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0202FED8-DD73-4974-98B2-88BAB820CD06}" xr6:coauthVersionLast="47" xr6:coauthVersionMax="47" xr10:uidLastSave="{00000000-0000-0000-0000-000000000000}"/>
  <bookViews>
    <workbookView xWindow="-110" yWindow="-110" windowWidth="19420" windowHeight="10300" activeTab="2" xr2:uid="{303CE190-EE00-467D-AC92-5887B2816E86}"/>
  </bookViews>
  <sheets>
    <sheet name="Final_Combined_Dataset" sheetId="8" r:id="rId1"/>
    <sheet name="Analysis_Helper" sheetId="10" r:id="rId2"/>
    <sheet name="Pivot_Table" sheetId="16" r:id="rId3"/>
    <sheet name="DashBoard" sheetId="17" r:id="rId4"/>
  </sheets>
  <definedNames>
    <definedName name="ExternalData_3" localSheetId="0" hidden="1">Final_Combined_Dataset!$A$1:$O$1001</definedName>
    <definedName name="Slicer_Demand_Level1">#N/A</definedName>
    <definedName name="Slicer_Weather_Condition1">#N/A</definedName>
    <definedName name="Slicer_Weekday1">#N/A</definedName>
  </definedNames>
  <calcPr calcId="191029"/>
  <pivotCaches>
    <pivotCache cacheId="14" r:id="rId5"/>
    <pivotCache cacheId="15" r:id="rId6"/>
    <pivotCache cacheId="16" r:id="rId7"/>
    <pivotCache cacheId="17" r:id="rId8"/>
    <pivotCache cacheId="18" r:id="rId9"/>
  </pivotCaches>
  <extLst>
    <ext xmlns:x14="http://schemas.microsoft.com/office/spreadsheetml/2009/9/main" uri="{876F7934-8845-4945-9796-88D515C7AA90}">
      <x14:pivotCaches>
        <pivotCache cacheId="19"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1_db4e9961-92a4-4fe7-8340-d153ccef134a" name="dataset_1" connection="Query - dataset_1"/>
          <x15:modelTable id="dataset_3_78e30a22-036f-4c00-ba33-b98d030599d7" name="dataset_3" connection="Query - dataset_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0" l="1"/>
  <c r="I7" i="10" l="1"/>
  <c r="L3" i="10" l="1"/>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I2" i="10" l="1"/>
  <c r="J2" i="10" s="1"/>
  <c r="K2" i="10"/>
  <c r="I3" i="10"/>
  <c r="J3" i="10" s="1"/>
  <c r="I4" i="10"/>
  <c r="J4" i="10" s="1"/>
  <c r="I5" i="10"/>
  <c r="J5" i="10" s="1"/>
  <c r="I6" i="10"/>
  <c r="J6" i="10" s="1"/>
  <c r="J7" i="10"/>
  <c r="I8" i="10"/>
  <c r="J8" i="10" s="1"/>
  <c r="I9" i="10"/>
  <c r="J9" i="10" s="1"/>
  <c r="I10" i="10"/>
  <c r="J10" i="10" s="1"/>
  <c r="I11" i="10"/>
  <c r="J11" i="10" s="1"/>
  <c r="I12" i="10"/>
  <c r="J12" i="10" s="1"/>
  <c r="I13" i="10"/>
  <c r="J13" i="10" s="1"/>
  <c r="I14" i="10"/>
  <c r="J14" i="10" s="1"/>
  <c r="I15" i="10"/>
  <c r="J15" i="10" s="1"/>
  <c r="I16" i="10"/>
  <c r="J16" i="10" s="1"/>
  <c r="I17" i="10"/>
  <c r="J17" i="10" s="1"/>
  <c r="I18" i="10"/>
  <c r="J18" i="10" s="1"/>
  <c r="I19" i="10"/>
  <c r="J19" i="10" s="1"/>
  <c r="I20" i="10"/>
  <c r="J20" i="10" s="1"/>
  <c r="I21" i="10"/>
  <c r="J21" i="10" s="1"/>
  <c r="I22" i="10"/>
  <c r="J22" i="10" s="1"/>
  <c r="I23" i="10"/>
  <c r="J23" i="10" s="1"/>
  <c r="I24" i="10"/>
  <c r="J24" i="10" s="1"/>
  <c r="I25" i="10"/>
  <c r="J25" i="10" s="1"/>
  <c r="I26" i="10"/>
  <c r="J26" i="10" s="1"/>
  <c r="I27" i="10"/>
  <c r="J27" i="10" s="1"/>
  <c r="I28" i="10"/>
  <c r="J28" i="10" s="1"/>
  <c r="I29" i="10"/>
  <c r="J29" i="10" s="1"/>
  <c r="I30" i="10"/>
  <c r="J30" i="10" s="1"/>
  <c r="I31" i="10"/>
  <c r="J31" i="10" s="1"/>
  <c r="I32" i="10"/>
  <c r="J32" i="10" s="1"/>
  <c r="I33" i="10"/>
  <c r="J33" i="10" s="1"/>
  <c r="I34" i="10"/>
  <c r="J34" i="10" s="1"/>
  <c r="I35" i="10"/>
  <c r="J35" i="10" s="1"/>
  <c r="I36" i="10"/>
  <c r="J36" i="10" s="1"/>
  <c r="I37" i="10"/>
  <c r="J37" i="10" s="1"/>
  <c r="I38" i="10"/>
  <c r="J38" i="10" s="1"/>
  <c r="I39" i="10"/>
  <c r="J39" i="10" s="1"/>
  <c r="I40" i="10"/>
  <c r="J40" i="10" s="1"/>
  <c r="I41" i="10"/>
  <c r="J41" i="10" s="1"/>
  <c r="I42" i="10"/>
  <c r="J42" i="10" s="1"/>
  <c r="I43" i="10"/>
  <c r="J43" i="10" s="1"/>
  <c r="I44" i="10"/>
  <c r="J44" i="10" s="1"/>
  <c r="I45" i="10"/>
  <c r="J45" i="10" s="1"/>
  <c r="I46" i="10"/>
  <c r="J46" i="10" s="1"/>
  <c r="I47" i="10"/>
  <c r="J47" i="10" s="1"/>
  <c r="I48" i="10"/>
  <c r="J48" i="10" s="1"/>
  <c r="I49" i="10"/>
  <c r="J49" i="10" s="1"/>
  <c r="I50" i="10"/>
  <c r="J50" i="10" s="1"/>
  <c r="I51" i="10"/>
  <c r="J51" i="10" s="1"/>
  <c r="I52" i="10"/>
  <c r="J52" i="10" s="1"/>
  <c r="I53" i="10"/>
  <c r="J53" i="10" s="1"/>
  <c r="I54" i="10"/>
  <c r="J54" i="10" s="1"/>
  <c r="I55" i="10"/>
  <c r="J55" i="10" s="1"/>
  <c r="I56" i="10"/>
  <c r="J56" i="10" s="1"/>
  <c r="I57" i="10"/>
  <c r="J57" i="10" s="1"/>
  <c r="I58" i="10"/>
  <c r="J58" i="10" s="1"/>
  <c r="I59" i="10"/>
  <c r="J59" i="10" s="1"/>
  <c r="I60" i="10"/>
  <c r="J60" i="10" s="1"/>
  <c r="I61" i="10"/>
  <c r="J61" i="10" s="1"/>
  <c r="I62" i="10"/>
  <c r="J62" i="10" s="1"/>
  <c r="I63" i="10"/>
  <c r="J63" i="10" s="1"/>
  <c r="I64" i="10"/>
  <c r="J64" i="10" s="1"/>
  <c r="I65" i="10"/>
  <c r="J65" i="10" s="1"/>
  <c r="I66" i="10"/>
  <c r="J66" i="10" s="1"/>
  <c r="I67" i="10"/>
  <c r="J67" i="10" s="1"/>
  <c r="I68" i="10"/>
  <c r="J68" i="10" s="1"/>
  <c r="I69" i="10"/>
  <c r="J69" i="10" s="1"/>
  <c r="I70" i="10"/>
  <c r="J70" i="10" s="1"/>
  <c r="I71" i="10"/>
  <c r="J71" i="10" s="1"/>
  <c r="I72" i="10"/>
  <c r="J72" i="10" s="1"/>
  <c r="I73" i="10"/>
  <c r="J73" i="10" s="1"/>
  <c r="I74" i="10"/>
  <c r="J74" i="10" s="1"/>
  <c r="I75" i="10"/>
  <c r="J75" i="10" s="1"/>
  <c r="I76" i="10"/>
  <c r="J76" i="10" s="1"/>
  <c r="I77" i="10"/>
  <c r="J77" i="10" s="1"/>
  <c r="I78" i="10"/>
  <c r="J78" i="10" s="1"/>
  <c r="I79" i="10"/>
  <c r="J79" i="10" s="1"/>
  <c r="I80" i="10"/>
  <c r="J80" i="10" s="1"/>
  <c r="I81" i="10"/>
  <c r="J81" i="10" s="1"/>
  <c r="I82" i="10"/>
  <c r="J82" i="10" s="1"/>
  <c r="I83" i="10"/>
  <c r="J83" i="10" s="1"/>
  <c r="I84" i="10"/>
  <c r="J84" i="10" s="1"/>
  <c r="I85" i="10"/>
  <c r="J85" i="10" s="1"/>
  <c r="I86" i="10"/>
  <c r="J86" i="10" s="1"/>
  <c r="I87" i="10"/>
  <c r="J87" i="10" s="1"/>
  <c r="I88" i="10"/>
  <c r="J88" i="10" s="1"/>
  <c r="I89" i="10"/>
  <c r="J89" i="10" s="1"/>
  <c r="I90" i="10"/>
  <c r="J90" i="10" s="1"/>
  <c r="I91" i="10"/>
  <c r="J91" i="10" s="1"/>
  <c r="I92" i="10"/>
  <c r="J92" i="10" s="1"/>
  <c r="I93" i="10"/>
  <c r="J93" i="10" s="1"/>
  <c r="I94" i="10"/>
  <c r="J94" i="10" s="1"/>
  <c r="I95" i="10"/>
  <c r="J95" i="10" s="1"/>
  <c r="I96" i="10"/>
  <c r="J96" i="10" s="1"/>
  <c r="I97" i="10"/>
  <c r="J97" i="10" s="1"/>
  <c r="I98" i="10"/>
  <c r="J98" i="10" s="1"/>
  <c r="I99" i="10"/>
  <c r="J99" i="10" s="1"/>
  <c r="I100" i="10"/>
  <c r="J100" i="10" s="1"/>
  <c r="I101" i="10"/>
  <c r="J101" i="10" s="1"/>
  <c r="I102" i="10"/>
  <c r="J102" i="10" s="1"/>
  <c r="I103" i="10"/>
  <c r="J103" i="10" s="1"/>
  <c r="I104" i="10"/>
  <c r="J104" i="10" s="1"/>
  <c r="I105" i="10"/>
  <c r="J105" i="10" s="1"/>
  <c r="I106" i="10"/>
  <c r="J106" i="10" s="1"/>
  <c r="I107" i="10"/>
  <c r="J107" i="10" s="1"/>
  <c r="I108" i="10"/>
  <c r="J108" i="10" s="1"/>
  <c r="I109" i="10"/>
  <c r="J109" i="10" s="1"/>
  <c r="I110" i="10"/>
  <c r="J110" i="10" s="1"/>
  <c r="I111" i="10"/>
  <c r="J111" i="10" s="1"/>
  <c r="I112" i="10"/>
  <c r="J112" i="10" s="1"/>
  <c r="I113" i="10"/>
  <c r="J113" i="10" s="1"/>
  <c r="I114" i="10"/>
  <c r="J114" i="10" s="1"/>
  <c r="I115" i="10"/>
  <c r="J115" i="10" s="1"/>
  <c r="I116" i="10"/>
  <c r="J116" i="10" s="1"/>
  <c r="I117" i="10"/>
  <c r="J117" i="10" s="1"/>
  <c r="I118" i="10"/>
  <c r="J118" i="10" s="1"/>
  <c r="I119" i="10"/>
  <c r="J119" i="10" s="1"/>
  <c r="I120" i="10"/>
  <c r="J120" i="10" s="1"/>
  <c r="I121" i="10"/>
  <c r="J121" i="10" s="1"/>
  <c r="I122" i="10"/>
  <c r="J122" i="10" s="1"/>
  <c r="I123" i="10"/>
  <c r="J123" i="10" s="1"/>
  <c r="I124" i="10"/>
  <c r="J124" i="10" s="1"/>
  <c r="I125" i="10"/>
  <c r="J125" i="10" s="1"/>
  <c r="I126" i="10"/>
  <c r="J126" i="10" s="1"/>
  <c r="I127" i="10"/>
  <c r="J127" i="10" s="1"/>
  <c r="I128" i="10"/>
  <c r="J128" i="10" s="1"/>
  <c r="I129" i="10"/>
  <c r="J129" i="10" s="1"/>
  <c r="I130" i="10"/>
  <c r="J130" i="10" s="1"/>
  <c r="I131" i="10"/>
  <c r="J131" i="10" s="1"/>
  <c r="I132" i="10"/>
  <c r="J132" i="10" s="1"/>
  <c r="I133" i="10"/>
  <c r="J133" i="10" s="1"/>
  <c r="I134" i="10"/>
  <c r="J134" i="10" s="1"/>
  <c r="I135" i="10"/>
  <c r="J135" i="10" s="1"/>
  <c r="I136" i="10"/>
  <c r="J136" i="10" s="1"/>
  <c r="I137" i="10"/>
  <c r="J137" i="10" s="1"/>
  <c r="I138" i="10"/>
  <c r="J138" i="10" s="1"/>
  <c r="I139" i="10"/>
  <c r="J139" i="10" s="1"/>
  <c r="I140" i="10"/>
  <c r="J140" i="10" s="1"/>
  <c r="I141" i="10"/>
  <c r="J141" i="10" s="1"/>
  <c r="I142" i="10"/>
  <c r="J142" i="10" s="1"/>
  <c r="I143" i="10"/>
  <c r="J143" i="10" s="1"/>
  <c r="I144" i="10"/>
  <c r="J144" i="10" s="1"/>
  <c r="I145" i="10"/>
  <c r="J145" i="10" s="1"/>
  <c r="I146" i="10"/>
  <c r="J146" i="10" s="1"/>
  <c r="I147" i="10"/>
  <c r="J147" i="10" s="1"/>
  <c r="I148" i="10"/>
  <c r="J148" i="10" s="1"/>
  <c r="I149" i="10"/>
  <c r="J149" i="10" s="1"/>
  <c r="I150" i="10"/>
  <c r="J150" i="10" s="1"/>
  <c r="I151" i="10"/>
  <c r="J151" i="10" s="1"/>
  <c r="I152" i="10"/>
  <c r="J152" i="10" s="1"/>
  <c r="I153" i="10"/>
  <c r="J153" i="10" s="1"/>
  <c r="I154" i="10"/>
  <c r="J154" i="10" s="1"/>
  <c r="I155" i="10"/>
  <c r="J155" i="10" s="1"/>
  <c r="I156" i="10"/>
  <c r="J156" i="10" s="1"/>
  <c r="I157" i="10"/>
  <c r="J157" i="10" s="1"/>
  <c r="I158" i="10"/>
  <c r="J158" i="10" s="1"/>
  <c r="I159" i="10"/>
  <c r="J159" i="10" s="1"/>
  <c r="I160" i="10"/>
  <c r="J160" i="10" s="1"/>
  <c r="I161" i="10"/>
  <c r="J161" i="10" s="1"/>
  <c r="I162" i="10"/>
  <c r="J162" i="10" s="1"/>
  <c r="I163" i="10"/>
  <c r="J163" i="10" s="1"/>
  <c r="I164" i="10"/>
  <c r="J164" i="10" s="1"/>
  <c r="I165" i="10"/>
  <c r="J165" i="10" s="1"/>
  <c r="I166" i="10"/>
  <c r="J166" i="10" s="1"/>
  <c r="I167" i="10"/>
  <c r="J167" i="10" s="1"/>
  <c r="I168" i="10"/>
  <c r="J168" i="10" s="1"/>
  <c r="I169" i="10"/>
  <c r="J169" i="10" s="1"/>
  <c r="I170" i="10"/>
  <c r="J170" i="10" s="1"/>
  <c r="I171" i="10"/>
  <c r="J171" i="10" s="1"/>
  <c r="I172" i="10"/>
  <c r="J172" i="10" s="1"/>
  <c r="I173" i="10"/>
  <c r="J173" i="10" s="1"/>
  <c r="I174" i="10"/>
  <c r="J174" i="10" s="1"/>
  <c r="I175" i="10"/>
  <c r="J175" i="10" s="1"/>
  <c r="I176" i="10"/>
  <c r="J176" i="10" s="1"/>
  <c r="I177" i="10"/>
  <c r="J177" i="10" s="1"/>
  <c r="I178" i="10"/>
  <c r="J178" i="10" s="1"/>
  <c r="I179" i="10"/>
  <c r="J179" i="10" s="1"/>
  <c r="I180" i="10"/>
  <c r="J180" i="10" s="1"/>
  <c r="I181" i="10"/>
  <c r="J181" i="10" s="1"/>
  <c r="I182" i="10"/>
  <c r="J182" i="10" s="1"/>
  <c r="I183" i="10"/>
  <c r="J183" i="10" s="1"/>
  <c r="I184" i="10"/>
  <c r="J184" i="10" s="1"/>
  <c r="I185" i="10"/>
  <c r="J185" i="10" s="1"/>
  <c r="I186" i="10"/>
  <c r="J186" i="10" s="1"/>
  <c r="I187" i="10"/>
  <c r="J187" i="10" s="1"/>
  <c r="I188" i="10"/>
  <c r="J188" i="10" s="1"/>
  <c r="I189" i="10"/>
  <c r="J189" i="10" s="1"/>
  <c r="I190" i="10"/>
  <c r="J190" i="10" s="1"/>
  <c r="I191" i="10"/>
  <c r="J191" i="10" s="1"/>
  <c r="I192" i="10"/>
  <c r="J192" i="10" s="1"/>
  <c r="I193" i="10"/>
  <c r="J193" i="10" s="1"/>
  <c r="I194" i="10"/>
  <c r="J194" i="10" s="1"/>
  <c r="I195" i="10"/>
  <c r="J195" i="10" s="1"/>
  <c r="I196" i="10"/>
  <c r="J196" i="10" s="1"/>
  <c r="I197" i="10"/>
  <c r="J197" i="10" s="1"/>
  <c r="I198" i="10"/>
  <c r="J198" i="10" s="1"/>
  <c r="I199" i="10"/>
  <c r="J199" i="10" s="1"/>
  <c r="I200" i="10"/>
  <c r="J200" i="10" s="1"/>
  <c r="I201" i="10"/>
  <c r="J201" i="10" s="1"/>
  <c r="I202" i="10"/>
  <c r="J202" i="10" s="1"/>
  <c r="I203" i="10"/>
  <c r="J203" i="10" s="1"/>
  <c r="I204" i="10"/>
  <c r="J204" i="10" s="1"/>
  <c r="I205" i="10"/>
  <c r="J205" i="10" s="1"/>
  <c r="I206" i="10"/>
  <c r="J206" i="10" s="1"/>
  <c r="I207" i="10"/>
  <c r="J207" i="10" s="1"/>
  <c r="I208" i="10"/>
  <c r="J208" i="10" s="1"/>
  <c r="I209" i="10"/>
  <c r="J209" i="10" s="1"/>
  <c r="I210" i="10"/>
  <c r="J210" i="10" s="1"/>
  <c r="I211" i="10"/>
  <c r="J211" i="10" s="1"/>
  <c r="I212" i="10"/>
  <c r="J212" i="10" s="1"/>
  <c r="I213" i="10"/>
  <c r="J213" i="10" s="1"/>
  <c r="I214" i="10"/>
  <c r="J214" i="10" s="1"/>
  <c r="I215" i="10"/>
  <c r="J215" i="10" s="1"/>
  <c r="I216" i="10"/>
  <c r="J216" i="10" s="1"/>
  <c r="I217" i="10"/>
  <c r="J217" i="10" s="1"/>
  <c r="I218" i="10"/>
  <c r="J218" i="10" s="1"/>
  <c r="I219" i="10"/>
  <c r="J219" i="10" s="1"/>
  <c r="I220" i="10"/>
  <c r="J220" i="10" s="1"/>
  <c r="I221" i="10"/>
  <c r="J221" i="10" s="1"/>
  <c r="I222" i="10"/>
  <c r="J222" i="10" s="1"/>
  <c r="I223" i="10"/>
  <c r="J223" i="10" s="1"/>
  <c r="I224" i="10"/>
  <c r="J224" i="10" s="1"/>
  <c r="I225" i="10"/>
  <c r="J225" i="10" s="1"/>
  <c r="I226" i="10"/>
  <c r="J226" i="10" s="1"/>
  <c r="I227" i="10"/>
  <c r="J227" i="10" s="1"/>
  <c r="I228" i="10"/>
  <c r="J228" i="10" s="1"/>
  <c r="I229" i="10"/>
  <c r="J229" i="10" s="1"/>
  <c r="I230" i="10"/>
  <c r="J230" i="10" s="1"/>
  <c r="I231" i="10"/>
  <c r="J231" i="10" s="1"/>
  <c r="I232" i="10"/>
  <c r="J232" i="10" s="1"/>
  <c r="I233" i="10"/>
  <c r="J233" i="10" s="1"/>
  <c r="I234" i="10"/>
  <c r="J234" i="10" s="1"/>
  <c r="I235" i="10"/>
  <c r="J235" i="10" s="1"/>
  <c r="I236" i="10"/>
  <c r="J236" i="10" s="1"/>
  <c r="I237" i="10"/>
  <c r="J237" i="10" s="1"/>
  <c r="I238" i="10"/>
  <c r="J238" i="10" s="1"/>
  <c r="I239" i="10"/>
  <c r="J239" i="10" s="1"/>
  <c r="I240" i="10"/>
  <c r="J240" i="10" s="1"/>
  <c r="I241" i="10"/>
  <c r="J241" i="10" s="1"/>
  <c r="I242" i="10"/>
  <c r="J242" i="10" s="1"/>
  <c r="I243" i="10"/>
  <c r="J243" i="10" s="1"/>
  <c r="I244" i="10"/>
  <c r="J244" i="10" s="1"/>
  <c r="I245" i="10"/>
  <c r="J245" i="10" s="1"/>
  <c r="I246" i="10"/>
  <c r="J246" i="10" s="1"/>
  <c r="I247" i="10"/>
  <c r="J247" i="10" s="1"/>
  <c r="I248" i="10"/>
  <c r="J248" i="10" s="1"/>
  <c r="I249" i="10"/>
  <c r="J249" i="10" s="1"/>
  <c r="I250" i="10"/>
  <c r="J250" i="10" s="1"/>
  <c r="I251" i="10"/>
  <c r="J251" i="10" s="1"/>
  <c r="I252" i="10"/>
  <c r="J252" i="10" s="1"/>
  <c r="I253" i="10"/>
  <c r="J253" i="10" s="1"/>
  <c r="I254" i="10"/>
  <c r="J254" i="10" s="1"/>
  <c r="I255" i="10"/>
  <c r="J255" i="10" s="1"/>
  <c r="I256" i="10"/>
  <c r="J256" i="10" s="1"/>
  <c r="I257" i="10"/>
  <c r="J257" i="10" s="1"/>
  <c r="I258" i="10"/>
  <c r="J258" i="10" s="1"/>
  <c r="I259" i="10"/>
  <c r="J259" i="10" s="1"/>
  <c r="I260" i="10"/>
  <c r="J260" i="10" s="1"/>
  <c r="I261" i="10"/>
  <c r="J261" i="10" s="1"/>
  <c r="I262" i="10"/>
  <c r="J262" i="10" s="1"/>
  <c r="I263" i="10"/>
  <c r="J263" i="10" s="1"/>
  <c r="I264" i="10"/>
  <c r="J264" i="10" s="1"/>
  <c r="I265" i="10"/>
  <c r="J265" i="10" s="1"/>
  <c r="I266" i="10"/>
  <c r="J266" i="10" s="1"/>
  <c r="I267" i="10"/>
  <c r="J267" i="10" s="1"/>
  <c r="I268" i="10"/>
  <c r="J268" i="10" s="1"/>
  <c r="I269" i="10"/>
  <c r="J269" i="10" s="1"/>
  <c r="I270" i="10"/>
  <c r="J270" i="10" s="1"/>
  <c r="I271" i="10"/>
  <c r="J271" i="10" s="1"/>
  <c r="I272" i="10"/>
  <c r="J272" i="10" s="1"/>
  <c r="I273" i="10"/>
  <c r="J273" i="10" s="1"/>
  <c r="I274" i="10"/>
  <c r="J274" i="10" s="1"/>
  <c r="I275" i="10"/>
  <c r="J275" i="10" s="1"/>
  <c r="I276" i="10"/>
  <c r="J276" i="10" s="1"/>
  <c r="I277" i="10"/>
  <c r="J277" i="10" s="1"/>
  <c r="I278" i="10"/>
  <c r="J278" i="10" s="1"/>
  <c r="I279" i="10"/>
  <c r="J279" i="10" s="1"/>
  <c r="I280" i="10"/>
  <c r="J280" i="10" s="1"/>
  <c r="I281" i="10"/>
  <c r="J281" i="10" s="1"/>
  <c r="I282" i="10"/>
  <c r="J282" i="10" s="1"/>
  <c r="I283" i="10"/>
  <c r="J283" i="10" s="1"/>
  <c r="I284" i="10"/>
  <c r="J284" i="10" s="1"/>
  <c r="I285" i="10"/>
  <c r="J285" i="10" s="1"/>
  <c r="I286" i="10"/>
  <c r="J286" i="10" s="1"/>
  <c r="I287" i="10"/>
  <c r="J287" i="10" s="1"/>
  <c r="I288" i="10"/>
  <c r="J288" i="10" s="1"/>
  <c r="I289" i="10"/>
  <c r="J289" i="10" s="1"/>
  <c r="I290" i="10"/>
  <c r="J290" i="10" s="1"/>
  <c r="I291" i="10"/>
  <c r="J291" i="10" s="1"/>
  <c r="I292" i="10"/>
  <c r="J292" i="10" s="1"/>
  <c r="I293" i="10"/>
  <c r="J293" i="10" s="1"/>
  <c r="I294" i="10"/>
  <c r="J294" i="10" s="1"/>
  <c r="I295" i="10"/>
  <c r="J295" i="10" s="1"/>
  <c r="I296" i="10"/>
  <c r="J296" i="10" s="1"/>
  <c r="I297" i="10"/>
  <c r="J297" i="10" s="1"/>
  <c r="I298" i="10"/>
  <c r="J298" i="10" s="1"/>
  <c r="I299" i="10"/>
  <c r="J299" i="10" s="1"/>
  <c r="I300" i="10"/>
  <c r="J300" i="10" s="1"/>
  <c r="I301" i="10"/>
  <c r="J301" i="10" s="1"/>
  <c r="I302" i="10"/>
  <c r="J302" i="10" s="1"/>
  <c r="I303" i="10"/>
  <c r="J303" i="10" s="1"/>
  <c r="I304" i="10"/>
  <c r="J304" i="10" s="1"/>
  <c r="I305" i="10"/>
  <c r="J305" i="10" s="1"/>
  <c r="I306" i="10"/>
  <c r="J306" i="10" s="1"/>
  <c r="I307" i="10"/>
  <c r="J307" i="10" s="1"/>
  <c r="I308" i="10"/>
  <c r="J308" i="10" s="1"/>
  <c r="I309" i="10"/>
  <c r="J309" i="10" s="1"/>
  <c r="I310" i="10"/>
  <c r="J310" i="10" s="1"/>
  <c r="I311" i="10"/>
  <c r="J311" i="10" s="1"/>
  <c r="I312" i="10"/>
  <c r="J312" i="10" s="1"/>
  <c r="I313" i="10"/>
  <c r="J313" i="10" s="1"/>
  <c r="I314" i="10"/>
  <c r="J314" i="10" s="1"/>
  <c r="I315" i="10"/>
  <c r="J315" i="10" s="1"/>
  <c r="I316" i="10"/>
  <c r="J316" i="10" s="1"/>
  <c r="I317" i="10"/>
  <c r="J317" i="10" s="1"/>
  <c r="I318" i="10"/>
  <c r="J318" i="10" s="1"/>
  <c r="I319" i="10"/>
  <c r="J319" i="10" s="1"/>
  <c r="I320" i="10"/>
  <c r="J320" i="10" s="1"/>
  <c r="I321" i="10"/>
  <c r="J321" i="10" s="1"/>
  <c r="I322" i="10"/>
  <c r="J322" i="10" s="1"/>
  <c r="I323" i="10"/>
  <c r="J323" i="10" s="1"/>
  <c r="I324" i="10"/>
  <c r="J324" i="10" s="1"/>
  <c r="I325" i="10"/>
  <c r="J325" i="10" s="1"/>
  <c r="I326" i="10"/>
  <c r="J326" i="10" s="1"/>
  <c r="I327" i="10"/>
  <c r="J327" i="10" s="1"/>
  <c r="I328" i="10"/>
  <c r="J328" i="10" s="1"/>
  <c r="I329" i="10"/>
  <c r="J329" i="10" s="1"/>
  <c r="I330" i="10"/>
  <c r="J330" i="10" s="1"/>
  <c r="I331" i="10"/>
  <c r="J331" i="10" s="1"/>
  <c r="I332" i="10"/>
  <c r="J332" i="10" s="1"/>
  <c r="I333" i="10"/>
  <c r="J333" i="10" s="1"/>
  <c r="I334" i="10"/>
  <c r="J334" i="10" s="1"/>
  <c r="I335" i="10"/>
  <c r="J335" i="10" s="1"/>
  <c r="I336" i="10"/>
  <c r="J336" i="10" s="1"/>
  <c r="I337" i="10"/>
  <c r="J337" i="10" s="1"/>
  <c r="I338" i="10"/>
  <c r="J338" i="10" s="1"/>
  <c r="I339" i="10"/>
  <c r="J339" i="10" s="1"/>
  <c r="I340" i="10"/>
  <c r="J340" i="10" s="1"/>
  <c r="I341" i="10"/>
  <c r="J341" i="10" s="1"/>
  <c r="I342" i="10"/>
  <c r="J342" i="10" s="1"/>
  <c r="I343" i="10"/>
  <c r="J343" i="10" s="1"/>
  <c r="I344" i="10"/>
  <c r="J344" i="10" s="1"/>
  <c r="I345" i="10"/>
  <c r="J345" i="10" s="1"/>
  <c r="I346" i="10"/>
  <c r="J346" i="10" s="1"/>
  <c r="I347" i="10"/>
  <c r="J347" i="10" s="1"/>
  <c r="I348" i="10"/>
  <c r="J348" i="10" s="1"/>
  <c r="I349" i="10"/>
  <c r="J349" i="10" s="1"/>
  <c r="I350" i="10"/>
  <c r="J350" i="10" s="1"/>
  <c r="I351" i="10"/>
  <c r="J351" i="10" s="1"/>
  <c r="I352" i="10"/>
  <c r="J352" i="10" s="1"/>
  <c r="I353" i="10"/>
  <c r="J353" i="10" s="1"/>
  <c r="I354" i="10"/>
  <c r="J354" i="10" s="1"/>
  <c r="I355" i="10"/>
  <c r="J355" i="10" s="1"/>
  <c r="I356" i="10"/>
  <c r="J356" i="10" s="1"/>
  <c r="I357" i="10"/>
  <c r="J357" i="10" s="1"/>
  <c r="I358" i="10"/>
  <c r="J358" i="10" s="1"/>
  <c r="I359" i="10"/>
  <c r="J359" i="10" s="1"/>
  <c r="I360" i="10"/>
  <c r="J360" i="10" s="1"/>
  <c r="I361" i="10"/>
  <c r="J361" i="10" s="1"/>
  <c r="I362" i="10"/>
  <c r="J362" i="10" s="1"/>
  <c r="I363" i="10"/>
  <c r="J363" i="10" s="1"/>
  <c r="I364" i="10"/>
  <c r="J364" i="10" s="1"/>
  <c r="I365" i="10"/>
  <c r="J365" i="10" s="1"/>
  <c r="I366" i="10"/>
  <c r="J366" i="10" s="1"/>
  <c r="I367" i="10"/>
  <c r="J367" i="10" s="1"/>
  <c r="I368" i="10"/>
  <c r="J368" i="10" s="1"/>
  <c r="I369" i="10"/>
  <c r="J369" i="10" s="1"/>
  <c r="I370" i="10"/>
  <c r="J370" i="10" s="1"/>
  <c r="I371" i="10"/>
  <c r="J371" i="10" s="1"/>
  <c r="I372" i="10"/>
  <c r="J372" i="10" s="1"/>
  <c r="I373" i="10"/>
  <c r="J373" i="10" s="1"/>
  <c r="I374" i="10"/>
  <c r="J374" i="10" s="1"/>
  <c r="I375" i="10"/>
  <c r="J375" i="10" s="1"/>
  <c r="I376" i="10"/>
  <c r="J376" i="10" s="1"/>
  <c r="I377" i="10"/>
  <c r="J377" i="10" s="1"/>
  <c r="I378" i="10"/>
  <c r="J378" i="10" s="1"/>
  <c r="I379" i="10"/>
  <c r="J379" i="10" s="1"/>
  <c r="I380" i="10"/>
  <c r="J380" i="10" s="1"/>
  <c r="I381" i="10"/>
  <c r="J381" i="10" s="1"/>
  <c r="I382" i="10"/>
  <c r="J382" i="10" s="1"/>
  <c r="I383" i="10"/>
  <c r="J383" i="10" s="1"/>
  <c r="I384" i="10"/>
  <c r="J384" i="10" s="1"/>
  <c r="I385" i="10"/>
  <c r="J385" i="10" s="1"/>
  <c r="I386" i="10"/>
  <c r="J386" i="10" s="1"/>
  <c r="I387" i="10"/>
  <c r="J387" i="10" s="1"/>
  <c r="I388" i="10"/>
  <c r="J388" i="10" s="1"/>
  <c r="I389" i="10"/>
  <c r="J389" i="10" s="1"/>
  <c r="I390" i="10"/>
  <c r="J390" i="10" s="1"/>
  <c r="I391" i="10"/>
  <c r="J391" i="10" s="1"/>
  <c r="I392" i="10"/>
  <c r="J392" i="10" s="1"/>
  <c r="I393" i="10"/>
  <c r="J393" i="10" s="1"/>
  <c r="I394" i="10"/>
  <c r="J394" i="10" s="1"/>
  <c r="I395" i="10"/>
  <c r="J395" i="10" s="1"/>
  <c r="I396" i="10"/>
  <c r="J396" i="10" s="1"/>
  <c r="I397" i="10"/>
  <c r="J397" i="10" s="1"/>
  <c r="I398" i="10"/>
  <c r="J398" i="10" s="1"/>
  <c r="I399" i="10"/>
  <c r="J399" i="10" s="1"/>
  <c r="I400" i="10"/>
  <c r="J400" i="10" s="1"/>
  <c r="I401" i="10"/>
  <c r="J401" i="10" s="1"/>
  <c r="I402" i="10"/>
  <c r="J402" i="10" s="1"/>
  <c r="I403" i="10"/>
  <c r="J403" i="10" s="1"/>
  <c r="I404" i="10"/>
  <c r="J404" i="10" s="1"/>
  <c r="I405" i="10"/>
  <c r="J405" i="10" s="1"/>
  <c r="I406" i="10"/>
  <c r="J406" i="10" s="1"/>
  <c r="I407" i="10"/>
  <c r="J407" i="10" s="1"/>
  <c r="I408" i="10"/>
  <c r="J408" i="10" s="1"/>
  <c r="I409" i="10"/>
  <c r="J409" i="10" s="1"/>
  <c r="I410" i="10"/>
  <c r="J410" i="10" s="1"/>
  <c r="I411" i="10"/>
  <c r="J411" i="10" s="1"/>
  <c r="I412" i="10"/>
  <c r="J412" i="10" s="1"/>
  <c r="I413" i="10"/>
  <c r="J413" i="10" s="1"/>
  <c r="I414" i="10"/>
  <c r="J414" i="10" s="1"/>
  <c r="I415" i="10"/>
  <c r="J415" i="10" s="1"/>
  <c r="I416" i="10"/>
  <c r="J416" i="10" s="1"/>
  <c r="I417" i="10"/>
  <c r="J417" i="10" s="1"/>
  <c r="I418" i="10"/>
  <c r="J418" i="10" s="1"/>
  <c r="I419" i="10"/>
  <c r="J419" i="10" s="1"/>
  <c r="I420" i="10"/>
  <c r="J420" i="10" s="1"/>
  <c r="I421" i="10"/>
  <c r="J421" i="10" s="1"/>
  <c r="I422" i="10"/>
  <c r="J422" i="10" s="1"/>
  <c r="I423" i="10"/>
  <c r="J423" i="10" s="1"/>
  <c r="I424" i="10"/>
  <c r="J424" i="10" s="1"/>
  <c r="I425" i="10"/>
  <c r="J425" i="10" s="1"/>
  <c r="I426" i="10"/>
  <c r="J426" i="10" s="1"/>
  <c r="I427" i="10"/>
  <c r="J427" i="10" s="1"/>
  <c r="I428" i="10"/>
  <c r="J428" i="10" s="1"/>
  <c r="I429" i="10"/>
  <c r="J429" i="10" s="1"/>
  <c r="I430" i="10"/>
  <c r="J430" i="10" s="1"/>
  <c r="I431" i="10"/>
  <c r="J431" i="10" s="1"/>
  <c r="I432" i="10"/>
  <c r="J432" i="10" s="1"/>
  <c r="I433" i="10"/>
  <c r="J433" i="10" s="1"/>
  <c r="I434" i="10"/>
  <c r="J434" i="10" s="1"/>
  <c r="I435" i="10"/>
  <c r="J435" i="10" s="1"/>
  <c r="I436" i="10"/>
  <c r="J436" i="10" s="1"/>
  <c r="I437" i="10"/>
  <c r="J437" i="10" s="1"/>
  <c r="I438" i="10"/>
  <c r="J438" i="10" s="1"/>
  <c r="I439" i="10"/>
  <c r="J439" i="10" s="1"/>
  <c r="I440" i="10"/>
  <c r="J440" i="10" s="1"/>
  <c r="I441" i="10"/>
  <c r="J441" i="10" s="1"/>
  <c r="I442" i="10"/>
  <c r="J442" i="10" s="1"/>
  <c r="I443" i="10"/>
  <c r="J443" i="10" s="1"/>
  <c r="I444" i="10"/>
  <c r="J444" i="10" s="1"/>
  <c r="I445" i="10"/>
  <c r="J445" i="10" s="1"/>
  <c r="I446" i="10"/>
  <c r="J446" i="10" s="1"/>
  <c r="I447" i="10"/>
  <c r="J447" i="10" s="1"/>
  <c r="I448" i="10"/>
  <c r="J448" i="10" s="1"/>
  <c r="I449" i="10"/>
  <c r="J449" i="10" s="1"/>
  <c r="I450" i="10"/>
  <c r="J450" i="10" s="1"/>
  <c r="I451" i="10"/>
  <c r="J451" i="10" s="1"/>
  <c r="I452" i="10"/>
  <c r="J452" i="10" s="1"/>
  <c r="I453" i="10"/>
  <c r="J453" i="10" s="1"/>
  <c r="I454" i="10"/>
  <c r="J454" i="10" s="1"/>
  <c r="I455" i="10"/>
  <c r="J455" i="10" s="1"/>
  <c r="I456" i="10"/>
  <c r="J456" i="10" s="1"/>
  <c r="I457" i="10"/>
  <c r="J457" i="10" s="1"/>
  <c r="I458" i="10"/>
  <c r="J458" i="10" s="1"/>
  <c r="I459" i="10"/>
  <c r="J459" i="10" s="1"/>
  <c r="I460" i="10"/>
  <c r="J460" i="10" s="1"/>
  <c r="I461" i="10"/>
  <c r="J461" i="10" s="1"/>
  <c r="I462" i="10"/>
  <c r="J462" i="10" s="1"/>
  <c r="I463" i="10"/>
  <c r="J463" i="10" s="1"/>
  <c r="I464" i="10"/>
  <c r="J464" i="10" s="1"/>
  <c r="I465" i="10"/>
  <c r="J465" i="10" s="1"/>
  <c r="I466" i="10"/>
  <c r="J466" i="10" s="1"/>
  <c r="I467" i="10"/>
  <c r="J467" i="10" s="1"/>
  <c r="I468" i="10"/>
  <c r="J468" i="10" s="1"/>
  <c r="I469" i="10"/>
  <c r="J469" i="10" s="1"/>
  <c r="I470" i="10"/>
  <c r="J470" i="10" s="1"/>
  <c r="I471" i="10"/>
  <c r="J471" i="10" s="1"/>
  <c r="I472" i="10"/>
  <c r="J472" i="10" s="1"/>
  <c r="I473" i="10"/>
  <c r="J473" i="10" s="1"/>
  <c r="I474" i="10"/>
  <c r="J474" i="10" s="1"/>
  <c r="I475" i="10"/>
  <c r="J475" i="10" s="1"/>
  <c r="I476" i="10"/>
  <c r="J476" i="10" s="1"/>
  <c r="I477" i="10"/>
  <c r="J477" i="10" s="1"/>
  <c r="I478" i="10"/>
  <c r="J478" i="10" s="1"/>
  <c r="I479" i="10"/>
  <c r="J479" i="10" s="1"/>
  <c r="I480" i="10"/>
  <c r="J480" i="10" s="1"/>
  <c r="I481" i="10"/>
  <c r="J481" i="10" s="1"/>
  <c r="I482" i="10"/>
  <c r="J482" i="10" s="1"/>
  <c r="I483" i="10"/>
  <c r="J483" i="10" s="1"/>
  <c r="I484" i="10"/>
  <c r="J484" i="10" s="1"/>
  <c r="I485" i="10"/>
  <c r="J485" i="10" s="1"/>
  <c r="I486" i="10"/>
  <c r="J486" i="10" s="1"/>
  <c r="I487" i="10"/>
  <c r="J487" i="10" s="1"/>
  <c r="I488" i="10"/>
  <c r="J488" i="10" s="1"/>
  <c r="I489" i="10"/>
  <c r="J489" i="10" s="1"/>
  <c r="I490" i="10"/>
  <c r="J490" i="10" s="1"/>
  <c r="I491" i="10"/>
  <c r="J491" i="10" s="1"/>
  <c r="I492" i="10"/>
  <c r="J492" i="10" s="1"/>
  <c r="I493" i="10"/>
  <c r="J493" i="10" s="1"/>
  <c r="I494" i="10"/>
  <c r="J494" i="10" s="1"/>
  <c r="I495" i="10"/>
  <c r="J495" i="10" s="1"/>
  <c r="I496" i="10"/>
  <c r="J496" i="10" s="1"/>
  <c r="I497" i="10"/>
  <c r="J497" i="10" s="1"/>
  <c r="I498" i="10"/>
  <c r="J498" i="10" s="1"/>
  <c r="I499" i="10"/>
  <c r="J499" i="10" s="1"/>
  <c r="I500" i="10"/>
  <c r="J500" i="10" s="1"/>
  <c r="I501" i="10"/>
  <c r="J501" i="10" s="1"/>
  <c r="I502" i="10"/>
  <c r="J502" i="10" s="1"/>
  <c r="I503" i="10"/>
  <c r="J503" i="10" s="1"/>
  <c r="I504" i="10"/>
  <c r="J504" i="10" s="1"/>
  <c r="I505" i="10"/>
  <c r="J505" i="10" s="1"/>
  <c r="I506" i="10"/>
  <c r="J506" i="10" s="1"/>
  <c r="I507" i="10"/>
  <c r="J507" i="10" s="1"/>
  <c r="I508" i="10"/>
  <c r="J508" i="10" s="1"/>
  <c r="I509" i="10"/>
  <c r="J509" i="10" s="1"/>
  <c r="I510" i="10"/>
  <c r="J510" i="10" s="1"/>
  <c r="I511" i="10"/>
  <c r="J511" i="10" s="1"/>
  <c r="I512" i="10"/>
  <c r="J512" i="10" s="1"/>
  <c r="I513" i="10"/>
  <c r="J513" i="10" s="1"/>
  <c r="I514" i="10"/>
  <c r="J514" i="10" s="1"/>
  <c r="I515" i="10"/>
  <c r="J515" i="10" s="1"/>
  <c r="I516" i="10"/>
  <c r="J516" i="10" s="1"/>
  <c r="I517" i="10"/>
  <c r="J517" i="10" s="1"/>
  <c r="I518" i="10"/>
  <c r="J518" i="10" s="1"/>
  <c r="I519" i="10"/>
  <c r="J519" i="10" s="1"/>
  <c r="I520" i="10"/>
  <c r="J520" i="10" s="1"/>
  <c r="I521" i="10"/>
  <c r="J521" i="10" s="1"/>
  <c r="I522" i="10"/>
  <c r="J522" i="10" s="1"/>
  <c r="I523" i="10"/>
  <c r="J523" i="10" s="1"/>
  <c r="I524" i="10"/>
  <c r="J524" i="10" s="1"/>
  <c r="I525" i="10"/>
  <c r="J525" i="10" s="1"/>
  <c r="I526" i="10"/>
  <c r="J526" i="10" s="1"/>
  <c r="I527" i="10"/>
  <c r="J527" i="10" s="1"/>
  <c r="I528" i="10"/>
  <c r="J528" i="10" s="1"/>
  <c r="I529" i="10"/>
  <c r="J529" i="10" s="1"/>
  <c r="I530" i="10"/>
  <c r="J530" i="10" s="1"/>
  <c r="I531" i="10"/>
  <c r="J531" i="10" s="1"/>
  <c r="I532" i="10"/>
  <c r="J532" i="10" s="1"/>
  <c r="I533" i="10"/>
  <c r="J533" i="10" s="1"/>
  <c r="I534" i="10"/>
  <c r="J534" i="10" s="1"/>
  <c r="I535" i="10"/>
  <c r="J535" i="10" s="1"/>
  <c r="I536" i="10"/>
  <c r="J536" i="10" s="1"/>
  <c r="I537" i="10"/>
  <c r="J537" i="10" s="1"/>
  <c r="I538" i="10"/>
  <c r="J538" i="10" s="1"/>
  <c r="I539" i="10"/>
  <c r="J539" i="10" s="1"/>
  <c r="I540" i="10"/>
  <c r="J540" i="10" s="1"/>
  <c r="I541" i="10"/>
  <c r="J541" i="10" s="1"/>
  <c r="I542" i="10"/>
  <c r="J542" i="10" s="1"/>
  <c r="I543" i="10"/>
  <c r="J543" i="10" s="1"/>
  <c r="I544" i="10"/>
  <c r="J544" i="10" s="1"/>
  <c r="I545" i="10"/>
  <c r="J545" i="10" s="1"/>
  <c r="I546" i="10"/>
  <c r="J546" i="10" s="1"/>
  <c r="I547" i="10"/>
  <c r="J547" i="10" s="1"/>
  <c r="I548" i="10"/>
  <c r="J548" i="10" s="1"/>
  <c r="I549" i="10"/>
  <c r="J549" i="10" s="1"/>
  <c r="I550" i="10"/>
  <c r="J550" i="10" s="1"/>
  <c r="I551" i="10"/>
  <c r="J551" i="10" s="1"/>
  <c r="I552" i="10"/>
  <c r="J552" i="10" s="1"/>
  <c r="I553" i="10"/>
  <c r="J553" i="10" s="1"/>
  <c r="I554" i="10"/>
  <c r="J554" i="10" s="1"/>
  <c r="I555" i="10"/>
  <c r="J555" i="10" s="1"/>
  <c r="I556" i="10"/>
  <c r="J556" i="10" s="1"/>
  <c r="I557" i="10"/>
  <c r="J557" i="10" s="1"/>
  <c r="I558" i="10"/>
  <c r="J558" i="10" s="1"/>
  <c r="I559" i="10"/>
  <c r="J559" i="10" s="1"/>
  <c r="I560" i="10"/>
  <c r="J560" i="10" s="1"/>
  <c r="I561" i="10"/>
  <c r="J561" i="10" s="1"/>
  <c r="I562" i="10"/>
  <c r="J562" i="10" s="1"/>
  <c r="I563" i="10"/>
  <c r="J563" i="10" s="1"/>
  <c r="I564" i="10"/>
  <c r="J564" i="10" s="1"/>
  <c r="I565" i="10"/>
  <c r="J565" i="10" s="1"/>
  <c r="I566" i="10"/>
  <c r="J566" i="10" s="1"/>
  <c r="I567" i="10"/>
  <c r="J567" i="10" s="1"/>
  <c r="I568" i="10"/>
  <c r="J568" i="10" s="1"/>
  <c r="I569" i="10"/>
  <c r="J569" i="10" s="1"/>
  <c r="I570" i="10"/>
  <c r="J570" i="10" s="1"/>
  <c r="I571" i="10"/>
  <c r="J571" i="10" s="1"/>
  <c r="I572" i="10"/>
  <c r="J572" i="10" s="1"/>
  <c r="I573" i="10"/>
  <c r="J573" i="10" s="1"/>
  <c r="I574" i="10"/>
  <c r="J574" i="10" s="1"/>
  <c r="I575" i="10"/>
  <c r="J575" i="10" s="1"/>
  <c r="I576" i="10"/>
  <c r="J576" i="10" s="1"/>
  <c r="I577" i="10"/>
  <c r="J577" i="10" s="1"/>
  <c r="I578" i="10"/>
  <c r="J578" i="10" s="1"/>
  <c r="I579" i="10"/>
  <c r="J579" i="10" s="1"/>
  <c r="I580" i="10"/>
  <c r="J580" i="10" s="1"/>
  <c r="I581" i="10"/>
  <c r="J581" i="10" s="1"/>
  <c r="I582" i="10"/>
  <c r="J582" i="10" s="1"/>
  <c r="I583" i="10"/>
  <c r="J583" i="10" s="1"/>
  <c r="I584" i="10"/>
  <c r="J584" i="10" s="1"/>
  <c r="I585" i="10"/>
  <c r="J585" i="10" s="1"/>
  <c r="I586" i="10"/>
  <c r="J586" i="10" s="1"/>
  <c r="I587" i="10"/>
  <c r="J587" i="10" s="1"/>
  <c r="I588" i="10"/>
  <c r="J588" i="10" s="1"/>
  <c r="I589" i="10"/>
  <c r="J589" i="10" s="1"/>
  <c r="I590" i="10"/>
  <c r="J590" i="10" s="1"/>
  <c r="I591" i="10"/>
  <c r="J591" i="10" s="1"/>
  <c r="I592" i="10"/>
  <c r="J592" i="10" s="1"/>
  <c r="I593" i="10"/>
  <c r="J593" i="10" s="1"/>
  <c r="I594" i="10"/>
  <c r="J594" i="10" s="1"/>
  <c r="I595" i="10"/>
  <c r="J595" i="10" s="1"/>
  <c r="I596" i="10"/>
  <c r="J596" i="10" s="1"/>
  <c r="I597" i="10"/>
  <c r="J597" i="10" s="1"/>
  <c r="I598" i="10"/>
  <c r="J598" i="10" s="1"/>
  <c r="I599" i="10"/>
  <c r="J599" i="10" s="1"/>
  <c r="I600" i="10"/>
  <c r="J600" i="10" s="1"/>
  <c r="I601" i="10"/>
  <c r="J601" i="10" s="1"/>
  <c r="I602" i="10"/>
  <c r="J602" i="10" s="1"/>
  <c r="I603" i="10"/>
  <c r="J603" i="10" s="1"/>
  <c r="I604" i="10"/>
  <c r="J604" i="10" s="1"/>
  <c r="I605" i="10"/>
  <c r="J605" i="10" s="1"/>
  <c r="I606" i="10"/>
  <c r="J606" i="10" s="1"/>
  <c r="I607" i="10"/>
  <c r="J607" i="10" s="1"/>
  <c r="I608" i="10"/>
  <c r="J608" i="10" s="1"/>
  <c r="I609" i="10"/>
  <c r="J609" i="10" s="1"/>
  <c r="I610" i="10"/>
  <c r="J610" i="10" s="1"/>
  <c r="I611" i="10"/>
  <c r="J611" i="10" s="1"/>
  <c r="I612" i="10"/>
  <c r="J612" i="10" s="1"/>
  <c r="I613" i="10"/>
  <c r="J613" i="10" s="1"/>
  <c r="I614" i="10"/>
  <c r="J614" i="10" s="1"/>
  <c r="I615" i="10"/>
  <c r="J615" i="10" s="1"/>
  <c r="I616" i="10"/>
  <c r="J616" i="10" s="1"/>
  <c r="I617" i="10"/>
  <c r="J617" i="10" s="1"/>
  <c r="I618" i="10"/>
  <c r="J618" i="10" s="1"/>
  <c r="I619" i="10"/>
  <c r="J619" i="10" s="1"/>
  <c r="I620" i="10"/>
  <c r="J620" i="10" s="1"/>
  <c r="I621" i="10"/>
  <c r="J621" i="10" s="1"/>
  <c r="I622" i="10"/>
  <c r="J622" i="10" s="1"/>
  <c r="I623" i="10"/>
  <c r="J623" i="10" s="1"/>
  <c r="I624" i="10"/>
  <c r="J624" i="10" s="1"/>
  <c r="I625" i="10"/>
  <c r="J625" i="10" s="1"/>
  <c r="I626" i="10"/>
  <c r="J626" i="10" s="1"/>
  <c r="I627" i="10"/>
  <c r="J627" i="10" s="1"/>
  <c r="I628" i="10"/>
  <c r="J628" i="10" s="1"/>
  <c r="I629" i="10"/>
  <c r="J629" i="10" s="1"/>
  <c r="I630" i="10"/>
  <c r="J630" i="10" s="1"/>
  <c r="I631" i="10"/>
  <c r="J631" i="10" s="1"/>
  <c r="I632" i="10"/>
  <c r="J632" i="10" s="1"/>
  <c r="I633" i="10"/>
  <c r="J633" i="10" s="1"/>
  <c r="I634" i="10"/>
  <c r="J634" i="10" s="1"/>
  <c r="I635" i="10"/>
  <c r="J635" i="10" s="1"/>
  <c r="I636" i="10"/>
  <c r="J636" i="10" s="1"/>
  <c r="I637" i="10"/>
  <c r="J637" i="10" s="1"/>
  <c r="I638" i="10"/>
  <c r="J638" i="10" s="1"/>
  <c r="I639" i="10"/>
  <c r="J639" i="10" s="1"/>
  <c r="I640" i="10"/>
  <c r="J640" i="10" s="1"/>
  <c r="I641" i="10"/>
  <c r="J641" i="10" s="1"/>
  <c r="I642" i="10"/>
  <c r="J642" i="10" s="1"/>
  <c r="I643" i="10"/>
  <c r="J643" i="10" s="1"/>
  <c r="I644" i="10"/>
  <c r="J644" i="10" s="1"/>
  <c r="I645" i="10"/>
  <c r="J645" i="10" s="1"/>
  <c r="I646" i="10"/>
  <c r="J646" i="10" s="1"/>
  <c r="I647" i="10"/>
  <c r="J647" i="10" s="1"/>
  <c r="I648" i="10"/>
  <c r="J648" i="10" s="1"/>
  <c r="I649" i="10"/>
  <c r="J649" i="10" s="1"/>
  <c r="I650" i="10"/>
  <c r="J650" i="10" s="1"/>
  <c r="I651" i="10"/>
  <c r="J651" i="10" s="1"/>
  <c r="I652" i="10"/>
  <c r="J652" i="10" s="1"/>
  <c r="I653" i="10"/>
  <c r="J653" i="10" s="1"/>
  <c r="I654" i="10"/>
  <c r="J654" i="10" s="1"/>
  <c r="I655" i="10"/>
  <c r="J655" i="10" s="1"/>
  <c r="I656" i="10"/>
  <c r="J656" i="10" s="1"/>
  <c r="I657" i="10"/>
  <c r="J657" i="10" s="1"/>
  <c r="I658" i="10"/>
  <c r="J658" i="10" s="1"/>
  <c r="I659" i="10"/>
  <c r="J659" i="10" s="1"/>
  <c r="I660" i="10"/>
  <c r="J660" i="10" s="1"/>
  <c r="I661" i="10"/>
  <c r="J661" i="10" s="1"/>
  <c r="I662" i="10"/>
  <c r="J662" i="10" s="1"/>
  <c r="I663" i="10"/>
  <c r="J663" i="10" s="1"/>
  <c r="I664" i="10"/>
  <c r="J664" i="10" s="1"/>
  <c r="I665" i="10"/>
  <c r="J665" i="10" s="1"/>
  <c r="I666" i="10"/>
  <c r="J666" i="10" s="1"/>
  <c r="I667" i="10"/>
  <c r="J667" i="10" s="1"/>
  <c r="I668" i="10"/>
  <c r="J668" i="10" s="1"/>
  <c r="I669" i="10"/>
  <c r="J669" i="10" s="1"/>
  <c r="I670" i="10"/>
  <c r="J670" i="10" s="1"/>
  <c r="I671" i="10"/>
  <c r="J671" i="10" s="1"/>
  <c r="I672" i="10"/>
  <c r="J672" i="10" s="1"/>
  <c r="I673" i="10"/>
  <c r="J673" i="10" s="1"/>
  <c r="I674" i="10"/>
  <c r="J674" i="10" s="1"/>
  <c r="I675" i="10"/>
  <c r="J675" i="10" s="1"/>
  <c r="I676" i="10"/>
  <c r="J676" i="10" s="1"/>
  <c r="I677" i="10"/>
  <c r="J677" i="10" s="1"/>
  <c r="I678" i="10"/>
  <c r="J678" i="10" s="1"/>
  <c r="I679" i="10"/>
  <c r="J679" i="10" s="1"/>
  <c r="I680" i="10"/>
  <c r="J680" i="10" s="1"/>
  <c r="I681" i="10"/>
  <c r="J681" i="10" s="1"/>
  <c r="I682" i="10"/>
  <c r="J682" i="10" s="1"/>
  <c r="I683" i="10"/>
  <c r="J683" i="10" s="1"/>
  <c r="I684" i="10"/>
  <c r="J684" i="10" s="1"/>
  <c r="I685" i="10"/>
  <c r="J685" i="10" s="1"/>
  <c r="I686" i="10"/>
  <c r="J686" i="10" s="1"/>
  <c r="I687" i="10"/>
  <c r="J687" i="10" s="1"/>
  <c r="I688" i="10"/>
  <c r="J688" i="10" s="1"/>
  <c r="I689" i="10"/>
  <c r="J689" i="10" s="1"/>
  <c r="I690" i="10"/>
  <c r="J690" i="10" s="1"/>
  <c r="I691" i="10"/>
  <c r="J691" i="10" s="1"/>
  <c r="I692" i="10"/>
  <c r="J692" i="10" s="1"/>
  <c r="I693" i="10"/>
  <c r="J693" i="10" s="1"/>
  <c r="I694" i="10"/>
  <c r="J694" i="10" s="1"/>
  <c r="I695" i="10"/>
  <c r="J695" i="10" s="1"/>
  <c r="I696" i="10"/>
  <c r="J696" i="10" s="1"/>
  <c r="I697" i="10"/>
  <c r="J697" i="10" s="1"/>
  <c r="I698" i="10"/>
  <c r="J698" i="10" s="1"/>
  <c r="I699" i="10"/>
  <c r="J699" i="10" s="1"/>
  <c r="I700" i="10"/>
  <c r="J700" i="10" s="1"/>
  <c r="I701" i="10"/>
  <c r="J701" i="10" s="1"/>
  <c r="I702" i="10"/>
  <c r="J702" i="10" s="1"/>
  <c r="I703" i="10"/>
  <c r="J703" i="10" s="1"/>
  <c r="I704" i="10"/>
  <c r="J704" i="10" s="1"/>
  <c r="I705" i="10"/>
  <c r="J705" i="10" s="1"/>
  <c r="I706" i="10"/>
  <c r="J706" i="10" s="1"/>
  <c r="I707" i="10"/>
  <c r="J707" i="10" s="1"/>
  <c r="I708" i="10"/>
  <c r="J708" i="10" s="1"/>
  <c r="I709" i="10"/>
  <c r="J709" i="10" s="1"/>
  <c r="I710" i="10"/>
  <c r="J710" i="10" s="1"/>
  <c r="I711" i="10"/>
  <c r="J711" i="10" s="1"/>
  <c r="I712" i="10"/>
  <c r="J712" i="10" s="1"/>
  <c r="I713" i="10"/>
  <c r="J713" i="10" s="1"/>
  <c r="I714" i="10"/>
  <c r="J714" i="10" s="1"/>
  <c r="I715" i="10"/>
  <c r="J715" i="10" s="1"/>
  <c r="I716" i="10"/>
  <c r="J716" i="10" s="1"/>
  <c r="I717" i="10"/>
  <c r="J717" i="10" s="1"/>
  <c r="I718" i="10"/>
  <c r="J718" i="10" s="1"/>
  <c r="I719" i="10"/>
  <c r="J719" i="10" s="1"/>
  <c r="I720" i="10"/>
  <c r="J720" i="10" s="1"/>
  <c r="I721" i="10"/>
  <c r="J721" i="10" s="1"/>
  <c r="I722" i="10"/>
  <c r="J722" i="10" s="1"/>
  <c r="I723" i="10"/>
  <c r="J723" i="10" s="1"/>
  <c r="I724" i="10"/>
  <c r="J724" i="10" s="1"/>
  <c r="I725" i="10"/>
  <c r="J725" i="10" s="1"/>
  <c r="I726" i="10"/>
  <c r="J726" i="10" s="1"/>
  <c r="I727" i="10"/>
  <c r="J727" i="10" s="1"/>
  <c r="I728" i="10"/>
  <c r="J728" i="10" s="1"/>
  <c r="I729" i="10"/>
  <c r="J729" i="10" s="1"/>
  <c r="I730" i="10"/>
  <c r="J730" i="10" s="1"/>
  <c r="I731" i="10"/>
  <c r="J731" i="10" s="1"/>
  <c r="I732" i="10"/>
  <c r="J732" i="10" s="1"/>
  <c r="I733" i="10"/>
  <c r="J733" i="10" s="1"/>
  <c r="I734" i="10"/>
  <c r="J734" i="10" s="1"/>
  <c r="I735" i="10"/>
  <c r="J735" i="10" s="1"/>
  <c r="I736" i="10"/>
  <c r="J736" i="10" s="1"/>
  <c r="I737" i="10"/>
  <c r="J737" i="10" s="1"/>
  <c r="I738" i="10"/>
  <c r="J738" i="10" s="1"/>
  <c r="I739" i="10"/>
  <c r="J739" i="10" s="1"/>
  <c r="I740" i="10"/>
  <c r="J740" i="10" s="1"/>
  <c r="I741" i="10"/>
  <c r="J741" i="10" s="1"/>
  <c r="I742" i="10"/>
  <c r="J742" i="10" s="1"/>
  <c r="I743" i="10"/>
  <c r="J743" i="10" s="1"/>
  <c r="I744" i="10"/>
  <c r="J744" i="10" s="1"/>
  <c r="I745" i="10"/>
  <c r="J745" i="10" s="1"/>
  <c r="I746" i="10"/>
  <c r="J746" i="10" s="1"/>
  <c r="I747" i="10"/>
  <c r="J747" i="10" s="1"/>
  <c r="I748" i="10"/>
  <c r="J748" i="10" s="1"/>
  <c r="I749" i="10"/>
  <c r="J749" i="10" s="1"/>
  <c r="I750" i="10"/>
  <c r="J750" i="10" s="1"/>
  <c r="I751" i="10"/>
  <c r="J751" i="10" s="1"/>
  <c r="I752" i="10"/>
  <c r="J752" i="10" s="1"/>
  <c r="I753" i="10"/>
  <c r="J753" i="10" s="1"/>
  <c r="I754" i="10"/>
  <c r="J754" i="10" s="1"/>
  <c r="I755" i="10"/>
  <c r="J755" i="10" s="1"/>
  <c r="I756" i="10"/>
  <c r="J756" i="10" s="1"/>
  <c r="I757" i="10"/>
  <c r="J757" i="10" s="1"/>
  <c r="I758" i="10"/>
  <c r="J758" i="10" s="1"/>
  <c r="I759" i="10"/>
  <c r="J759" i="10" s="1"/>
  <c r="I760" i="10"/>
  <c r="J760" i="10" s="1"/>
  <c r="I761" i="10"/>
  <c r="J761" i="10" s="1"/>
  <c r="I762" i="10"/>
  <c r="J762" i="10" s="1"/>
  <c r="I763" i="10"/>
  <c r="J763" i="10" s="1"/>
  <c r="I764" i="10"/>
  <c r="J764" i="10" s="1"/>
  <c r="I765" i="10"/>
  <c r="J765" i="10" s="1"/>
  <c r="I766" i="10"/>
  <c r="J766" i="10" s="1"/>
  <c r="I767" i="10"/>
  <c r="J767" i="10" s="1"/>
  <c r="I768" i="10"/>
  <c r="J768" i="10" s="1"/>
  <c r="I769" i="10"/>
  <c r="J769" i="10" s="1"/>
  <c r="I770" i="10"/>
  <c r="J770" i="10" s="1"/>
  <c r="I771" i="10"/>
  <c r="J771" i="10" s="1"/>
  <c r="I772" i="10"/>
  <c r="J772" i="10" s="1"/>
  <c r="I773" i="10"/>
  <c r="J773" i="10" s="1"/>
  <c r="I774" i="10"/>
  <c r="J774" i="10" s="1"/>
  <c r="I775" i="10"/>
  <c r="J775" i="10" s="1"/>
  <c r="I776" i="10"/>
  <c r="J776" i="10" s="1"/>
  <c r="I777" i="10"/>
  <c r="J777" i="10" s="1"/>
  <c r="I778" i="10"/>
  <c r="J778" i="10" s="1"/>
  <c r="I779" i="10"/>
  <c r="J779" i="10" s="1"/>
  <c r="I780" i="10"/>
  <c r="J780" i="10" s="1"/>
  <c r="I781" i="10"/>
  <c r="J781" i="10" s="1"/>
  <c r="I782" i="10"/>
  <c r="J782" i="10" s="1"/>
  <c r="I783" i="10"/>
  <c r="J783" i="10" s="1"/>
  <c r="I784" i="10"/>
  <c r="J784" i="10" s="1"/>
  <c r="I785" i="10"/>
  <c r="J785" i="10" s="1"/>
  <c r="I786" i="10"/>
  <c r="J786" i="10" s="1"/>
  <c r="I787" i="10"/>
  <c r="J787" i="10" s="1"/>
  <c r="I788" i="10"/>
  <c r="J788" i="10" s="1"/>
  <c r="I789" i="10"/>
  <c r="J789" i="10" s="1"/>
  <c r="I790" i="10"/>
  <c r="J790" i="10" s="1"/>
  <c r="I791" i="10"/>
  <c r="J791" i="10" s="1"/>
  <c r="I792" i="10"/>
  <c r="J792" i="10" s="1"/>
  <c r="I793" i="10"/>
  <c r="J793" i="10" s="1"/>
  <c r="I794" i="10"/>
  <c r="J794" i="10" s="1"/>
  <c r="I795" i="10"/>
  <c r="J795" i="10" s="1"/>
  <c r="I796" i="10"/>
  <c r="J796" i="10" s="1"/>
  <c r="I797" i="10"/>
  <c r="J797" i="10" s="1"/>
  <c r="I798" i="10"/>
  <c r="J798" i="10" s="1"/>
  <c r="I799" i="10"/>
  <c r="J799" i="10" s="1"/>
  <c r="I800" i="10"/>
  <c r="J800" i="10" s="1"/>
  <c r="I801" i="10"/>
  <c r="J801" i="10" s="1"/>
  <c r="I802" i="10"/>
  <c r="J802" i="10" s="1"/>
  <c r="I803" i="10"/>
  <c r="J803" i="10" s="1"/>
  <c r="I804" i="10"/>
  <c r="J804" i="10" s="1"/>
  <c r="I805" i="10"/>
  <c r="J805" i="10" s="1"/>
  <c r="I806" i="10"/>
  <c r="J806" i="10" s="1"/>
  <c r="I807" i="10"/>
  <c r="J807" i="10" s="1"/>
  <c r="I808" i="10"/>
  <c r="J808" i="10" s="1"/>
  <c r="I809" i="10"/>
  <c r="J809" i="10" s="1"/>
  <c r="I810" i="10"/>
  <c r="J810" i="10" s="1"/>
  <c r="I811" i="10"/>
  <c r="J811" i="10" s="1"/>
  <c r="I812" i="10"/>
  <c r="J812" i="10" s="1"/>
  <c r="I813" i="10"/>
  <c r="J813" i="10" s="1"/>
  <c r="I814" i="10"/>
  <c r="J814" i="10" s="1"/>
  <c r="I815" i="10"/>
  <c r="J815" i="10" s="1"/>
  <c r="I816" i="10"/>
  <c r="J816" i="10" s="1"/>
  <c r="I817" i="10"/>
  <c r="J817" i="10" s="1"/>
  <c r="I818" i="10"/>
  <c r="J818" i="10" s="1"/>
  <c r="I819" i="10"/>
  <c r="J819" i="10" s="1"/>
  <c r="I820" i="10"/>
  <c r="J820" i="10" s="1"/>
  <c r="I821" i="10"/>
  <c r="J821" i="10" s="1"/>
  <c r="I822" i="10"/>
  <c r="J822" i="10" s="1"/>
  <c r="I823" i="10"/>
  <c r="J823" i="10" s="1"/>
  <c r="I824" i="10"/>
  <c r="J824" i="10" s="1"/>
  <c r="I825" i="10"/>
  <c r="J825" i="10" s="1"/>
  <c r="I826" i="10"/>
  <c r="J826" i="10" s="1"/>
  <c r="I827" i="10"/>
  <c r="J827" i="10" s="1"/>
  <c r="I828" i="10"/>
  <c r="J828" i="10" s="1"/>
  <c r="I829" i="10"/>
  <c r="J829" i="10" s="1"/>
  <c r="I830" i="10"/>
  <c r="J830" i="10" s="1"/>
  <c r="I831" i="10"/>
  <c r="J831" i="10" s="1"/>
  <c r="I832" i="10"/>
  <c r="J832" i="10" s="1"/>
  <c r="I833" i="10"/>
  <c r="J833" i="10" s="1"/>
  <c r="I834" i="10"/>
  <c r="J834" i="10" s="1"/>
  <c r="I835" i="10"/>
  <c r="J835" i="10" s="1"/>
  <c r="I836" i="10"/>
  <c r="J836" i="10" s="1"/>
  <c r="I837" i="10"/>
  <c r="J837" i="10" s="1"/>
  <c r="I838" i="10"/>
  <c r="J838" i="10" s="1"/>
  <c r="I839" i="10"/>
  <c r="J839" i="10" s="1"/>
  <c r="I840" i="10"/>
  <c r="J840" i="10" s="1"/>
  <c r="I841" i="10"/>
  <c r="J841" i="10" s="1"/>
  <c r="I842" i="10"/>
  <c r="J842" i="10" s="1"/>
  <c r="I843" i="10"/>
  <c r="J843" i="10" s="1"/>
  <c r="I844" i="10"/>
  <c r="J844" i="10" s="1"/>
  <c r="I845" i="10"/>
  <c r="J845" i="10" s="1"/>
  <c r="I846" i="10"/>
  <c r="J846" i="10" s="1"/>
  <c r="I847" i="10"/>
  <c r="J847" i="10" s="1"/>
  <c r="I848" i="10"/>
  <c r="J848" i="10" s="1"/>
  <c r="I849" i="10"/>
  <c r="J849" i="10" s="1"/>
  <c r="I850" i="10"/>
  <c r="J850" i="10" s="1"/>
  <c r="I851" i="10"/>
  <c r="J851" i="10" s="1"/>
  <c r="I852" i="10"/>
  <c r="J852" i="10" s="1"/>
  <c r="I853" i="10"/>
  <c r="J853" i="10" s="1"/>
  <c r="I854" i="10"/>
  <c r="J854" i="10" s="1"/>
  <c r="I855" i="10"/>
  <c r="J855" i="10" s="1"/>
  <c r="I856" i="10"/>
  <c r="J856" i="10" s="1"/>
  <c r="I857" i="10"/>
  <c r="J857" i="10" s="1"/>
  <c r="I858" i="10"/>
  <c r="J858" i="10" s="1"/>
  <c r="I859" i="10"/>
  <c r="J859" i="10" s="1"/>
  <c r="I860" i="10"/>
  <c r="J860" i="10" s="1"/>
  <c r="I861" i="10"/>
  <c r="J861" i="10" s="1"/>
  <c r="I862" i="10"/>
  <c r="J862" i="10" s="1"/>
  <c r="I863" i="10"/>
  <c r="J863" i="10" s="1"/>
  <c r="I864" i="10"/>
  <c r="J864" i="10" s="1"/>
  <c r="I865" i="10"/>
  <c r="J865" i="10" s="1"/>
  <c r="I866" i="10"/>
  <c r="J866" i="10" s="1"/>
  <c r="I867" i="10"/>
  <c r="J867" i="10" s="1"/>
  <c r="I868" i="10"/>
  <c r="J868" i="10" s="1"/>
  <c r="I869" i="10"/>
  <c r="J869" i="10" s="1"/>
  <c r="I870" i="10"/>
  <c r="J870" i="10" s="1"/>
  <c r="I871" i="10"/>
  <c r="J871" i="10" s="1"/>
  <c r="I872" i="10"/>
  <c r="J872" i="10" s="1"/>
  <c r="I873" i="10"/>
  <c r="J873" i="10" s="1"/>
  <c r="I874" i="10"/>
  <c r="J874" i="10" s="1"/>
  <c r="I875" i="10"/>
  <c r="J875" i="10" s="1"/>
  <c r="I876" i="10"/>
  <c r="J876" i="10" s="1"/>
  <c r="I877" i="10"/>
  <c r="J877" i="10" s="1"/>
  <c r="I878" i="10"/>
  <c r="J878" i="10" s="1"/>
  <c r="I879" i="10"/>
  <c r="J879" i="10" s="1"/>
  <c r="I880" i="10"/>
  <c r="J880" i="10" s="1"/>
  <c r="I881" i="10"/>
  <c r="J881" i="10" s="1"/>
  <c r="I882" i="10"/>
  <c r="J882" i="10" s="1"/>
  <c r="I883" i="10"/>
  <c r="J883" i="10" s="1"/>
  <c r="I884" i="10"/>
  <c r="J884" i="10" s="1"/>
  <c r="I885" i="10"/>
  <c r="J885" i="10" s="1"/>
  <c r="I886" i="10"/>
  <c r="J886" i="10" s="1"/>
  <c r="I887" i="10"/>
  <c r="J887" i="10" s="1"/>
  <c r="I888" i="10"/>
  <c r="J888" i="10" s="1"/>
  <c r="I889" i="10"/>
  <c r="J889" i="10" s="1"/>
  <c r="I890" i="10"/>
  <c r="J890" i="10" s="1"/>
  <c r="I891" i="10"/>
  <c r="J891" i="10" s="1"/>
  <c r="I892" i="10"/>
  <c r="J892" i="10" s="1"/>
  <c r="I893" i="10"/>
  <c r="J893" i="10" s="1"/>
  <c r="I894" i="10"/>
  <c r="J894" i="10" s="1"/>
  <c r="I895" i="10"/>
  <c r="J895" i="10" s="1"/>
  <c r="I896" i="10"/>
  <c r="J896" i="10" s="1"/>
  <c r="I897" i="10"/>
  <c r="J897" i="10" s="1"/>
  <c r="I898" i="10"/>
  <c r="J898" i="10" s="1"/>
  <c r="I899" i="10"/>
  <c r="J899" i="10" s="1"/>
  <c r="I900" i="10"/>
  <c r="J900" i="10" s="1"/>
  <c r="I901" i="10"/>
  <c r="J901" i="10" s="1"/>
  <c r="I902" i="10"/>
  <c r="J902" i="10" s="1"/>
  <c r="I903" i="10"/>
  <c r="J903" i="10" s="1"/>
  <c r="I904" i="10"/>
  <c r="J904" i="10" s="1"/>
  <c r="I905" i="10"/>
  <c r="J905" i="10" s="1"/>
  <c r="I906" i="10"/>
  <c r="J906" i="10" s="1"/>
  <c r="I907" i="10"/>
  <c r="J907" i="10" s="1"/>
  <c r="I908" i="10"/>
  <c r="J908" i="10" s="1"/>
  <c r="I909" i="10"/>
  <c r="J909" i="10" s="1"/>
  <c r="I910" i="10"/>
  <c r="J910" i="10" s="1"/>
  <c r="I911" i="10"/>
  <c r="J911" i="10" s="1"/>
  <c r="I912" i="10"/>
  <c r="J912" i="10" s="1"/>
  <c r="I913" i="10"/>
  <c r="J913" i="10" s="1"/>
  <c r="I914" i="10"/>
  <c r="J914" i="10" s="1"/>
  <c r="I915" i="10"/>
  <c r="J915" i="10" s="1"/>
  <c r="I916" i="10"/>
  <c r="J916" i="10" s="1"/>
  <c r="I917" i="10"/>
  <c r="J917" i="10" s="1"/>
  <c r="I918" i="10"/>
  <c r="J918" i="10" s="1"/>
  <c r="I919" i="10"/>
  <c r="J919" i="10" s="1"/>
  <c r="I920" i="10"/>
  <c r="J920" i="10" s="1"/>
  <c r="I921" i="10"/>
  <c r="J921" i="10" s="1"/>
  <c r="I922" i="10"/>
  <c r="J922" i="10" s="1"/>
  <c r="I923" i="10"/>
  <c r="J923" i="10" s="1"/>
  <c r="I924" i="10"/>
  <c r="J924" i="10" s="1"/>
  <c r="I925" i="10"/>
  <c r="J925" i="10" s="1"/>
  <c r="I926" i="10"/>
  <c r="J926" i="10" s="1"/>
  <c r="I927" i="10"/>
  <c r="J927" i="10" s="1"/>
  <c r="I928" i="10"/>
  <c r="J928" i="10" s="1"/>
  <c r="I929" i="10"/>
  <c r="J929" i="10" s="1"/>
  <c r="I930" i="10"/>
  <c r="J930" i="10" s="1"/>
  <c r="I931" i="10"/>
  <c r="J931" i="10" s="1"/>
  <c r="I932" i="10"/>
  <c r="J932" i="10" s="1"/>
  <c r="I933" i="10"/>
  <c r="J933" i="10" s="1"/>
  <c r="I934" i="10"/>
  <c r="J934" i="10" s="1"/>
  <c r="I935" i="10"/>
  <c r="J935" i="10" s="1"/>
  <c r="I936" i="10"/>
  <c r="J936" i="10" s="1"/>
  <c r="I937" i="10"/>
  <c r="J937" i="10" s="1"/>
  <c r="I938" i="10"/>
  <c r="J938" i="10" s="1"/>
  <c r="I939" i="10"/>
  <c r="J939" i="10" s="1"/>
  <c r="I940" i="10"/>
  <c r="J940" i="10" s="1"/>
  <c r="I941" i="10"/>
  <c r="J941" i="10" s="1"/>
  <c r="I942" i="10"/>
  <c r="J942" i="10" s="1"/>
  <c r="I943" i="10"/>
  <c r="J943" i="10" s="1"/>
  <c r="I944" i="10"/>
  <c r="J944" i="10" s="1"/>
  <c r="I945" i="10"/>
  <c r="J945" i="10" s="1"/>
  <c r="I946" i="10"/>
  <c r="J946" i="10" s="1"/>
  <c r="I947" i="10"/>
  <c r="J947" i="10" s="1"/>
  <c r="I948" i="10"/>
  <c r="J948" i="10" s="1"/>
  <c r="I949" i="10"/>
  <c r="J949" i="10" s="1"/>
  <c r="I950" i="10"/>
  <c r="J950" i="10" s="1"/>
  <c r="I951" i="10"/>
  <c r="J951" i="10" s="1"/>
  <c r="I952" i="10"/>
  <c r="J952" i="10" s="1"/>
  <c r="I953" i="10"/>
  <c r="J953" i="10" s="1"/>
  <c r="I954" i="10"/>
  <c r="J954" i="10" s="1"/>
  <c r="I955" i="10"/>
  <c r="J955" i="10" s="1"/>
  <c r="I956" i="10"/>
  <c r="J956" i="10" s="1"/>
  <c r="I957" i="10"/>
  <c r="J957" i="10" s="1"/>
  <c r="I958" i="10"/>
  <c r="J958" i="10" s="1"/>
  <c r="I959" i="10"/>
  <c r="J959" i="10" s="1"/>
  <c r="I960" i="10"/>
  <c r="J960" i="10" s="1"/>
  <c r="I961" i="10"/>
  <c r="J961" i="10" s="1"/>
  <c r="I962" i="10"/>
  <c r="J962" i="10" s="1"/>
  <c r="I963" i="10"/>
  <c r="J963" i="10" s="1"/>
  <c r="I964" i="10"/>
  <c r="J964" i="10" s="1"/>
  <c r="I965" i="10"/>
  <c r="J965" i="10" s="1"/>
  <c r="I966" i="10"/>
  <c r="J966" i="10" s="1"/>
  <c r="I967" i="10"/>
  <c r="J967" i="10" s="1"/>
  <c r="I968" i="10"/>
  <c r="J968" i="10" s="1"/>
  <c r="I969" i="10"/>
  <c r="J969" i="10" s="1"/>
  <c r="I970" i="10"/>
  <c r="J970" i="10" s="1"/>
  <c r="I971" i="10"/>
  <c r="J971" i="10" s="1"/>
  <c r="I972" i="10"/>
  <c r="J972" i="10" s="1"/>
  <c r="I973" i="10"/>
  <c r="J973" i="10" s="1"/>
  <c r="I974" i="10"/>
  <c r="J974" i="10" s="1"/>
  <c r="I975" i="10"/>
  <c r="J975" i="10" s="1"/>
  <c r="I976" i="10"/>
  <c r="J976" i="10" s="1"/>
  <c r="I977" i="10"/>
  <c r="J977" i="10" s="1"/>
  <c r="I978" i="10"/>
  <c r="J978" i="10" s="1"/>
  <c r="I979" i="10"/>
  <c r="J979" i="10" s="1"/>
  <c r="I980" i="10"/>
  <c r="J980" i="10" s="1"/>
  <c r="I981" i="10"/>
  <c r="J981" i="10" s="1"/>
  <c r="I982" i="10"/>
  <c r="J982" i="10" s="1"/>
  <c r="I983" i="10"/>
  <c r="J983" i="10" s="1"/>
  <c r="I984" i="10"/>
  <c r="J984" i="10" s="1"/>
  <c r="I985" i="10"/>
  <c r="J985" i="10" s="1"/>
  <c r="I986" i="10"/>
  <c r="J986" i="10" s="1"/>
  <c r="I987" i="10"/>
  <c r="J987" i="10" s="1"/>
  <c r="I988" i="10"/>
  <c r="J988" i="10" s="1"/>
  <c r="I989" i="10"/>
  <c r="J989" i="10" s="1"/>
  <c r="I990" i="10"/>
  <c r="J990" i="10" s="1"/>
  <c r="I991" i="10"/>
  <c r="J991" i="10" s="1"/>
  <c r="I992" i="10"/>
  <c r="J992" i="10" s="1"/>
  <c r="I993" i="10"/>
  <c r="J993" i="10" s="1"/>
  <c r="I994" i="10"/>
  <c r="J994" i="10" s="1"/>
  <c r="I995" i="10"/>
  <c r="J995" i="10" s="1"/>
  <c r="I996" i="10"/>
  <c r="J996" i="10" s="1"/>
  <c r="I997" i="10"/>
  <c r="J997" i="10" s="1"/>
  <c r="I998" i="10"/>
  <c r="J998" i="10" s="1"/>
  <c r="I999" i="10"/>
  <c r="J999" i="10" s="1"/>
  <c r="I1000" i="10"/>
  <c r="J1000" i="10" s="1"/>
  <c r="I1001" i="10"/>
  <c r="J1001" i="10" s="1"/>
  <c r="G2" i="10"/>
  <c r="H2" i="10" s="1"/>
  <c r="H7" i="10"/>
  <c r="H23" i="10"/>
  <c r="H31" i="10"/>
  <c r="H34" i="10"/>
  <c r="H47" i="10"/>
  <c r="H71" i="10"/>
  <c r="H82" i="10"/>
  <c r="H91" i="10"/>
  <c r="H127" i="10"/>
  <c r="H130" i="10"/>
  <c r="H143" i="10"/>
  <c r="H175" i="10"/>
  <c r="H178" i="10"/>
  <c r="H199" i="10"/>
  <c r="H248" i="10"/>
  <c r="H256" i="10"/>
  <c r="H280" i="10"/>
  <c r="H312" i="10"/>
  <c r="H320" i="10"/>
  <c r="H344" i="10"/>
  <c r="H392" i="10"/>
  <c r="H401" i="10"/>
  <c r="H504" i="10"/>
  <c r="H512" i="10"/>
  <c r="H666" i="10"/>
  <c r="H730" i="10"/>
  <c r="H835" i="10"/>
  <c r="H928" i="10"/>
  <c r="G3" i="10"/>
  <c r="H3" i="10" s="1"/>
  <c r="G4" i="10"/>
  <c r="H4" i="10" s="1"/>
  <c r="G5" i="10"/>
  <c r="H5" i="10" s="1"/>
  <c r="G6" i="10"/>
  <c r="H6" i="10" s="1"/>
  <c r="G7" i="10"/>
  <c r="G8" i="10"/>
  <c r="H8" i="10" s="1"/>
  <c r="G9" i="10"/>
  <c r="H9" i="10" s="1"/>
  <c r="G10" i="10"/>
  <c r="H10" i="10" s="1"/>
  <c r="G11" i="10"/>
  <c r="H11" i="10" s="1"/>
  <c r="G12" i="10"/>
  <c r="H12" i="10" s="1"/>
  <c r="G13" i="10"/>
  <c r="H13" i="10" s="1"/>
  <c r="G14" i="10"/>
  <c r="H14" i="10" s="1"/>
  <c r="G15" i="10"/>
  <c r="H15" i="10" s="1"/>
  <c r="G16" i="10"/>
  <c r="H16" i="10" s="1"/>
  <c r="G17" i="10"/>
  <c r="H17" i="10" s="1"/>
  <c r="G18" i="10"/>
  <c r="H18" i="10" s="1"/>
  <c r="G19" i="10"/>
  <c r="H19" i="10" s="1"/>
  <c r="G20" i="10"/>
  <c r="H20" i="10" s="1"/>
  <c r="G21" i="10"/>
  <c r="H21" i="10" s="1"/>
  <c r="G22" i="10"/>
  <c r="H22" i="10" s="1"/>
  <c r="G23" i="10"/>
  <c r="G24" i="10"/>
  <c r="H24" i="10" s="1"/>
  <c r="G25" i="10"/>
  <c r="H25" i="10" s="1"/>
  <c r="G26" i="10"/>
  <c r="H26" i="10" s="1"/>
  <c r="G27" i="10"/>
  <c r="H27" i="10" s="1"/>
  <c r="G28" i="10"/>
  <c r="H28" i="10" s="1"/>
  <c r="G29" i="10"/>
  <c r="H29" i="10" s="1"/>
  <c r="G30" i="10"/>
  <c r="H30" i="10" s="1"/>
  <c r="G31" i="10"/>
  <c r="G32" i="10"/>
  <c r="H32" i="10" s="1"/>
  <c r="G33" i="10"/>
  <c r="H33" i="10" s="1"/>
  <c r="G34" i="10"/>
  <c r="G35" i="10"/>
  <c r="H35" i="10" s="1"/>
  <c r="G36" i="10"/>
  <c r="H36" i="10" s="1"/>
  <c r="G37" i="10"/>
  <c r="H37" i="10" s="1"/>
  <c r="G38" i="10"/>
  <c r="H38" i="10" s="1"/>
  <c r="G39" i="10"/>
  <c r="H39" i="10" s="1"/>
  <c r="G40" i="10"/>
  <c r="H40" i="10" s="1"/>
  <c r="G41" i="10"/>
  <c r="H41" i="10" s="1"/>
  <c r="G42" i="10"/>
  <c r="H42" i="10" s="1"/>
  <c r="G43" i="10"/>
  <c r="H43" i="10" s="1"/>
  <c r="G44" i="10"/>
  <c r="H44" i="10" s="1"/>
  <c r="G45" i="10"/>
  <c r="H45" i="10" s="1"/>
  <c r="G46" i="10"/>
  <c r="H46" i="10" s="1"/>
  <c r="G47" i="10"/>
  <c r="G48" i="10"/>
  <c r="H48" i="10" s="1"/>
  <c r="G49" i="10"/>
  <c r="H49" i="10" s="1"/>
  <c r="G50" i="10"/>
  <c r="H50" i="10" s="1"/>
  <c r="G51" i="10"/>
  <c r="H51" i="10" s="1"/>
  <c r="G52" i="10"/>
  <c r="H52" i="10" s="1"/>
  <c r="G53" i="10"/>
  <c r="H53" i="10" s="1"/>
  <c r="G54" i="10"/>
  <c r="H54" i="10" s="1"/>
  <c r="G55" i="10"/>
  <c r="H55" i="10" s="1"/>
  <c r="G56" i="10"/>
  <c r="H56" i="10" s="1"/>
  <c r="G57" i="10"/>
  <c r="H57" i="10" s="1"/>
  <c r="G58" i="10"/>
  <c r="H58" i="10" s="1"/>
  <c r="G59" i="10"/>
  <c r="H59" i="10" s="1"/>
  <c r="G60" i="10"/>
  <c r="H60" i="10" s="1"/>
  <c r="G61" i="10"/>
  <c r="H61" i="10" s="1"/>
  <c r="G62" i="10"/>
  <c r="H62" i="10" s="1"/>
  <c r="G63" i="10"/>
  <c r="H63" i="10" s="1"/>
  <c r="G64" i="10"/>
  <c r="H64" i="10" s="1"/>
  <c r="G65" i="10"/>
  <c r="H65" i="10" s="1"/>
  <c r="G66" i="10"/>
  <c r="H66" i="10" s="1"/>
  <c r="G67" i="10"/>
  <c r="H67" i="10" s="1"/>
  <c r="G68" i="10"/>
  <c r="H68" i="10" s="1"/>
  <c r="G69" i="10"/>
  <c r="H69" i="10" s="1"/>
  <c r="G70" i="10"/>
  <c r="H70" i="10" s="1"/>
  <c r="G71" i="10"/>
  <c r="G72" i="10"/>
  <c r="H72" i="10" s="1"/>
  <c r="G73" i="10"/>
  <c r="H73" i="10" s="1"/>
  <c r="G74" i="10"/>
  <c r="H74" i="10" s="1"/>
  <c r="G75" i="10"/>
  <c r="H75" i="10" s="1"/>
  <c r="G76" i="10"/>
  <c r="H76" i="10" s="1"/>
  <c r="G77" i="10"/>
  <c r="H77" i="10" s="1"/>
  <c r="G78" i="10"/>
  <c r="H78" i="10" s="1"/>
  <c r="G79" i="10"/>
  <c r="H79" i="10" s="1"/>
  <c r="G80" i="10"/>
  <c r="H80" i="10" s="1"/>
  <c r="G81" i="10"/>
  <c r="H81" i="10" s="1"/>
  <c r="G82" i="10"/>
  <c r="G83" i="10"/>
  <c r="H83" i="10" s="1"/>
  <c r="G84" i="10"/>
  <c r="H84" i="10" s="1"/>
  <c r="G85" i="10"/>
  <c r="H85" i="10" s="1"/>
  <c r="G86" i="10"/>
  <c r="H86" i="10" s="1"/>
  <c r="G87" i="10"/>
  <c r="H87" i="10" s="1"/>
  <c r="G88" i="10"/>
  <c r="H88" i="10" s="1"/>
  <c r="G89" i="10"/>
  <c r="H89" i="10" s="1"/>
  <c r="G90" i="10"/>
  <c r="H90" i="10" s="1"/>
  <c r="G91" i="10"/>
  <c r="G92" i="10"/>
  <c r="H92" i="10" s="1"/>
  <c r="G93" i="10"/>
  <c r="H93" i="10" s="1"/>
  <c r="G94" i="10"/>
  <c r="H94" i="10" s="1"/>
  <c r="G95" i="10"/>
  <c r="H95" i="10" s="1"/>
  <c r="G96" i="10"/>
  <c r="H96" i="10" s="1"/>
  <c r="G97" i="10"/>
  <c r="H97" i="10" s="1"/>
  <c r="G98" i="10"/>
  <c r="H98" i="10" s="1"/>
  <c r="G99" i="10"/>
  <c r="H99" i="10" s="1"/>
  <c r="G100" i="10"/>
  <c r="H100" i="10" s="1"/>
  <c r="G101" i="10"/>
  <c r="H101" i="10" s="1"/>
  <c r="G102" i="10"/>
  <c r="H102" i="10" s="1"/>
  <c r="G103" i="10"/>
  <c r="H103" i="10" s="1"/>
  <c r="G104" i="10"/>
  <c r="H104" i="10" s="1"/>
  <c r="G105" i="10"/>
  <c r="H105" i="10" s="1"/>
  <c r="G106" i="10"/>
  <c r="H106" i="10" s="1"/>
  <c r="G107" i="10"/>
  <c r="H107" i="10" s="1"/>
  <c r="G108" i="10"/>
  <c r="H108" i="10" s="1"/>
  <c r="G109" i="10"/>
  <c r="H109" i="10" s="1"/>
  <c r="G110" i="10"/>
  <c r="H110" i="10" s="1"/>
  <c r="G111" i="10"/>
  <c r="H111" i="10" s="1"/>
  <c r="G112" i="10"/>
  <c r="H112" i="10" s="1"/>
  <c r="G113" i="10"/>
  <c r="H113" i="10" s="1"/>
  <c r="G114" i="10"/>
  <c r="H114" i="10" s="1"/>
  <c r="G115" i="10"/>
  <c r="H115" i="10" s="1"/>
  <c r="G116" i="10"/>
  <c r="H116" i="10" s="1"/>
  <c r="G117" i="10"/>
  <c r="H117" i="10" s="1"/>
  <c r="G118" i="10"/>
  <c r="H118" i="10" s="1"/>
  <c r="G119" i="10"/>
  <c r="H119" i="10" s="1"/>
  <c r="G120" i="10"/>
  <c r="H120" i="10" s="1"/>
  <c r="G121" i="10"/>
  <c r="H121" i="10" s="1"/>
  <c r="G122" i="10"/>
  <c r="H122" i="10" s="1"/>
  <c r="G123" i="10"/>
  <c r="H123" i="10" s="1"/>
  <c r="G124" i="10"/>
  <c r="H124" i="10" s="1"/>
  <c r="G125" i="10"/>
  <c r="H125" i="10" s="1"/>
  <c r="G126" i="10"/>
  <c r="H126" i="10" s="1"/>
  <c r="G127" i="10"/>
  <c r="G128" i="10"/>
  <c r="H128" i="10" s="1"/>
  <c r="G129" i="10"/>
  <c r="H129" i="10" s="1"/>
  <c r="G130" i="10"/>
  <c r="G131" i="10"/>
  <c r="H131" i="10" s="1"/>
  <c r="G132" i="10"/>
  <c r="H132" i="10" s="1"/>
  <c r="G133" i="10"/>
  <c r="H133" i="10" s="1"/>
  <c r="G134" i="10"/>
  <c r="H134" i="10" s="1"/>
  <c r="G135" i="10"/>
  <c r="H135" i="10" s="1"/>
  <c r="G136" i="10"/>
  <c r="H136" i="10" s="1"/>
  <c r="G137" i="10"/>
  <c r="H137" i="10" s="1"/>
  <c r="G138" i="10"/>
  <c r="H138" i="10" s="1"/>
  <c r="G139" i="10"/>
  <c r="H139" i="10" s="1"/>
  <c r="G140" i="10"/>
  <c r="H140" i="10" s="1"/>
  <c r="G141" i="10"/>
  <c r="H141" i="10" s="1"/>
  <c r="G142" i="10"/>
  <c r="H142" i="10" s="1"/>
  <c r="G143" i="10"/>
  <c r="G144" i="10"/>
  <c r="H144" i="10" s="1"/>
  <c r="G145" i="10"/>
  <c r="H145" i="10" s="1"/>
  <c r="G146" i="10"/>
  <c r="H146" i="10" s="1"/>
  <c r="G147" i="10"/>
  <c r="H147" i="10" s="1"/>
  <c r="G148" i="10"/>
  <c r="H148" i="10" s="1"/>
  <c r="G149" i="10"/>
  <c r="H149" i="10" s="1"/>
  <c r="G150" i="10"/>
  <c r="H150" i="10" s="1"/>
  <c r="G151" i="10"/>
  <c r="H151" i="10" s="1"/>
  <c r="G152" i="10"/>
  <c r="H152" i="10" s="1"/>
  <c r="G153" i="10"/>
  <c r="H153" i="10" s="1"/>
  <c r="G154" i="10"/>
  <c r="H154" i="10" s="1"/>
  <c r="G155" i="10"/>
  <c r="H155" i="10" s="1"/>
  <c r="G156" i="10"/>
  <c r="H156" i="10" s="1"/>
  <c r="G157" i="10"/>
  <c r="H157" i="10" s="1"/>
  <c r="G158" i="10"/>
  <c r="H158" i="10" s="1"/>
  <c r="G159" i="10"/>
  <c r="H159" i="10" s="1"/>
  <c r="G160" i="10"/>
  <c r="H160" i="10" s="1"/>
  <c r="G161" i="10"/>
  <c r="H161" i="10" s="1"/>
  <c r="G162" i="10"/>
  <c r="H162" i="10" s="1"/>
  <c r="G163" i="10"/>
  <c r="H163" i="10" s="1"/>
  <c r="G164" i="10"/>
  <c r="H164" i="10" s="1"/>
  <c r="G165" i="10"/>
  <c r="H165" i="10" s="1"/>
  <c r="G166" i="10"/>
  <c r="H166" i="10" s="1"/>
  <c r="G167" i="10"/>
  <c r="H167" i="10" s="1"/>
  <c r="G168" i="10"/>
  <c r="H168" i="10" s="1"/>
  <c r="G169" i="10"/>
  <c r="H169" i="10" s="1"/>
  <c r="G170" i="10"/>
  <c r="H170" i="10" s="1"/>
  <c r="G171" i="10"/>
  <c r="H171" i="10" s="1"/>
  <c r="G172" i="10"/>
  <c r="H172" i="10" s="1"/>
  <c r="G173" i="10"/>
  <c r="H173" i="10" s="1"/>
  <c r="G174" i="10"/>
  <c r="H174" i="10" s="1"/>
  <c r="G175" i="10"/>
  <c r="G176" i="10"/>
  <c r="H176" i="10" s="1"/>
  <c r="G177" i="10"/>
  <c r="H177" i="10" s="1"/>
  <c r="G178" i="10"/>
  <c r="G179" i="10"/>
  <c r="H179" i="10" s="1"/>
  <c r="G180" i="10"/>
  <c r="H180" i="10" s="1"/>
  <c r="G181" i="10"/>
  <c r="H181" i="10" s="1"/>
  <c r="G182" i="10"/>
  <c r="H182" i="10" s="1"/>
  <c r="G183" i="10"/>
  <c r="H183" i="10" s="1"/>
  <c r="G184" i="10"/>
  <c r="H184" i="10" s="1"/>
  <c r="G185" i="10"/>
  <c r="H185" i="10" s="1"/>
  <c r="G186" i="10"/>
  <c r="H186" i="10" s="1"/>
  <c r="G187" i="10"/>
  <c r="H187" i="10" s="1"/>
  <c r="G188" i="10"/>
  <c r="H188" i="10" s="1"/>
  <c r="G189" i="10"/>
  <c r="H189" i="10" s="1"/>
  <c r="G190" i="10"/>
  <c r="H190" i="10" s="1"/>
  <c r="G191" i="10"/>
  <c r="H191" i="10" s="1"/>
  <c r="G192" i="10"/>
  <c r="H192" i="10" s="1"/>
  <c r="G193" i="10"/>
  <c r="H193" i="10" s="1"/>
  <c r="G194" i="10"/>
  <c r="H194" i="10" s="1"/>
  <c r="G195" i="10"/>
  <c r="H195" i="10" s="1"/>
  <c r="G196" i="10"/>
  <c r="H196" i="10" s="1"/>
  <c r="G197" i="10"/>
  <c r="H197" i="10" s="1"/>
  <c r="G198" i="10"/>
  <c r="H198" i="10" s="1"/>
  <c r="G199" i="10"/>
  <c r="G200" i="10"/>
  <c r="H200" i="10" s="1"/>
  <c r="G201" i="10"/>
  <c r="H201" i="10" s="1"/>
  <c r="G202" i="10"/>
  <c r="H202" i="10" s="1"/>
  <c r="G203" i="10"/>
  <c r="H203" i="10" s="1"/>
  <c r="G204" i="10"/>
  <c r="H204" i="10" s="1"/>
  <c r="G205" i="10"/>
  <c r="H205" i="10" s="1"/>
  <c r="G206" i="10"/>
  <c r="H206" i="10" s="1"/>
  <c r="G207" i="10"/>
  <c r="H207" i="10" s="1"/>
  <c r="G208" i="10"/>
  <c r="H208" i="10" s="1"/>
  <c r="G209" i="10"/>
  <c r="H209" i="10" s="1"/>
  <c r="G210" i="10"/>
  <c r="H210" i="10" s="1"/>
  <c r="G211" i="10"/>
  <c r="H211" i="10" s="1"/>
  <c r="G212" i="10"/>
  <c r="H212" i="10" s="1"/>
  <c r="G213" i="10"/>
  <c r="H213" i="10" s="1"/>
  <c r="G214" i="10"/>
  <c r="H214" i="10" s="1"/>
  <c r="G215" i="10"/>
  <c r="H215" i="10" s="1"/>
  <c r="G216" i="10"/>
  <c r="H216" i="10" s="1"/>
  <c r="G217" i="10"/>
  <c r="H217" i="10" s="1"/>
  <c r="G218" i="10"/>
  <c r="H218" i="10" s="1"/>
  <c r="G219" i="10"/>
  <c r="H219" i="10" s="1"/>
  <c r="G220" i="10"/>
  <c r="H220" i="10" s="1"/>
  <c r="G221" i="10"/>
  <c r="H221" i="10" s="1"/>
  <c r="G222" i="10"/>
  <c r="H222" i="10" s="1"/>
  <c r="G223" i="10"/>
  <c r="H223" i="10" s="1"/>
  <c r="G224" i="10"/>
  <c r="H224" i="10" s="1"/>
  <c r="G225" i="10"/>
  <c r="H225" i="10" s="1"/>
  <c r="G226" i="10"/>
  <c r="H226" i="10" s="1"/>
  <c r="G227" i="10"/>
  <c r="H227" i="10" s="1"/>
  <c r="G228" i="10"/>
  <c r="H228" i="10" s="1"/>
  <c r="G229" i="10"/>
  <c r="H229" i="10" s="1"/>
  <c r="G230" i="10"/>
  <c r="H230" i="10" s="1"/>
  <c r="G231" i="10"/>
  <c r="H231" i="10" s="1"/>
  <c r="G232" i="10"/>
  <c r="H232" i="10" s="1"/>
  <c r="G233" i="10"/>
  <c r="H233" i="10" s="1"/>
  <c r="G234" i="10"/>
  <c r="H234" i="10" s="1"/>
  <c r="G235" i="10"/>
  <c r="H235" i="10" s="1"/>
  <c r="G236" i="10"/>
  <c r="H236" i="10" s="1"/>
  <c r="G237" i="10"/>
  <c r="H237" i="10" s="1"/>
  <c r="G238" i="10"/>
  <c r="H238" i="10" s="1"/>
  <c r="G239" i="10"/>
  <c r="H239" i="10" s="1"/>
  <c r="G240" i="10"/>
  <c r="H240" i="10" s="1"/>
  <c r="G241" i="10"/>
  <c r="H241" i="10" s="1"/>
  <c r="G242" i="10"/>
  <c r="H242" i="10" s="1"/>
  <c r="G243" i="10"/>
  <c r="H243" i="10" s="1"/>
  <c r="G244" i="10"/>
  <c r="H244" i="10" s="1"/>
  <c r="G245" i="10"/>
  <c r="H245" i="10" s="1"/>
  <c r="G246" i="10"/>
  <c r="H246" i="10" s="1"/>
  <c r="G247" i="10"/>
  <c r="H247" i="10" s="1"/>
  <c r="G248" i="10"/>
  <c r="G249" i="10"/>
  <c r="H249" i="10" s="1"/>
  <c r="G250" i="10"/>
  <c r="H250" i="10" s="1"/>
  <c r="G251" i="10"/>
  <c r="H251" i="10" s="1"/>
  <c r="G252" i="10"/>
  <c r="H252" i="10" s="1"/>
  <c r="G253" i="10"/>
  <c r="H253" i="10" s="1"/>
  <c r="G254" i="10"/>
  <c r="H254" i="10" s="1"/>
  <c r="G255" i="10"/>
  <c r="H255" i="10" s="1"/>
  <c r="G256" i="10"/>
  <c r="G257" i="10"/>
  <c r="H257" i="10" s="1"/>
  <c r="G258" i="10"/>
  <c r="H258" i="10" s="1"/>
  <c r="G259" i="10"/>
  <c r="H259" i="10" s="1"/>
  <c r="G260" i="10"/>
  <c r="H260" i="10" s="1"/>
  <c r="G261" i="10"/>
  <c r="H261" i="10" s="1"/>
  <c r="G262" i="10"/>
  <c r="H262" i="10" s="1"/>
  <c r="G263" i="10"/>
  <c r="H263" i="10" s="1"/>
  <c r="G264" i="10"/>
  <c r="H264" i="10" s="1"/>
  <c r="G265" i="10"/>
  <c r="H265" i="10" s="1"/>
  <c r="G266" i="10"/>
  <c r="H266" i="10" s="1"/>
  <c r="G267" i="10"/>
  <c r="H267" i="10" s="1"/>
  <c r="G268" i="10"/>
  <c r="H268" i="10" s="1"/>
  <c r="G269" i="10"/>
  <c r="H269" i="10" s="1"/>
  <c r="G270" i="10"/>
  <c r="H270" i="10" s="1"/>
  <c r="G271" i="10"/>
  <c r="H271" i="10" s="1"/>
  <c r="G272" i="10"/>
  <c r="H272" i="10" s="1"/>
  <c r="G273" i="10"/>
  <c r="H273" i="10" s="1"/>
  <c r="G274" i="10"/>
  <c r="H274" i="10" s="1"/>
  <c r="G275" i="10"/>
  <c r="H275" i="10" s="1"/>
  <c r="G276" i="10"/>
  <c r="H276" i="10" s="1"/>
  <c r="G277" i="10"/>
  <c r="H277" i="10" s="1"/>
  <c r="G278" i="10"/>
  <c r="H278" i="10" s="1"/>
  <c r="G279" i="10"/>
  <c r="H279" i="10" s="1"/>
  <c r="G280" i="10"/>
  <c r="G281" i="10"/>
  <c r="H281" i="10" s="1"/>
  <c r="G282" i="10"/>
  <c r="H282" i="10" s="1"/>
  <c r="G283" i="10"/>
  <c r="H283" i="10" s="1"/>
  <c r="G284" i="10"/>
  <c r="H284" i="10" s="1"/>
  <c r="G285" i="10"/>
  <c r="H285" i="10" s="1"/>
  <c r="G286" i="10"/>
  <c r="H286" i="10" s="1"/>
  <c r="G287" i="10"/>
  <c r="H287" i="10" s="1"/>
  <c r="G288" i="10"/>
  <c r="H288" i="10" s="1"/>
  <c r="G289" i="10"/>
  <c r="H289" i="10" s="1"/>
  <c r="G290" i="10"/>
  <c r="H290" i="10" s="1"/>
  <c r="G291" i="10"/>
  <c r="H291" i="10" s="1"/>
  <c r="G292" i="10"/>
  <c r="H292" i="10" s="1"/>
  <c r="G293" i="10"/>
  <c r="H293" i="10" s="1"/>
  <c r="G294" i="10"/>
  <c r="H294" i="10" s="1"/>
  <c r="G295" i="10"/>
  <c r="H295" i="10" s="1"/>
  <c r="G296" i="10"/>
  <c r="H296" i="10" s="1"/>
  <c r="G297" i="10"/>
  <c r="H297" i="10" s="1"/>
  <c r="G298" i="10"/>
  <c r="H298" i="10" s="1"/>
  <c r="G299" i="10"/>
  <c r="H299" i="10" s="1"/>
  <c r="G300" i="10"/>
  <c r="H300" i="10" s="1"/>
  <c r="G301" i="10"/>
  <c r="H301" i="10" s="1"/>
  <c r="G302" i="10"/>
  <c r="H302" i="10" s="1"/>
  <c r="G303" i="10"/>
  <c r="H303" i="10" s="1"/>
  <c r="G304" i="10"/>
  <c r="H304" i="10" s="1"/>
  <c r="G305" i="10"/>
  <c r="H305" i="10" s="1"/>
  <c r="G306" i="10"/>
  <c r="H306" i="10" s="1"/>
  <c r="G307" i="10"/>
  <c r="H307" i="10" s="1"/>
  <c r="G308" i="10"/>
  <c r="H308" i="10" s="1"/>
  <c r="G309" i="10"/>
  <c r="H309" i="10" s="1"/>
  <c r="G310" i="10"/>
  <c r="H310" i="10" s="1"/>
  <c r="G311" i="10"/>
  <c r="H311" i="10" s="1"/>
  <c r="G312" i="10"/>
  <c r="G313" i="10"/>
  <c r="H313" i="10" s="1"/>
  <c r="G314" i="10"/>
  <c r="H314" i="10" s="1"/>
  <c r="G315" i="10"/>
  <c r="H315" i="10" s="1"/>
  <c r="G316" i="10"/>
  <c r="H316" i="10" s="1"/>
  <c r="G317" i="10"/>
  <c r="H317" i="10" s="1"/>
  <c r="G318" i="10"/>
  <c r="H318" i="10" s="1"/>
  <c r="G319" i="10"/>
  <c r="H319" i="10" s="1"/>
  <c r="G320" i="10"/>
  <c r="G321" i="10"/>
  <c r="H321" i="10" s="1"/>
  <c r="G322" i="10"/>
  <c r="H322" i="10" s="1"/>
  <c r="G323" i="10"/>
  <c r="H323" i="10" s="1"/>
  <c r="G324" i="10"/>
  <c r="H324" i="10" s="1"/>
  <c r="G325" i="10"/>
  <c r="H325" i="10" s="1"/>
  <c r="G326" i="10"/>
  <c r="H326" i="10" s="1"/>
  <c r="G327" i="10"/>
  <c r="H327" i="10" s="1"/>
  <c r="G328" i="10"/>
  <c r="H328" i="10" s="1"/>
  <c r="G329" i="10"/>
  <c r="H329" i="10" s="1"/>
  <c r="G330" i="10"/>
  <c r="H330" i="10" s="1"/>
  <c r="G331" i="10"/>
  <c r="H331" i="10" s="1"/>
  <c r="G332" i="10"/>
  <c r="H332" i="10" s="1"/>
  <c r="G333" i="10"/>
  <c r="H333" i="10" s="1"/>
  <c r="G334" i="10"/>
  <c r="H334" i="10" s="1"/>
  <c r="G335" i="10"/>
  <c r="H335" i="10" s="1"/>
  <c r="G336" i="10"/>
  <c r="H336" i="10" s="1"/>
  <c r="G337" i="10"/>
  <c r="H337" i="10" s="1"/>
  <c r="G338" i="10"/>
  <c r="H338" i="10" s="1"/>
  <c r="G339" i="10"/>
  <c r="H339" i="10" s="1"/>
  <c r="G340" i="10"/>
  <c r="H340" i="10" s="1"/>
  <c r="G341" i="10"/>
  <c r="H341" i="10" s="1"/>
  <c r="G342" i="10"/>
  <c r="H342" i="10" s="1"/>
  <c r="G343" i="10"/>
  <c r="H343" i="10" s="1"/>
  <c r="G344" i="10"/>
  <c r="G345" i="10"/>
  <c r="H345" i="10" s="1"/>
  <c r="G346" i="10"/>
  <c r="H346" i="10" s="1"/>
  <c r="G347" i="10"/>
  <c r="H347" i="10" s="1"/>
  <c r="G348" i="10"/>
  <c r="H348" i="10" s="1"/>
  <c r="G349" i="10"/>
  <c r="H349" i="10" s="1"/>
  <c r="G350" i="10"/>
  <c r="H350" i="10" s="1"/>
  <c r="G351" i="10"/>
  <c r="H351" i="10" s="1"/>
  <c r="G352" i="10"/>
  <c r="H352" i="10" s="1"/>
  <c r="G353" i="10"/>
  <c r="H353" i="10" s="1"/>
  <c r="G354" i="10"/>
  <c r="H354" i="10" s="1"/>
  <c r="G355" i="10"/>
  <c r="H355" i="10" s="1"/>
  <c r="G356" i="10"/>
  <c r="H356" i="10" s="1"/>
  <c r="G357" i="10"/>
  <c r="H357" i="10" s="1"/>
  <c r="G358" i="10"/>
  <c r="H358" i="10" s="1"/>
  <c r="G359" i="10"/>
  <c r="H359" i="10" s="1"/>
  <c r="G360" i="10"/>
  <c r="H360" i="10" s="1"/>
  <c r="G361" i="10"/>
  <c r="H361" i="10" s="1"/>
  <c r="G362" i="10"/>
  <c r="H362" i="10" s="1"/>
  <c r="G363" i="10"/>
  <c r="H363" i="10" s="1"/>
  <c r="G364" i="10"/>
  <c r="H364" i="10" s="1"/>
  <c r="G365" i="10"/>
  <c r="H365" i="10" s="1"/>
  <c r="G366" i="10"/>
  <c r="H366" i="10" s="1"/>
  <c r="G367" i="10"/>
  <c r="H367" i="10" s="1"/>
  <c r="G368" i="10"/>
  <c r="H368" i="10" s="1"/>
  <c r="G369" i="10"/>
  <c r="H369" i="10" s="1"/>
  <c r="G370" i="10"/>
  <c r="H370" i="10" s="1"/>
  <c r="G371" i="10"/>
  <c r="H371" i="10" s="1"/>
  <c r="G372" i="10"/>
  <c r="H372" i="10" s="1"/>
  <c r="G373" i="10"/>
  <c r="H373" i="10" s="1"/>
  <c r="G374" i="10"/>
  <c r="H374" i="10" s="1"/>
  <c r="G375" i="10"/>
  <c r="H375" i="10" s="1"/>
  <c r="G376" i="10"/>
  <c r="H376" i="10" s="1"/>
  <c r="G377" i="10"/>
  <c r="H377" i="10" s="1"/>
  <c r="G378" i="10"/>
  <c r="H378" i="10" s="1"/>
  <c r="G379" i="10"/>
  <c r="H379" i="10" s="1"/>
  <c r="G380" i="10"/>
  <c r="H380" i="10" s="1"/>
  <c r="G381" i="10"/>
  <c r="H381" i="10" s="1"/>
  <c r="G382" i="10"/>
  <c r="H382" i="10" s="1"/>
  <c r="G383" i="10"/>
  <c r="H383" i="10" s="1"/>
  <c r="G384" i="10"/>
  <c r="H384" i="10" s="1"/>
  <c r="G385" i="10"/>
  <c r="H385" i="10" s="1"/>
  <c r="G386" i="10"/>
  <c r="H386" i="10" s="1"/>
  <c r="G387" i="10"/>
  <c r="H387" i="10" s="1"/>
  <c r="G388" i="10"/>
  <c r="H388" i="10" s="1"/>
  <c r="G389" i="10"/>
  <c r="H389" i="10" s="1"/>
  <c r="G390" i="10"/>
  <c r="H390" i="10" s="1"/>
  <c r="G391" i="10"/>
  <c r="H391" i="10" s="1"/>
  <c r="G392" i="10"/>
  <c r="G393" i="10"/>
  <c r="H393" i="10" s="1"/>
  <c r="G394" i="10"/>
  <c r="H394" i="10" s="1"/>
  <c r="G395" i="10"/>
  <c r="H395" i="10" s="1"/>
  <c r="G396" i="10"/>
  <c r="H396" i="10" s="1"/>
  <c r="G397" i="10"/>
  <c r="H397" i="10" s="1"/>
  <c r="G398" i="10"/>
  <c r="H398" i="10" s="1"/>
  <c r="G399" i="10"/>
  <c r="H399" i="10" s="1"/>
  <c r="G400" i="10"/>
  <c r="H400" i="10" s="1"/>
  <c r="G401" i="10"/>
  <c r="G402" i="10"/>
  <c r="H402" i="10" s="1"/>
  <c r="G403" i="10"/>
  <c r="H403" i="10" s="1"/>
  <c r="G404" i="10"/>
  <c r="H404" i="10" s="1"/>
  <c r="G405" i="10"/>
  <c r="H405" i="10" s="1"/>
  <c r="G406" i="10"/>
  <c r="H406" i="10" s="1"/>
  <c r="G407" i="10"/>
  <c r="H407" i="10" s="1"/>
  <c r="G408" i="10"/>
  <c r="H408" i="10" s="1"/>
  <c r="G409" i="10"/>
  <c r="H409" i="10" s="1"/>
  <c r="G410" i="10"/>
  <c r="H410" i="10" s="1"/>
  <c r="G411" i="10"/>
  <c r="H411" i="10" s="1"/>
  <c r="G412" i="10"/>
  <c r="H412" i="10" s="1"/>
  <c r="G413" i="10"/>
  <c r="H413" i="10" s="1"/>
  <c r="G414" i="10"/>
  <c r="H414" i="10" s="1"/>
  <c r="G415" i="10"/>
  <c r="H415" i="10" s="1"/>
  <c r="G416" i="10"/>
  <c r="H416" i="10" s="1"/>
  <c r="G417" i="10"/>
  <c r="H417" i="10" s="1"/>
  <c r="G418" i="10"/>
  <c r="H418" i="10" s="1"/>
  <c r="G419" i="10"/>
  <c r="H419" i="10" s="1"/>
  <c r="G420" i="10"/>
  <c r="H420" i="10" s="1"/>
  <c r="G421" i="10"/>
  <c r="H421" i="10" s="1"/>
  <c r="G422" i="10"/>
  <c r="H422" i="10" s="1"/>
  <c r="G423" i="10"/>
  <c r="H423" i="10" s="1"/>
  <c r="G424" i="10"/>
  <c r="H424" i="10" s="1"/>
  <c r="G425" i="10"/>
  <c r="H425" i="10" s="1"/>
  <c r="G426" i="10"/>
  <c r="H426" i="10" s="1"/>
  <c r="G427" i="10"/>
  <c r="H427" i="10" s="1"/>
  <c r="G428" i="10"/>
  <c r="H428" i="10" s="1"/>
  <c r="G429" i="10"/>
  <c r="H429" i="10" s="1"/>
  <c r="G430" i="10"/>
  <c r="H430" i="10" s="1"/>
  <c r="G431" i="10"/>
  <c r="H431" i="10" s="1"/>
  <c r="G432" i="10"/>
  <c r="H432" i="10" s="1"/>
  <c r="G433" i="10"/>
  <c r="H433" i="10" s="1"/>
  <c r="G434" i="10"/>
  <c r="H434" i="10" s="1"/>
  <c r="G435" i="10"/>
  <c r="H435" i="10" s="1"/>
  <c r="G436" i="10"/>
  <c r="H436" i="10" s="1"/>
  <c r="G437" i="10"/>
  <c r="H437" i="10" s="1"/>
  <c r="G438" i="10"/>
  <c r="H438" i="10" s="1"/>
  <c r="G439" i="10"/>
  <c r="H439" i="10" s="1"/>
  <c r="G440" i="10"/>
  <c r="H440" i="10" s="1"/>
  <c r="G441" i="10"/>
  <c r="H441" i="10" s="1"/>
  <c r="G442" i="10"/>
  <c r="H442" i="10" s="1"/>
  <c r="G443" i="10"/>
  <c r="H443" i="10" s="1"/>
  <c r="G444" i="10"/>
  <c r="H444" i="10" s="1"/>
  <c r="G445" i="10"/>
  <c r="H445" i="10" s="1"/>
  <c r="G446" i="10"/>
  <c r="H446" i="10" s="1"/>
  <c r="G447" i="10"/>
  <c r="H447" i="10" s="1"/>
  <c r="G448" i="10"/>
  <c r="H448" i="10" s="1"/>
  <c r="G449" i="10"/>
  <c r="H449" i="10" s="1"/>
  <c r="G450" i="10"/>
  <c r="H450" i="10" s="1"/>
  <c r="G451" i="10"/>
  <c r="H451" i="10" s="1"/>
  <c r="G452" i="10"/>
  <c r="H452" i="10" s="1"/>
  <c r="G453" i="10"/>
  <c r="H453" i="10" s="1"/>
  <c r="G454" i="10"/>
  <c r="H454" i="10" s="1"/>
  <c r="G455" i="10"/>
  <c r="H455" i="10" s="1"/>
  <c r="G456" i="10"/>
  <c r="H456" i="10" s="1"/>
  <c r="G457" i="10"/>
  <c r="H457" i="10" s="1"/>
  <c r="G458" i="10"/>
  <c r="H458" i="10" s="1"/>
  <c r="G459" i="10"/>
  <c r="H459" i="10" s="1"/>
  <c r="G460" i="10"/>
  <c r="H460" i="10" s="1"/>
  <c r="G461" i="10"/>
  <c r="H461" i="10" s="1"/>
  <c r="G462" i="10"/>
  <c r="H462" i="10" s="1"/>
  <c r="G463" i="10"/>
  <c r="H463" i="10" s="1"/>
  <c r="G464" i="10"/>
  <c r="H464" i="10" s="1"/>
  <c r="G465" i="10"/>
  <c r="H465" i="10" s="1"/>
  <c r="G466" i="10"/>
  <c r="H466" i="10" s="1"/>
  <c r="G467" i="10"/>
  <c r="H467" i="10" s="1"/>
  <c r="G468" i="10"/>
  <c r="H468" i="10" s="1"/>
  <c r="G469" i="10"/>
  <c r="H469" i="10" s="1"/>
  <c r="G470" i="10"/>
  <c r="H470" i="10" s="1"/>
  <c r="G471" i="10"/>
  <c r="H471" i="10" s="1"/>
  <c r="G472" i="10"/>
  <c r="H472" i="10" s="1"/>
  <c r="G473" i="10"/>
  <c r="H473" i="10" s="1"/>
  <c r="G474" i="10"/>
  <c r="H474" i="10" s="1"/>
  <c r="G475" i="10"/>
  <c r="H475" i="10" s="1"/>
  <c r="G476" i="10"/>
  <c r="H476" i="10" s="1"/>
  <c r="G477" i="10"/>
  <c r="H477" i="10" s="1"/>
  <c r="G478" i="10"/>
  <c r="H478" i="10" s="1"/>
  <c r="G479" i="10"/>
  <c r="H479" i="10" s="1"/>
  <c r="G480" i="10"/>
  <c r="H480" i="10" s="1"/>
  <c r="G481" i="10"/>
  <c r="H481" i="10" s="1"/>
  <c r="G482" i="10"/>
  <c r="H482" i="10" s="1"/>
  <c r="G483" i="10"/>
  <c r="H483" i="10" s="1"/>
  <c r="G484" i="10"/>
  <c r="H484" i="10" s="1"/>
  <c r="G485" i="10"/>
  <c r="H485" i="10" s="1"/>
  <c r="G486" i="10"/>
  <c r="H486" i="10" s="1"/>
  <c r="G487" i="10"/>
  <c r="H487" i="10" s="1"/>
  <c r="G488" i="10"/>
  <c r="H488" i="10" s="1"/>
  <c r="G489" i="10"/>
  <c r="H489" i="10" s="1"/>
  <c r="G490" i="10"/>
  <c r="H490" i="10" s="1"/>
  <c r="G491" i="10"/>
  <c r="H491" i="10" s="1"/>
  <c r="G492" i="10"/>
  <c r="H492" i="10" s="1"/>
  <c r="G493" i="10"/>
  <c r="H493" i="10" s="1"/>
  <c r="G494" i="10"/>
  <c r="H494" i="10" s="1"/>
  <c r="G495" i="10"/>
  <c r="H495" i="10" s="1"/>
  <c r="G496" i="10"/>
  <c r="H496" i="10" s="1"/>
  <c r="G497" i="10"/>
  <c r="H497" i="10" s="1"/>
  <c r="G498" i="10"/>
  <c r="H498" i="10" s="1"/>
  <c r="G499" i="10"/>
  <c r="H499" i="10" s="1"/>
  <c r="G500" i="10"/>
  <c r="H500" i="10" s="1"/>
  <c r="G501" i="10"/>
  <c r="H501" i="10" s="1"/>
  <c r="G502" i="10"/>
  <c r="H502" i="10" s="1"/>
  <c r="G503" i="10"/>
  <c r="H503" i="10" s="1"/>
  <c r="G504" i="10"/>
  <c r="G505" i="10"/>
  <c r="H505" i="10" s="1"/>
  <c r="G506" i="10"/>
  <c r="H506" i="10" s="1"/>
  <c r="G507" i="10"/>
  <c r="H507" i="10" s="1"/>
  <c r="G508" i="10"/>
  <c r="H508" i="10" s="1"/>
  <c r="G509" i="10"/>
  <c r="H509" i="10" s="1"/>
  <c r="G510" i="10"/>
  <c r="H510" i="10" s="1"/>
  <c r="G511" i="10"/>
  <c r="H511" i="10" s="1"/>
  <c r="G512" i="10"/>
  <c r="G513" i="10"/>
  <c r="H513" i="10" s="1"/>
  <c r="G514" i="10"/>
  <c r="H514" i="10" s="1"/>
  <c r="G515" i="10"/>
  <c r="H515" i="10" s="1"/>
  <c r="G516" i="10"/>
  <c r="H516" i="10" s="1"/>
  <c r="G517" i="10"/>
  <c r="H517" i="10" s="1"/>
  <c r="G518" i="10"/>
  <c r="H518" i="10" s="1"/>
  <c r="G519" i="10"/>
  <c r="H519" i="10" s="1"/>
  <c r="G520" i="10"/>
  <c r="H520" i="10" s="1"/>
  <c r="G521" i="10"/>
  <c r="H521" i="10" s="1"/>
  <c r="G522" i="10"/>
  <c r="H522" i="10" s="1"/>
  <c r="G523" i="10"/>
  <c r="H523" i="10" s="1"/>
  <c r="G524" i="10"/>
  <c r="H524" i="10" s="1"/>
  <c r="G525" i="10"/>
  <c r="H525" i="10" s="1"/>
  <c r="G526" i="10"/>
  <c r="H526" i="10" s="1"/>
  <c r="G527" i="10"/>
  <c r="H527" i="10" s="1"/>
  <c r="G528" i="10"/>
  <c r="H528" i="10" s="1"/>
  <c r="G529" i="10"/>
  <c r="H529" i="10" s="1"/>
  <c r="G530" i="10"/>
  <c r="H530" i="10" s="1"/>
  <c r="G531" i="10"/>
  <c r="H531" i="10" s="1"/>
  <c r="G532" i="10"/>
  <c r="H532" i="10" s="1"/>
  <c r="G533" i="10"/>
  <c r="H533" i="10" s="1"/>
  <c r="G534" i="10"/>
  <c r="H534" i="10" s="1"/>
  <c r="G535" i="10"/>
  <c r="H535" i="10" s="1"/>
  <c r="G536" i="10"/>
  <c r="H536" i="10" s="1"/>
  <c r="G537" i="10"/>
  <c r="H537" i="10" s="1"/>
  <c r="G538" i="10"/>
  <c r="H538" i="10" s="1"/>
  <c r="G539" i="10"/>
  <c r="H539" i="10" s="1"/>
  <c r="G540" i="10"/>
  <c r="H540" i="10" s="1"/>
  <c r="G541" i="10"/>
  <c r="H541" i="10" s="1"/>
  <c r="G542" i="10"/>
  <c r="H542" i="10" s="1"/>
  <c r="G543" i="10"/>
  <c r="H543" i="10" s="1"/>
  <c r="G544" i="10"/>
  <c r="H544" i="10" s="1"/>
  <c r="G545" i="10"/>
  <c r="H545" i="10" s="1"/>
  <c r="G546" i="10"/>
  <c r="H546" i="10" s="1"/>
  <c r="G547" i="10"/>
  <c r="H547" i="10" s="1"/>
  <c r="G548" i="10"/>
  <c r="H548" i="10" s="1"/>
  <c r="G549" i="10"/>
  <c r="H549" i="10" s="1"/>
  <c r="G550" i="10"/>
  <c r="H550" i="10" s="1"/>
  <c r="G551" i="10"/>
  <c r="H551" i="10" s="1"/>
  <c r="G552" i="10"/>
  <c r="H552" i="10" s="1"/>
  <c r="G553" i="10"/>
  <c r="H553" i="10" s="1"/>
  <c r="G554" i="10"/>
  <c r="H554" i="10" s="1"/>
  <c r="G555" i="10"/>
  <c r="H555" i="10" s="1"/>
  <c r="G556" i="10"/>
  <c r="H556" i="10" s="1"/>
  <c r="G557" i="10"/>
  <c r="H557" i="10" s="1"/>
  <c r="G558" i="10"/>
  <c r="H558" i="10" s="1"/>
  <c r="G559" i="10"/>
  <c r="H559" i="10" s="1"/>
  <c r="G560" i="10"/>
  <c r="H560" i="10" s="1"/>
  <c r="G561" i="10"/>
  <c r="H561" i="10" s="1"/>
  <c r="G562" i="10"/>
  <c r="H562" i="10" s="1"/>
  <c r="G563" i="10"/>
  <c r="H563" i="10" s="1"/>
  <c r="G564" i="10"/>
  <c r="H564" i="10" s="1"/>
  <c r="G565" i="10"/>
  <c r="H565" i="10" s="1"/>
  <c r="G566" i="10"/>
  <c r="H566" i="10" s="1"/>
  <c r="G567" i="10"/>
  <c r="H567" i="10" s="1"/>
  <c r="G568" i="10"/>
  <c r="H568" i="10" s="1"/>
  <c r="G569" i="10"/>
  <c r="H569" i="10" s="1"/>
  <c r="G570" i="10"/>
  <c r="H570" i="10" s="1"/>
  <c r="G571" i="10"/>
  <c r="H571" i="10" s="1"/>
  <c r="G572" i="10"/>
  <c r="H572" i="10" s="1"/>
  <c r="G573" i="10"/>
  <c r="H573" i="10" s="1"/>
  <c r="G574" i="10"/>
  <c r="H574" i="10" s="1"/>
  <c r="G575" i="10"/>
  <c r="H575" i="10" s="1"/>
  <c r="G576" i="10"/>
  <c r="H576" i="10" s="1"/>
  <c r="G577" i="10"/>
  <c r="H577" i="10" s="1"/>
  <c r="G578" i="10"/>
  <c r="H578" i="10" s="1"/>
  <c r="G579" i="10"/>
  <c r="H579" i="10" s="1"/>
  <c r="G580" i="10"/>
  <c r="H580" i="10" s="1"/>
  <c r="G581" i="10"/>
  <c r="H581" i="10" s="1"/>
  <c r="G582" i="10"/>
  <c r="H582" i="10" s="1"/>
  <c r="G583" i="10"/>
  <c r="H583" i="10" s="1"/>
  <c r="G584" i="10"/>
  <c r="H584" i="10" s="1"/>
  <c r="G585" i="10"/>
  <c r="H585" i="10" s="1"/>
  <c r="G586" i="10"/>
  <c r="H586" i="10" s="1"/>
  <c r="G587" i="10"/>
  <c r="H587" i="10" s="1"/>
  <c r="G588" i="10"/>
  <c r="H588" i="10" s="1"/>
  <c r="G589" i="10"/>
  <c r="H589" i="10" s="1"/>
  <c r="G590" i="10"/>
  <c r="H590" i="10" s="1"/>
  <c r="G591" i="10"/>
  <c r="H591" i="10" s="1"/>
  <c r="G592" i="10"/>
  <c r="H592" i="10" s="1"/>
  <c r="G593" i="10"/>
  <c r="H593" i="10" s="1"/>
  <c r="G594" i="10"/>
  <c r="H594" i="10" s="1"/>
  <c r="G595" i="10"/>
  <c r="H595" i="10" s="1"/>
  <c r="G596" i="10"/>
  <c r="H596" i="10" s="1"/>
  <c r="G597" i="10"/>
  <c r="H597" i="10" s="1"/>
  <c r="G598" i="10"/>
  <c r="H598" i="10" s="1"/>
  <c r="G599" i="10"/>
  <c r="H599" i="10" s="1"/>
  <c r="G600" i="10"/>
  <c r="H600" i="10" s="1"/>
  <c r="G601" i="10"/>
  <c r="H601" i="10" s="1"/>
  <c r="G602" i="10"/>
  <c r="H602" i="10" s="1"/>
  <c r="G603" i="10"/>
  <c r="H603" i="10" s="1"/>
  <c r="G604" i="10"/>
  <c r="H604" i="10" s="1"/>
  <c r="G605" i="10"/>
  <c r="H605" i="10" s="1"/>
  <c r="G606" i="10"/>
  <c r="H606" i="10" s="1"/>
  <c r="G607" i="10"/>
  <c r="H607" i="10" s="1"/>
  <c r="G608" i="10"/>
  <c r="H608" i="10" s="1"/>
  <c r="G609" i="10"/>
  <c r="H609" i="10" s="1"/>
  <c r="G610" i="10"/>
  <c r="H610" i="10" s="1"/>
  <c r="G611" i="10"/>
  <c r="H611" i="10" s="1"/>
  <c r="G612" i="10"/>
  <c r="H612" i="10" s="1"/>
  <c r="G613" i="10"/>
  <c r="H613" i="10" s="1"/>
  <c r="G614" i="10"/>
  <c r="H614" i="10" s="1"/>
  <c r="G615" i="10"/>
  <c r="H615" i="10" s="1"/>
  <c r="G616" i="10"/>
  <c r="H616" i="10" s="1"/>
  <c r="G617" i="10"/>
  <c r="H617" i="10" s="1"/>
  <c r="G618" i="10"/>
  <c r="H618" i="10" s="1"/>
  <c r="G619" i="10"/>
  <c r="H619" i="10" s="1"/>
  <c r="G620" i="10"/>
  <c r="H620" i="10" s="1"/>
  <c r="G621" i="10"/>
  <c r="H621" i="10" s="1"/>
  <c r="G622" i="10"/>
  <c r="H622" i="10" s="1"/>
  <c r="G623" i="10"/>
  <c r="H623" i="10" s="1"/>
  <c r="G624" i="10"/>
  <c r="H624" i="10" s="1"/>
  <c r="G625" i="10"/>
  <c r="H625" i="10" s="1"/>
  <c r="G626" i="10"/>
  <c r="H626" i="10" s="1"/>
  <c r="G627" i="10"/>
  <c r="H627" i="10" s="1"/>
  <c r="G628" i="10"/>
  <c r="H628" i="10" s="1"/>
  <c r="G629" i="10"/>
  <c r="H629" i="10" s="1"/>
  <c r="G630" i="10"/>
  <c r="H630" i="10" s="1"/>
  <c r="G631" i="10"/>
  <c r="H631" i="10" s="1"/>
  <c r="G632" i="10"/>
  <c r="H632" i="10" s="1"/>
  <c r="G633" i="10"/>
  <c r="H633" i="10" s="1"/>
  <c r="G634" i="10"/>
  <c r="H634" i="10" s="1"/>
  <c r="G635" i="10"/>
  <c r="H635" i="10" s="1"/>
  <c r="G636" i="10"/>
  <c r="H636" i="10" s="1"/>
  <c r="G637" i="10"/>
  <c r="H637" i="10" s="1"/>
  <c r="G638" i="10"/>
  <c r="H638" i="10" s="1"/>
  <c r="G639" i="10"/>
  <c r="H639" i="10" s="1"/>
  <c r="G640" i="10"/>
  <c r="H640" i="10" s="1"/>
  <c r="G641" i="10"/>
  <c r="H641" i="10" s="1"/>
  <c r="G642" i="10"/>
  <c r="H642" i="10" s="1"/>
  <c r="G643" i="10"/>
  <c r="H643" i="10" s="1"/>
  <c r="G644" i="10"/>
  <c r="H644" i="10" s="1"/>
  <c r="G645" i="10"/>
  <c r="H645" i="10" s="1"/>
  <c r="G646" i="10"/>
  <c r="H646" i="10" s="1"/>
  <c r="G647" i="10"/>
  <c r="H647" i="10" s="1"/>
  <c r="G648" i="10"/>
  <c r="H648" i="10" s="1"/>
  <c r="G649" i="10"/>
  <c r="H649" i="10" s="1"/>
  <c r="G650" i="10"/>
  <c r="H650" i="10" s="1"/>
  <c r="G651" i="10"/>
  <c r="H651" i="10" s="1"/>
  <c r="G652" i="10"/>
  <c r="H652" i="10" s="1"/>
  <c r="G653" i="10"/>
  <c r="H653" i="10" s="1"/>
  <c r="G654" i="10"/>
  <c r="H654" i="10" s="1"/>
  <c r="G655" i="10"/>
  <c r="H655" i="10" s="1"/>
  <c r="G656" i="10"/>
  <c r="H656" i="10" s="1"/>
  <c r="G657" i="10"/>
  <c r="H657" i="10" s="1"/>
  <c r="G658" i="10"/>
  <c r="H658" i="10" s="1"/>
  <c r="G659" i="10"/>
  <c r="H659" i="10" s="1"/>
  <c r="G660" i="10"/>
  <c r="H660" i="10" s="1"/>
  <c r="G661" i="10"/>
  <c r="H661" i="10" s="1"/>
  <c r="G662" i="10"/>
  <c r="H662" i="10" s="1"/>
  <c r="G663" i="10"/>
  <c r="H663" i="10" s="1"/>
  <c r="G664" i="10"/>
  <c r="H664" i="10" s="1"/>
  <c r="G665" i="10"/>
  <c r="H665" i="10" s="1"/>
  <c r="G666" i="10"/>
  <c r="G667" i="10"/>
  <c r="H667" i="10" s="1"/>
  <c r="G668" i="10"/>
  <c r="H668" i="10" s="1"/>
  <c r="G669" i="10"/>
  <c r="H669" i="10" s="1"/>
  <c r="G670" i="10"/>
  <c r="H670" i="10" s="1"/>
  <c r="G671" i="10"/>
  <c r="H671" i="10" s="1"/>
  <c r="G672" i="10"/>
  <c r="H672" i="10" s="1"/>
  <c r="G673" i="10"/>
  <c r="H673" i="10" s="1"/>
  <c r="G674" i="10"/>
  <c r="H674" i="10" s="1"/>
  <c r="G675" i="10"/>
  <c r="H675" i="10" s="1"/>
  <c r="G676" i="10"/>
  <c r="H676" i="10" s="1"/>
  <c r="G677" i="10"/>
  <c r="H677" i="10" s="1"/>
  <c r="G678" i="10"/>
  <c r="H678" i="10" s="1"/>
  <c r="G679" i="10"/>
  <c r="H679" i="10" s="1"/>
  <c r="G680" i="10"/>
  <c r="H680" i="10" s="1"/>
  <c r="G681" i="10"/>
  <c r="H681" i="10" s="1"/>
  <c r="G682" i="10"/>
  <c r="H682" i="10" s="1"/>
  <c r="G683" i="10"/>
  <c r="H683" i="10" s="1"/>
  <c r="G684" i="10"/>
  <c r="H684" i="10" s="1"/>
  <c r="G685" i="10"/>
  <c r="H685" i="10" s="1"/>
  <c r="G686" i="10"/>
  <c r="H686" i="10" s="1"/>
  <c r="G687" i="10"/>
  <c r="H687" i="10" s="1"/>
  <c r="G688" i="10"/>
  <c r="H688" i="10" s="1"/>
  <c r="G689" i="10"/>
  <c r="H689" i="10" s="1"/>
  <c r="G690" i="10"/>
  <c r="H690" i="10" s="1"/>
  <c r="G691" i="10"/>
  <c r="H691" i="10" s="1"/>
  <c r="G692" i="10"/>
  <c r="H692" i="10" s="1"/>
  <c r="G693" i="10"/>
  <c r="H693" i="10" s="1"/>
  <c r="G694" i="10"/>
  <c r="H694" i="10" s="1"/>
  <c r="G695" i="10"/>
  <c r="H695" i="10" s="1"/>
  <c r="G696" i="10"/>
  <c r="H696" i="10" s="1"/>
  <c r="G697" i="10"/>
  <c r="H697" i="10" s="1"/>
  <c r="G698" i="10"/>
  <c r="H698" i="10" s="1"/>
  <c r="G699" i="10"/>
  <c r="H699" i="10" s="1"/>
  <c r="G700" i="10"/>
  <c r="H700" i="10" s="1"/>
  <c r="G701" i="10"/>
  <c r="H701" i="10" s="1"/>
  <c r="G702" i="10"/>
  <c r="H702" i="10" s="1"/>
  <c r="G703" i="10"/>
  <c r="H703" i="10" s="1"/>
  <c r="G704" i="10"/>
  <c r="H704" i="10" s="1"/>
  <c r="G705" i="10"/>
  <c r="H705" i="10" s="1"/>
  <c r="G706" i="10"/>
  <c r="H706" i="10" s="1"/>
  <c r="G707" i="10"/>
  <c r="H707" i="10" s="1"/>
  <c r="G708" i="10"/>
  <c r="H708" i="10" s="1"/>
  <c r="G709" i="10"/>
  <c r="H709" i="10" s="1"/>
  <c r="G710" i="10"/>
  <c r="H710" i="10" s="1"/>
  <c r="G711" i="10"/>
  <c r="H711" i="10" s="1"/>
  <c r="G712" i="10"/>
  <c r="H712" i="10" s="1"/>
  <c r="G713" i="10"/>
  <c r="H713" i="10" s="1"/>
  <c r="G714" i="10"/>
  <c r="H714" i="10" s="1"/>
  <c r="G715" i="10"/>
  <c r="H715" i="10" s="1"/>
  <c r="G716" i="10"/>
  <c r="H716" i="10" s="1"/>
  <c r="G717" i="10"/>
  <c r="H717" i="10" s="1"/>
  <c r="G718" i="10"/>
  <c r="H718" i="10" s="1"/>
  <c r="G719" i="10"/>
  <c r="H719" i="10" s="1"/>
  <c r="G720" i="10"/>
  <c r="H720" i="10" s="1"/>
  <c r="G721" i="10"/>
  <c r="H721" i="10" s="1"/>
  <c r="G722" i="10"/>
  <c r="H722" i="10" s="1"/>
  <c r="G723" i="10"/>
  <c r="H723" i="10" s="1"/>
  <c r="G724" i="10"/>
  <c r="H724" i="10" s="1"/>
  <c r="G725" i="10"/>
  <c r="H725" i="10" s="1"/>
  <c r="G726" i="10"/>
  <c r="H726" i="10" s="1"/>
  <c r="G727" i="10"/>
  <c r="H727" i="10" s="1"/>
  <c r="G728" i="10"/>
  <c r="H728" i="10" s="1"/>
  <c r="G729" i="10"/>
  <c r="H729" i="10" s="1"/>
  <c r="G730" i="10"/>
  <c r="G731" i="10"/>
  <c r="H731" i="10" s="1"/>
  <c r="G732" i="10"/>
  <c r="H732" i="10" s="1"/>
  <c r="G733" i="10"/>
  <c r="H733" i="10" s="1"/>
  <c r="G734" i="10"/>
  <c r="H734" i="10" s="1"/>
  <c r="G735" i="10"/>
  <c r="H735" i="10" s="1"/>
  <c r="G736" i="10"/>
  <c r="H736" i="10" s="1"/>
  <c r="G737" i="10"/>
  <c r="H737" i="10" s="1"/>
  <c r="G738" i="10"/>
  <c r="H738" i="10" s="1"/>
  <c r="G739" i="10"/>
  <c r="H739" i="10" s="1"/>
  <c r="G740" i="10"/>
  <c r="H740" i="10" s="1"/>
  <c r="G741" i="10"/>
  <c r="H741" i="10" s="1"/>
  <c r="G742" i="10"/>
  <c r="H742" i="10" s="1"/>
  <c r="G743" i="10"/>
  <c r="H743" i="10" s="1"/>
  <c r="G744" i="10"/>
  <c r="H744" i="10" s="1"/>
  <c r="G745" i="10"/>
  <c r="H745" i="10" s="1"/>
  <c r="G746" i="10"/>
  <c r="H746" i="10" s="1"/>
  <c r="G747" i="10"/>
  <c r="H747" i="10" s="1"/>
  <c r="G748" i="10"/>
  <c r="H748" i="10" s="1"/>
  <c r="G749" i="10"/>
  <c r="H749" i="10" s="1"/>
  <c r="G750" i="10"/>
  <c r="H750" i="10" s="1"/>
  <c r="G751" i="10"/>
  <c r="H751" i="10" s="1"/>
  <c r="G752" i="10"/>
  <c r="H752" i="10" s="1"/>
  <c r="G753" i="10"/>
  <c r="H753" i="10" s="1"/>
  <c r="G754" i="10"/>
  <c r="H754" i="10" s="1"/>
  <c r="G755" i="10"/>
  <c r="H755" i="10" s="1"/>
  <c r="G756" i="10"/>
  <c r="H756" i="10" s="1"/>
  <c r="G757" i="10"/>
  <c r="H757" i="10" s="1"/>
  <c r="G758" i="10"/>
  <c r="H758" i="10" s="1"/>
  <c r="G759" i="10"/>
  <c r="H759" i="10" s="1"/>
  <c r="G760" i="10"/>
  <c r="H760" i="10" s="1"/>
  <c r="G761" i="10"/>
  <c r="H761" i="10" s="1"/>
  <c r="G762" i="10"/>
  <c r="H762" i="10" s="1"/>
  <c r="G763" i="10"/>
  <c r="H763" i="10" s="1"/>
  <c r="G764" i="10"/>
  <c r="H764" i="10" s="1"/>
  <c r="G765" i="10"/>
  <c r="H765" i="10" s="1"/>
  <c r="G766" i="10"/>
  <c r="H766" i="10" s="1"/>
  <c r="G767" i="10"/>
  <c r="H767" i="10" s="1"/>
  <c r="G768" i="10"/>
  <c r="H768" i="10" s="1"/>
  <c r="G769" i="10"/>
  <c r="H769" i="10" s="1"/>
  <c r="G770" i="10"/>
  <c r="H770" i="10" s="1"/>
  <c r="G771" i="10"/>
  <c r="H771" i="10" s="1"/>
  <c r="G772" i="10"/>
  <c r="H772" i="10" s="1"/>
  <c r="G773" i="10"/>
  <c r="H773" i="10" s="1"/>
  <c r="G774" i="10"/>
  <c r="H774" i="10" s="1"/>
  <c r="G775" i="10"/>
  <c r="H775" i="10" s="1"/>
  <c r="G776" i="10"/>
  <c r="H776" i="10" s="1"/>
  <c r="G777" i="10"/>
  <c r="H777" i="10" s="1"/>
  <c r="G778" i="10"/>
  <c r="H778" i="10" s="1"/>
  <c r="G779" i="10"/>
  <c r="H779" i="10" s="1"/>
  <c r="G780" i="10"/>
  <c r="H780" i="10" s="1"/>
  <c r="G781" i="10"/>
  <c r="H781" i="10" s="1"/>
  <c r="G782" i="10"/>
  <c r="H782" i="10" s="1"/>
  <c r="G783" i="10"/>
  <c r="H783" i="10" s="1"/>
  <c r="G784" i="10"/>
  <c r="H784" i="10" s="1"/>
  <c r="G785" i="10"/>
  <c r="H785" i="10" s="1"/>
  <c r="G786" i="10"/>
  <c r="H786" i="10" s="1"/>
  <c r="G787" i="10"/>
  <c r="H787" i="10" s="1"/>
  <c r="G788" i="10"/>
  <c r="H788" i="10" s="1"/>
  <c r="G789" i="10"/>
  <c r="H789" i="10" s="1"/>
  <c r="G790" i="10"/>
  <c r="H790" i="10" s="1"/>
  <c r="G791" i="10"/>
  <c r="H791" i="10" s="1"/>
  <c r="G792" i="10"/>
  <c r="H792" i="10" s="1"/>
  <c r="G793" i="10"/>
  <c r="H793" i="10" s="1"/>
  <c r="G794" i="10"/>
  <c r="H794" i="10" s="1"/>
  <c r="G795" i="10"/>
  <c r="H795" i="10" s="1"/>
  <c r="G796" i="10"/>
  <c r="H796" i="10" s="1"/>
  <c r="G797" i="10"/>
  <c r="H797" i="10" s="1"/>
  <c r="G798" i="10"/>
  <c r="H798" i="10" s="1"/>
  <c r="G799" i="10"/>
  <c r="H799" i="10" s="1"/>
  <c r="G800" i="10"/>
  <c r="H800" i="10" s="1"/>
  <c r="G801" i="10"/>
  <c r="H801" i="10" s="1"/>
  <c r="G802" i="10"/>
  <c r="H802" i="10" s="1"/>
  <c r="G803" i="10"/>
  <c r="H803" i="10" s="1"/>
  <c r="G804" i="10"/>
  <c r="H804" i="10" s="1"/>
  <c r="G805" i="10"/>
  <c r="H805" i="10" s="1"/>
  <c r="G806" i="10"/>
  <c r="H806" i="10" s="1"/>
  <c r="G807" i="10"/>
  <c r="H807" i="10" s="1"/>
  <c r="G808" i="10"/>
  <c r="H808" i="10" s="1"/>
  <c r="G809" i="10"/>
  <c r="H809" i="10" s="1"/>
  <c r="G810" i="10"/>
  <c r="H810" i="10" s="1"/>
  <c r="G811" i="10"/>
  <c r="H811" i="10" s="1"/>
  <c r="G812" i="10"/>
  <c r="H812" i="10" s="1"/>
  <c r="G813" i="10"/>
  <c r="H813" i="10" s="1"/>
  <c r="G814" i="10"/>
  <c r="H814" i="10" s="1"/>
  <c r="G815" i="10"/>
  <c r="H815" i="10" s="1"/>
  <c r="G816" i="10"/>
  <c r="H816" i="10" s="1"/>
  <c r="G817" i="10"/>
  <c r="H817" i="10" s="1"/>
  <c r="G818" i="10"/>
  <c r="H818" i="10" s="1"/>
  <c r="G819" i="10"/>
  <c r="H819" i="10" s="1"/>
  <c r="G820" i="10"/>
  <c r="H820" i="10" s="1"/>
  <c r="G821" i="10"/>
  <c r="H821" i="10" s="1"/>
  <c r="G822" i="10"/>
  <c r="H822" i="10" s="1"/>
  <c r="G823" i="10"/>
  <c r="H823" i="10" s="1"/>
  <c r="G824" i="10"/>
  <c r="H824" i="10" s="1"/>
  <c r="G825" i="10"/>
  <c r="H825" i="10" s="1"/>
  <c r="G826" i="10"/>
  <c r="H826" i="10" s="1"/>
  <c r="G827" i="10"/>
  <c r="H827" i="10" s="1"/>
  <c r="G828" i="10"/>
  <c r="H828" i="10" s="1"/>
  <c r="G829" i="10"/>
  <c r="H829" i="10" s="1"/>
  <c r="G830" i="10"/>
  <c r="H830" i="10" s="1"/>
  <c r="G831" i="10"/>
  <c r="H831" i="10" s="1"/>
  <c r="G832" i="10"/>
  <c r="H832" i="10" s="1"/>
  <c r="G833" i="10"/>
  <c r="H833" i="10" s="1"/>
  <c r="G834" i="10"/>
  <c r="H834" i="10" s="1"/>
  <c r="G835" i="10"/>
  <c r="G836" i="10"/>
  <c r="H836" i="10" s="1"/>
  <c r="G837" i="10"/>
  <c r="H837" i="10" s="1"/>
  <c r="G838" i="10"/>
  <c r="H838" i="10" s="1"/>
  <c r="G839" i="10"/>
  <c r="H839" i="10" s="1"/>
  <c r="G840" i="10"/>
  <c r="H840" i="10" s="1"/>
  <c r="G841" i="10"/>
  <c r="H841" i="10" s="1"/>
  <c r="G842" i="10"/>
  <c r="H842" i="10" s="1"/>
  <c r="G843" i="10"/>
  <c r="H843" i="10" s="1"/>
  <c r="G844" i="10"/>
  <c r="H844" i="10" s="1"/>
  <c r="G845" i="10"/>
  <c r="H845" i="10" s="1"/>
  <c r="G846" i="10"/>
  <c r="H846" i="10" s="1"/>
  <c r="G847" i="10"/>
  <c r="H847" i="10" s="1"/>
  <c r="G848" i="10"/>
  <c r="H848" i="10" s="1"/>
  <c r="G849" i="10"/>
  <c r="H849" i="10" s="1"/>
  <c r="G850" i="10"/>
  <c r="H850" i="10" s="1"/>
  <c r="G851" i="10"/>
  <c r="H851" i="10" s="1"/>
  <c r="G852" i="10"/>
  <c r="H852" i="10" s="1"/>
  <c r="G853" i="10"/>
  <c r="H853" i="10" s="1"/>
  <c r="G854" i="10"/>
  <c r="H854" i="10" s="1"/>
  <c r="G855" i="10"/>
  <c r="H855" i="10" s="1"/>
  <c r="G856" i="10"/>
  <c r="H856" i="10" s="1"/>
  <c r="G857" i="10"/>
  <c r="H857" i="10" s="1"/>
  <c r="G858" i="10"/>
  <c r="H858" i="10" s="1"/>
  <c r="G859" i="10"/>
  <c r="H859" i="10" s="1"/>
  <c r="G860" i="10"/>
  <c r="H860" i="10" s="1"/>
  <c r="G861" i="10"/>
  <c r="H861" i="10" s="1"/>
  <c r="G862" i="10"/>
  <c r="H862" i="10" s="1"/>
  <c r="G863" i="10"/>
  <c r="H863" i="10" s="1"/>
  <c r="G864" i="10"/>
  <c r="H864" i="10" s="1"/>
  <c r="G865" i="10"/>
  <c r="H865" i="10" s="1"/>
  <c r="G866" i="10"/>
  <c r="H866" i="10" s="1"/>
  <c r="G867" i="10"/>
  <c r="H867" i="10" s="1"/>
  <c r="G868" i="10"/>
  <c r="H868" i="10" s="1"/>
  <c r="G869" i="10"/>
  <c r="H869" i="10" s="1"/>
  <c r="G870" i="10"/>
  <c r="H870" i="10" s="1"/>
  <c r="G871" i="10"/>
  <c r="H871" i="10" s="1"/>
  <c r="G872" i="10"/>
  <c r="H872" i="10" s="1"/>
  <c r="G873" i="10"/>
  <c r="H873" i="10" s="1"/>
  <c r="G874" i="10"/>
  <c r="H874" i="10" s="1"/>
  <c r="G875" i="10"/>
  <c r="H875" i="10" s="1"/>
  <c r="G876" i="10"/>
  <c r="H876" i="10" s="1"/>
  <c r="G877" i="10"/>
  <c r="H877" i="10" s="1"/>
  <c r="G878" i="10"/>
  <c r="H878" i="10" s="1"/>
  <c r="G879" i="10"/>
  <c r="H879" i="10" s="1"/>
  <c r="G880" i="10"/>
  <c r="H880" i="10" s="1"/>
  <c r="G881" i="10"/>
  <c r="H881" i="10" s="1"/>
  <c r="G882" i="10"/>
  <c r="H882" i="10" s="1"/>
  <c r="G883" i="10"/>
  <c r="H883" i="10" s="1"/>
  <c r="G884" i="10"/>
  <c r="H884" i="10" s="1"/>
  <c r="G885" i="10"/>
  <c r="H885" i="10" s="1"/>
  <c r="G886" i="10"/>
  <c r="H886" i="10" s="1"/>
  <c r="G887" i="10"/>
  <c r="H887" i="10" s="1"/>
  <c r="G888" i="10"/>
  <c r="H888" i="10" s="1"/>
  <c r="G889" i="10"/>
  <c r="H889" i="10" s="1"/>
  <c r="G890" i="10"/>
  <c r="H890" i="10" s="1"/>
  <c r="G891" i="10"/>
  <c r="H891" i="10" s="1"/>
  <c r="G892" i="10"/>
  <c r="H892" i="10" s="1"/>
  <c r="G893" i="10"/>
  <c r="H893" i="10" s="1"/>
  <c r="G894" i="10"/>
  <c r="H894" i="10" s="1"/>
  <c r="G895" i="10"/>
  <c r="H895" i="10" s="1"/>
  <c r="G896" i="10"/>
  <c r="H896" i="10" s="1"/>
  <c r="G897" i="10"/>
  <c r="H897" i="10" s="1"/>
  <c r="G898" i="10"/>
  <c r="H898" i="10" s="1"/>
  <c r="G899" i="10"/>
  <c r="H899" i="10" s="1"/>
  <c r="G900" i="10"/>
  <c r="H900" i="10" s="1"/>
  <c r="G901" i="10"/>
  <c r="H901" i="10" s="1"/>
  <c r="G902" i="10"/>
  <c r="H902" i="10" s="1"/>
  <c r="G903" i="10"/>
  <c r="H903" i="10" s="1"/>
  <c r="G904" i="10"/>
  <c r="H904" i="10" s="1"/>
  <c r="G905" i="10"/>
  <c r="H905" i="10" s="1"/>
  <c r="G906" i="10"/>
  <c r="H906" i="10" s="1"/>
  <c r="G907" i="10"/>
  <c r="H907" i="10" s="1"/>
  <c r="G908" i="10"/>
  <c r="H908" i="10" s="1"/>
  <c r="G909" i="10"/>
  <c r="H909" i="10" s="1"/>
  <c r="G910" i="10"/>
  <c r="H910" i="10" s="1"/>
  <c r="G911" i="10"/>
  <c r="H911" i="10" s="1"/>
  <c r="G912" i="10"/>
  <c r="H912" i="10" s="1"/>
  <c r="G913" i="10"/>
  <c r="H913" i="10" s="1"/>
  <c r="G914" i="10"/>
  <c r="H914" i="10" s="1"/>
  <c r="G915" i="10"/>
  <c r="H915" i="10" s="1"/>
  <c r="G916" i="10"/>
  <c r="H916" i="10" s="1"/>
  <c r="G917" i="10"/>
  <c r="H917" i="10" s="1"/>
  <c r="G918" i="10"/>
  <c r="H918" i="10" s="1"/>
  <c r="G919" i="10"/>
  <c r="H919" i="10" s="1"/>
  <c r="G920" i="10"/>
  <c r="H920" i="10" s="1"/>
  <c r="G921" i="10"/>
  <c r="H921" i="10" s="1"/>
  <c r="G922" i="10"/>
  <c r="H922" i="10" s="1"/>
  <c r="G923" i="10"/>
  <c r="H923" i="10" s="1"/>
  <c r="G924" i="10"/>
  <c r="H924" i="10" s="1"/>
  <c r="G925" i="10"/>
  <c r="H925" i="10" s="1"/>
  <c r="G926" i="10"/>
  <c r="H926" i="10" s="1"/>
  <c r="G927" i="10"/>
  <c r="H927" i="10" s="1"/>
  <c r="G928" i="10"/>
  <c r="G929" i="10"/>
  <c r="H929" i="10" s="1"/>
  <c r="G930" i="10"/>
  <c r="H930" i="10" s="1"/>
  <c r="G931" i="10"/>
  <c r="H931" i="10" s="1"/>
  <c r="G932" i="10"/>
  <c r="H932" i="10" s="1"/>
  <c r="G933" i="10"/>
  <c r="H933" i="10" s="1"/>
  <c r="G934" i="10"/>
  <c r="H934" i="10" s="1"/>
  <c r="G935" i="10"/>
  <c r="H935" i="10" s="1"/>
  <c r="G936" i="10"/>
  <c r="H936" i="10" s="1"/>
  <c r="G937" i="10"/>
  <c r="H937" i="10" s="1"/>
  <c r="G938" i="10"/>
  <c r="H938" i="10" s="1"/>
  <c r="G939" i="10"/>
  <c r="H939" i="10" s="1"/>
  <c r="G940" i="10"/>
  <c r="H940" i="10" s="1"/>
  <c r="G941" i="10"/>
  <c r="H941" i="10" s="1"/>
  <c r="G942" i="10"/>
  <c r="H942" i="10" s="1"/>
  <c r="G943" i="10"/>
  <c r="H943" i="10" s="1"/>
  <c r="G944" i="10"/>
  <c r="H944" i="10" s="1"/>
  <c r="G945" i="10"/>
  <c r="H945" i="10" s="1"/>
  <c r="G946" i="10"/>
  <c r="H946" i="10" s="1"/>
  <c r="G947" i="10"/>
  <c r="H947" i="10" s="1"/>
  <c r="G948" i="10"/>
  <c r="H948" i="10" s="1"/>
  <c r="G949" i="10"/>
  <c r="H949" i="10" s="1"/>
  <c r="G950" i="10"/>
  <c r="H950" i="10" s="1"/>
  <c r="G951" i="10"/>
  <c r="H951" i="10" s="1"/>
  <c r="G952" i="10"/>
  <c r="H952" i="10" s="1"/>
  <c r="G953" i="10"/>
  <c r="H953" i="10" s="1"/>
  <c r="G954" i="10"/>
  <c r="H954" i="10" s="1"/>
  <c r="G955" i="10"/>
  <c r="H955" i="10" s="1"/>
  <c r="G956" i="10"/>
  <c r="H956" i="10" s="1"/>
  <c r="G957" i="10"/>
  <c r="H957" i="10" s="1"/>
  <c r="G958" i="10"/>
  <c r="H958" i="10" s="1"/>
  <c r="G959" i="10"/>
  <c r="H959" i="10" s="1"/>
  <c r="G960" i="10"/>
  <c r="H960" i="10" s="1"/>
  <c r="G961" i="10"/>
  <c r="H961" i="10" s="1"/>
  <c r="G962" i="10"/>
  <c r="H962" i="10" s="1"/>
  <c r="G963" i="10"/>
  <c r="H963" i="10" s="1"/>
  <c r="G964" i="10"/>
  <c r="H964" i="10" s="1"/>
  <c r="G965" i="10"/>
  <c r="H965" i="10" s="1"/>
  <c r="G966" i="10"/>
  <c r="H966" i="10" s="1"/>
  <c r="G967" i="10"/>
  <c r="H967" i="10" s="1"/>
  <c r="G968" i="10"/>
  <c r="H968" i="10" s="1"/>
  <c r="G969" i="10"/>
  <c r="H969" i="10" s="1"/>
  <c r="G970" i="10"/>
  <c r="H970" i="10" s="1"/>
  <c r="G971" i="10"/>
  <c r="H971" i="10" s="1"/>
  <c r="G972" i="10"/>
  <c r="H972" i="10" s="1"/>
  <c r="G973" i="10"/>
  <c r="H973" i="10" s="1"/>
  <c r="G974" i="10"/>
  <c r="H974" i="10" s="1"/>
  <c r="G975" i="10"/>
  <c r="H975" i="10" s="1"/>
  <c r="G976" i="10"/>
  <c r="H976" i="10" s="1"/>
  <c r="G977" i="10"/>
  <c r="H977" i="10" s="1"/>
  <c r="G978" i="10"/>
  <c r="H978" i="10" s="1"/>
  <c r="G979" i="10"/>
  <c r="H979" i="10" s="1"/>
  <c r="G980" i="10"/>
  <c r="H980" i="10" s="1"/>
  <c r="G981" i="10"/>
  <c r="H981" i="10" s="1"/>
  <c r="G982" i="10"/>
  <c r="H982" i="10" s="1"/>
  <c r="G983" i="10"/>
  <c r="H983" i="10" s="1"/>
  <c r="G984" i="10"/>
  <c r="H984" i="10" s="1"/>
  <c r="G985" i="10"/>
  <c r="H985" i="10" s="1"/>
  <c r="G986" i="10"/>
  <c r="H986" i="10" s="1"/>
  <c r="G987" i="10"/>
  <c r="H987" i="10" s="1"/>
  <c r="G988" i="10"/>
  <c r="H988" i="10" s="1"/>
  <c r="G989" i="10"/>
  <c r="H989" i="10" s="1"/>
  <c r="G990" i="10"/>
  <c r="H990" i="10" s="1"/>
  <c r="G991" i="10"/>
  <c r="H991" i="10" s="1"/>
  <c r="G992" i="10"/>
  <c r="H992" i="10" s="1"/>
  <c r="G993" i="10"/>
  <c r="H993" i="10" s="1"/>
  <c r="G994" i="10"/>
  <c r="H994" i="10" s="1"/>
  <c r="G995" i="10"/>
  <c r="H995" i="10" s="1"/>
  <c r="G996" i="10"/>
  <c r="H996" i="10" s="1"/>
  <c r="G997" i="10"/>
  <c r="H997" i="10" s="1"/>
  <c r="G998" i="10"/>
  <c r="H998" i="10" s="1"/>
  <c r="G999" i="10"/>
  <c r="H999" i="10" s="1"/>
  <c r="G1000" i="10"/>
  <c r="H1000" i="10" s="1"/>
  <c r="G1001" i="10"/>
  <c r="H1001" i="10" s="1"/>
  <c r="F2" i="10"/>
  <c r="F6" i="10"/>
  <c r="F17" i="10"/>
  <c r="F81" i="10"/>
  <c r="F91" i="10"/>
  <c r="F126" i="10"/>
  <c r="F129" i="10"/>
  <c r="F150" i="10"/>
  <c r="F225" i="10"/>
  <c r="F262" i="10"/>
  <c r="F273" i="10"/>
  <c r="F334" i="10"/>
  <c r="F367" i="10"/>
  <c r="F377" i="10"/>
  <c r="F407" i="10"/>
  <c r="F409" i="10"/>
  <c r="F447" i="10"/>
  <c r="F479" i="10"/>
  <c r="F481" i="10"/>
  <c r="F505" i="10"/>
  <c r="F532" i="10"/>
  <c r="F534" i="10"/>
  <c r="F535" i="10"/>
  <c r="F574" i="10"/>
  <c r="F575" i="10"/>
  <c r="F597" i="10"/>
  <c r="F607" i="10"/>
  <c r="F615" i="10"/>
  <c r="F636" i="10"/>
  <c r="F638" i="10"/>
  <c r="F639" i="10"/>
  <c r="F647" i="10"/>
  <c r="F649" i="10"/>
  <c r="F678" i="10"/>
  <c r="F679" i="10"/>
  <c r="F689" i="10"/>
  <c r="F711" i="10"/>
  <c r="F713" i="10"/>
  <c r="F719" i="10"/>
  <c r="F740" i="10"/>
  <c r="F751" i="10"/>
  <c r="F753" i="10"/>
  <c r="F775" i="10"/>
  <c r="F782" i="10"/>
  <c r="F783" i="10"/>
  <c r="F823" i="10"/>
  <c r="F831" i="10"/>
  <c r="F838" i="10"/>
  <c r="F839" i="10"/>
  <c r="F841" i="10"/>
  <c r="F887" i="10"/>
  <c r="F894" i="10"/>
  <c r="F895" i="10"/>
  <c r="F948" i="10"/>
  <c r="F950" i="10"/>
  <c r="F951" i="10"/>
  <c r="F959" i="10"/>
  <c r="F975" i="10"/>
  <c r="F985" i="10"/>
  <c r="E3" i="10"/>
  <c r="F3" i="10" s="1"/>
  <c r="E4" i="10"/>
  <c r="F4" i="10" s="1"/>
  <c r="E5" i="10"/>
  <c r="F5" i="10" s="1"/>
  <c r="E6" i="10"/>
  <c r="E7" i="10"/>
  <c r="F7" i="10" s="1"/>
  <c r="E8" i="10"/>
  <c r="F8" i="10" s="1"/>
  <c r="E9" i="10"/>
  <c r="F9" i="10" s="1"/>
  <c r="E10" i="10"/>
  <c r="F10" i="10" s="1"/>
  <c r="E11" i="10"/>
  <c r="F11" i="10" s="1"/>
  <c r="E12" i="10"/>
  <c r="F12" i="10" s="1"/>
  <c r="E13" i="10"/>
  <c r="F13" i="10" s="1"/>
  <c r="E14" i="10"/>
  <c r="F14" i="10" s="1"/>
  <c r="E15" i="10"/>
  <c r="F15" i="10" s="1"/>
  <c r="E16" i="10"/>
  <c r="F16" i="10" s="1"/>
  <c r="E17" i="10"/>
  <c r="E18" i="10"/>
  <c r="F18" i="10" s="1"/>
  <c r="E19" i="10"/>
  <c r="F19" i="10" s="1"/>
  <c r="E20" i="10"/>
  <c r="F20" i="10" s="1"/>
  <c r="E21" i="10"/>
  <c r="F21" i="10" s="1"/>
  <c r="E22" i="10"/>
  <c r="F22" i="10" s="1"/>
  <c r="E23" i="10"/>
  <c r="F23" i="10" s="1"/>
  <c r="E24" i="10"/>
  <c r="F24" i="10" s="1"/>
  <c r="E25" i="10"/>
  <c r="F25" i="10" s="1"/>
  <c r="E26" i="10"/>
  <c r="F26" i="10" s="1"/>
  <c r="E27" i="10"/>
  <c r="F27" i="10" s="1"/>
  <c r="E28" i="10"/>
  <c r="F28" i="10" s="1"/>
  <c r="E29" i="10"/>
  <c r="F29" i="10" s="1"/>
  <c r="E30" i="10"/>
  <c r="F30" i="10" s="1"/>
  <c r="E31" i="10"/>
  <c r="F31" i="10" s="1"/>
  <c r="E32" i="10"/>
  <c r="F32" i="10" s="1"/>
  <c r="E33" i="10"/>
  <c r="F33" i="10" s="1"/>
  <c r="E34" i="10"/>
  <c r="F34" i="10" s="1"/>
  <c r="E35" i="10"/>
  <c r="F35" i="10" s="1"/>
  <c r="E36" i="10"/>
  <c r="F36" i="10" s="1"/>
  <c r="E37" i="10"/>
  <c r="F37" i="10" s="1"/>
  <c r="E38" i="10"/>
  <c r="F38" i="10" s="1"/>
  <c r="E39" i="10"/>
  <c r="F39" i="10" s="1"/>
  <c r="E40" i="10"/>
  <c r="F40" i="10" s="1"/>
  <c r="E41" i="10"/>
  <c r="F41" i="10" s="1"/>
  <c r="E42" i="10"/>
  <c r="F42" i="10" s="1"/>
  <c r="E43" i="10"/>
  <c r="F43" i="10" s="1"/>
  <c r="E44" i="10"/>
  <c r="F44" i="10" s="1"/>
  <c r="E45" i="10"/>
  <c r="F45" i="10" s="1"/>
  <c r="E46" i="10"/>
  <c r="F46" i="10" s="1"/>
  <c r="E47" i="10"/>
  <c r="F47" i="10" s="1"/>
  <c r="E48" i="10"/>
  <c r="F48" i="10" s="1"/>
  <c r="E49" i="10"/>
  <c r="F49" i="10" s="1"/>
  <c r="E50" i="10"/>
  <c r="F50" i="10" s="1"/>
  <c r="E51" i="10"/>
  <c r="F51" i="10" s="1"/>
  <c r="E52" i="10"/>
  <c r="F52" i="10" s="1"/>
  <c r="E53" i="10"/>
  <c r="F53" i="10" s="1"/>
  <c r="E54" i="10"/>
  <c r="F54" i="10" s="1"/>
  <c r="E55" i="10"/>
  <c r="F55" i="10" s="1"/>
  <c r="E56" i="10"/>
  <c r="F56" i="10" s="1"/>
  <c r="E57" i="10"/>
  <c r="F57" i="10" s="1"/>
  <c r="E58" i="10"/>
  <c r="F58" i="10" s="1"/>
  <c r="E59" i="10"/>
  <c r="F59" i="10" s="1"/>
  <c r="E60" i="10"/>
  <c r="F60" i="10" s="1"/>
  <c r="E61" i="10"/>
  <c r="F61" i="10" s="1"/>
  <c r="E62" i="10"/>
  <c r="F62" i="10" s="1"/>
  <c r="E63" i="10"/>
  <c r="F63" i="10" s="1"/>
  <c r="E64" i="10"/>
  <c r="F64" i="10" s="1"/>
  <c r="E65" i="10"/>
  <c r="F65" i="10" s="1"/>
  <c r="E66" i="10"/>
  <c r="F66" i="10" s="1"/>
  <c r="E67" i="10"/>
  <c r="F67" i="10" s="1"/>
  <c r="E68" i="10"/>
  <c r="F68" i="10" s="1"/>
  <c r="E69" i="10"/>
  <c r="F69" i="10" s="1"/>
  <c r="E70" i="10"/>
  <c r="F70" i="10" s="1"/>
  <c r="E71" i="10"/>
  <c r="F71" i="10" s="1"/>
  <c r="E72" i="10"/>
  <c r="F72" i="10" s="1"/>
  <c r="E73" i="10"/>
  <c r="F73" i="10" s="1"/>
  <c r="E74" i="10"/>
  <c r="F74" i="10" s="1"/>
  <c r="E75" i="10"/>
  <c r="F75" i="10" s="1"/>
  <c r="E76" i="10"/>
  <c r="F76" i="10" s="1"/>
  <c r="E77" i="10"/>
  <c r="F77" i="10" s="1"/>
  <c r="E78" i="10"/>
  <c r="F78" i="10" s="1"/>
  <c r="E79" i="10"/>
  <c r="F79" i="10" s="1"/>
  <c r="E80" i="10"/>
  <c r="F80" i="10" s="1"/>
  <c r="E81" i="10"/>
  <c r="E82" i="10"/>
  <c r="F82" i="10" s="1"/>
  <c r="E83" i="10"/>
  <c r="F83" i="10" s="1"/>
  <c r="E84" i="10"/>
  <c r="F84" i="10" s="1"/>
  <c r="E85" i="10"/>
  <c r="F85" i="10" s="1"/>
  <c r="E86" i="10"/>
  <c r="F86" i="10" s="1"/>
  <c r="E87" i="10"/>
  <c r="F87" i="10" s="1"/>
  <c r="E88" i="10"/>
  <c r="F88" i="10" s="1"/>
  <c r="E89" i="10"/>
  <c r="F89" i="10" s="1"/>
  <c r="E90" i="10"/>
  <c r="F90" i="10" s="1"/>
  <c r="E91" i="10"/>
  <c r="E92" i="10"/>
  <c r="F92" i="10" s="1"/>
  <c r="E93" i="10"/>
  <c r="F93" i="10" s="1"/>
  <c r="E94" i="10"/>
  <c r="F94" i="10" s="1"/>
  <c r="E95" i="10"/>
  <c r="F95" i="10" s="1"/>
  <c r="E96" i="10"/>
  <c r="F96" i="10" s="1"/>
  <c r="E97" i="10"/>
  <c r="F97" i="10" s="1"/>
  <c r="E98" i="10"/>
  <c r="F98" i="10" s="1"/>
  <c r="E99" i="10"/>
  <c r="F99" i="10" s="1"/>
  <c r="E100" i="10"/>
  <c r="F100" i="10" s="1"/>
  <c r="E101" i="10"/>
  <c r="F101" i="10" s="1"/>
  <c r="E102" i="10"/>
  <c r="F102" i="10" s="1"/>
  <c r="E103" i="10"/>
  <c r="F103" i="10" s="1"/>
  <c r="E104" i="10"/>
  <c r="F104" i="10" s="1"/>
  <c r="E105" i="10"/>
  <c r="F105" i="10" s="1"/>
  <c r="E106" i="10"/>
  <c r="F106" i="10" s="1"/>
  <c r="E107" i="10"/>
  <c r="F107" i="10" s="1"/>
  <c r="E108" i="10"/>
  <c r="F108" i="10" s="1"/>
  <c r="E109" i="10"/>
  <c r="F109" i="10" s="1"/>
  <c r="E110" i="10"/>
  <c r="F110" i="10" s="1"/>
  <c r="E111" i="10"/>
  <c r="F111" i="10" s="1"/>
  <c r="E112" i="10"/>
  <c r="F112" i="10" s="1"/>
  <c r="E113" i="10"/>
  <c r="F113" i="10" s="1"/>
  <c r="E114" i="10"/>
  <c r="F114" i="10" s="1"/>
  <c r="E115" i="10"/>
  <c r="F115" i="10" s="1"/>
  <c r="E116" i="10"/>
  <c r="F116" i="10" s="1"/>
  <c r="E117" i="10"/>
  <c r="F117" i="10" s="1"/>
  <c r="E118" i="10"/>
  <c r="F118" i="10" s="1"/>
  <c r="E119" i="10"/>
  <c r="F119" i="10" s="1"/>
  <c r="E120" i="10"/>
  <c r="F120" i="10" s="1"/>
  <c r="E121" i="10"/>
  <c r="F121" i="10" s="1"/>
  <c r="E122" i="10"/>
  <c r="F122" i="10" s="1"/>
  <c r="E123" i="10"/>
  <c r="F123" i="10" s="1"/>
  <c r="E124" i="10"/>
  <c r="F124" i="10" s="1"/>
  <c r="E125" i="10"/>
  <c r="F125" i="10" s="1"/>
  <c r="E126" i="10"/>
  <c r="E127" i="10"/>
  <c r="F127" i="10" s="1"/>
  <c r="E128" i="10"/>
  <c r="F128" i="10" s="1"/>
  <c r="E129" i="10"/>
  <c r="E130" i="10"/>
  <c r="F130" i="10" s="1"/>
  <c r="E131" i="10"/>
  <c r="F131" i="10" s="1"/>
  <c r="E132" i="10"/>
  <c r="F132" i="10" s="1"/>
  <c r="E133" i="10"/>
  <c r="F133" i="10" s="1"/>
  <c r="E134" i="10"/>
  <c r="F134" i="10" s="1"/>
  <c r="E135" i="10"/>
  <c r="F135" i="10" s="1"/>
  <c r="E136" i="10"/>
  <c r="F136" i="10" s="1"/>
  <c r="E137" i="10"/>
  <c r="F137" i="10" s="1"/>
  <c r="E138" i="10"/>
  <c r="F138" i="10" s="1"/>
  <c r="E139" i="10"/>
  <c r="F139" i="10" s="1"/>
  <c r="E140" i="10"/>
  <c r="F140" i="10" s="1"/>
  <c r="E141" i="10"/>
  <c r="F141" i="10" s="1"/>
  <c r="E142" i="10"/>
  <c r="F142" i="10" s="1"/>
  <c r="E143" i="10"/>
  <c r="F143" i="10" s="1"/>
  <c r="E144" i="10"/>
  <c r="F144" i="10" s="1"/>
  <c r="E145" i="10"/>
  <c r="F145" i="10" s="1"/>
  <c r="E146" i="10"/>
  <c r="F146" i="10" s="1"/>
  <c r="E147" i="10"/>
  <c r="F147" i="10" s="1"/>
  <c r="E148" i="10"/>
  <c r="F148" i="10" s="1"/>
  <c r="E149" i="10"/>
  <c r="F149" i="10" s="1"/>
  <c r="E150" i="10"/>
  <c r="E151" i="10"/>
  <c r="F151" i="10" s="1"/>
  <c r="E152" i="10"/>
  <c r="F152" i="10" s="1"/>
  <c r="E153" i="10"/>
  <c r="F153" i="10" s="1"/>
  <c r="E154" i="10"/>
  <c r="F154" i="10" s="1"/>
  <c r="E155" i="10"/>
  <c r="F155" i="10" s="1"/>
  <c r="E156" i="10"/>
  <c r="F156" i="10" s="1"/>
  <c r="E157" i="10"/>
  <c r="F157" i="10" s="1"/>
  <c r="E158" i="10"/>
  <c r="F158" i="10" s="1"/>
  <c r="E159" i="10"/>
  <c r="F159" i="10" s="1"/>
  <c r="E160" i="10"/>
  <c r="F160" i="10" s="1"/>
  <c r="E161" i="10"/>
  <c r="F161" i="10" s="1"/>
  <c r="E162" i="10"/>
  <c r="F162" i="10" s="1"/>
  <c r="E163" i="10"/>
  <c r="F163" i="10" s="1"/>
  <c r="E164" i="10"/>
  <c r="F164" i="10" s="1"/>
  <c r="E165" i="10"/>
  <c r="F165" i="10" s="1"/>
  <c r="E166" i="10"/>
  <c r="F166" i="10" s="1"/>
  <c r="E167" i="10"/>
  <c r="F167" i="10" s="1"/>
  <c r="E168" i="10"/>
  <c r="F168" i="10" s="1"/>
  <c r="E169" i="10"/>
  <c r="F169" i="10" s="1"/>
  <c r="E170" i="10"/>
  <c r="F170" i="10" s="1"/>
  <c r="E171" i="10"/>
  <c r="F171" i="10" s="1"/>
  <c r="E172" i="10"/>
  <c r="F172" i="10" s="1"/>
  <c r="E173" i="10"/>
  <c r="F173" i="10" s="1"/>
  <c r="E174" i="10"/>
  <c r="F174" i="10" s="1"/>
  <c r="E175" i="10"/>
  <c r="F175" i="10" s="1"/>
  <c r="E176" i="10"/>
  <c r="F176" i="10" s="1"/>
  <c r="E177" i="10"/>
  <c r="F177" i="10" s="1"/>
  <c r="E178" i="10"/>
  <c r="F178" i="10" s="1"/>
  <c r="E179" i="10"/>
  <c r="F179" i="10" s="1"/>
  <c r="E180" i="10"/>
  <c r="F180" i="10" s="1"/>
  <c r="E181" i="10"/>
  <c r="F181" i="10" s="1"/>
  <c r="E182" i="10"/>
  <c r="F182" i="10" s="1"/>
  <c r="E183" i="10"/>
  <c r="F183" i="10" s="1"/>
  <c r="E184" i="10"/>
  <c r="F184" i="10" s="1"/>
  <c r="E185" i="10"/>
  <c r="F185" i="10" s="1"/>
  <c r="E186" i="10"/>
  <c r="F186" i="10" s="1"/>
  <c r="E187" i="10"/>
  <c r="F187" i="10" s="1"/>
  <c r="E188" i="10"/>
  <c r="F188" i="10" s="1"/>
  <c r="E189" i="10"/>
  <c r="F189" i="10" s="1"/>
  <c r="E190" i="10"/>
  <c r="F190" i="10" s="1"/>
  <c r="E191" i="10"/>
  <c r="F191" i="10" s="1"/>
  <c r="E192" i="10"/>
  <c r="F192" i="10" s="1"/>
  <c r="E193" i="10"/>
  <c r="F193" i="10" s="1"/>
  <c r="E194" i="10"/>
  <c r="F194" i="10" s="1"/>
  <c r="E195" i="10"/>
  <c r="F195" i="10" s="1"/>
  <c r="E196" i="10"/>
  <c r="F196" i="10" s="1"/>
  <c r="E197" i="10"/>
  <c r="F197" i="10" s="1"/>
  <c r="E198" i="10"/>
  <c r="F198" i="10" s="1"/>
  <c r="E199" i="10"/>
  <c r="F199" i="10" s="1"/>
  <c r="E200" i="10"/>
  <c r="F200" i="10" s="1"/>
  <c r="E201" i="10"/>
  <c r="F201" i="10" s="1"/>
  <c r="E202" i="10"/>
  <c r="F202" i="10" s="1"/>
  <c r="E203" i="10"/>
  <c r="F203" i="10" s="1"/>
  <c r="E204" i="10"/>
  <c r="F204" i="10" s="1"/>
  <c r="E205" i="10"/>
  <c r="F205" i="10" s="1"/>
  <c r="E206" i="10"/>
  <c r="F206" i="10" s="1"/>
  <c r="E207" i="10"/>
  <c r="F207" i="10" s="1"/>
  <c r="E208" i="10"/>
  <c r="F208" i="10" s="1"/>
  <c r="E209" i="10"/>
  <c r="F209" i="10" s="1"/>
  <c r="E210" i="10"/>
  <c r="F210" i="10" s="1"/>
  <c r="E211" i="10"/>
  <c r="F211" i="10" s="1"/>
  <c r="E212" i="10"/>
  <c r="F212" i="10" s="1"/>
  <c r="E213" i="10"/>
  <c r="F213" i="10" s="1"/>
  <c r="E214" i="10"/>
  <c r="F214" i="10" s="1"/>
  <c r="E215" i="10"/>
  <c r="F215" i="10" s="1"/>
  <c r="E216" i="10"/>
  <c r="F216" i="10" s="1"/>
  <c r="E217" i="10"/>
  <c r="F217" i="10" s="1"/>
  <c r="E218" i="10"/>
  <c r="F218" i="10" s="1"/>
  <c r="E219" i="10"/>
  <c r="F219" i="10" s="1"/>
  <c r="E220" i="10"/>
  <c r="F220" i="10" s="1"/>
  <c r="E221" i="10"/>
  <c r="F221" i="10" s="1"/>
  <c r="E222" i="10"/>
  <c r="F222" i="10" s="1"/>
  <c r="E223" i="10"/>
  <c r="F223" i="10" s="1"/>
  <c r="E224" i="10"/>
  <c r="F224" i="10" s="1"/>
  <c r="E225" i="10"/>
  <c r="E226" i="10"/>
  <c r="F226" i="10" s="1"/>
  <c r="E227" i="10"/>
  <c r="F227" i="10" s="1"/>
  <c r="E228" i="10"/>
  <c r="F228" i="10" s="1"/>
  <c r="E229" i="10"/>
  <c r="F229" i="10" s="1"/>
  <c r="E230" i="10"/>
  <c r="F230" i="10" s="1"/>
  <c r="E231" i="10"/>
  <c r="F231" i="10" s="1"/>
  <c r="E232" i="10"/>
  <c r="F232" i="10" s="1"/>
  <c r="E233" i="10"/>
  <c r="F233" i="10" s="1"/>
  <c r="E234" i="10"/>
  <c r="F234" i="10" s="1"/>
  <c r="E235" i="10"/>
  <c r="F235" i="10" s="1"/>
  <c r="E236" i="10"/>
  <c r="F236" i="10" s="1"/>
  <c r="E237" i="10"/>
  <c r="F237" i="10" s="1"/>
  <c r="E238" i="10"/>
  <c r="F238" i="10" s="1"/>
  <c r="E239" i="10"/>
  <c r="F239" i="10" s="1"/>
  <c r="E240" i="10"/>
  <c r="F240" i="10" s="1"/>
  <c r="E241" i="10"/>
  <c r="F241" i="10" s="1"/>
  <c r="E242" i="10"/>
  <c r="F242" i="10" s="1"/>
  <c r="E243" i="10"/>
  <c r="F243" i="10" s="1"/>
  <c r="E244" i="10"/>
  <c r="F244" i="10" s="1"/>
  <c r="E245" i="10"/>
  <c r="F245" i="10" s="1"/>
  <c r="E246" i="10"/>
  <c r="F246" i="10" s="1"/>
  <c r="E247" i="10"/>
  <c r="F247" i="10" s="1"/>
  <c r="E248" i="10"/>
  <c r="F248" i="10" s="1"/>
  <c r="E249" i="10"/>
  <c r="F249" i="10" s="1"/>
  <c r="E250" i="10"/>
  <c r="F250" i="10" s="1"/>
  <c r="E251" i="10"/>
  <c r="F251" i="10" s="1"/>
  <c r="E252" i="10"/>
  <c r="F252" i="10" s="1"/>
  <c r="E253" i="10"/>
  <c r="F253" i="10" s="1"/>
  <c r="E254" i="10"/>
  <c r="F254" i="10" s="1"/>
  <c r="E255" i="10"/>
  <c r="F255" i="10" s="1"/>
  <c r="E256" i="10"/>
  <c r="F256" i="10" s="1"/>
  <c r="E257" i="10"/>
  <c r="F257" i="10" s="1"/>
  <c r="E258" i="10"/>
  <c r="F258" i="10" s="1"/>
  <c r="E259" i="10"/>
  <c r="F259" i="10" s="1"/>
  <c r="E260" i="10"/>
  <c r="F260" i="10" s="1"/>
  <c r="E261" i="10"/>
  <c r="F261" i="10" s="1"/>
  <c r="E262" i="10"/>
  <c r="E263" i="10"/>
  <c r="F263" i="10" s="1"/>
  <c r="E264" i="10"/>
  <c r="F264" i="10" s="1"/>
  <c r="E265" i="10"/>
  <c r="F265" i="10" s="1"/>
  <c r="E266" i="10"/>
  <c r="F266" i="10" s="1"/>
  <c r="E267" i="10"/>
  <c r="F267" i="10" s="1"/>
  <c r="E268" i="10"/>
  <c r="F268" i="10" s="1"/>
  <c r="E269" i="10"/>
  <c r="F269" i="10" s="1"/>
  <c r="E270" i="10"/>
  <c r="F270" i="10" s="1"/>
  <c r="E271" i="10"/>
  <c r="F271" i="10" s="1"/>
  <c r="E272" i="10"/>
  <c r="F272" i="10" s="1"/>
  <c r="E273" i="10"/>
  <c r="E274" i="10"/>
  <c r="F274" i="10" s="1"/>
  <c r="E275" i="10"/>
  <c r="F275" i="10" s="1"/>
  <c r="E276" i="10"/>
  <c r="F276" i="10" s="1"/>
  <c r="E277" i="10"/>
  <c r="F277" i="10" s="1"/>
  <c r="E278" i="10"/>
  <c r="F278" i="10" s="1"/>
  <c r="E279" i="10"/>
  <c r="F279" i="10" s="1"/>
  <c r="E280" i="10"/>
  <c r="F280" i="10" s="1"/>
  <c r="E281" i="10"/>
  <c r="F281" i="10" s="1"/>
  <c r="E282" i="10"/>
  <c r="F282" i="10" s="1"/>
  <c r="E283" i="10"/>
  <c r="F283" i="10" s="1"/>
  <c r="E284" i="10"/>
  <c r="F284" i="10" s="1"/>
  <c r="E285" i="10"/>
  <c r="F285" i="10" s="1"/>
  <c r="E286" i="10"/>
  <c r="F286" i="10" s="1"/>
  <c r="E287" i="10"/>
  <c r="F287" i="10" s="1"/>
  <c r="E288" i="10"/>
  <c r="F288" i="10" s="1"/>
  <c r="E289" i="10"/>
  <c r="F289" i="10" s="1"/>
  <c r="E290" i="10"/>
  <c r="F290" i="10" s="1"/>
  <c r="E291" i="10"/>
  <c r="F291" i="10" s="1"/>
  <c r="E292" i="10"/>
  <c r="F292" i="10" s="1"/>
  <c r="E293" i="10"/>
  <c r="F293" i="10" s="1"/>
  <c r="E294" i="10"/>
  <c r="F294" i="10" s="1"/>
  <c r="E295" i="10"/>
  <c r="F295" i="10" s="1"/>
  <c r="E296" i="10"/>
  <c r="F296" i="10" s="1"/>
  <c r="E297" i="10"/>
  <c r="F297" i="10" s="1"/>
  <c r="E298" i="10"/>
  <c r="F298" i="10" s="1"/>
  <c r="E299" i="10"/>
  <c r="F299" i="10" s="1"/>
  <c r="E300" i="10"/>
  <c r="F300" i="10" s="1"/>
  <c r="E301" i="10"/>
  <c r="F301" i="10" s="1"/>
  <c r="E302" i="10"/>
  <c r="F302" i="10" s="1"/>
  <c r="E303" i="10"/>
  <c r="F303" i="10" s="1"/>
  <c r="E304" i="10"/>
  <c r="F304" i="10" s="1"/>
  <c r="E305" i="10"/>
  <c r="F305" i="10" s="1"/>
  <c r="E306" i="10"/>
  <c r="F306" i="10" s="1"/>
  <c r="E307" i="10"/>
  <c r="F307" i="10" s="1"/>
  <c r="E308" i="10"/>
  <c r="F308" i="10" s="1"/>
  <c r="E309" i="10"/>
  <c r="F309" i="10" s="1"/>
  <c r="E310" i="10"/>
  <c r="F310" i="10" s="1"/>
  <c r="E311" i="10"/>
  <c r="F311" i="10" s="1"/>
  <c r="E312" i="10"/>
  <c r="F312" i="10" s="1"/>
  <c r="E313" i="10"/>
  <c r="F313" i="10" s="1"/>
  <c r="E314" i="10"/>
  <c r="F314" i="10" s="1"/>
  <c r="E315" i="10"/>
  <c r="F315" i="10" s="1"/>
  <c r="E316" i="10"/>
  <c r="F316" i="10" s="1"/>
  <c r="E317" i="10"/>
  <c r="F317" i="10" s="1"/>
  <c r="E318" i="10"/>
  <c r="F318" i="10" s="1"/>
  <c r="E319" i="10"/>
  <c r="F319" i="10" s="1"/>
  <c r="E320" i="10"/>
  <c r="F320" i="10" s="1"/>
  <c r="E321" i="10"/>
  <c r="F321" i="10" s="1"/>
  <c r="E322" i="10"/>
  <c r="F322" i="10" s="1"/>
  <c r="E323" i="10"/>
  <c r="F323" i="10" s="1"/>
  <c r="E324" i="10"/>
  <c r="F324" i="10" s="1"/>
  <c r="E325" i="10"/>
  <c r="F325" i="10" s="1"/>
  <c r="E326" i="10"/>
  <c r="F326" i="10" s="1"/>
  <c r="E327" i="10"/>
  <c r="F327" i="10" s="1"/>
  <c r="E328" i="10"/>
  <c r="F328" i="10" s="1"/>
  <c r="E329" i="10"/>
  <c r="F329" i="10" s="1"/>
  <c r="E330" i="10"/>
  <c r="F330" i="10" s="1"/>
  <c r="E331" i="10"/>
  <c r="F331" i="10" s="1"/>
  <c r="E332" i="10"/>
  <c r="F332" i="10" s="1"/>
  <c r="E333" i="10"/>
  <c r="F333" i="10" s="1"/>
  <c r="E334" i="10"/>
  <c r="E335" i="10"/>
  <c r="F335" i="10" s="1"/>
  <c r="E336" i="10"/>
  <c r="F336" i="10" s="1"/>
  <c r="E337" i="10"/>
  <c r="F337" i="10" s="1"/>
  <c r="E338" i="10"/>
  <c r="F338" i="10" s="1"/>
  <c r="E339" i="10"/>
  <c r="F339" i="10" s="1"/>
  <c r="E340" i="10"/>
  <c r="F340" i="10" s="1"/>
  <c r="E341" i="10"/>
  <c r="F341" i="10" s="1"/>
  <c r="E342" i="10"/>
  <c r="F342" i="10" s="1"/>
  <c r="E343" i="10"/>
  <c r="F343" i="10" s="1"/>
  <c r="E344" i="10"/>
  <c r="F344" i="10" s="1"/>
  <c r="E345" i="10"/>
  <c r="F345" i="10" s="1"/>
  <c r="E346" i="10"/>
  <c r="F346" i="10" s="1"/>
  <c r="E347" i="10"/>
  <c r="F347" i="10" s="1"/>
  <c r="E348" i="10"/>
  <c r="F348" i="10" s="1"/>
  <c r="E349" i="10"/>
  <c r="F349" i="10" s="1"/>
  <c r="E350" i="10"/>
  <c r="F350" i="10" s="1"/>
  <c r="E351" i="10"/>
  <c r="F351" i="10" s="1"/>
  <c r="E352" i="10"/>
  <c r="F352" i="10" s="1"/>
  <c r="E353" i="10"/>
  <c r="F353" i="10" s="1"/>
  <c r="E354" i="10"/>
  <c r="F354" i="10" s="1"/>
  <c r="E355" i="10"/>
  <c r="F355" i="10" s="1"/>
  <c r="E356" i="10"/>
  <c r="F356" i="10" s="1"/>
  <c r="E357" i="10"/>
  <c r="F357" i="10" s="1"/>
  <c r="E358" i="10"/>
  <c r="F358" i="10" s="1"/>
  <c r="E359" i="10"/>
  <c r="F359" i="10" s="1"/>
  <c r="E360" i="10"/>
  <c r="F360" i="10" s="1"/>
  <c r="E361" i="10"/>
  <c r="F361" i="10" s="1"/>
  <c r="E362" i="10"/>
  <c r="F362" i="10" s="1"/>
  <c r="E363" i="10"/>
  <c r="F363" i="10" s="1"/>
  <c r="E364" i="10"/>
  <c r="F364" i="10" s="1"/>
  <c r="E365" i="10"/>
  <c r="F365" i="10" s="1"/>
  <c r="E366" i="10"/>
  <c r="F366" i="10" s="1"/>
  <c r="E367" i="10"/>
  <c r="E368" i="10"/>
  <c r="F368" i="10" s="1"/>
  <c r="E369" i="10"/>
  <c r="F369" i="10" s="1"/>
  <c r="E370" i="10"/>
  <c r="F370" i="10" s="1"/>
  <c r="E371" i="10"/>
  <c r="F371" i="10" s="1"/>
  <c r="E372" i="10"/>
  <c r="F372" i="10" s="1"/>
  <c r="E373" i="10"/>
  <c r="F373" i="10" s="1"/>
  <c r="E374" i="10"/>
  <c r="F374" i="10" s="1"/>
  <c r="E375" i="10"/>
  <c r="F375" i="10" s="1"/>
  <c r="E376" i="10"/>
  <c r="F376" i="10" s="1"/>
  <c r="E377" i="10"/>
  <c r="E378" i="10"/>
  <c r="F378" i="10" s="1"/>
  <c r="E379" i="10"/>
  <c r="F379" i="10" s="1"/>
  <c r="E380" i="10"/>
  <c r="F380" i="10" s="1"/>
  <c r="E381" i="10"/>
  <c r="F381" i="10" s="1"/>
  <c r="E382" i="10"/>
  <c r="F382" i="10" s="1"/>
  <c r="E383" i="10"/>
  <c r="F383" i="10" s="1"/>
  <c r="E384" i="10"/>
  <c r="F384" i="10" s="1"/>
  <c r="E385" i="10"/>
  <c r="F385" i="10" s="1"/>
  <c r="E386" i="10"/>
  <c r="F386" i="10" s="1"/>
  <c r="E387" i="10"/>
  <c r="F387" i="10" s="1"/>
  <c r="E388" i="10"/>
  <c r="F388" i="10" s="1"/>
  <c r="E389" i="10"/>
  <c r="F389" i="10" s="1"/>
  <c r="E390" i="10"/>
  <c r="F390" i="10" s="1"/>
  <c r="E391" i="10"/>
  <c r="F391" i="10" s="1"/>
  <c r="E392" i="10"/>
  <c r="F392" i="10" s="1"/>
  <c r="E393" i="10"/>
  <c r="F393" i="10" s="1"/>
  <c r="E394" i="10"/>
  <c r="F394" i="10" s="1"/>
  <c r="E395" i="10"/>
  <c r="F395" i="10" s="1"/>
  <c r="E396" i="10"/>
  <c r="F396" i="10" s="1"/>
  <c r="E397" i="10"/>
  <c r="F397" i="10" s="1"/>
  <c r="E398" i="10"/>
  <c r="F398" i="10" s="1"/>
  <c r="E399" i="10"/>
  <c r="F399" i="10" s="1"/>
  <c r="E400" i="10"/>
  <c r="F400" i="10" s="1"/>
  <c r="E401" i="10"/>
  <c r="F401" i="10" s="1"/>
  <c r="E402" i="10"/>
  <c r="F402" i="10" s="1"/>
  <c r="E403" i="10"/>
  <c r="F403" i="10" s="1"/>
  <c r="E404" i="10"/>
  <c r="F404" i="10" s="1"/>
  <c r="E405" i="10"/>
  <c r="F405" i="10" s="1"/>
  <c r="E406" i="10"/>
  <c r="F406" i="10" s="1"/>
  <c r="E407" i="10"/>
  <c r="E408" i="10"/>
  <c r="F408" i="10" s="1"/>
  <c r="E409" i="10"/>
  <c r="E410" i="10"/>
  <c r="F410" i="10" s="1"/>
  <c r="E411" i="10"/>
  <c r="F411" i="10" s="1"/>
  <c r="E412" i="10"/>
  <c r="F412" i="10" s="1"/>
  <c r="E413" i="10"/>
  <c r="F413" i="10" s="1"/>
  <c r="E414" i="10"/>
  <c r="F414" i="10" s="1"/>
  <c r="E415" i="10"/>
  <c r="F415" i="10" s="1"/>
  <c r="E416" i="10"/>
  <c r="F416" i="10" s="1"/>
  <c r="E417" i="10"/>
  <c r="F417" i="10" s="1"/>
  <c r="E418" i="10"/>
  <c r="F418" i="10" s="1"/>
  <c r="E419" i="10"/>
  <c r="F419" i="10" s="1"/>
  <c r="E420" i="10"/>
  <c r="F420" i="10" s="1"/>
  <c r="E421" i="10"/>
  <c r="F421" i="10" s="1"/>
  <c r="E422" i="10"/>
  <c r="F422" i="10" s="1"/>
  <c r="E423" i="10"/>
  <c r="F423" i="10" s="1"/>
  <c r="E424" i="10"/>
  <c r="F424" i="10" s="1"/>
  <c r="E425" i="10"/>
  <c r="F425" i="10" s="1"/>
  <c r="E426" i="10"/>
  <c r="F426" i="10" s="1"/>
  <c r="E427" i="10"/>
  <c r="F427" i="10" s="1"/>
  <c r="E428" i="10"/>
  <c r="F428" i="10" s="1"/>
  <c r="E429" i="10"/>
  <c r="F429" i="10" s="1"/>
  <c r="E430" i="10"/>
  <c r="F430" i="10" s="1"/>
  <c r="E431" i="10"/>
  <c r="F431" i="10" s="1"/>
  <c r="E432" i="10"/>
  <c r="F432" i="10" s="1"/>
  <c r="E433" i="10"/>
  <c r="F433" i="10" s="1"/>
  <c r="E434" i="10"/>
  <c r="F434" i="10" s="1"/>
  <c r="E435" i="10"/>
  <c r="F435" i="10" s="1"/>
  <c r="E436" i="10"/>
  <c r="F436" i="10" s="1"/>
  <c r="E437" i="10"/>
  <c r="F437" i="10" s="1"/>
  <c r="E438" i="10"/>
  <c r="F438" i="10" s="1"/>
  <c r="E439" i="10"/>
  <c r="F439" i="10" s="1"/>
  <c r="E440" i="10"/>
  <c r="F440" i="10" s="1"/>
  <c r="E441" i="10"/>
  <c r="F441" i="10" s="1"/>
  <c r="E442" i="10"/>
  <c r="F442" i="10" s="1"/>
  <c r="E443" i="10"/>
  <c r="F443" i="10" s="1"/>
  <c r="E444" i="10"/>
  <c r="F444" i="10" s="1"/>
  <c r="E445" i="10"/>
  <c r="F445" i="10" s="1"/>
  <c r="E446" i="10"/>
  <c r="F446" i="10" s="1"/>
  <c r="E447" i="10"/>
  <c r="E448" i="10"/>
  <c r="F448" i="10" s="1"/>
  <c r="E449" i="10"/>
  <c r="F449" i="10" s="1"/>
  <c r="E450" i="10"/>
  <c r="F450" i="10" s="1"/>
  <c r="E451" i="10"/>
  <c r="F451" i="10" s="1"/>
  <c r="E452" i="10"/>
  <c r="F452" i="10" s="1"/>
  <c r="E453" i="10"/>
  <c r="F453" i="10" s="1"/>
  <c r="E454" i="10"/>
  <c r="F454" i="10" s="1"/>
  <c r="E455" i="10"/>
  <c r="F455" i="10" s="1"/>
  <c r="E456" i="10"/>
  <c r="F456" i="10" s="1"/>
  <c r="E457" i="10"/>
  <c r="F457" i="10" s="1"/>
  <c r="E458" i="10"/>
  <c r="F458" i="10" s="1"/>
  <c r="E459" i="10"/>
  <c r="F459" i="10" s="1"/>
  <c r="E460" i="10"/>
  <c r="F460" i="10" s="1"/>
  <c r="E461" i="10"/>
  <c r="F461" i="10" s="1"/>
  <c r="E462" i="10"/>
  <c r="F462" i="10" s="1"/>
  <c r="E463" i="10"/>
  <c r="F463" i="10" s="1"/>
  <c r="E464" i="10"/>
  <c r="F464" i="10" s="1"/>
  <c r="E465" i="10"/>
  <c r="F465" i="10" s="1"/>
  <c r="E466" i="10"/>
  <c r="F466" i="10" s="1"/>
  <c r="E467" i="10"/>
  <c r="F467" i="10" s="1"/>
  <c r="E468" i="10"/>
  <c r="F468" i="10" s="1"/>
  <c r="E469" i="10"/>
  <c r="F469" i="10" s="1"/>
  <c r="E470" i="10"/>
  <c r="F470" i="10" s="1"/>
  <c r="E471" i="10"/>
  <c r="F471" i="10" s="1"/>
  <c r="E472" i="10"/>
  <c r="F472" i="10" s="1"/>
  <c r="E473" i="10"/>
  <c r="F473" i="10" s="1"/>
  <c r="E474" i="10"/>
  <c r="F474" i="10" s="1"/>
  <c r="E475" i="10"/>
  <c r="F475" i="10" s="1"/>
  <c r="E476" i="10"/>
  <c r="F476" i="10" s="1"/>
  <c r="E477" i="10"/>
  <c r="F477" i="10" s="1"/>
  <c r="E478" i="10"/>
  <c r="F478" i="10" s="1"/>
  <c r="E479" i="10"/>
  <c r="E480" i="10"/>
  <c r="F480" i="10" s="1"/>
  <c r="E481" i="10"/>
  <c r="E482" i="10"/>
  <c r="F482" i="10" s="1"/>
  <c r="E483" i="10"/>
  <c r="F483" i="10" s="1"/>
  <c r="E484" i="10"/>
  <c r="F484" i="10" s="1"/>
  <c r="E485" i="10"/>
  <c r="F485" i="10" s="1"/>
  <c r="E486" i="10"/>
  <c r="F486" i="10" s="1"/>
  <c r="E487" i="10"/>
  <c r="F487" i="10" s="1"/>
  <c r="E488" i="10"/>
  <c r="F488" i="10" s="1"/>
  <c r="E489" i="10"/>
  <c r="F489" i="10" s="1"/>
  <c r="E490" i="10"/>
  <c r="F490" i="10" s="1"/>
  <c r="E491" i="10"/>
  <c r="F491" i="10" s="1"/>
  <c r="E492" i="10"/>
  <c r="F492" i="10" s="1"/>
  <c r="E493" i="10"/>
  <c r="F493" i="10" s="1"/>
  <c r="E494" i="10"/>
  <c r="F494" i="10" s="1"/>
  <c r="E495" i="10"/>
  <c r="F495" i="10" s="1"/>
  <c r="E496" i="10"/>
  <c r="F496" i="10" s="1"/>
  <c r="E497" i="10"/>
  <c r="F497" i="10" s="1"/>
  <c r="E498" i="10"/>
  <c r="F498" i="10" s="1"/>
  <c r="E499" i="10"/>
  <c r="F499" i="10" s="1"/>
  <c r="E500" i="10"/>
  <c r="F500" i="10" s="1"/>
  <c r="E501" i="10"/>
  <c r="F501" i="10" s="1"/>
  <c r="E502" i="10"/>
  <c r="F502" i="10" s="1"/>
  <c r="E503" i="10"/>
  <c r="F503" i="10" s="1"/>
  <c r="E504" i="10"/>
  <c r="F504" i="10" s="1"/>
  <c r="E505" i="10"/>
  <c r="E506" i="10"/>
  <c r="F506" i="10" s="1"/>
  <c r="E507" i="10"/>
  <c r="F507" i="10" s="1"/>
  <c r="E508" i="10"/>
  <c r="F508" i="10" s="1"/>
  <c r="E509" i="10"/>
  <c r="F509" i="10" s="1"/>
  <c r="E510" i="10"/>
  <c r="F510" i="10" s="1"/>
  <c r="E511" i="10"/>
  <c r="F511" i="10" s="1"/>
  <c r="E512" i="10"/>
  <c r="F512" i="10" s="1"/>
  <c r="E513" i="10"/>
  <c r="F513" i="10" s="1"/>
  <c r="E514" i="10"/>
  <c r="F514" i="10" s="1"/>
  <c r="E515" i="10"/>
  <c r="F515" i="10" s="1"/>
  <c r="E516" i="10"/>
  <c r="F516" i="10" s="1"/>
  <c r="E517" i="10"/>
  <c r="F517" i="10" s="1"/>
  <c r="E518" i="10"/>
  <c r="F518" i="10" s="1"/>
  <c r="E519" i="10"/>
  <c r="F519" i="10" s="1"/>
  <c r="E520" i="10"/>
  <c r="F520" i="10" s="1"/>
  <c r="E521" i="10"/>
  <c r="F521" i="10" s="1"/>
  <c r="E522" i="10"/>
  <c r="F522" i="10" s="1"/>
  <c r="E523" i="10"/>
  <c r="F523" i="10" s="1"/>
  <c r="E524" i="10"/>
  <c r="F524" i="10" s="1"/>
  <c r="E525" i="10"/>
  <c r="F525" i="10" s="1"/>
  <c r="E526" i="10"/>
  <c r="F526" i="10" s="1"/>
  <c r="E527" i="10"/>
  <c r="F527" i="10" s="1"/>
  <c r="E528" i="10"/>
  <c r="F528" i="10" s="1"/>
  <c r="E529" i="10"/>
  <c r="F529" i="10" s="1"/>
  <c r="E530" i="10"/>
  <c r="F530" i="10" s="1"/>
  <c r="E531" i="10"/>
  <c r="F531" i="10" s="1"/>
  <c r="E532" i="10"/>
  <c r="E533" i="10"/>
  <c r="F533" i="10" s="1"/>
  <c r="E534" i="10"/>
  <c r="E535" i="10"/>
  <c r="E536" i="10"/>
  <c r="F536" i="10" s="1"/>
  <c r="E537" i="10"/>
  <c r="F537" i="10" s="1"/>
  <c r="E538" i="10"/>
  <c r="F538" i="10" s="1"/>
  <c r="E539" i="10"/>
  <c r="F539" i="10" s="1"/>
  <c r="E540" i="10"/>
  <c r="F540" i="10" s="1"/>
  <c r="E541" i="10"/>
  <c r="F541" i="10" s="1"/>
  <c r="E542" i="10"/>
  <c r="F542" i="10" s="1"/>
  <c r="E543" i="10"/>
  <c r="F543" i="10" s="1"/>
  <c r="E544" i="10"/>
  <c r="F544" i="10" s="1"/>
  <c r="E545" i="10"/>
  <c r="F545" i="10" s="1"/>
  <c r="E546" i="10"/>
  <c r="F546" i="10" s="1"/>
  <c r="E547" i="10"/>
  <c r="F547" i="10" s="1"/>
  <c r="E548" i="10"/>
  <c r="F548" i="10" s="1"/>
  <c r="E549" i="10"/>
  <c r="F549" i="10" s="1"/>
  <c r="E550" i="10"/>
  <c r="F550" i="10" s="1"/>
  <c r="E551" i="10"/>
  <c r="F551" i="10" s="1"/>
  <c r="E552" i="10"/>
  <c r="F552" i="10" s="1"/>
  <c r="E553" i="10"/>
  <c r="F553" i="10" s="1"/>
  <c r="E554" i="10"/>
  <c r="F554" i="10" s="1"/>
  <c r="E555" i="10"/>
  <c r="F555" i="10" s="1"/>
  <c r="E556" i="10"/>
  <c r="F556" i="10" s="1"/>
  <c r="E557" i="10"/>
  <c r="F557" i="10" s="1"/>
  <c r="E558" i="10"/>
  <c r="F558" i="10" s="1"/>
  <c r="E559" i="10"/>
  <c r="F559" i="10" s="1"/>
  <c r="E560" i="10"/>
  <c r="F560" i="10" s="1"/>
  <c r="E561" i="10"/>
  <c r="F561" i="10" s="1"/>
  <c r="E562" i="10"/>
  <c r="F562" i="10" s="1"/>
  <c r="E563" i="10"/>
  <c r="F563" i="10" s="1"/>
  <c r="E564" i="10"/>
  <c r="F564" i="10" s="1"/>
  <c r="E565" i="10"/>
  <c r="F565" i="10" s="1"/>
  <c r="E566" i="10"/>
  <c r="F566" i="10" s="1"/>
  <c r="E567" i="10"/>
  <c r="F567" i="10" s="1"/>
  <c r="E568" i="10"/>
  <c r="F568" i="10" s="1"/>
  <c r="E569" i="10"/>
  <c r="F569" i="10" s="1"/>
  <c r="E570" i="10"/>
  <c r="F570" i="10" s="1"/>
  <c r="E571" i="10"/>
  <c r="F571" i="10" s="1"/>
  <c r="E572" i="10"/>
  <c r="F572" i="10" s="1"/>
  <c r="E573" i="10"/>
  <c r="F573" i="10" s="1"/>
  <c r="E574" i="10"/>
  <c r="E575" i="10"/>
  <c r="E576" i="10"/>
  <c r="F576" i="10" s="1"/>
  <c r="E577" i="10"/>
  <c r="F577" i="10" s="1"/>
  <c r="E578" i="10"/>
  <c r="F578" i="10" s="1"/>
  <c r="E579" i="10"/>
  <c r="F579" i="10" s="1"/>
  <c r="E580" i="10"/>
  <c r="F580" i="10" s="1"/>
  <c r="E581" i="10"/>
  <c r="F581" i="10" s="1"/>
  <c r="E582" i="10"/>
  <c r="F582" i="10" s="1"/>
  <c r="E583" i="10"/>
  <c r="F583" i="10" s="1"/>
  <c r="E584" i="10"/>
  <c r="F584" i="10" s="1"/>
  <c r="E585" i="10"/>
  <c r="F585" i="10" s="1"/>
  <c r="E586" i="10"/>
  <c r="F586" i="10" s="1"/>
  <c r="E587" i="10"/>
  <c r="F587" i="10" s="1"/>
  <c r="E588" i="10"/>
  <c r="F588" i="10" s="1"/>
  <c r="E589" i="10"/>
  <c r="F589" i="10" s="1"/>
  <c r="E590" i="10"/>
  <c r="F590" i="10" s="1"/>
  <c r="E591" i="10"/>
  <c r="F591" i="10" s="1"/>
  <c r="E592" i="10"/>
  <c r="F592" i="10" s="1"/>
  <c r="E593" i="10"/>
  <c r="F593" i="10" s="1"/>
  <c r="E594" i="10"/>
  <c r="F594" i="10" s="1"/>
  <c r="E595" i="10"/>
  <c r="F595" i="10" s="1"/>
  <c r="E596" i="10"/>
  <c r="F596" i="10" s="1"/>
  <c r="E597" i="10"/>
  <c r="E598" i="10"/>
  <c r="F598" i="10" s="1"/>
  <c r="E599" i="10"/>
  <c r="F599" i="10" s="1"/>
  <c r="E600" i="10"/>
  <c r="F600" i="10" s="1"/>
  <c r="E601" i="10"/>
  <c r="F601" i="10" s="1"/>
  <c r="E602" i="10"/>
  <c r="F602" i="10" s="1"/>
  <c r="E603" i="10"/>
  <c r="F603" i="10" s="1"/>
  <c r="E604" i="10"/>
  <c r="F604" i="10" s="1"/>
  <c r="E605" i="10"/>
  <c r="F605" i="10" s="1"/>
  <c r="E606" i="10"/>
  <c r="F606" i="10" s="1"/>
  <c r="E607" i="10"/>
  <c r="E608" i="10"/>
  <c r="F608" i="10" s="1"/>
  <c r="E609" i="10"/>
  <c r="F609" i="10" s="1"/>
  <c r="E610" i="10"/>
  <c r="F610" i="10" s="1"/>
  <c r="E611" i="10"/>
  <c r="F611" i="10" s="1"/>
  <c r="E612" i="10"/>
  <c r="F612" i="10" s="1"/>
  <c r="E613" i="10"/>
  <c r="F613" i="10" s="1"/>
  <c r="E614" i="10"/>
  <c r="F614" i="10" s="1"/>
  <c r="E615" i="10"/>
  <c r="E616" i="10"/>
  <c r="F616" i="10" s="1"/>
  <c r="E617" i="10"/>
  <c r="F617" i="10" s="1"/>
  <c r="E618" i="10"/>
  <c r="F618" i="10" s="1"/>
  <c r="E619" i="10"/>
  <c r="F619" i="10" s="1"/>
  <c r="E620" i="10"/>
  <c r="F620" i="10" s="1"/>
  <c r="E621" i="10"/>
  <c r="F621" i="10" s="1"/>
  <c r="E622" i="10"/>
  <c r="F622" i="10" s="1"/>
  <c r="E623" i="10"/>
  <c r="F623" i="10" s="1"/>
  <c r="E624" i="10"/>
  <c r="F624" i="10" s="1"/>
  <c r="E625" i="10"/>
  <c r="F625" i="10" s="1"/>
  <c r="E626" i="10"/>
  <c r="F626" i="10" s="1"/>
  <c r="E627" i="10"/>
  <c r="F627" i="10" s="1"/>
  <c r="E628" i="10"/>
  <c r="F628" i="10" s="1"/>
  <c r="E629" i="10"/>
  <c r="F629" i="10" s="1"/>
  <c r="E630" i="10"/>
  <c r="F630" i="10" s="1"/>
  <c r="E631" i="10"/>
  <c r="F631" i="10" s="1"/>
  <c r="E632" i="10"/>
  <c r="F632" i="10" s="1"/>
  <c r="E633" i="10"/>
  <c r="F633" i="10" s="1"/>
  <c r="E634" i="10"/>
  <c r="F634" i="10" s="1"/>
  <c r="E635" i="10"/>
  <c r="F635" i="10" s="1"/>
  <c r="E636" i="10"/>
  <c r="E637" i="10"/>
  <c r="F637" i="10" s="1"/>
  <c r="E638" i="10"/>
  <c r="E639" i="10"/>
  <c r="E640" i="10"/>
  <c r="F640" i="10" s="1"/>
  <c r="E641" i="10"/>
  <c r="F641" i="10" s="1"/>
  <c r="E642" i="10"/>
  <c r="F642" i="10" s="1"/>
  <c r="E643" i="10"/>
  <c r="F643" i="10" s="1"/>
  <c r="E644" i="10"/>
  <c r="F644" i="10" s="1"/>
  <c r="E645" i="10"/>
  <c r="F645" i="10" s="1"/>
  <c r="E646" i="10"/>
  <c r="F646" i="10" s="1"/>
  <c r="E647" i="10"/>
  <c r="E648" i="10"/>
  <c r="F648" i="10" s="1"/>
  <c r="E649" i="10"/>
  <c r="E650" i="10"/>
  <c r="F650" i="10" s="1"/>
  <c r="E651" i="10"/>
  <c r="F651" i="10" s="1"/>
  <c r="E652" i="10"/>
  <c r="F652" i="10" s="1"/>
  <c r="E653" i="10"/>
  <c r="F653" i="10" s="1"/>
  <c r="E654" i="10"/>
  <c r="F654" i="10" s="1"/>
  <c r="E655" i="10"/>
  <c r="F655" i="10" s="1"/>
  <c r="E656" i="10"/>
  <c r="F656" i="10" s="1"/>
  <c r="E657" i="10"/>
  <c r="F657" i="10" s="1"/>
  <c r="E658" i="10"/>
  <c r="F658" i="10" s="1"/>
  <c r="E659" i="10"/>
  <c r="F659" i="10" s="1"/>
  <c r="E660" i="10"/>
  <c r="F660" i="10" s="1"/>
  <c r="E661" i="10"/>
  <c r="F661" i="10" s="1"/>
  <c r="E662" i="10"/>
  <c r="F662" i="10" s="1"/>
  <c r="E663" i="10"/>
  <c r="F663" i="10" s="1"/>
  <c r="E664" i="10"/>
  <c r="F664" i="10" s="1"/>
  <c r="E665" i="10"/>
  <c r="F665" i="10" s="1"/>
  <c r="E666" i="10"/>
  <c r="F666" i="10" s="1"/>
  <c r="E667" i="10"/>
  <c r="F667" i="10" s="1"/>
  <c r="E668" i="10"/>
  <c r="F668" i="10" s="1"/>
  <c r="E669" i="10"/>
  <c r="F669" i="10" s="1"/>
  <c r="E670" i="10"/>
  <c r="F670" i="10" s="1"/>
  <c r="E671" i="10"/>
  <c r="F671" i="10" s="1"/>
  <c r="E672" i="10"/>
  <c r="F672" i="10" s="1"/>
  <c r="E673" i="10"/>
  <c r="F673" i="10" s="1"/>
  <c r="E674" i="10"/>
  <c r="F674" i="10" s="1"/>
  <c r="E675" i="10"/>
  <c r="F675" i="10" s="1"/>
  <c r="E676" i="10"/>
  <c r="F676" i="10" s="1"/>
  <c r="E677" i="10"/>
  <c r="F677" i="10" s="1"/>
  <c r="E678" i="10"/>
  <c r="E679" i="10"/>
  <c r="E680" i="10"/>
  <c r="F680" i="10" s="1"/>
  <c r="E681" i="10"/>
  <c r="F681" i="10" s="1"/>
  <c r="E682" i="10"/>
  <c r="F682" i="10" s="1"/>
  <c r="E683" i="10"/>
  <c r="F683" i="10" s="1"/>
  <c r="E684" i="10"/>
  <c r="F684" i="10" s="1"/>
  <c r="E685" i="10"/>
  <c r="F685" i="10" s="1"/>
  <c r="E686" i="10"/>
  <c r="F686" i="10" s="1"/>
  <c r="E687" i="10"/>
  <c r="F687" i="10" s="1"/>
  <c r="E688" i="10"/>
  <c r="F688" i="10" s="1"/>
  <c r="E689" i="10"/>
  <c r="E690" i="10"/>
  <c r="F690" i="10" s="1"/>
  <c r="E691" i="10"/>
  <c r="F691" i="10" s="1"/>
  <c r="E692" i="10"/>
  <c r="F692" i="10" s="1"/>
  <c r="E693" i="10"/>
  <c r="F693" i="10" s="1"/>
  <c r="E694" i="10"/>
  <c r="F694" i="10" s="1"/>
  <c r="E695" i="10"/>
  <c r="F695" i="10" s="1"/>
  <c r="E696" i="10"/>
  <c r="F696" i="10" s="1"/>
  <c r="E697" i="10"/>
  <c r="F697" i="10" s="1"/>
  <c r="E698" i="10"/>
  <c r="F698" i="10" s="1"/>
  <c r="E699" i="10"/>
  <c r="F699" i="10" s="1"/>
  <c r="E700" i="10"/>
  <c r="F700" i="10" s="1"/>
  <c r="E701" i="10"/>
  <c r="F701" i="10" s="1"/>
  <c r="E702" i="10"/>
  <c r="F702" i="10" s="1"/>
  <c r="E703" i="10"/>
  <c r="F703" i="10" s="1"/>
  <c r="E704" i="10"/>
  <c r="F704" i="10" s="1"/>
  <c r="E705" i="10"/>
  <c r="F705" i="10" s="1"/>
  <c r="E706" i="10"/>
  <c r="F706" i="10" s="1"/>
  <c r="E707" i="10"/>
  <c r="F707" i="10" s="1"/>
  <c r="E708" i="10"/>
  <c r="F708" i="10" s="1"/>
  <c r="E709" i="10"/>
  <c r="F709" i="10" s="1"/>
  <c r="E710" i="10"/>
  <c r="F710" i="10" s="1"/>
  <c r="E711" i="10"/>
  <c r="E712" i="10"/>
  <c r="F712" i="10" s="1"/>
  <c r="E713" i="10"/>
  <c r="E714" i="10"/>
  <c r="F714" i="10" s="1"/>
  <c r="E715" i="10"/>
  <c r="F715" i="10" s="1"/>
  <c r="E716" i="10"/>
  <c r="F716" i="10" s="1"/>
  <c r="E717" i="10"/>
  <c r="F717" i="10" s="1"/>
  <c r="E718" i="10"/>
  <c r="F718" i="10" s="1"/>
  <c r="E719" i="10"/>
  <c r="E720" i="10"/>
  <c r="F720" i="10" s="1"/>
  <c r="E721" i="10"/>
  <c r="F721" i="10" s="1"/>
  <c r="E722" i="10"/>
  <c r="F722" i="10" s="1"/>
  <c r="E723" i="10"/>
  <c r="F723" i="10" s="1"/>
  <c r="E724" i="10"/>
  <c r="F724" i="10" s="1"/>
  <c r="E725" i="10"/>
  <c r="F725" i="10" s="1"/>
  <c r="E726" i="10"/>
  <c r="F726" i="10" s="1"/>
  <c r="E727" i="10"/>
  <c r="F727" i="10" s="1"/>
  <c r="E728" i="10"/>
  <c r="F728" i="10" s="1"/>
  <c r="E729" i="10"/>
  <c r="F729" i="10" s="1"/>
  <c r="E730" i="10"/>
  <c r="F730" i="10" s="1"/>
  <c r="E731" i="10"/>
  <c r="F731" i="10" s="1"/>
  <c r="E732" i="10"/>
  <c r="F732" i="10" s="1"/>
  <c r="E733" i="10"/>
  <c r="F733" i="10" s="1"/>
  <c r="E734" i="10"/>
  <c r="F734" i="10" s="1"/>
  <c r="E735" i="10"/>
  <c r="F735" i="10" s="1"/>
  <c r="E736" i="10"/>
  <c r="F736" i="10" s="1"/>
  <c r="E737" i="10"/>
  <c r="F737" i="10" s="1"/>
  <c r="E738" i="10"/>
  <c r="F738" i="10" s="1"/>
  <c r="E739" i="10"/>
  <c r="F739" i="10" s="1"/>
  <c r="E740" i="10"/>
  <c r="E741" i="10"/>
  <c r="F741" i="10" s="1"/>
  <c r="E742" i="10"/>
  <c r="F742" i="10" s="1"/>
  <c r="E743" i="10"/>
  <c r="F743" i="10" s="1"/>
  <c r="E744" i="10"/>
  <c r="F744" i="10" s="1"/>
  <c r="E745" i="10"/>
  <c r="F745" i="10" s="1"/>
  <c r="E746" i="10"/>
  <c r="F746" i="10" s="1"/>
  <c r="E747" i="10"/>
  <c r="F747" i="10" s="1"/>
  <c r="E748" i="10"/>
  <c r="F748" i="10" s="1"/>
  <c r="E749" i="10"/>
  <c r="F749" i="10" s="1"/>
  <c r="E750" i="10"/>
  <c r="F750" i="10" s="1"/>
  <c r="E751" i="10"/>
  <c r="E752" i="10"/>
  <c r="F752" i="10" s="1"/>
  <c r="E753" i="10"/>
  <c r="E754" i="10"/>
  <c r="F754" i="10" s="1"/>
  <c r="E755" i="10"/>
  <c r="F755" i="10" s="1"/>
  <c r="E756" i="10"/>
  <c r="F756" i="10" s="1"/>
  <c r="E757" i="10"/>
  <c r="F757" i="10" s="1"/>
  <c r="E758" i="10"/>
  <c r="F758" i="10" s="1"/>
  <c r="E759" i="10"/>
  <c r="F759" i="10" s="1"/>
  <c r="E760" i="10"/>
  <c r="F760" i="10" s="1"/>
  <c r="E761" i="10"/>
  <c r="F761" i="10" s="1"/>
  <c r="E762" i="10"/>
  <c r="F762" i="10" s="1"/>
  <c r="E763" i="10"/>
  <c r="F763" i="10" s="1"/>
  <c r="E764" i="10"/>
  <c r="F764" i="10" s="1"/>
  <c r="E765" i="10"/>
  <c r="F765" i="10" s="1"/>
  <c r="E766" i="10"/>
  <c r="F766" i="10" s="1"/>
  <c r="E767" i="10"/>
  <c r="F767" i="10" s="1"/>
  <c r="E768" i="10"/>
  <c r="F768" i="10" s="1"/>
  <c r="E769" i="10"/>
  <c r="F769" i="10" s="1"/>
  <c r="E770" i="10"/>
  <c r="F770" i="10" s="1"/>
  <c r="E771" i="10"/>
  <c r="F771" i="10" s="1"/>
  <c r="E772" i="10"/>
  <c r="F772" i="10" s="1"/>
  <c r="E773" i="10"/>
  <c r="F773" i="10" s="1"/>
  <c r="E774" i="10"/>
  <c r="F774" i="10" s="1"/>
  <c r="E775" i="10"/>
  <c r="E776" i="10"/>
  <c r="F776" i="10" s="1"/>
  <c r="E777" i="10"/>
  <c r="F777" i="10" s="1"/>
  <c r="E778" i="10"/>
  <c r="F778" i="10" s="1"/>
  <c r="E779" i="10"/>
  <c r="F779" i="10" s="1"/>
  <c r="E780" i="10"/>
  <c r="F780" i="10" s="1"/>
  <c r="E781" i="10"/>
  <c r="F781" i="10" s="1"/>
  <c r="E782" i="10"/>
  <c r="E783" i="10"/>
  <c r="E784" i="10"/>
  <c r="F784" i="10" s="1"/>
  <c r="E785" i="10"/>
  <c r="F785" i="10" s="1"/>
  <c r="E786" i="10"/>
  <c r="F786" i="10" s="1"/>
  <c r="E787" i="10"/>
  <c r="F787" i="10" s="1"/>
  <c r="E788" i="10"/>
  <c r="F788" i="10" s="1"/>
  <c r="E789" i="10"/>
  <c r="F789" i="10" s="1"/>
  <c r="E790" i="10"/>
  <c r="F790" i="10" s="1"/>
  <c r="E791" i="10"/>
  <c r="F791" i="10" s="1"/>
  <c r="E792" i="10"/>
  <c r="F792" i="10" s="1"/>
  <c r="E793" i="10"/>
  <c r="F793" i="10" s="1"/>
  <c r="E794" i="10"/>
  <c r="F794" i="10" s="1"/>
  <c r="E795" i="10"/>
  <c r="F795" i="10" s="1"/>
  <c r="E796" i="10"/>
  <c r="F796" i="10" s="1"/>
  <c r="E797" i="10"/>
  <c r="F797" i="10" s="1"/>
  <c r="E798" i="10"/>
  <c r="F798" i="10" s="1"/>
  <c r="E799" i="10"/>
  <c r="F799" i="10" s="1"/>
  <c r="E800" i="10"/>
  <c r="F800" i="10" s="1"/>
  <c r="E801" i="10"/>
  <c r="F801" i="10" s="1"/>
  <c r="E802" i="10"/>
  <c r="F802" i="10" s="1"/>
  <c r="E803" i="10"/>
  <c r="F803" i="10" s="1"/>
  <c r="E804" i="10"/>
  <c r="F804" i="10" s="1"/>
  <c r="E805" i="10"/>
  <c r="F805" i="10" s="1"/>
  <c r="E806" i="10"/>
  <c r="F806" i="10" s="1"/>
  <c r="E807" i="10"/>
  <c r="F807" i="10" s="1"/>
  <c r="E808" i="10"/>
  <c r="F808" i="10" s="1"/>
  <c r="E809" i="10"/>
  <c r="F809" i="10" s="1"/>
  <c r="E810" i="10"/>
  <c r="F810" i="10" s="1"/>
  <c r="E811" i="10"/>
  <c r="F811" i="10" s="1"/>
  <c r="E812" i="10"/>
  <c r="F812" i="10" s="1"/>
  <c r="E813" i="10"/>
  <c r="F813" i="10" s="1"/>
  <c r="E814" i="10"/>
  <c r="F814" i="10" s="1"/>
  <c r="E815" i="10"/>
  <c r="F815" i="10" s="1"/>
  <c r="E816" i="10"/>
  <c r="F816" i="10" s="1"/>
  <c r="E817" i="10"/>
  <c r="F817" i="10" s="1"/>
  <c r="E818" i="10"/>
  <c r="F818" i="10" s="1"/>
  <c r="E819" i="10"/>
  <c r="F819" i="10" s="1"/>
  <c r="E820" i="10"/>
  <c r="F820" i="10" s="1"/>
  <c r="E821" i="10"/>
  <c r="F821" i="10" s="1"/>
  <c r="E822" i="10"/>
  <c r="F822" i="10" s="1"/>
  <c r="E823" i="10"/>
  <c r="E824" i="10"/>
  <c r="F824" i="10" s="1"/>
  <c r="E825" i="10"/>
  <c r="F825" i="10" s="1"/>
  <c r="E826" i="10"/>
  <c r="F826" i="10" s="1"/>
  <c r="E827" i="10"/>
  <c r="F827" i="10" s="1"/>
  <c r="E828" i="10"/>
  <c r="F828" i="10" s="1"/>
  <c r="E829" i="10"/>
  <c r="F829" i="10" s="1"/>
  <c r="E830" i="10"/>
  <c r="F830" i="10" s="1"/>
  <c r="E831" i="10"/>
  <c r="E832" i="10"/>
  <c r="F832" i="10" s="1"/>
  <c r="E833" i="10"/>
  <c r="F833" i="10" s="1"/>
  <c r="E834" i="10"/>
  <c r="F834" i="10" s="1"/>
  <c r="E835" i="10"/>
  <c r="F835" i="10" s="1"/>
  <c r="E836" i="10"/>
  <c r="F836" i="10" s="1"/>
  <c r="E837" i="10"/>
  <c r="F837" i="10" s="1"/>
  <c r="E838" i="10"/>
  <c r="E839" i="10"/>
  <c r="E840" i="10"/>
  <c r="F840" i="10" s="1"/>
  <c r="E841" i="10"/>
  <c r="E842" i="10"/>
  <c r="F842" i="10" s="1"/>
  <c r="E843" i="10"/>
  <c r="F843" i="10" s="1"/>
  <c r="E844" i="10"/>
  <c r="F844" i="10" s="1"/>
  <c r="E845" i="10"/>
  <c r="F845" i="10" s="1"/>
  <c r="E846" i="10"/>
  <c r="F846" i="10" s="1"/>
  <c r="E847" i="10"/>
  <c r="F847" i="10" s="1"/>
  <c r="E848" i="10"/>
  <c r="F848" i="10" s="1"/>
  <c r="E849" i="10"/>
  <c r="F849" i="10" s="1"/>
  <c r="E850" i="10"/>
  <c r="F850" i="10" s="1"/>
  <c r="E851" i="10"/>
  <c r="F851" i="10" s="1"/>
  <c r="E852" i="10"/>
  <c r="F852" i="10" s="1"/>
  <c r="E853" i="10"/>
  <c r="F853" i="10" s="1"/>
  <c r="E854" i="10"/>
  <c r="F854" i="10" s="1"/>
  <c r="E855" i="10"/>
  <c r="F855" i="10" s="1"/>
  <c r="E856" i="10"/>
  <c r="F856" i="10" s="1"/>
  <c r="E857" i="10"/>
  <c r="F857" i="10" s="1"/>
  <c r="E858" i="10"/>
  <c r="F858" i="10" s="1"/>
  <c r="E859" i="10"/>
  <c r="F859" i="10" s="1"/>
  <c r="E860" i="10"/>
  <c r="F860" i="10" s="1"/>
  <c r="E861" i="10"/>
  <c r="F861" i="10" s="1"/>
  <c r="E862" i="10"/>
  <c r="F862" i="10" s="1"/>
  <c r="E863" i="10"/>
  <c r="F863" i="10" s="1"/>
  <c r="E864" i="10"/>
  <c r="F864" i="10" s="1"/>
  <c r="E865" i="10"/>
  <c r="F865" i="10" s="1"/>
  <c r="E866" i="10"/>
  <c r="F866" i="10" s="1"/>
  <c r="E867" i="10"/>
  <c r="F867" i="10" s="1"/>
  <c r="E868" i="10"/>
  <c r="F868" i="10" s="1"/>
  <c r="E869" i="10"/>
  <c r="F869" i="10" s="1"/>
  <c r="E870" i="10"/>
  <c r="F870" i="10" s="1"/>
  <c r="E871" i="10"/>
  <c r="F871" i="10" s="1"/>
  <c r="E872" i="10"/>
  <c r="F872" i="10" s="1"/>
  <c r="E873" i="10"/>
  <c r="F873" i="10" s="1"/>
  <c r="E874" i="10"/>
  <c r="F874" i="10" s="1"/>
  <c r="E875" i="10"/>
  <c r="F875" i="10" s="1"/>
  <c r="E876" i="10"/>
  <c r="F876" i="10" s="1"/>
  <c r="E877" i="10"/>
  <c r="F877" i="10" s="1"/>
  <c r="E878" i="10"/>
  <c r="F878" i="10" s="1"/>
  <c r="E879" i="10"/>
  <c r="F879" i="10" s="1"/>
  <c r="E880" i="10"/>
  <c r="F880" i="10" s="1"/>
  <c r="E881" i="10"/>
  <c r="F881" i="10" s="1"/>
  <c r="E882" i="10"/>
  <c r="F882" i="10" s="1"/>
  <c r="E883" i="10"/>
  <c r="F883" i="10" s="1"/>
  <c r="E884" i="10"/>
  <c r="F884" i="10" s="1"/>
  <c r="E885" i="10"/>
  <c r="F885" i="10" s="1"/>
  <c r="E886" i="10"/>
  <c r="F886" i="10" s="1"/>
  <c r="E887" i="10"/>
  <c r="E888" i="10"/>
  <c r="F888" i="10" s="1"/>
  <c r="E889" i="10"/>
  <c r="F889" i="10" s="1"/>
  <c r="E890" i="10"/>
  <c r="F890" i="10" s="1"/>
  <c r="E891" i="10"/>
  <c r="F891" i="10" s="1"/>
  <c r="E892" i="10"/>
  <c r="F892" i="10" s="1"/>
  <c r="E893" i="10"/>
  <c r="F893" i="10" s="1"/>
  <c r="E894" i="10"/>
  <c r="E895" i="10"/>
  <c r="E896" i="10"/>
  <c r="F896" i="10" s="1"/>
  <c r="E897" i="10"/>
  <c r="F897" i="10" s="1"/>
  <c r="E898" i="10"/>
  <c r="F898" i="10" s="1"/>
  <c r="E899" i="10"/>
  <c r="F899" i="10" s="1"/>
  <c r="E900" i="10"/>
  <c r="F900" i="10" s="1"/>
  <c r="E901" i="10"/>
  <c r="F901" i="10" s="1"/>
  <c r="E902" i="10"/>
  <c r="F902" i="10" s="1"/>
  <c r="E903" i="10"/>
  <c r="F903" i="10" s="1"/>
  <c r="E904" i="10"/>
  <c r="F904" i="10" s="1"/>
  <c r="E905" i="10"/>
  <c r="F905" i="10" s="1"/>
  <c r="E906" i="10"/>
  <c r="F906" i="10" s="1"/>
  <c r="E907" i="10"/>
  <c r="F907" i="10" s="1"/>
  <c r="E908" i="10"/>
  <c r="F908" i="10" s="1"/>
  <c r="E909" i="10"/>
  <c r="F909" i="10" s="1"/>
  <c r="E910" i="10"/>
  <c r="F910" i="10" s="1"/>
  <c r="E911" i="10"/>
  <c r="F911" i="10" s="1"/>
  <c r="E912" i="10"/>
  <c r="F912" i="10" s="1"/>
  <c r="E913" i="10"/>
  <c r="F913" i="10" s="1"/>
  <c r="E914" i="10"/>
  <c r="F914" i="10" s="1"/>
  <c r="E915" i="10"/>
  <c r="F915" i="10" s="1"/>
  <c r="E916" i="10"/>
  <c r="F916" i="10" s="1"/>
  <c r="E917" i="10"/>
  <c r="F917" i="10" s="1"/>
  <c r="E918" i="10"/>
  <c r="F918" i="10" s="1"/>
  <c r="E919" i="10"/>
  <c r="F919" i="10" s="1"/>
  <c r="E920" i="10"/>
  <c r="F920" i="10" s="1"/>
  <c r="E921" i="10"/>
  <c r="F921" i="10" s="1"/>
  <c r="E922" i="10"/>
  <c r="F922" i="10" s="1"/>
  <c r="E923" i="10"/>
  <c r="F923" i="10" s="1"/>
  <c r="E924" i="10"/>
  <c r="F924" i="10" s="1"/>
  <c r="E925" i="10"/>
  <c r="F925" i="10" s="1"/>
  <c r="E926" i="10"/>
  <c r="F926" i="10" s="1"/>
  <c r="E927" i="10"/>
  <c r="F927" i="10" s="1"/>
  <c r="E928" i="10"/>
  <c r="F928" i="10" s="1"/>
  <c r="E929" i="10"/>
  <c r="F929" i="10" s="1"/>
  <c r="E930" i="10"/>
  <c r="F930" i="10" s="1"/>
  <c r="E931" i="10"/>
  <c r="F931" i="10" s="1"/>
  <c r="E932" i="10"/>
  <c r="F932" i="10" s="1"/>
  <c r="E933" i="10"/>
  <c r="F933" i="10" s="1"/>
  <c r="E934" i="10"/>
  <c r="F934" i="10" s="1"/>
  <c r="E935" i="10"/>
  <c r="F935" i="10" s="1"/>
  <c r="E936" i="10"/>
  <c r="F936" i="10" s="1"/>
  <c r="E937" i="10"/>
  <c r="F937" i="10" s="1"/>
  <c r="E938" i="10"/>
  <c r="F938" i="10" s="1"/>
  <c r="E939" i="10"/>
  <c r="F939" i="10" s="1"/>
  <c r="E940" i="10"/>
  <c r="F940" i="10" s="1"/>
  <c r="E941" i="10"/>
  <c r="F941" i="10" s="1"/>
  <c r="E942" i="10"/>
  <c r="F942" i="10" s="1"/>
  <c r="E943" i="10"/>
  <c r="F943" i="10" s="1"/>
  <c r="E944" i="10"/>
  <c r="F944" i="10" s="1"/>
  <c r="E945" i="10"/>
  <c r="F945" i="10" s="1"/>
  <c r="E946" i="10"/>
  <c r="F946" i="10" s="1"/>
  <c r="E947" i="10"/>
  <c r="F947" i="10" s="1"/>
  <c r="E948" i="10"/>
  <c r="E949" i="10"/>
  <c r="F949" i="10" s="1"/>
  <c r="E950" i="10"/>
  <c r="E951" i="10"/>
  <c r="E952" i="10"/>
  <c r="F952" i="10" s="1"/>
  <c r="E953" i="10"/>
  <c r="F953" i="10" s="1"/>
  <c r="E954" i="10"/>
  <c r="F954" i="10" s="1"/>
  <c r="E955" i="10"/>
  <c r="F955" i="10" s="1"/>
  <c r="E956" i="10"/>
  <c r="F956" i="10" s="1"/>
  <c r="E957" i="10"/>
  <c r="F957" i="10" s="1"/>
  <c r="E958" i="10"/>
  <c r="F958" i="10" s="1"/>
  <c r="E959" i="10"/>
  <c r="E960" i="10"/>
  <c r="F960" i="10" s="1"/>
  <c r="E961" i="10"/>
  <c r="F961" i="10" s="1"/>
  <c r="E962" i="10"/>
  <c r="F962" i="10" s="1"/>
  <c r="E963" i="10"/>
  <c r="F963" i="10" s="1"/>
  <c r="E964" i="10"/>
  <c r="F964" i="10" s="1"/>
  <c r="E965" i="10"/>
  <c r="F965" i="10" s="1"/>
  <c r="E966" i="10"/>
  <c r="F966" i="10" s="1"/>
  <c r="E967" i="10"/>
  <c r="F967" i="10" s="1"/>
  <c r="E968" i="10"/>
  <c r="F968" i="10" s="1"/>
  <c r="E969" i="10"/>
  <c r="F969" i="10" s="1"/>
  <c r="E970" i="10"/>
  <c r="F970" i="10" s="1"/>
  <c r="E971" i="10"/>
  <c r="F971" i="10" s="1"/>
  <c r="E972" i="10"/>
  <c r="F972" i="10" s="1"/>
  <c r="E973" i="10"/>
  <c r="F973" i="10" s="1"/>
  <c r="E974" i="10"/>
  <c r="F974" i="10" s="1"/>
  <c r="E975" i="10"/>
  <c r="E976" i="10"/>
  <c r="F976" i="10" s="1"/>
  <c r="E977" i="10"/>
  <c r="F977" i="10" s="1"/>
  <c r="E978" i="10"/>
  <c r="F978" i="10" s="1"/>
  <c r="E979" i="10"/>
  <c r="F979" i="10" s="1"/>
  <c r="E980" i="10"/>
  <c r="F980" i="10" s="1"/>
  <c r="E981" i="10"/>
  <c r="F981" i="10" s="1"/>
  <c r="E982" i="10"/>
  <c r="F982" i="10" s="1"/>
  <c r="E983" i="10"/>
  <c r="F983" i="10" s="1"/>
  <c r="E984" i="10"/>
  <c r="F984" i="10" s="1"/>
  <c r="E985" i="10"/>
  <c r="E986" i="10"/>
  <c r="F986" i="10" s="1"/>
  <c r="E987" i="10"/>
  <c r="F987" i="10" s="1"/>
  <c r="E988" i="10"/>
  <c r="F988" i="10" s="1"/>
  <c r="E989" i="10"/>
  <c r="F989" i="10" s="1"/>
  <c r="E990" i="10"/>
  <c r="F990" i="10" s="1"/>
  <c r="E991" i="10"/>
  <c r="F991" i="10" s="1"/>
  <c r="E992" i="10"/>
  <c r="F992" i="10" s="1"/>
  <c r="E993" i="10"/>
  <c r="F993" i="10" s="1"/>
  <c r="E994" i="10"/>
  <c r="F994" i="10" s="1"/>
  <c r="E995" i="10"/>
  <c r="F995" i="10" s="1"/>
  <c r="E996" i="10"/>
  <c r="F996" i="10" s="1"/>
  <c r="E997" i="10"/>
  <c r="F997" i="10" s="1"/>
  <c r="E998" i="10"/>
  <c r="F998" i="10" s="1"/>
  <c r="E999" i="10"/>
  <c r="F999" i="10" s="1"/>
  <c r="E1000" i="10"/>
  <c r="F1000" i="10" s="1"/>
  <c r="E1001" i="10"/>
  <c r="F1001" i="10" s="1"/>
  <c r="D3" i="10"/>
  <c r="D4" i="10"/>
  <c r="D5" i="10"/>
  <c r="D20" i="10"/>
  <c r="D21" i="10"/>
  <c r="D28" i="10"/>
  <c r="D29" i="10"/>
  <c r="D41" i="10"/>
  <c r="D49" i="10"/>
  <c r="D50" i="10"/>
  <c r="D57" i="10"/>
  <c r="D61" i="10"/>
  <c r="D66" i="10"/>
  <c r="D69" i="10"/>
  <c r="D85" i="10"/>
  <c r="D93" i="10"/>
  <c r="D113" i="10"/>
  <c r="D125" i="10"/>
  <c r="D141" i="10"/>
  <c r="D147" i="10"/>
  <c r="D149" i="10"/>
  <c r="D189" i="10"/>
  <c r="D205" i="10"/>
  <c r="D213" i="10"/>
  <c r="D221" i="10"/>
  <c r="D241" i="10"/>
  <c r="D258" i="10"/>
  <c r="D261" i="10"/>
  <c r="D277" i="10"/>
  <c r="D285" i="10"/>
  <c r="D297" i="10"/>
  <c r="D298" i="10"/>
  <c r="D325" i="10"/>
  <c r="D333" i="10"/>
  <c r="D361" i="10"/>
  <c r="D363" i="10"/>
  <c r="D397" i="10"/>
  <c r="D405" i="10"/>
  <c r="D413" i="10"/>
  <c r="D425" i="10"/>
  <c r="D441" i="10"/>
  <c r="D453" i="10"/>
  <c r="D459" i="10"/>
  <c r="D461" i="10"/>
  <c r="D498" i="10"/>
  <c r="D505" i="10"/>
  <c r="D514" i="10"/>
  <c r="D515" i="10"/>
  <c r="D517" i="10"/>
  <c r="D533" i="10"/>
  <c r="D541" i="10"/>
  <c r="D589" i="10"/>
  <c r="D597" i="10"/>
  <c r="D605" i="10"/>
  <c r="C3" i="10"/>
  <c r="C4" i="10"/>
  <c r="C5" i="10"/>
  <c r="C6" i="10"/>
  <c r="D6" i="10" s="1"/>
  <c r="C7" i="10"/>
  <c r="D7" i="10" s="1"/>
  <c r="C8" i="10"/>
  <c r="D8" i="10" s="1"/>
  <c r="C9" i="10"/>
  <c r="D9" i="10" s="1"/>
  <c r="C10" i="10"/>
  <c r="D10" i="10" s="1"/>
  <c r="C11" i="10"/>
  <c r="D11" i="10" s="1"/>
  <c r="C12" i="10"/>
  <c r="D12" i="10" s="1"/>
  <c r="C13" i="10"/>
  <c r="D13" i="10" s="1"/>
  <c r="C14" i="10"/>
  <c r="D14" i="10" s="1"/>
  <c r="C15" i="10"/>
  <c r="D15" i="10" s="1"/>
  <c r="C16" i="10"/>
  <c r="D16" i="10" s="1"/>
  <c r="C17" i="10"/>
  <c r="D17" i="10" s="1"/>
  <c r="C18" i="10"/>
  <c r="D18" i="10" s="1"/>
  <c r="C19" i="10"/>
  <c r="D19" i="10" s="1"/>
  <c r="C20" i="10"/>
  <c r="C21" i="10"/>
  <c r="C22" i="10"/>
  <c r="D22" i="10" s="1"/>
  <c r="C23" i="10"/>
  <c r="D23" i="10" s="1"/>
  <c r="C24" i="10"/>
  <c r="D24" i="10" s="1"/>
  <c r="C25" i="10"/>
  <c r="D25" i="10" s="1"/>
  <c r="C26" i="10"/>
  <c r="D26" i="10" s="1"/>
  <c r="C27" i="10"/>
  <c r="D27" i="10" s="1"/>
  <c r="C28" i="10"/>
  <c r="C29" i="10"/>
  <c r="C30" i="10"/>
  <c r="D30" i="10" s="1"/>
  <c r="C31" i="10"/>
  <c r="D31" i="10" s="1"/>
  <c r="C32" i="10"/>
  <c r="D32" i="10" s="1"/>
  <c r="C33" i="10"/>
  <c r="D33" i="10" s="1"/>
  <c r="C34" i="10"/>
  <c r="D34" i="10" s="1"/>
  <c r="C35" i="10"/>
  <c r="D35" i="10" s="1"/>
  <c r="C36" i="10"/>
  <c r="D36" i="10" s="1"/>
  <c r="C37" i="10"/>
  <c r="D37" i="10" s="1"/>
  <c r="C38" i="10"/>
  <c r="D38" i="10" s="1"/>
  <c r="C39" i="10"/>
  <c r="D39" i="10" s="1"/>
  <c r="C40" i="10"/>
  <c r="D40" i="10" s="1"/>
  <c r="C41" i="10"/>
  <c r="C42" i="10"/>
  <c r="D42" i="10" s="1"/>
  <c r="C43" i="10"/>
  <c r="D43" i="10" s="1"/>
  <c r="C44" i="10"/>
  <c r="D44" i="10" s="1"/>
  <c r="C45" i="10"/>
  <c r="D45" i="10" s="1"/>
  <c r="C46" i="10"/>
  <c r="D46" i="10" s="1"/>
  <c r="C47" i="10"/>
  <c r="D47" i="10" s="1"/>
  <c r="C48" i="10"/>
  <c r="D48" i="10" s="1"/>
  <c r="C49" i="10"/>
  <c r="C50" i="10"/>
  <c r="C51" i="10"/>
  <c r="D51" i="10" s="1"/>
  <c r="C52" i="10"/>
  <c r="D52" i="10" s="1"/>
  <c r="C53" i="10"/>
  <c r="D53" i="10" s="1"/>
  <c r="C54" i="10"/>
  <c r="D54" i="10" s="1"/>
  <c r="C55" i="10"/>
  <c r="D55" i="10" s="1"/>
  <c r="C56" i="10"/>
  <c r="D56" i="10" s="1"/>
  <c r="C57" i="10"/>
  <c r="C58" i="10"/>
  <c r="D58" i="10" s="1"/>
  <c r="C59" i="10"/>
  <c r="D59" i="10" s="1"/>
  <c r="C60" i="10"/>
  <c r="D60" i="10" s="1"/>
  <c r="C61" i="10"/>
  <c r="C62" i="10"/>
  <c r="D62" i="10" s="1"/>
  <c r="C63" i="10"/>
  <c r="D63" i="10" s="1"/>
  <c r="C64" i="10"/>
  <c r="D64" i="10" s="1"/>
  <c r="C65" i="10"/>
  <c r="D65" i="10" s="1"/>
  <c r="C66" i="10"/>
  <c r="C67" i="10"/>
  <c r="D67" i="10" s="1"/>
  <c r="C68" i="10"/>
  <c r="D68" i="10" s="1"/>
  <c r="C69" i="10"/>
  <c r="C70" i="10"/>
  <c r="D70" i="10" s="1"/>
  <c r="C71" i="10"/>
  <c r="D71" i="10" s="1"/>
  <c r="C72" i="10"/>
  <c r="D72" i="10" s="1"/>
  <c r="C73" i="10"/>
  <c r="D73" i="10" s="1"/>
  <c r="C74" i="10"/>
  <c r="D74" i="10" s="1"/>
  <c r="C75" i="10"/>
  <c r="D75" i="10" s="1"/>
  <c r="C76" i="10"/>
  <c r="D76" i="10" s="1"/>
  <c r="C77" i="10"/>
  <c r="D77" i="10" s="1"/>
  <c r="C78" i="10"/>
  <c r="D78" i="10" s="1"/>
  <c r="C79" i="10"/>
  <c r="D79" i="10" s="1"/>
  <c r="C80" i="10"/>
  <c r="D80" i="10" s="1"/>
  <c r="C81" i="10"/>
  <c r="D81" i="10" s="1"/>
  <c r="C82" i="10"/>
  <c r="D82" i="10" s="1"/>
  <c r="C83" i="10"/>
  <c r="D83" i="10" s="1"/>
  <c r="C84" i="10"/>
  <c r="D84" i="10" s="1"/>
  <c r="C85" i="10"/>
  <c r="C86" i="10"/>
  <c r="D86" i="10" s="1"/>
  <c r="C87" i="10"/>
  <c r="D87" i="10" s="1"/>
  <c r="C88" i="10"/>
  <c r="D88" i="10" s="1"/>
  <c r="C89" i="10"/>
  <c r="D89" i="10" s="1"/>
  <c r="C90" i="10"/>
  <c r="D90" i="10" s="1"/>
  <c r="C91" i="10"/>
  <c r="D91" i="10" s="1"/>
  <c r="C92" i="10"/>
  <c r="D92" i="10" s="1"/>
  <c r="C93" i="10"/>
  <c r="C94" i="10"/>
  <c r="D94" i="10" s="1"/>
  <c r="C95" i="10"/>
  <c r="D95" i="10" s="1"/>
  <c r="C96" i="10"/>
  <c r="D96" i="10" s="1"/>
  <c r="C97" i="10"/>
  <c r="D97" i="10" s="1"/>
  <c r="C98" i="10"/>
  <c r="D98" i="10" s="1"/>
  <c r="C99" i="10"/>
  <c r="D99" i="10" s="1"/>
  <c r="C100" i="10"/>
  <c r="D100" i="10" s="1"/>
  <c r="C101" i="10"/>
  <c r="D101" i="10" s="1"/>
  <c r="C102" i="10"/>
  <c r="D102" i="10" s="1"/>
  <c r="C103" i="10"/>
  <c r="D103" i="10" s="1"/>
  <c r="C104" i="10"/>
  <c r="D104" i="10" s="1"/>
  <c r="C105" i="10"/>
  <c r="D105" i="10" s="1"/>
  <c r="C106" i="10"/>
  <c r="D106" i="10" s="1"/>
  <c r="C107" i="10"/>
  <c r="D107" i="10" s="1"/>
  <c r="C108" i="10"/>
  <c r="D108" i="10" s="1"/>
  <c r="C109" i="10"/>
  <c r="D109" i="10" s="1"/>
  <c r="C110" i="10"/>
  <c r="D110" i="10" s="1"/>
  <c r="C111" i="10"/>
  <c r="D111" i="10" s="1"/>
  <c r="C112" i="10"/>
  <c r="D112" i="10" s="1"/>
  <c r="C113" i="10"/>
  <c r="C114" i="10"/>
  <c r="D114" i="10" s="1"/>
  <c r="C115" i="10"/>
  <c r="D115" i="10" s="1"/>
  <c r="C116" i="10"/>
  <c r="D116" i="10" s="1"/>
  <c r="C117" i="10"/>
  <c r="D117" i="10" s="1"/>
  <c r="C118" i="10"/>
  <c r="D118" i="10" s="1"/>
  <c r="C119" i="10"/>
  <c r="D119" i="10" s="1"/>
  <c r="C120" i="10"/>
  <c r="D120" i="10" s="1"/>
  <c r="C121" i="10"/>
  <c r="D121" i="10" s="1"/>
  <c r="C122" i="10"/>
  <c r="D122" i="10" s="1"/>
  <c r="C123" i="10"/>
  <c r="D123" i="10" s="1"/>
  <c r="C124" i="10"/>
  <c r="D124" i="10" s="1"/>
  <c r="C125" i="10"/>
  <c r="C126" i="10"/>
  <c r="D126" i="10" s="1"/>
  <c r="C127" i="10"/>
  <c r="D127" i="10" s="1"/>
  <c r="C128" i="10"/>
  <c r="D128" i="10" s="1"/>
  <c r="C129" i="10"/>
  <c r="D129" i="10" s="1"/>
  <c r="C130" i="10"/>
  <c r="D130" i="10" s="1"/>
  <c r="C131" i="10"/>
  <c r="D131" i="10" s="1"/>
  <c r="C132" i="10"/>
  <c r="D132" i="10" s="1"/>
  <c r="C133" i="10"/>
  <c r="D133" i="10" s="1"/>
  <c r="C134" i="10"/>
  <c r="D134" i="10" s="1"/>
  <c r="C135" i="10"/>
  <c r="D135" i="10" s="1"/>
  <c r="C136" i="10"/>
  <c r="D136" i="10" s="1"/>
  <c r="C137" i="10"/>
  <c r="D137" i="10" s="1"/>
  <c r="C138" i="10"/>
  <c r="D138" i="10" s="1"/>
  <c r="C139" i="10"/>
  <c r="D139" i="10" s="1"/>
  <c r="C140" i="10"/>
  <c r="D140" i="10" s="1"/>
  <c r="C141" i="10"/>
  <c r="C142" i="10"/>
  <c r="D142" i="10" s="1"/>
  <c r="C143" i="10"/>
  <c r="D143" i="10" s="1"/>
  <c r="C144" i="10"/>
  <c r="D144" i="10" s="1"/>
  <c r="C145" i="10"/>
  <c r="D145" i="10" s="1"/>
  <c r="C146" i="10"/>
  <c r="D146" i="10" s="1"/>
  <c r="C147" i="10"/>
  <c r="C148" i="10"/>
  <c r="D148" i="10" s="1"/>
  <c r="C149" i="10"/>
  <c r="C150" i="10"/>
  <c r="D150" i="10" s="1"/>
  <c r="C151" i="10"/>
  <c r="D151" i="10" s="1"/>
  <c r="C152" i="10"/>
  <c r="D152" i="10" s="1"/>
  <c r="C153" i="10"/>
  <c r="D153" i="10" s="1"/>
  <c r="C154" i="10"/>
  <c r="D154" i="10" s="1"/>
  <c r="C155" i="10"/>
  <c r="D155" i="10" s="1"/>
  <c r="C156" i="10"/>
  <c r="D156" i="10" s="1"/>
  <c r="C157" i="10"/>
  <c r="D157" i="10" s="1"/>
  <c r="C158" i="10"/>
  <c r="D158" i="10" s="1"/>
  <c r="C159" i="10"/>
  <c r="D159" i="10" s="1"/>
  <c r="C160" i="10"/>
  <c r="D160" i="10" s="1"/>
  <c r="C161" i="10"/>
  <c r="D161" i="10" s="1"/>
  <c r="C162" i="10"/>
  <c r="D162" i="10" s="1"/>
  <c r="C163" i="10"/>
  <c r="D163" i="10" s="1"/>
  <c r="C164" i="10"/>
  <c r="D164" i="10" s="1"/>
  <c r="C165" i="10"/>
  <c r="D165" i="10" s="1"/>
  <c r="C166" i="10"/>
  <c r="D166" i="10" s="1"/>
  <c r="C167" i="10"/>
  <c r="D167" i="10" s="1"/>
  <c r="C168" i="10"/>
  <c r="D168" i="10" s="1"/>
  <c r="C169" i="10"/>
  <c r="D169" i="10" s="1"/>
  <c r="C170" i="10"/>
  <c r="D170" i="10" s="1"/>
  <c r="C171" i="10"/>
  <c r="D171" i="10" s="1"/>
  <c r="C172" i="10"/>
  <c r="D172" i="10" s="1"/>
  <c r="C173" i="10"/>
  <c r="D173" i="10" s="1"/>
  <c r="C174" i="10"/>
  <c r="D174" i="10" s="1"/>
  <c r="C175" i="10"/>
  <c r="D175" i="10" s="1"/>
  <c r="C176" i="10"/>
  <c r="D176" i="10" s="1"/>
  <c r="C177" i="10"/>
  <c r="D177" i="10" s="1"/>
  <c r="C178" i="10"/>
  <c r="D178" i="10" s="1"/>
  <c r="C179" i="10"/>
  <c r="D179" i="10" s="1"/>
  <c r="C180" i="10"/>
  <c r="D180" i="10" s="1"/>
  <c r="C181" i="10"/>
  <c r="D181" i="10" s="1"/>
  <c r="C182" i="10"/>
  <c r="D182" i="10" s="1"/>
  <c r="C183" i="10"/>
  <c r="D183" i="10" s="1"/>
  <c r="C184" i="10"/>
  <c r="D184" i="10" s="1"/>
  <c r="C185" i="10"/>
  <c r="D185" i="10" s="1"/>
  <c r="C186" i="10"/>
  <c r="D186" i="10" s="1"/>
  <c r="C187" i="10"/>
  <c r="D187" i="10" s="1"/>
  <c r="C188" i="10"/>
  <c r="D188" i="10" s="1"/>
  <c r="C189" i="10"/>
  <c r="C190" i="10"/>
  <c r="D190" i="10" s="1"/>
  <c r="C191" i="10"/>
  <c r="D191" i="10" s="1"/>
  <c r="C192" i="10"/>
  <c r="D192" i="10" s="1"/>
  <c r="C193" i="10"/>
  <c r="D193" i="10" s="1"/>
  <c r="C194" i="10"/>
  <c r="D194" i="10" s="1"/>
  <c r="C195" i="10"/>
  <c r="D195" i="10" s="1"/>
  <c r="C196" i="10"/>
  <c r="D196" i="10" s="1"/>
  <c r="C197" i="10"/>
  <c r="D197" i="10" s="1"/>
  <c r="C198" i="10"/>
  <c r="D198" i="10" s="1"/>
  <c r="C199" i="10"/>
  <c r="D199" i="10" s="1"/>
  <c r="C200" i="10"/>
  <c r="D200" i="10" s="1"/>
  <c r="C201" i="10"/>
  <c r="D201" i="10" s="1"/>
  <c r="C202" i="10"/>
  <c r="D202" i="10" s="1"/>
  <c r="C203" i="10"/>
  <c r="D203" i="10" s="1"/>
  <c r="C204" i="10"/>
  <c r="D204" i="10" s="1"/>
  <c r="C205" i="10"/>
  <c r="C206" i="10"/>
  <c r="D206" i="10" s="1"/>
  <c r="C207" i="10"/>
  <c r="D207" i="10" s="1"/>
  <c r="C208" i="10"/>
  <c r="D208" i="10" s="1"/>
  <c r="C209" i="10"/>
  <c r="D209" i="10" s="1"/>
  <c r="C210" i="10"/>
  <c r="D210" i="10" s="1"/>
  <c r="C211" i="10"/>
  <c r="D211" i="10" s="1"/>
  <c r="C212" i="10"/>
  <c r="D212" i="10" s="1"/>
  <c r="C213" i="10"/>
  <c r="C214" i="10"/>
  <c r="D214" i="10" s="1"/>
  <c r="C215" i="10"/>
  <c r="D215" i="10" s="1"/>
  <c r="C216" i="10"/>
  <c r="D216" i="10" s="1"/>
  <c r="C217" i="10"/>
  <c r="D217" i="10" s="1"/>
  <c r="C218" i="10"/>
  <c r="D218" i="10" s="1"/>
  <c r="C219" i="10"/>
  <c r="D219" i="10" s="1"/>
  <c r="C220" i="10"/>
  <c r="D220" i="10" s="1"/>
  <c r="C221" i="10"/>
  <c r="C222" i="10"/>
  <c r="D222" i="10" s="1"/>
  <c r="C223" i="10"/>
  <c r="D223" i="10" s="1"/>
  <c r="C224" i="10"/>
  <c r="D224" i="10" s="1"/>
  <c r="C225" i="10"/>
  <c r="D225" i="10" s="1"/>
  <c r="C226" i="10"/>
  <c r="D226" i="10" s="1"/>
  <c r="C227" i="10"/>
  <c r="D227" i="10" s="1"/>
  <c r="C228" i="10"/>
  <c r="D228" i="10" s="1"/>
  <c r="C229" i="10"/>
  <c r="D229" i="10" s="1"/>
  <c r="C230" i="10"/>
  <c r="D230" i="10" s="1"/>
  <c r="C231" i="10"/>
  <c r="D231" i="10" s="1"/>
  <c r="C232" i="10"/>
  <c r="D232" i="10" s="1"/>
  <c r="C233" i="10"/>
  <c r="D233" i="10" s="1"/>
  <c r="C234" i="10"/>
  <c r="D234" i="10" s="1"/>
  <c r="C235" i="10"/>
  <c r="D235" i="10" s="1"/>
  <c r="C236" i="10"/>
  <c r="D236" i="10" s="1"/>
  <c r="C237" i="10"/>
  <c r="D237" i="10" s="1"/>
  <c r="C238" i="10"/>
  <c r="D238" i="10" s="1"/>
  <c r="C239" i="10"/>
  <c r="D239" i="10" s="1"/>
  <c r="C240" i="10"/>
  <c r="D240" i="10" s="1"/>
  <c r="C241" i="10"/>
  <c r="C242" i="10"/>
  <c r="D242" i="10" s="1"/>
  <c r="C243" i="10"/>
  <c r="D243" i="10" s="1"/>
  <c r="C244" i="10"/>
  <c r="D244" i="10" s="1"/>
  <c r="C245" i="10"/>
  <c r="D245" i="10" s="1"/>
  <c r="C246" i="10"/>
  <c r="D246" i="10" s="1"/>
  <c r="C247" i="10"/>
  <c r="D247" i="10" s="1"/>
  <c r="C248" i="10"/>
  <c r="D248" i="10" s="1"/>
  <c r="C249" i="10"/>
  <c r="D249" i="10" s="1"/>
  <c r="C250" i="10"/>
  <c r="D250" i="10" s="1"/>
  <c r="C251" i="10"/>
  <c r="D251" i="10" s="1"/>
  <c r="C252" i="10"/>
  <c r="D252" i="10" s="1"/>
  <c r="C253" i="10"/>
  <c r="D253" i="10" s="1"/>
  <c r="C254" i="10"/>
  <c r="D254" i="10" s="1"/>
  <c r="C255" i="10"/>
  <c r="D255" i="10" s="1"/>
  <c r="C256" i="10"/>
  <c r="D256" i="10" s="1"/>
  <c r="C257" i="10"/>
  <c r="D257" i="10" s="1"/>
  <c r="C258" i="10"/>
  <c r="C259" i="10"/>
  <c r="D259" i="10" s="1"/>
  <c r="C260" i="10"/>
  <c r="D260" i="10" s="1"/>
  <c r="C261" i="10"/>
  <c r="C262" i="10"/>
  <c r="D262" i="10" s="1"/>
  <c r="C263" i="10"/>
  <c r="D263" i="10" s="1"/>
  <c r="C264" i="10"/>
  <c r="D264" i="10" s="1"/>
  <c r="C265" i="10"/>
  <c r="D265" i="10" s="1"/>
  <c r="C266" i="10"/>
  <c r="D266" i="10" s="1"/>
  <c r="C267" i="10"/>
  <c r="D267" i="10" s="1"/>
  <c r="C268" i="10"/>
  <c r="D268" i="10" s="1"/>
  <c r="C269" i="10"/>
  <c r="D269" i="10" s="1"/>
  <c r="C270" i="10"/>
  <c r="D270" i="10" s="1"/>
  <c r="C271" i="10"/>
  <c r="D271" i="10" s="1"/>
  <c r="C272" i="10"/>
  <c r="D272" i="10" s="1"/>
  <c r="C273" i="10"/>
  <c r="D273" i="10" s="1"/>
  <c r="C274" i="10"/>
  <c r="D274" i="10" s="1"/>
  <c r="C275" i="10"/>
  <c r="D275" i="10" s="1"/>
  <c r="C276" i="10"/>
  <c r="D276" i="10" s="1"/>
  <c r="C277" i="10"/>
  <c r="C278" i="10"/>
  <c r="D278" i="10" s="1"/>
  <c r="C279" i="10"/>
  <c r="D279" i="10" s="1"/>
  <c r="C280" i="10"/>
  <c r="D280" i="10" s="1"/>
  <c r="C281" i="10"/>
  <c r="D281" i="10" s="1"/>
  <c r="C282" i="10"/>
  <c r="D282" i="10" s="1"/>
  <c r="C283" i="10"/>
  <c r="D283" i="10" s="1"/>
  <c r="C284" i="10"/>
  <c r="D284" i="10" s="1"/>
  <c r="C285" i="10"/>
  <c r="C286" i="10"/>
  <c r="D286" i="10" s="1"/>
  <c r="C287" i="10"/>
  <c r="D287" i="10" s="1"/>
  <c r="C288" i="10"/>
  <c r="D288" i="10" s="1"/>
  <c r="C289" i="10"/>
  <c r="D289" i="10" s="1"/>
  <c r="C290" i="10"/>
  <c r="D290" i="10" s="1"/>
  <c r="C291" i="10"/>
  <c r="D291" i="10" s="1"/>
  <c r="C292" i="10"/>
  <c r="D292" i="10" s="1"/>
  <c r="C293" i="10"/>
  <c r="D293" i="10" s="1"/>
  <c r="C294" i="10"/>
  <c r="D294" i="10" s="1"/>
  <c r="C295" i="10"/>
  <c r="D295" i="10" s="1"/>
  <c r="C296" i="10"/>
  <c r="D296" i="10" s="1"/>
  <c r="C297" i="10"/>
  <c r="C298" i="10"/>
  <c r="C299" i="10"/>
  <c r="D299" i="10" s="1"/>
  <c r="C300" i="10"/>
  <c r="D300" i="10" s="1"/>
  <c r="C301" i="10"/>
  <c r="D301" i="10" s="1"/>
  <c r="C302" i="10"/>
  <c r="D302" i="10" s="1"/>
  <c r="C303" i="10"/>
  <c r="D303" i="10" s="1"/>
  <c r="C304" i="10"/>
  <c r="D304" i="10" s="1"/>
  <c r="C305" i="10"/>
  <c r="D305" i="10" s="1"/>
  <c r="C306" i="10"/>
  <c r="D306" i="10" s="1"/>
  <c r="C307" i="10"/>
  <c r="D307" i="10" s="1"/>
  <c r="C308" i="10"/>
  <c r="D308" i="10" s="1"/>
  <c r="C309" i="10"/>
  <c r="D309" i="10" s="1"/>
  <c r="C310" i="10"/>
  <c r="D310" i="10" s="1"/>
  <c r="C311" i="10"/>
  <c r="D311" i="10" s="1"/>
  <c r="C312" i="10"/>
  <c r="D312" i="10" s="1"/>
  <c r="C313" i="10"/>
  <c r="D313" i="10" s="1"/>
  <c r="C314" i="10"/>
  <c r="D314" i="10" s="1"/>
  <c r="C315" i="10"/>
  <c r="D315" i="10" s="1"/>
  <c r="C316" i="10"/>
  <c r="D316" i="10" s="1"/>
  <c r="C317" i="10"/>
  <c r="D317" i="10" s="1"/>
  <c r="C318" i="10"/>
  <c r="D318" i="10" s="1"/>
  <c r="C319" i="10"/>
  <c r="D319" i="10" s="1"/>
  <c r="C320" i="10"/>
  <c r="D320" i="10" s="1"/>
  <c r="C321" i="10"/>
  <c r="D321" i="10" s="1"/>
  <c r="C322" i="10"/>
  <c r="D322" i="10" s="1"/>
  <c r="C323" i="10"/>
  <c r="D323" i="10" s="1"/>
  <c r="C324" i="10"/>
  <c r="D324" i="10" s="1"/>
  <c r="C325" i="10"/>
  <c r="C326" i="10"/>
  <c r="D326" i="10" s="1"/>
  <c r="C327" i="10"/>
  <c r="D327" i="10" s="1"/>
  <c r="C328" i="10"/>
  <c r="D328" i="10" s="1"/>
  <c r="C329" i="10"/>
  <c r="D329" i="10" s="1"/>
  <c r="C330" i="10"/>
  <c r="D330" i="10" s="1"/>
  <c r="C331" i="10"/>
  <c r="D331" i="10" s="1"/>
  <c r="C332" i="10"/>
  <c r="D332" i="10" s="1"/>
  <c r="C333" i="10"/>
  <c r="C334" i="10"/>
  <c r="D334" i="10" s="1"/>
  <c r="C335" i="10"/>
  <c r="D335" i="10" s="1"/>
  <c r="C336" i="10"/>
  <c r="D336" i="10" s="1"/>
  <c r="C337" i="10"/>
  <c r="D337" i="10" s="1"/>
  <c r="C338" i="10"/>
  <c r="D338" i="10" s="1"/>
  <c r="C339" i="10"/>
  <c r="D339" i="10" s="1"/>
  <c r="C340" i="10"/>
  <c r="D340" i="10" s="1"/>
  <c r="C341" i="10"/>
  <c r="D341" i="10" s="1"/>
  <c r="C342" i="10"/>
  <c r="D342" i="10" s="1"/>
  <c r="C343" i="10"/>
  <c r="D343" i="10" s="1"/>
  <c r="C344" i="10"/>
  <c r="D344" i="10" s="1"/>
  <c r="C345" i="10"/>
  <c r="D345" i="10" s="1"/>
  <c r="C346" i="10"/>
  <c r="D346" i="10" s="1"/>
  <c r="C347" i="10"/>
  <c r="D347" i="10" s="1"/>
  <c r="C348" i="10"/>
  <c r="D348" i="10" s="1"/>
  <c r="C349" i="10"/>
  <c r="D349" i="10" s="1"/>
  <c r="C350" i="10"/>
  <c r="D350" i="10" s="1"/>
  <c r="C351" i="10"/>
  <c r="D351" i="10" s="1"/>
  <c r="C352" i="10"/>
  <c r="D352" i="10" s="1"/>
  <c r="C353" i="10"/>
  <c r="D353" i="10" s="1"/>
  <c r="C354" i="10"/>
  <c r="D354" i="10" s="1"/>
  <c r="C355" i="10"/>
  <c r="D355" i="10" s="1"/>
  <c r="C356" i="10"/>
  <c r="D356" i="10" s="1"/>
  <c r="C357" i="10"/>
  <c r="D357" i="10" s="1"/>
  <c r="C358" i="10"/>
  <c r="D358" i="10" s="1"/>
  <c r="C359" i="10"/>
  <c r="D359" i="10" s="1"/>
  <c r="C360" i="10"/>
  <c r="D360" i="10" s="1"/>
  <c r="C361" i="10"/>
  <c r="C362" i="10"/>
  <c r="D362" i="10" s="1"/>
  <c r="C363" i="10"/>
  <c r="C364" i="10"/>
  <c r="D364" i="10" s="1"/>
  <c r="C365" i="10"/>
  <c r="D365" i="10" s="1"/>
  <c r="C366" i="10"/>
  <c r="D366" i="10" s="1"/>
  <c r="C367" i="10"/>
  <c r="D367" i="10" s="1"/>
  <c r="C368" i="10"/>
  <c r="D368" i="10" s="1"/>
  <c r="C369" i="10"/>
  <c r="D369" i="10" s="1"/>
  <c r="C370" i="10"/>
  <c r="D370" i="10" s="1"/>
  <c r="C371" i="10"/>
  <c r="D371" i="10" s="1"/>
  <c r="C372" i="10"/>
  <c r="D372" i="10" s="1"/>
  <c r="C373" i="10"/>
  <c r="D373" i="10" s="1"/>
  <c r="C374" i="10"/>
  <c r="D374" i="10" s="1"/>
  <c r="C375" i="10"/>
  <c r="D375" i="10" s="1"/>
  <c r="C376" i="10"/>
  <c r="D376" i="10" s="1"/>
  <c r="C377" i="10"/>
  <c r="D377" i="10" s="1"/>
  <c r="C378" i="10"/>
  <c r="D378" i="10" s="1"/>
  <c r="C379" i="10"/>
  <c r="D379" i="10" s="1"/>
  <c r="C380" i="10"/>
  <c r="D380" i="10" s="1"/>
  <c r="C381" i="10"/>
  <c r="D381" i="10" s="1"/>
  <c r="C382" i="10"/>
  <c r="D382" i="10" s="1"/>
  <c r="C383" i="10"/>
  <c r="D383" i="10" s="1"/>
  <c r="C384" i="10"/>
  <c r="D384" i="10" s="1"/>
  <c r="C385" i="10"/>
  <c r="D385" i="10" s="1"/>
  <c r="C386" i="10"/>
  <c r="D386" i="10" s="1"/>
  <c r="C387" i="10"/>
  <c r="D387" i="10" s="1"/>
  <c r="C388" i="10"/>
  <c r="D388" i="10" s="1"/>
  <c r="C389" i="10"/>
  <c r="D389" i="10" s="1"/>
  <c r="C390" i="10"/>
  <c r="D390" i="10" s="1"/>
  <c r="C391" i="10"/>
  <c r="D391" i="10" s="1"/>
  <c r="C392" i="10"/>
  <c r="D392" i="10" s="1"/>
  <c r="C393" i="10"/>
  <c r="D393" i="10" s="1"/>
  <c r="C394" i="10"/>
  <c r="D394" i="10" s="1"/>
  <c r="C395" i="10"/>
  <c r="D395" i="10" s="1"/>
  <c r="C396" i="10"/>
  <c r="D396" i="10" s="1"/>
  <c r="C397" i="10"/>
  <c r="C398" i="10"/>
  <c r="D398" i="10" s="1"/>
  <c r="C399" i="10"/>
  <c r="D399" i="10" s="1"/>
  <c r="C400" i="10"/>
  <c r="D400" i="10" s="1"/>
  <c r="C401" i="10"/>
  <c r="D401" i="10" s="1"/>
  <c r="C402" i="10"/>
  <c r="D402" i="10" s="1"/>
  <c r="C403" i="10"/>
  <c r="D403" i="10" s="1"/>
  <c r="C404" i="10"/>
  <c r="D404" i="10" s="1"/>
  <c r="C405" i="10"/>
  <c r="C406" i="10"/>
  <c r="D406" i="10" s="1"/>
  <c r="C407" i="10"/>
  <c r="D407" i="10" s="1"/>
  <c r="C408" i="10"/>
  <c r="D408" i="10" s="1"/>
  <c r="C409" i="10"/>
  <c r="D409" i="10" s="1"/>
  <c r="C410" i="10"/>
  <c r="D410" i="10" s="1"/>
  <c r="C411" i="10"/>
  <c r="D411" i="10" s="1"/>
  <c r="C412" i="10"/>
  <c r="D412" i="10" s="1"/>
  <c r="C413" i="10"/>
  <c r="C414" i="10"/>
  <c r="D414" i="10" s="1"/>
  <c r="C415" i="10"/>
  <c r="D415" i="10" s="1"/>
  <c r="C416" i="10"/>
  <c r="D416" i="10" s="1"/>
  <c r="C417" i="10"/>
  <c r="D417" i="10" s="1"/>
  <c r="C418" i="10"/>
  <c r="D418" i="10" s="1"/>
  <c r="C419" i="10"/>
  <c r="D419" i="10" s="1"/>
  <c r="C420" i="10"/>
  <c r="D420" i="10" s="1"/>
  <c r="C421" i="10"/>
  <c r="D421" i="10" s="1"/>
  <c r="C422" i="10"/>
  <c r="D422" i="10" s="1"/>
  <c r="C423" i="10"/>
  <c r="D423" i="10" s="1"/>
  <c r="C424" i="10"/>
  <c r="D424" i="10" s="1"/>
  <c r="C425" i="10"/>
  <c r="C426" i="10"/>
  <c r="D426" i="10" s="1"/>
  <c r="C427" i="10"/>
  <c r="D427" i="10" s="1"/>
  <c r="C428" i="10"/>
  <c r="D428" i="10" s="1"/>
  <c r="C429" i="10"/>
  <c r="D429" i="10" s="1"/>
  <c r="C430" i="10"/>
  <c r="D430" i="10" s="1"/>
  <c r="C431" i="10"/>
  <c r="D431" i="10" s="1"/>
  <c r="C432" i="10"/>
  <c r="D432" i="10" s="1"/>
  <c r="C433" i="10"/>
  <c r="D433" i="10" s="1"/>
  <c r="C434" i="10"/>
  <c r="D434" i="10" s="1"/>
  <c r="C435" i="10"/>
  <c r="D435" i="10" s="1"/>
  <c r="C436" i="10"/>
  <c r="D436" i="10" s="1"/>
  <c r="C437" i="10"/>
  <c r="D437" i="10" s="1"/>
  <c r="C438" i="10"/>
  <c r="D438" i="10" s="1"/>
  <c r="C439" i="10"/>
  <c r="D439" i="10" s="1"/>
  <c r="C440" i="10"/>
  <c r="D440" i="10" s="1"/>
  <c r="C441" i="10"/>
  <c r="C442" i="10"/>
  <c r="D442" i="10" s="1"/>
  <c r="C443" i="10"/>
  <c r="D443" i="10" s="1"/>
  <c r="C444" i="10"/>
  <c r="D444" i="10" s="1"/>
  <c r="C445" i="10"/>
  <c r="D445" i="10" s="1"/>
  <c r="C446" i="10"/>
  <c r="D446" i="10" s="1"/>
  <c r="C447" i="10"/>
  <c r="D447" i="10" s="1"/>
  <c r="C448" i="10"/>
  <c r="D448" i="10" s="1"/>
  <c r="C449" i="10"/>
  <c r="D449" i="10" s="1"/>
  <c r="C450" i="10"/>
  <c r="D450" i="10" s="1"/>
  <c r="C451" i="10"/>
  <c r="D451" i="10" s="1"/>
  <c r="C452" i="10"/>
  <c r="D452" i="10" s="1"/>
  <c r="C453" i="10"/>
  <c r="C454" i="10"/>
  <c r="D454" i="10" s="1"/>
  <c r="C455" i="10"/>
  <c r="D455" i="10" s="1"/>
  <c r="C456" i="10"/>
  <c r="D456" i="10" s="1"/>
  <c r="C457" i="10"/>
  <c r="D457" i="10" s="1"/>
  <c r="C458" i="10"/>
  <c r="D458" i="10" s="1"/>
  <c r="C459" i="10"/>
  <c r="C460" i="10"/>
  <c r="D460" i="10" s="1"/>
  <c r="C461" i="10"/>
  <c r="C462" i="10"/>
  <c r="D462" i="10" s="1"/>
  <c r="C463" i="10"/>
  <c r="D463" i="10" s="1"/>
  <c r="C464" i="10"/>
  <c r="D464" i="10" s="1"/>
  <c r="C465" i="10"/>
  <c r="D465" i="10" s="1"/>
  <c r="C466" i="10"/>
  <c r="D466" i="10" s="1"/>
  <c r="C467" i="10"/>
  <c r="D467" i="10" s="1"/>
  <c r="C468" i="10"/>
  <c r="D468" i="10" s="1"/>
  <c r="C469" i="10"/>
  <c r="D469" i="10" s="1"/>
  <c r="C470" i="10"/>
  <c r="D470" i="10" s="1"/>
  <c r="C471" i="10"/>
  <c r="D471" i="10" s="1"/>
  <c r="C472" i="10"/>
  <c r="D472" i="10" s="1"/>
  <c r="C473" i="10"/>
  <c r="D473" i="10" s="1"/>
  <c r="C474" i="10"/>
  <c r="D474" i="10" s="1"/>
  <c r="C475" i="10"/>
  <c r="D475" i="10" s="1"/>
  <c r="C476" i="10"/>
  <c r="D476" i="10" s="1"/>
  <c r="C477" i="10"/>
  <c r="D477" i="10" s="1"/>
  <c r="C478" i="10"/>
  <c r="D478" i="10" s="1"/>
  <c r="C479" i="10"/>
  <c r="D479" i="10" s="1"/>
  <c r="C480" i="10"/>
  <c r="D480" i="10" s="1"/>
  <c r="C481" i="10"/>
  <c r="D481" i="10" s="1"/>
  <c r="C482" i="10"/>
  <c r="D482" i="10" s="1"/>
  <c r="C483" i="10"/>
  <c r="D483" i="10" s="1"/>
  <c r="C484" i="10"/>
  <c r="D484" i="10" s="1"/>
  <c r="C485" i="10"/>
  <c r="D485" i="10" s="1"/>
  <c r="C486" i="10"/>
  <c r="D486" i="10" s="1"/>
  <c r="C487" i="10"/>
  <c r="D487" i="10" s="1"/>
  <c r="C488" i="10"/>
  <c r="D488" i="10" s="1"/>
  <c r="C489" i="10"/>
  <c r="D489" i="10" s="1"/>
  <c r="C490" i="10"/>
  <c r="D490" i="10" s="1"/>
  <c r="C491" i="10"/>
  <c r="D491" i="10" s="1"/>
  <c r="C492" i="10"/>
  <c r="D492" i="10" s="1"/>
  <c r="C493" i="10"/>
  <c r="D493" i="10" s="1"/>
  <c r="C494" i="10"/>
  <c r="D494" i="10" s="1"/>
  <c r="C495" i="10"/>
  <c r="D495" i="10" s="1"/>
  <c r="C496" i="10"/>
  <c r="D496" i="10" s="1"/>
  <c r="C497" i="10"/>
  <c r="D497" i="10" s="1"/>
  <c r="C498" i="10"/>
  <c r="C499" i="10"/>
  <c r="D499" i="10" s="1"/>
  <c r="C500" i="10"/>
  <c r="D500" i="10" s="1"/>
  <c r="C501" i="10"/>
  <c r="D501" i="10" s="1"/>
  <c r="C502" i="10"/>
  <c r="D502" i="10" s="1"/>
  <c r="C503" i="10"/>
  <c r="D503" i="10" s="1"/>
  <c r="C504" i="10"/>
  <c r="D504" i="10" s="1"/>
  <c r="C505" i="10"/>
  <c r="C506" i="10"/>
  <c r="D506" i="10" s="1"/>
  <c r="C507" i="10"/>
  <c r="D507" i="10" s="1"/>
  <c r="C508" i="10"/>
  <c r="D508" i="10" s="1"/>
  <c r="C509" i="10"/>
  <c r="D509" i="10" s="1"/>
  <c r="C510" i="10"/>
  <c r="D510" i="10" s="1"/>
  <c r="C511" i="10"/>
  <c r="D511" i="10" s="1"/>
  <c r="C512" i="10"/>
  <c r="D512" i="10" s="1"/>
  <c r="C513" i="10"/>
  <c r="D513" i="10" s="1"/>
  <c r="C514" i="10"/>
  <c r="C515" i="10"/>
  <c r="C516" i="10"/>
  <c r="D516" i="10" s="1"/>
  <c r="C517" i="10"/>
  <c r="C518" i="10"/>
  <c r="D518" i="10" s="1"/>
  <c r="C519" i="10"/>
  <c r="D519" i="10" s="1"/>
  <c r="C520" i="10"/>
  <c r="D520" i="10" s="1"/>
  <c r="C521" i="10"/>
  <c r="D521" i="10" s="1"/>
  <c r="C522" i="10"/>
  <c r="D522" i="10" s="1"/>
  <c r="C523" i="10"/>
  <c r="D523" i="10" s="1"/>
  <c r="C524" i="10"/>
  <c r="D524" i="10" s="1"/>
  <c r="C525" i="10"/>
  <c r="D525" i="10" s="1"/>
  <c r="C526" i="10"/>
  <c r="D526" i="10" s="1"/>
  <c r="C527" i="10"/>
  <c r="D527" i="10" s="1"/>
  <c r="C528" i="10"/>
  <c r="D528" i="10" s="1"/>
  <c r="C529" i="10"/>
  <c r="D529" i="10" s="1"/>
  <c r="C530" i="10"/>
  <c r="D530" i="10" s="1"/>
  <c r="C531" i="10"/>
  <c r="D531" i="10" s="1"/>
  <c r="C532" i="10"/>
  <c r="D532" i="10" s="1"/>
  <c r="C533" i="10"/>
  <c r="C534" i="10"/>
  <c r="D534" i="10" s="1"/>
  <c r="C535" i="10"/>
  <c r="D535" i="10" s="1"/>
  <c r="C536" i="10"/>
  <c r="D536" i="10" s="1"/>
  <c r="C537" i="10"/>
  <c r="D537" i="10" s="1"/>
  <c r="C538" i="10"/>
  <c r="D538" i="10" s="1"/>
  <c r="C539" i="10"/>
  <c r="D539" i="10" s="1"/>
  <c r="C540" i="10"/>
  <c r="D540" i="10" s="1"/>
  <c r="C541" i="10"/>
  <c r="C542" i="10"/>
  <c r="D542" i="10" s="1"/>
  <c r="C543" i="10"/>
  <c r="D543" i="10" s="1"/>
  <c r="C544" i="10"/>
  <c r="D544" i="10" s="1"/>
  <c r="C545" i="10"/>
  <c r="D545" i="10" s="1"/>
  <c r="C546" i="10"/>
  <c r="D546" i="10" s="1"/>
  <c r="C547" i="10"/>
  <c r="D547" i="10" s="1"/>
  <c r="C548" i="10"/>
  <c r="D548" i="10" s="1"/>
  <c r="C549" i="10"/>
  <c r="D549" i="10" s="1"/>
  <c r="C550" i="10"/>
  <c r="D550" i="10" s="1"/>
  <c r="C551" i="10"/>
  <c r="D551" i="10" s="1"/>
  <c r="C552" i="10"/>
  <c r="D552" i="10" s="1"/>
  <c r="C553" i="10"/>
  <c r="D553" i="10" s="1"/>
  <c r="C554" i="10"/>
  <c r="D554" i="10" s="1"/>
  <c r="C555" i="10"/>
  <c r="D555" i="10" s="1"/>
  <c r="C556" i="10"/>
  <c r="D556" i="10" s="1"/>
  <c r="C557" i="10"/>
  <c r="D557" i="10" s="1"/>
  <c r="C558" i="10"/>
  <c r="D558" i="10" s="1"/>
  <c r="C559" i="10"/>
  <c r="D559" i="10" s="1"/>
  <c r="C560" i="10"/>
  <c r="D560" i="10" s="1"/>
  <c r="C561" i="10"/>
  <c r="D561" i="10" s="1"/>
  <c r="C562" i="10"/>
  <c r="D562" i="10" s="1"/>
  <c r="C563" i="10"/>
  <c r="D563" i="10" s="1"/>
  <c r="C564" i="10"/>
  <c r="D564" i="10" s="1"/>
  <c r="C565" i="10"/>
  <c r="D565" i="10" s="1"/>
  <c r="C566" i="10"/>
  <c r="D566" i="10" s="1"/>
  <c r="C567" i="10"/>
  <c r="D567" i="10" s="1"/>
  <c r="C568" i="10"/>
  <c r="D568" i="10" s="1"/>
  <c r="C569" i="10"/>
  <c r="D569" i="10" s="1"/>
  <c r="C570" i="10"/>
  <c r="D570" i="10" s="1"/>
  <c r="C571" i="10"/>
  <c r="D571" i="10" s="1"/>
  <c r="C572" i="10"/>
  <c r="D572" i="10" s="1"/>
  <c r="C573" i="10"/>
  <c r="D573" i="10" s="1"/>
  <c r="C574" i="10"/>
  <c r="D574" i="10" s="1"/>
  <c r="C575" i="10"/>
  <c r="D575" i="10" s="1"/>
  <c r="C576" i="10"/>
  <c r="D576" i="10" s="1"/>
  <c r="C577" i="10"/>
  <c r="D577" i="10" s="1"/>
  <c r="C578" i="10"/>
  <c r="D578" i="10" s="1"/>
  <c r="C579" i="10"/>
  <c r="D579" i="10" s="1"/>
  <c r="C580" i="10"/>
  <c r="D580" i="10" s="1"/>
  <c r="C581" i="10"/>
  <c r="D581" i="10" s="1"/>
  <c r="C582" i="10"/>
  <c r="D582" i="10" s="1"/>
  <c r="C583" i="10"/>
  <c r="D583" i="10" s="1"/>
  <c r="C584" i="10"/>
  <c r="D584" i="10" s="1"/>
  <c r="C585" i="10"/>
  <c r="D585" i="10" s="1"/>
  <c r="C586" i="10"/>
  <c r="D586" i="10" s="1"/>
  <c r="C587" i="10"/>
  <c r="D587" i="10" s="1"/>
  <c r="C588" i="10"/>
  <c r="D588" i="10" s="1"/>
  <c r="C589" i="10"/>
  <c r="C590" i="10"/>
  <c r="D590" i="10" s="1"/>
  <c r="C591" i="10"/>
  <c r="D591" i="10" s="1"/>
  <c r="C592" i="10"/>
  <c r="D592" i="10" s="1"/>
  <c r="C593" i="10"/>
  <c r="D593" i="10" s="1"/>
  <c r="C594" i="10"/>
  <c r="D594" i="10" s="1"/>
  <c r="C595" i="10"/>
  <c r="D595" i="10" s="1"/>
  <c r="C596" i="10"/>
  <c r="D596" i="10" s="1"/>
  <c r="C597" i="10"/>
  <c r="C598" i="10"/>
  <c r="D598" i="10" s="1"/>
  <c r="C599" i="10"/>
  <c r="D599" i="10" s="1"/>
  <c r="C600" i="10"/>
  <c r="D600" i="10" s="1"/>
  <c r="C601" i="10"/>
  <c r="D601" i="10" s="1"/>
  <c r="C602" i="10"/>
  <c r="D602" i="10" s="1"/>
  <c r="C603" i="10"/>
  <c r="D603" i="10" s="1"/>
  <c r="C604" i="10"/>
  <c r="D604" i="10" s="1"/>
  <c r="C605" i="10"/>
  <c r="C606" i="10"/>
  <c r="D606" i="10" s="1"/>
  <c r="C607" i="10"/>
  <c r="D607" i="10" s="1"/>
  <c r="C608" i="10"/>
  <c r="D608" i="10" s="1"/>
  <c r="C609" i="10"/>
  <c r="D609" i="10" s="1"/>
  <c r="C610" i="10"/>
  <c r="D610" i="10" s="1"/>
  <c r="C611" i="10"/>
  <c r="D611" i="10" s="1"/>
  <c r="C612" i="10"/>
  <c r="D612" i="10" s="1"/>
  <c r="C613" i="10"/>
  <c r="D613" i="10" s="1"/>
  <c r="C614" i="10"/>
  <c r="D614" i="10" s="1"/>
  <c r="C615" i="10"/>
  <c r="D615" i="10" s="1"/>
  <c r="C616" i="10"/>
  <c r="D616" i="10" s="1"/>
  <c r="C617" i="10"/>
  <c r="D617" i="10" s="1"/>
  <c r="C618" i="10"/>
  <c r="D618" i="10" s="1"/>
  <c r="C619" i="10"/>
  <c r="D619" i="10" s="1"/>
  <c r="C620" i="10"/>
  <c r="D620" i="10" s="1"/>
  <c r="C621" i="10"/>
  <c r="D621" i="10" s="1"/>
  <c r="C622" i="10"/>
  <c r="D622" i="10" s="1"/>
  <c r="C623" i="10"/>
  <c r="D623" i="10" s="1"/>
  <c r="C624" i="10"/>
  <c r="D624" i="10" s="1"/>
  <c r="C625" i="10"/>
  <c r="D625" i="10" s="1"/>
  <c r="C626" i="10"/>
  <c r="D626" i="10" s="1"/>
  <c r="C627" i="10"/>
  <c r="D627" i="10" s="1"/>
  <c r="C628" i="10"/>
  <c r="D628" i="10" s="1"/>
  <c r="C629" i="10"/>
  <c r="D629" i="10" s="1"/>
  <c r="C630" i="10"/>
  <c r="D630" i="10" s="1"/>
  <c r="C631" i="10"/>
  <c r="D631" i="10" s="1"/>
  <c r="C632" i="10"/>
  <c r="D632" i="10" s="1"/>
  <c r="C633" i="10"/>
  <c r="D633" i="10" s="1"/>
  <c r="C634" i="10"/>
  <c r="D634" i="10" s="1"/>
  <c r="C635" i="10"/>
  <c r="D635" i="10" s="1"/>
  <c r="C636" i="10"/>
  <c r="D636" i="10" s="1"/>
  <c r="C637" i="10"/>
  <c r="D637" i="10" s="1"/>
  <c r="C638" i="10"/>
  <c r="D638" i="10" s="1"/>
  <c r="C639" i="10"/>
  <c r="D639" i="10" s="1"/>
  <c r="C640" i="10"/>
  <c r="D640" i="10" s="1"/>
  <c r="C641" i="10"/>
  <c r="D641" i="10" s="1"/>
  <c r="C642" i="10"/>
  <c r="D642" i="10" s="1"/>
  <c r="C643" i="10"/>
  <c r="D643" i="10" s="1"/>
  <c r="C644" i="10"/>
  <c r="D644" i="10" s="1"/>
  <c r="C645" i="10"/>
  <c r="D645" i="10" s="1"/>
  <c r="C646" i="10"/>
  <c r="D646" i="10" s="1"/>
  <c r="C647" i="10"/>
  <c r="D647" i="10" s="1"/>
  <c r="C648" i="10"/>
  <c r="D648" i="10" s="1"/>
  <c r="C649" i="10"/>
  <c r="D649" i="10" s="1"/>
  <c r="C650" i="10"/>
  <c r="D650" i="10" s="1"/>
  <c r="C651" i="10"/>
  <c r="D651" i="10" s="1"/>
  <c r="C652" i="10"/>
  <c r="D652" i="10" s="1"/>
  <c r="C653" i="10"/>
  <c r="D653" i="10" s="1"/>
  <c r="C654" i="10"/>
  <c r="D654" i="10" s="1"/>
  <c r="C655" i="10"/>
  <c r="D655" i="10" s="1"/>
  <c r="C656" i="10"/>
  <c r="D656" i="10" s="1"/>
  <c r="C657" i="10"/>
  <c r="D657" i="10" s="1"/>
  <c r="C658" i="10"/>
  <c r="D658" i="10" s="1"/>
  <c r="C659" i="10"/>
  <c r="D659" i="10" s="1"/>
  <c r="C660" i="10"/>
  <c r="D660" i="10" s="1"/>
  <c r="C661" i="10"/>
  <c r="D661" i="10" s="1"/>
  <c r="C662" i="10"/>
  <c r="D662" i="10" s="1"/>
  <c r="C663" i="10"/>
  <c r="D663" i="10" s="1"/>
  <c r="C664" i="10"/>
  <c r="D664" i="10" s="1"/>
  <c r="C665" i="10"/>
  <c r="D665" i="10" s="1"/>
  <c r="C666" i="10"/>
  <c r="D666" i="10" s="1"/>
  <c r="C667" i="10"/>
  <c r="D667" i="10" s="1"/>
  <c r="C668" i="10"/>
  <c r="D668" i="10" s="1"/>
  <c r="C669" i="10"/>
  <c r="D669" i="10" s="1"/>
  <c r="C670" i="10"/>
  <c r="D670" i="10" s="1"/>
  <c r="C671" i="10"/>
  <c r="D671" i="10" s="1"/>
  <c r="C672" i="10"/>
  <c r="D672" i="10" s="1"/>
  <c r="C673" i="10"/>
  <c r="D673" i="10" s="1"/>
  <c r="C674" i="10"/>
  <c r="D674" i="10" s="1"/>
  <c r="C675" i="10"/>
  <c r="D675" i="10" s="1"/>
  <c r="C676" i="10"/>
  <c r="D676" i="10" s="1"/>
  <c r="C677" i="10"/>
  <c r="D677" i="10" s="1"/>
  <c r="C678" i="10"/>
  <c r="D678" i="10" s="1"/>
  <c r="C679" i="10"/>
  <c r="D679" i="10" s="1"/>
  <c r="C680" i="10"/>
  <c r="D680" i="10" s="1"/>
  <c r="C681" i="10"/>
  <c r="D681" i="10" s="1"/>
  <c r="C682" i="10"/>
  <c r="D682" i="10" s="1"/>
  <c r="C683" i="10"/>
  <c r="D683" i="10" s="1"/>
  <c r="C684" i="10"/>
  <c r="D684" i="10" s="1"/>
  <c r="C685" i="10"/>
  <c r="D685" i="10" s="1"/>
  <c r="C686" i="10"/>
  <c r="D686" i="10" s="1"/>
  <c r="C687" i="10"/>
  <c r="D687" i="10" s="1"/>
  <c r="C688" i="10"/>
  <c r="D688" i="10" s="1"/>
  <c r="C689" i="10"/>
  <c r="D689" i="10" s="1"/>
  <c r="C690" i="10"/>
  <c r="D690" i="10" s="1"/>
  <c r="C691" i="10"/>
  <c r="D691" i="10" s="1"/>
  <c r="C692" i="10"/>
  <c r="D692" i="10" s="1"/>
  <c r="C693" i="10"/>
  <c r="D693" i="10" s="1"/>
  <c r="C694" i="10"/>
  <c r="D694" i="10" s="1"/>
  <c r="C695" i="10"/>
  <c r="D695" i="10" s="1"/>
  <c r="C696" i="10"/>
  <c r="D696" i="10" s="1"/>
  <c r="C697" i="10"/>
  <c r="D697" i="10" s="1"/>
  <c r="C698" i="10"/>
  <c r="D698" i="10" s="1"/>
  <c r="C699" i="10"/>
  <c r="D699" i="10" s="1"/>
  <c r="C700" i="10"/>
  <c r="D700" i="10" s="1"/>
  <c r="C701" i="10"/>
  <c r="D701" i="10" s="1"/>
  <c r="C702" i="10"/>
  <c r="D702" i="10" s="1"/>
  <c r="C703" i="10"/>
  <c r="D703" i="10" s="1"/>
  <c r="C704" i="10"/>
  <c r="D704" i="10" s="1"/>
  <c r="C705" i="10"/>
  <c r="D705" i="10" s="1"/>
  <c r="C706" i="10"/>
  <c r="D706" i="10" s="1"/>
  <c r="C707" i="10"/>
  <c r="D707" i="10" s="1"/>
  <c r="C708" i="10"/>
  <c r="D708" i="10" s="1"/>
  <c r="C709" i="10"/>
  <c r="D709" i="10" s="1"/>
  <c r="C710" i="10"/>
  <c r="D710" i="10" s="1"/>
  <c r="C711" i="10"/>
  <c r="D711" i="10" s="1"/>
  <c r="C712" i="10"/>
  <c r="D712" i="10" s="1"/>
  <c r="C713" i="10"/>
  <c r="D713" i="10" s="1"/>
  <c r="C714" i="10"/>
  <c r="D714" i="10" s="1"/>
  <c r="C715" i="10"/>
  <c r="D715" i="10" s="1"/>
  <c r="C716" i="10"/>
  <c r="D716" i="10" s="1"/>
  <c r="C717" i="10"/>
  <c r="D717" i="10" s="1"/>
  <c r="C718" i="10"/>
  <c r="D718" i="10" s="1"/>
  <c r="C719" i="10"/>
  <c r="D719" i="10" s="1"/>
  <c r="C720" i="10"/>
  <c r="D720" i="10" s="1"/>
  <c r="C721" i="10"/>
  <c r="D721" i="10" s="1"/>
  <c r="C722" i="10"/>
  <c r="D722" i="10" s="1"/>
  <c r="C723" i="10"/>
  <c r="D723" i="10" s="1"/>
  <c r="C724" i="10"/>
  <c r="D724" i="10" s="1"/>
  <c r="C725" i="10"/>
  <c r="D725" i="10" s="1"/>
  <c r="C726" i="10"/>
  <c r="D726" i="10" s="1"/>
  <c r="C727" i="10"/>
  <c r="D727" i="10" s="1"/>
  <c r="C728" i="10"/>
  <c r="D728" i="10" s="1"/>
  <c r="C729" i="10"/>
  <c r="D729" i="10" s="1"/>
  <c r="C730" i="10"/>
  <c r="D730" i="10" s="1"/>
  <c r="C731" i="10"/>
  <c r="D731" i="10" s="1"/>
  <c r="C732" i="10"/>
  <c r="D732" i="10" s="1"/>
  <c r="C733" i="10"/>
  <c r="D733" i="10" s="1"/>
  <c r="C734" i="10"/>
  <c r="D734" i="10" s="1"/>
  <c r="C735" i="10"/>
  <c r="D735" i="10" s="1"/>
  <c r="C736" i="10"/>
  <c r="D736" i="10" s="1"/>
  <c r="C737" i="10"/>
  <c r="D737" i="10" s="1"/>
  <c r="C738" i="10"/>
  <c r="D738" i="10" s="1"/>
  <c r="C739" i="10"/>
  <c r="D739" i="10" s="1"/>
  <c r="C740" i="10"/>
  <c r="D740" i="10" s="1"/>
  <c r="C741" i="10"/>
  <c r="D741" i="10" s="1"/>
  <c r="C742" i="10"/>
  <c r="D742" i="10" s="1"/>
  <c r="C743" i="10"/>
  <c r="D743" i="10" s="1"/>
  <c r="C744" i="10"/>
  <c r="D744" i="10" s="1"/>
  <c r="C745" i="10"/>
  <c r="D745" i="10" s="1"/>
  <c r="C746" i="10"/>
  <c r="D746" i="10" s="1"/>
  <c r="C747" i="10"/>
  <c r="D747" i="10" s="1"/>
  <c r="C748" i="10"/>
  <c r="D748" i="10" s="1"/>
  <c r="C749" i="10"/>
  <c r="D749" i="10" s="1"/>
  <c r="C750" i="10"/>
  <c r="D750" i="10" s="1"/>
  <c r="C751" i="10"/>
  <c r="D751" i="10" s="1"/>
  <c r="C752" i="10"/>
  <c r="D752" i="10" s="1"/>
  <c r="C753" i="10"/>
  <c r="D753" i="10" s="1"/>
  <c r="C754" i="10"/>
  <c r="D754" i="10" s="1"/>
  <c r="C755" i="10"/>
  <c r="D755" i="10" s="1"/>
  <c r="C756" i="10"/>
  <c r="D756" i="10" s="1"/>
  <c r="C757" i="10"/>
  <c r="D757" i="10" s="1"/>
  <c r="C758" i="10"/>
  <c r="D758" i="10" s="1"/>
  <c r="C759" i="10"/>
  <c r="D759" i="10" s="1"/>
  <c r="C760" i="10"/>
  <c r="D760" i="10" s="1"/>
  <c r="C761" i="10"/>
  <c r="D761" i="10" s="1"/>
  <c r="C762" i="10"/>
  <c r="D762" i="10" s="1"/>
  <c r="C763" i="10"/>
  <c r="D763" i="10" s="1"/>
  <c r="C764" i="10"/>
  <c r="D764" i="10" s="1"/>
  <c r="C765" i="10"/>
  <c r="D765" i="10" s="1"/>
  <c r="C766" i="10"/>
  <c r="D766" i="10" s="1"/>
  <c r="C767" i="10"/>
  <c r="D767" i="10" s="1"/>
  <c r="C768" i="10"/>
  <c r="D768" i="10" s="1"/>
  <c r="C769" i="10"/>
  <c r="D769" i="10" s="1"/>
  <c r="C770" i="10"/>
  <c r="D770" i="10" s="1"/>
  <c r="C771" i="10"/>
  <c r="D771" i="10" s="1"/>
  <c r="C772" i="10"/>
  <c r="D772" i="10" s="1"/>
  <c r="C773" i="10"/>
  <c r="D773" i="10" s="1"/>
  <c r="C774" i="10"/>
  <c r="D774" i="10" s="1"/>
  <c r="C775" i="10"/>
  <c r="D775" i="10" s="1"/>
  <c r="C776" i="10"/>
  <c r="D776" i="10" s="1"/>
  <c r="C777" i="10"/>
  <c r="D777" i="10" s="1"/>
  <c r="C778" i="10"/>
  <c r="D778" i="10" s="1"/>
  <c r="C779" i="10"/>
  <c r="D779" i="10" s="1"/>
  <c r="C780" i="10"/>
  <c r="D780" i="10" s="1"/>
  <c r="C781" i="10"/>
  <c r="D781" i="10" s="1"/>
  <c r="C782" i="10"/>
  <c r="D782" i="10" s="1"/>
  <c r="C783" i="10"/>
  <c r="D783" i="10" s="1"/>
  <c r="C784" i="10"/>
  <c r="D784" i="10" s="1"/>
  <c r="C785" i="10"/>
  <c r="D785" i="10" s="1"/>
  <c r="C786" i="10"/>
  <c r="D786" i="10" s="1"/>
  <c r="C787" i="10"/>
  <c r="D787" i="10" s="1"/>
  <c r="C788" i="10"/>
  <c r="D788" i="10" s="1"/>
  <c r="C789" i="10"/>
  <c r="D789" i="10" s="1"/>
  <c r="C790" i="10"/>
  <c r="D790" i="10" s="1"/>
  <c r="C791" i="10"/>
  <c r="D791" i="10" s="1"/>
  <c r="C792" i="10"/>
  <c r="D792" i="10" s="1"/>
  <c r="C793" i="10"/>
  <c r="D793" i="10" s="1"/>
  <c r="C794" i="10"/>
  <c r="D794" i="10" s="1"/>
  <c r="C795" i="10"/>
  <c r="D795" i="10" s="1"/>
  <c r="C796" i="10"/>
  <c r="D796" i="10" s="1"/>
  <c r="C797" i="10"/>
  <c r="D797" i="10" s="1"/>
  <c r="C798" i="10"/>
  <c r="D798" i="10" s="1"/>
  <c r="C799" i="10"/>
  <c r="D799" i="10" s="1"/>
  <c r="C800" i="10"/>
  <c r="D800" i="10" s="1"/>
  <c r="C801" i="10"/>
  <c r="D801" i="10" s="1"/>
  <c r="C802" i="10"/>
  <c r="D802" i="10" s="1"/>
  <c r="C803" i="10"/>
  <c r="D803" i="10" s="1"/>
  <c r="C804" i="10"/>
  <c r="D804" i="10" s="1"/>
  <c r="C805" i="10"/>
  <c r="D805" i="10" s="1"/>
  <c r="C806" i="10"/>
  <c r="D806" i="10" s="1"/>
  <c r="C807" i="10"/>
  <c r="D807" i="10" s="1"/>
  <c r="C808" i="10"/>
  <c r="D808" i="10" s="1"/>
  <c r="C809" i="10"/>
  <c r="D809" i="10" s="1"/>
  <c r="C810" i="10"/>
  <c r="D810" i="10" s="1"/>
  <c r="C811" i="10"/>
  <c r="D811" i="10" s="1"/>
  <c r="C812" i="10"/>
  <c r="D812" i="10" s="1"/>
  <c r="C813" i="10"/>
  <c r="D813" i="10" s="1"/>
  <c r="C814" i="10"/>
  <c r="D814" i="10" s="1"/>
  <c r="C815" i="10"/>
  <c r="D815" i="10" s="1"/>
  <c r="C816" i="10"/>
  <c r="D816" i="10" s="1"/>
  <c r="C817" i="10"/>
  <c r="D817" i="10" s="1"/>
  <c r="C818" i="10"/>
  <c r="D818" i="10" s="1"/>
  <c r="C819" i="10"/>
  <c r="D819" i="10" s="1"/>
  <c r="C820" i="10"/>
  <c r="D820" i="10" s="1"/>
  <c r="C821" i="10"/>
  <c r="D821" i="10" s="1"/>
  <c r="C822" i="10"/>
  <c r="D822" i="10" s="1"/>
  <c r="C823" i="10"/>
  <c r="D823" i="10" s="1"/>
  <c r="C824" i="10"/>
  <c r="D824" i="10" s="1"/>
  <c r="C825" i="10"/>
  <c r="D825" i="10" s="1"/>
  <c r="C826" i="10"/>
  <c r="D826" i="10" s="1"/>
  <c r="C827" i="10"/>
  <c r="D827" i="10" s="1"/>
  <c r="C828" i="10"/>
  <c r="D828" i="10" s="1"/>
  <c r="C829" i="10"/>
  <c r="D829" i="10" s="1"/>
  <c r="C830" i="10"/>
  <c r="D830" i="10" s="1"/>
  <c r="C831" i="10"/>
  <c r="D831" i="10" s="1"/>
  <c r="C832" i="10"/>
  <c r="D832" i="10" s="1"/>
  <c r="C833" i="10"/>
  <c r="D833" i="10" s="1"/>
  <c r="C834" i="10"/>
  <c r="D834" i="10" s="1"/>
  <c r="C835" i="10"/>
  <c r="D835" i="10" s="1"/>
  <c r="C836" i="10"/>
  <c r="D836" i="10" s="1"/>
  <c r="C837" i="10"/>
  <c r="D837" i="10" s="1"/>
  <c r="C838" i="10"/>
  <c r="D838" i="10" s="1"/>
  <c r="C839" i="10"/>
  <c r="D839" i="10" s="1"/>
  <c r="C840" i="10"/>
  <c r="D840" i="10" s="1"/>
  <c r="C841" i="10"/>
  <c r="D841" i="10" s="1"/>
  <c r="C842" i="10"/>
  <c r="D842" i="10" s="1"/>
  <c r="C843" i="10"/>
  <c r="D843" i="10" s="1"/>
  <c r="C844" i="10"/>
  <c r="D844" i="10" s="1"/>
  <c r="C845" i="10"/>
  <c r="D845" i="10" s="1"/>
  <c r="C846" i="10"/>
  <c r="D846" i="10" s="1"/>
  <c r="C847" i="10"/>
  <c r="D847" i="10" s="1"/>
  <c r="C848" i="10"/>
  <c r="D848" i="10" s="1"/>
  <c r="C849" i="10"/>
  <c r="D849" i="10" s="1"/>
  <c r="C850" i="10"/>
  <c r="D850" i="10" s="1"/>
  <c r="C851" i="10"/>
  <c r="D851" i="10" s="1"/>
  <c r="C852" i="10"/>
  <c r="D852" i="10" s="1"/>
  <c r="C853" i="10"/>
  <c r="D853" i="10" s="1"/>
  <c r="C854" i="10"/>
  <c r="D854" i="10" s="1"/>
  <c r="C855" i="10"/>
  <c r="D855" i="10" s="1"/>
  <c r="C856" i="10"/>
  <c r="D856" i="10" s="1"/>
  <c r="C857" i="10"/>
  <c r="D857" i="10" s="1"/>
  <c r="C858" i="10"/>
  <c r="D858" i="10" s="1"/>
  <c r="C859" i="10"/>
  <c r="D859" i="10" s="1"/>
  <c r="C860" i="10"/>
  <c r="D860" i="10" s="1"/>
  <c r="C861" i="10"/>
  <c r="D861" i="10" s="1"/>
  <c r="C862" i="10"/>
  <c r="D862" i="10" s="1"/>
  <c r="C863" i="10"/>
  <c r="D863" i="10" s="1"/>
  <c r="C864" i="10"/>
  <c r="D864" i="10" s="1"/>
  <c r="C865" i="10"/>
  <c r="D865" i="10" s="1"/>
  <c r="C866" i="10"/>
  <c r="D866" i="10" s="1"/>
  <c r="C867" i="10"/>
  <c r="D867" i="10" s="1"/>
  <c r="C868" i="10"/>
  <c r="D868" i="10" s="1"/>
  <c r="C869" i="10"/>
  <c r="D869" i="10" s="1"/>
  <c r="C870" i="10"/>
  <c r="D870" i="10" s="1"/>
  <c r="C871" i="10"/>
  <c r="D871" i="10" s="1"/>
  <c r="C872" i="10"/>
  <c r="D872" i="10" s="1"/>
  <c r="C873" i="10"/>
  <c r="D873" i="10" s="1"/>
  <c r="C874" i="10"/>
  <c r="D874" i="10" s="1"/>
  <c r="C875" i="10"/>
  <c r="D875" i="10" s="1"/>
  <c r="C876" i="10"/>
  <c r="D876" i="10" s="1"/>
  <c r="C877" i="10"/>
  <c r="D877" i="10" s="1"/>
  <c r="C878" i="10"/>
  <c r="D878" i="10" s="1"/>
  <c r="C879" i="10"/>
  <c r="D879" i="10" s="1"/>
  <c r="C880" i="10"/>
  <c r="D880" i="10" s="1"/>
  <c r="C881" i="10"/>
  <c r="D881" i="10" s="1"/>
  <c r="C882" i="10"/>
  <c r="D882" i="10" s="1"/>
  <c r="C883" i="10"/>
  <c r="D883" i="10" s="1"/>
  <c r="C884" i="10"/>
  <c r="D884" i="10" s="1"/>
  <c r="C885" i="10"/>
  <c r="D885" i="10" s="1"/>
  <c r="C886" i="10"/>
  <c r="D886" i="10" s="1"/>
  <c r="C887" i="10"/>
  <c r="D887" i="10" s="1"/>
  <c r="C888" i="10"/>
  <c r="D888" i="10" s="1"/>
  <c r="C889" i="10"/>
  <c r="D889" i="10" s="1"/>
  <c r="C890" i="10"/>
  <c r="D890" i="10" s="1"/>
  <c r="C891" i="10"/>
  <c r="D891" i="10" s="1"/>
  <c r="C892" i="10"/>
  <c r="D892" i="10" s="1"/>
  <c r="C893" i="10"/>
  <c r="D893" i="10" s="1"/>
  <c r="C894" i="10"/>
  <c r="D894" i="10" s="1"/>
  <c r="C895" i="10"/>
  <c r="D895" i="10" s="1"/>
  <c r="C896" i="10"/>
  <c r="D896" i="10" s="1"/>
  <c r="C897" i="10"/>
  <c r="D897" i="10" s="1"/>
  <c r="C898" i="10"/>
  <c r="D898" i="10" s="1"/>
  <c r="C899" i="10"/>
  <c r="D899" i="10" s="1"/>
  <c r="C900" i="10"/>
  <c r="D900" i="10" s="1"/>
  <c r="C901" i="10"/>
  <c r="D901" i="10" s="1"/>
  <c r="C902" i="10"/>
  <c r="D902" i="10" s="1"/>
  <c r="C903" i="10"/>
  <c r="D903" i="10" s="1"/>
  <c r="C904" i="10"/>
  <c r="D904" i="10" s="1"/>
  <c r="C905" i="10"/>
  <c r="D905" i="10" s="1"/>
  <c r="C906" i="10"/>
  <c r="D906" i="10" s="1"/>
  <c r="C907" i="10"/>
  <c r="D907" i="10" s="1"/>
  <c r="C908" i="10"/>
  <c r="D908" i="10" s="1"/>
  <c r="C909" i="10"/>
  <c r="D909" i="10" s="1"/>
  <c r="C910" i="10"/>
  <c r="D910" i="10" s="1"/>
  <c r="C911" i="10"/>
  <c r="D911" i="10" s="1"/>
  <c r="C912" i="10"/>
  <c r="D912" i="10" s="1"/>
  <c r="C913" i="10"/>
  <c r="D913" i="10" s="1"/>
  <c r="C914" i="10"/>
  <c r="D914" i="10" s="1"/>
  <c r="C915" i="10"/>
  <c r="D915" i="10" s="1"/>
  <c r="C916" i="10"/>
  <c r="D916" i="10" s="1"/>
  <c r="C917" i="10"/>
  <c r="D917" i="10" s="1"/>
  <c r="C918" i="10"/>
  <c r="D918" i="10" s="1"/>
  <c r="C919" i="10"/>
  <c r="D919" i="10" s="1"/>
  <c r="C920" i="10"/>
  <c r="D920" i="10" s="1"/>
  <c r="C921" i="10"/>
  <c r="D921" i="10" s="1"/>
  <c r="C922" i="10"/>
  <c r="D922" i="10" s="1"/>
  <c r="C923" i="10"/>
  <c r="D923" i="10" s="1"/>
  <c r="C924" i="10"/>
  <c r="D924" i="10" s="1"/>
  <c r="C925" i="10"/>
  <c r="D925" i="10" s="1"/>
  <c r="C926" i="10"/>
  <c r="D926" i="10" s="1"/>
  <c r="C927" i="10"/>
  <c r="D927" i="10" s="1"/>
  <c r="C928" i="10"/>
  <c r="D928" i="10" s="1"/>
  <c r="C929" i="10"/>
  <c r="D929" i="10" s="1"/>
  <c r="C930" i="10"/>
  <c r="D930" i="10" s="1"/>
  <c r="C931" i="10"/>
  <c r="D931" i="10" s="1"/>
  <c r="C932" i="10"/>
  <c r="D932" i="10" s="1"/>
  <c r="C933" i="10"/>
  <c r="D933" i="10" s="1"/>
  <c r="C934" i="10"/>
  <c r="D934" i="10" s="1"/>
  <c r="C935" i="10"/>
  <c r="D935" i="10" s="1"/>
  <c r="C936" i="10"/>
  <c r="D936" i="10" s="1"/>
  <c r="C937" i="10"/>
  <c r="D937" i="10" s="1"/>
  <c r="C938" i="10"/>
  <c r="D938" i="10" s="1"/>
  <c r="C939" i="10"/>
  <c r="D939" i="10" s="1"/>
  <c r="C940" i="10"/>
  <c r="D940" i="10" s="1"/>
  <c r="C941" i="10"/>
  <c r="D941" i="10" s="1"/>
  <c r="C942" i="10"/>
  <c r="D942" i="10" s="1"/>
  <c r="C943" i="10"/>
  <c r="D943" i="10" s="1"/>
  <c r="C944" i="10"/>
  <c r="D944" i="10" s="1"/>
  <c r="C945" i="10"/>
  <c r="D945" i="10" s="1"/>
  <c r="C946" i="10"/>
  <c r="D946" i="10" s="1"/>
  <c r="C947" i="10"/>
  <c r="D947" i="10" s="1"/>
  <c r="C948" i="10"/>
  <c r="D948" i="10" s="1"/>
  <c r="C949" i="10"/>
  <c r="D949" i="10" s="1"/>
  <c r="C950" i="10"/>
  <c r="D950" i="10" s="1"/>
  <c r="C951" i="10"/>
  <c r="D951" i="10" s="1"/>
  <c r="C952" i="10"/>
  <c r="D952" i="10" s="1"/>
  <c r="C953" i="10"/>
  <c r="D953" i="10" s="1"/>
  <c r="C954" i="10"/>
  <c r="D954" i="10" s="1"/>
  <c r="C955" i="10"/>
  <c r="D955" i="10" s="1"/>
  <c r="C956" i="10"/>
  <c r="D956" i="10" s="1"/>
  <c r="C957" i="10"/>
  <c r="D957" i="10" s="1"/>
  <c r="C958" i="10"/>
  <c r="D958" i="10" s="1"/>
  <c r="C959" i="10"/>
  <c r="D959" i="10" s="1"/>
  <c r="C960" i="10"/>
  <c r="D960" i="10" s="1"/>
  <c r="C961" i="10"/>
  <c r="D961" i="10" s="1"/>
  <c r="C962" i="10"/>
  <c r="D962" i="10" s="1"/>
  <c r="C963" i="10"/>
  <c r="D963" i="10" s="1"/>
  <c r="C964" i="10"/>
  <c r="D964" i="10" s="1"/>
  <c r="C965" i="10"/>
  <c r="D965" i="10" s="1"/>
  <c r="C966" i="10"/>
  <c r="D966" i="10" s="1"/>
  <c r="C967" i="10"/>
  <c r="D967" i="10" s="1"/>
  <c r="C968" i="10"/>
  <c r="D968" i="10" s="1"/>
  <c r="C969" i="10"/>
  <c r="D969" i="10" s="1"/>
  <c r="C970" i="10"/>
  <c r="D970" i="10" s="1"/>
  <c r="C971" i="10"/>
  <c r="D971" i="10" s="1"/>
  <c r="C972" i="10"/>
  <c r="D972" i="10" s="1"/>
  <c r="C973" i="10"/>
  <c r="D973" i="10" s="1"/>
  <c r="C974" i="10"/>
  <c r="D974" i="10" s="1"/>
  <c r="C975" i="10"/>
  <c r="D975" i="10" s="1"/>
  <c r="C976" i="10"/>
  <c r="D976" i="10" s="1"/>
  <c r="C977" i="10"/>
  <c r="D977" i="10" s="1"/>
  <c r="C978" i="10"/>
  <c r="D978" i="10" s="1"/>
  <c r="C979" i="10"/>
  <c r="D979" i="10" s="1"/>
  <c r="C980" i="10"/>
  <c r="D980" i="10" s="1"/>
  <c r="C981" i="10"/>
  <c r="D981" i="10" s="1"/>
  <c r="C982" i="10"/>
  <c r="D982" i="10" s="1"/>
  <c r="C983" i="10"/>
  <c r="D983" i="10" s="1"/>
  <c r="C984" i="10"/>
  <c r="D984" i="10" s="1"/>
  <c r="C985" i="10"/>
  <c r="D985" i="10" s="1"/>
  <c r="C986" i="10"/>
  <c r="D986" i="10" s="1"/>
  <c r="C987" i="10"/>
  <c r="D987" i="10" s="1"/>
  <c r="C988" i="10"/>
  <c r="D988" i="10" s="1"/>
  <c r="C989" i="10"/>
  <c r="D989" i="10" s="1"/>
  <c r="C990" i="10"/>
  <c r="D990" i="10" s="1"/>
  <c r="C991" i="10"/>
  <c r="D991" i="10" s="1"/>
  <c r="C992" i="10"/>
  <c r="D992" i="10" s="1"/>
  <c r="C993" i="10"/>
  <c r="D993" i="10" s="1"/>
  <c r="C994" i="10"/>
  <c r="D994" i="10" s="1"/>
  <c r="C995" i="10"/>
  <c r="D995" i="10" s="1"/>
  <c r="C996" i="10"/>
  <c r="D996" i="10" s="1"/>
  <c r="C997" i="10"/>
  <c r="D997" i="10" s="1"/>
  <c r="C998" i="10"/>
  <c r="D998" i="10" s="1"/>
  <c r="C999" i="10"/>
  <c r="D999" i="10" s="1"/>
  <c r="C1000" i="10"/>
  <c r="D1000" i="10" s="1"/>
  <c r="C1001" i="10"/>
  <c r="D1001" i="10" s="1"/>
  <c r="C2" i="10"/>
  <c r="D2" i="10" s="1"/>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C2" i="8" l="1"/>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7" i="8"/>
  <c r="C8" i="8"/>
  <c r="C9" i="8"/>
  <c r="C10" i="8"/>
  <c r="C11" i="8"/>
  <c r="C12" i="8"/>
  <c r="C3" i="8"/>
  <c r="C4" i="8"/>
  <c r="C5" i="8"/>
  <c r="C6"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C82989-71A2-483C-91AA-A07B23CB7764}" keepAlive="1" name="ModelConnection_ExternalData_3" description="Data Model" type="5" refreshedVersion="7" minRefreshableVersion="5" saveData="1">
    <dbPr connection="Data Model Connection" command="dataset_1" commandType="3"/>
    <extLst>
      <ext xmlns:x15="http://schemas.microsoft.com/office/spreadsheetml/2010/11/main" uri="{DE250136-89BD-433C-8126-D09CA5730AF9}">
        <x15:connection id="" model="1"/>
      </ext>
    </extLst>
  </connection>
  <connection id="2" xr16:uid="{C574D3EA-2DC2-4EC0-A529-06FEA2420BF1}" name="Query - dataset_1" description="Connection to the 'dataset_1' query in the workbook." type="100" refreshedVersion="7" minRefreshableVersion="5" background="1" saveData="1">
    <extLst>
      <ext xmlns:x15="http://schemas.microsoft.com/office/spreadsheetml/2010/11/main" uri="{DE250136-89BD-433C-8126-D09CA5730AF9}">
        <x15:connection id="2f309844-0c03-4167-90c6-1fc2ddd1f22f"/>
      </ext>
    </extLst>
  </connection>
  <connection id="3" xr16:uid="{356579BD-766A-46AF-834E-167A055CB4F7}" keepAlive="1" name="Query - dataset_2" description="Connection to the 'dataset_2' query in the workbook." type="5" refreshedVersion="7" background="1" saveData="1">
    <dbPr connection="Provider=Microsoft.Mashup.OleDb.1;Data Source=$Workbook$;Location=dataset_2;Extended Properties=&quot;&quot;" command="SELECT * FROM [dataset_2]"/>
  </connection>
  <connection id="4" xr16:uid="{D2F5640B-F098-41BF-9AE6-F0E016B6168B}" name="Query - dataset_3" description="Connection to the 'dataset_3' query in the workbook." type="100" refreshedVersion="7" minRefreshableVersion="5">
    <extLst>
      <ext xmlns:x15="http://schemas.microsoft.com/office/spreadsheetml/2010/11/main" uri="{DE250136-89BD-433C-8126-D09CA5730AF9}">
        <x15:connection id="7cfb724b-0bc5-46c2-864e-4416b19d6803"/>
      </ext>
    </extLst>
  </connection>
  <connection id="5" xr16:uid="{6561FD6F-4693-44AC-BCFD-78407272923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<sst xmlns="http://schemas.openxmlformats.org/spreadsheetml/2006/main" count="1093" uniqueCount="64">
  <si>
    <t>Instant</t>
  </si>
  <si>
    <t>Date</t>
  </si>
  <si>
    <t>Season</t>
  </si>
  <si>
    <t>Month</t>
  </si>
  <si>
    <t>Hr</t>
  </si>
  <si>
    <t>Holiday</t>
  </si>
  <si>
    <t>Weekday</t>
  </si>
  <si>
    <t>Weathersit</t>
  </si>
  <si>
    <t>Temp</t>
  </si>
  <si>
    <t>ATemp</t>
  </si>
  <si>
    <t>Hum</t>
  </si>
  <si>
    <t>Windspeed</t>
  </si>
  <si>
    <t>Casual</t>
  </si>
  <si>
    <t>Registered</t>
  </si>
  <si>
    <t>Cnt</t>
  </si>
  <si>
    <t>Clear</t>
  </si>
  <si>
    <t>Mist</t>
  </si>
  <si>
    <t>Light Snow</t>
  </si>
  <si>
    <t>Heavy Snow</t>
  </si>
  <si>
    <t>Day_Type</t>
  </si>
  <si>
    <t>Holiday_Type</t>
  </si>
  <si>
    <t>Time_Slot</t>
  </si>
  <si>
    <t>Demand_Level</t>
  </si>
  <si>
    <t>User_Type_Dominant</t>
  </si>
  <si>
    <t>Weather_Condition</t>
  </si>
  <si>
    <t>Row Labels</t>
  </si>
  <si>
    <t>Sum of Cnt</t>
  </si>
  <si>
    <t>Monday</t>
  </si>
  <si>
    <t>Tuesday</t>
  </si>
  <si>
    <t>Wednesday</t>
  </si>
  <si>
    <t>Thursday</t>
  </si>
  <si>
    <t>Friday</t>
  </si>
  <si>
    <t>Saturday</t>
  </si>
  <si>
    <t>Sunday</t>
  </si>
  <si>
    <t>Grand Total</t>
  </si>
  <si>
    <t>Afternoon</t>
  </si>
  <si>
    <t>Evening</t>
  </si>
  <si>
    <t>Morning</t>
  </si>
  <si>
    <t>Night</t>
  </si>
  <si>
    <t>High</t>
  </si>
  <si>
    <t>Low</t>
  </si>
  <si>
    <t>Medium</t>
  </si>
  <si>
    <t>Good To Go</t>
  </si>
  <si>
    <t>Very Risky</t>
  </si>
  <si>
    <t>Average of Cnt</t>
  </si>
  <si>
    <t>Average</t>
  </si>
  <si>
    <t>Bad</t>
  </si>
  <si>
    <t>Casual Users</t>
  </si>
  <si>
    <t>Registered Users</t>
  </si>
  <si>
    <t>Jan</t>
  </si>
  <si>
    <t>Feb</t>
  </si>
  <si>
    <t>Average of Registered</t>
  </si>
  <si>
    <t>Average of Casual</t>
  </si>
  <si>
    <t>January</t>
  </si>
  <si>
    <t>February</t>
  </si>
  <si>
    <t>Demand on Weekday</t>
  </si>
  <si>
    <t>Demand According to User Type</t>
  </si>
  <si>
    <t>Demand According to Weather Condition</t>
  </si>
  <si>
    <t>Average Count Acoording to Demand Level</t>
  </si>
  <si>
    <t>Demand Every Hour</t>
  </si>
  <si>
    <t>Casual VS Registered Monthly Data</t>
  </si>
  <si>
    <t>Demand on Different Time Slots</t>
  </si>
  <si>
    <t>Average of Temp</t>
  </si>
  <si>
    <t>Total Demand on Weather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</si>
</sst>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font>
      <sz val="11"/>
      <color theme="1"/>
      <name val="Calibri"/>
      <family val="2"/>
      <scheme val="minor"/>
    </font>
    <font>
      <b/>
      <sz val="11"/>
      <color theme="1"/>
      <name val="Calibri"/>
      <family val="2"/>
      <scheme val="minor"/>
    </font>
    <font>
      <b/>
      <sz val="10"/>
      <color theme="1"/>
      <name val="Arial Unicode MS"/>
    </font>
    <font>
      <b/>
      <sz val="11"/>
      <color theme="0"/>
      <name val="Calibri"/>
      <family val="2"/>
      <scheme val="minor"/>
    </font>
    <font>
      <b/>
      <i/>
      <sz val="12"/>
      <color theme="0"/>
      <name val="Calibri"/>
      <family val="2"/>
      <scheme val="minor"/>
    </font>
    <font>
      <b/>
      <sz val="14"/>
      <color theme="1"/>
      <name val="Calibri"/>
      <family val="2"/>
      <scheme val="minor"/>
    </font>
  </fonts>
  <fills count="8">
    <fill>
      <patternFill patternType="none"/>
    </fill>
    <fill>
      <patternFill patternType="gray125"/>
    </fill>
    <fill>
      <patternFill patternType="solid">
        <fgColor theme="5" tint="-0.249977111117893"/>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2" fillId="0" borderId="0" xfId="0" applyFont="1" applyAlignment="1">
      <alignment horizontal="center" vertical="center"/>
    </xf>
    <xf numFmtId="0" fontId="0" fillId="0" borderId="0" xfId="0" applyNumberFormat="1"/>
    <xf numFmtId="0" fontId="4" fillId="0" borderId="0" xfId="0" applyFont="1" applyAlignment="1">
      <alignment horizontal="left"/>
    </xf>
    <xf numFmtId="0" fontId="4" fillId="0" borderId="0" xfId="0" applyFont="1"/>
    <xf numFmtId="0" fontId="3" fillId="0" borderId="0" xfId="0" applyFont="1" applyAlignment="1">
      <alignment horizontal="left"/>
    </xf>
    <xf numFmtId="0" fontId="3" fillId="0" borderId="0" xfId="0" applyFont="1"/>
    <xf numFmtId="2" fontId="3" fillId="0" borderId="0" xfId="0" applyNumberFormat="1" applyFont="1"/>
    <xf numFmtId="0" fontId="1"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1" fillId="7"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4" borderId="1" xfId="0" applyFont="1" applyFill="1" applyBorder="1" applyAlignment="1">
      <alignment horizontal="center" vertical="center"/>
    </xf>
  </cellXfs>
  <cellStyles count="1">
    <cellStyle name="Normal" xfId="0" builtinId="0"/>
  </cellStyles>
  <dxfs count="57">
    <dxf>
      <font>
        <color theme="0"/>
      </font>
    </dxf>
    <dxf>
      <font>
        <b/>
      </font>
    </dxf>
    <dxf>
      <font>
        <color theme="0"/>
      </font>
    </dxf>
    <dxf>
      <font>
        <b/>
      </font>
    </dxf>
    <dxf>
      <fill>
        <patternFill>
          <bgColor rgb="FF7030A0"/>
        </patternFill>
      </fill>
    </dxf>
    <dxf>
      <fill>
        <patternFill>
          <bgColor rgb="FF8C3FC5"/>
        </patternFill>
      </fill>
    </dxf>
    <dxf>
      <fill>
        <patternFill>
          <bgColor theme="7" tint="0.39994506668294322"/>
        </patternFill>
      </fill>
    </dxf>
    <dxf>
      <fill>
        <patternFill>
          <bgColor theme="7" tint="0.79998168889431442"/>
        </patternFill>
      </fill>
    </dxf>
    <dxf>
      <fill>
        <patternFill>
          <bgColor theme="8" tint="0.39994506668294322"/>
        </patternFill>
      </fill>
    </dxf>
    <dxf>
      <fill>
        <patternFill>
          <bgColor rgb="FF92D050"/>
        </patternFill>
      </fill>
    </dxf>
    <dxf>
      <fill>
        <patternFill>
          <bgColor theme="9" tint="0.59996337778862885"/>
        </patternFill>
      </fill>
    </dxf>
    <dxf>
      <fill>
        <patternFill>
          <bgColor theme="9" tint="0.39994506668294322"/>
        </patternFill>
      </fill>
    </dxf>
    <dxf>
      <fill>
        <patternFill>
          <bgColor rgb="FF00B0F0"/>
        </patternFill>
      </fill>
    </dxf>
    <dxf>
      <font>
        <color theme="0"/>
      </font>
    </dxf>
    <dxf>
      <font>
        <color theme="0"/>
      </font>
    </dxf>
    <dxf>
      <font>
        <color theme="0"/>
      </font>
    </dxf>
    <dxf>
      <font>
        <b val="0"/>
      </font>
    </dxf>
    <dxf>
      <font>
        <b/>
      </font>
    </dxf>
    <dxf>
      <font>
        <b/>
      </font>
    </dxf>
    <dxf>
      <font>
        <b val="0"/>
      </font>
    </dxf>
    <dxf>
      <font>
        <b/>
      </font>
    </dxf>
    <dxf>
      <font>
        <b/>
      </font>
    </dxf>
    <dxf>
      <font>
        <i/>
      </font>
    </dxf>
    <dxf>
      <font>
        <sz val="12"/>
      </font>
    </dxf>
    <dxf>
      <font>
        <b/>
      </font>
    </dxf>
    <dxf>
      <font>
        <b/>
      </fon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4" formatCode="0.0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s>
  <tableStyles count="0" defaultTableStyle="TableStyleMedium2" defaultPivotStyle="PivotStyleLight16"/>
  <colors>
    <mruColors>
      <color rgb="FF11CBF7"/>
      <color rgb="FF660033"/>
      <color rgb="FFB254B4"/>
      <color rgb="FFACF1FA"/>
      <color rgb="FF8C3FC5"/>
      <color rgb="FFFBC1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[Final_Combined_Dataset (1) (1).xlsx]Pivot_Table!PivotTable6</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b="1" i="0" u="none" strike="noStrike" baseline="0">
                <a:solidFill>
                  <a:srgbClr val="C00000"/>
                </a:solidFill>
              </a:rPr>
              <a:t>Average Bike Demand by Day of Week</a:t>
            </a:r>
            <a:endParaRPr lang="en-IN" sz="1200">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Pivot_Table!$E$5</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Pivot_Table!$D$6:$D$13</c:f>
              <c:strCache>
                <c:ptCount val="7"/>
                <c:pt idx="0">
                  <c:v>Monday</c:v>
                </c:pt>
                <c:pt idx="1">
                  <c:v>Tuesday</c:v>
                </c:pt>
                <c:pt idx="2">
                  <c:v>Wednesday</c:v>
                </c:pt>
                <c:pt idx="3">
                  <c:v>Thursday</c:v>
                </c:pt>
                <c:pt idx="4">
                  <c:v>Friday</c:v>
                </c:pt>
                <c:pt idx="5">
                  <c:v>Saturday</c:v>
                </c:pt>
                <c:pt idx="6">
                  <c:v>Sunday</c:v>
                </c:pt>
              </c:strCache>
            </c:strRef>
          </c:cat>
          <c:val>
            <c:numRef>
              <c:f>Pivot_Table!$E$6:$E$13</c:f>
              <c:numCache>
                <c:formatCode>General</c:formatCode>
                <c:ptCount val="7"/>
                <c:pt idx="0">
                  <c:v>56.711409395973156</c:v>
                </c:pt>
                <c:pt idx="1">
                  <c:v>66.00787401574803</c:v>
                </c:pt>
                <c:pt idx="2">
                  <c:v>61.44274809160305</c:v>
                </c:pt>
                <c:pt idx="3">
                  <c:v>67.664000000000001</c:v>
                </c:pt>
                <c:pt idx="4">
                  <c:v>65.905797101449281</c:v>
                </c:pt>
                <c:pt idx="5">
                  <c:v>46.674698795180724</c:v>
                </c:pt>
                <c:pt idx="6">
                  <c:v>49.518292682926827</c:v>
                </c:pt>
              </c:numCache>
            </c:numRef>
          </c:val>
          <c:extLst>
            <c:ext xmlns:c16="http://schemas.microsoft.com/office/drawing/2014/chart" uri="{C3380CC4-5D6E-409C-BE32-E72D297353CC}">
              <c16:uniqueId val="{00000000-D51C-4F16-AA02-63FC60C4F906}"/>
            </c:ext>
          </c:extLst>
        </c:ser>
        <c:dLbls>
          <c:showLegendKey val="0"/>
          <c:showVal val="0"/>
          <c:showCatName val="0"/>
          <c:showSerName val="0"/>
          <c:showPercent val="0"/>
          <c:showBubbleSize val="0"/>
        </c:dLbls>
        <c:axId val="214709935"/>
        <c:axId val="214692655"/>
      </c:radarChart>
      <c:catAx>
        <c:axId val="2147099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4692655"/>
        <c:crosses val="autoZero"/>
        <c:auto val="1"/>
        <c:lblAlgn val="ctr"/>
        <c:lblOffset val="100"/>
        <c:noMultiLvlLbl val="0"/>
      </c:catAx>
      <c:valAx>
        <c:axId val="2146926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470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[Final_Combined_Dataset (1) (1).xlsx]Pivot_Table!PivotTable1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rgbClr val="7030A0"/>
                </a:solidFill>
              </a:rPr>
              <a:t>User Type Distribution (Casual vs Registered)</a:t>
            </a:r>
            <a:endParaRPr lang="en-US" sz="1100"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979297407244723E-2"/>
          <c:y val="0.30675924163655682"/>
          <c:w val="0.63085272467328257"/>
          <c:h val="0.5122388835854268"/>
        </c:manualLayout>
      </c:layout>
      <c:pie3DChart>
        <c:varyColors val="1"/>
        <c:ser>
          <c:idx val="0"/>
          <c:order val="0"/>
          <c:tx>
            <c:strRef>
              <c:f>Pivot_Table!$B$12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BC-4B2B-92A0-724541C3DA7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BC-4B2B-92A0-724541C3DA7E}"/>
              </c:ext>
            </c:extLst>
          </c:dPt>
          <c:dPt>
            <c:idx val="2"/>
            <c:bubble3D val="0"/>
            <c:explosion val="21"/>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BC-4B2B-92A0-724541C3DA7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7BC-4B2B-92A0-724541C3DA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Pivot_Table!$A$13:$A$19</c:f>
              <c:multiLvlStrCache>
                <c:ptCount val="4"/>
                <c:lvl>
                  <c:pt idx="0">
                    <c:v>Jan</c:v>
                  </c:pt>
                  <c:pt idx="1">
                    <c:v>Feb</c:v>
                  </c:pt>
                  <c:pt idx="2">
                    <c:v>Jan</c:v>
                  </c:pt>
                  <c:pt idx="3">
                    <c:v>Feb</c:v>
                  </c:pt>
                </c:lvl>
                <c:lvl>
                  <c:pt idx="0">
                    <c:v>Casual Users</c:v>
                  </c:pt>
                  <c:pt idx="2">
                    <c:v>Registered Users</c:v>
                  </c:pt>
                </c:lvl>
              </c:multiLvlStrCache>
            </c:multiLvlStrRef>
          </c:cat>
          <c:val>
            <c:numRef>
              <c:f>Pivot_Table!$B$13:$B$19</c:f>
              <c:numCache>
                <c:formatCode>General</c:formatCode>
                <c:ptCount val="4"/>
                <c:pt idx="0">
                  <c:v>6</c:v>
                </c:pt>
                <c:pt idx="1">
                  <c:v>4</c:v>
                </c:pt>
                <c:pt idx="2">
                  <c:v>55.942815249266864</c:v>
                </c:pt>
                <c:pt idx="3">
                  <c:v>64.665594855305471</c:v>
                </c:pt>
              </c:numCache>
            </c:numRef>
          </c:val>
          <c:extLst>
            <c:ext xmlns:c16="http://schemas.microsoft.com/office/drawing/2014/chart" uri="{C3380CC4-5D6E-409C-BE32-E72D297353CC}">
              <c16:uniqueId val="{00000008-D7BC-4B2B-92A0-724541C3DA7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accent2">
                    <a:lumMod val="75000"/>
                  </a:schemeClr>
                </a:solidFill>
              </a:rPr>
              <a:t>Intensity of Bike Demand Across Time of Day</a:t>
            </a:r>
            <a:endParaRPr lang="en-IN" sz="11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78783897435964"/>
          <c:y val="0.16904285913388553"/>
          <c:w val="0.75405668154296601"/>
          <c:h val="0.73783209390492854"/>
        </c:manualLayout>
      </c:layout>
      <c:area3DChart>
        <c:grouping val="standard"/>
        <c:varyColors val="0"/>
        <c:ser>
          <c:idx val="0"/>
          <c:order val="0"/>
          <c:tx>
            <c:v>Total</c:v>
          </c:tx>
          <c:spPr>
            <a:solidFill>
              <a:schemeClr val="accent1"/>
            </a:solidFill>
            <a:ln>
              <a:noFill/>
            </a:ln>
            <a:effectLst/>
            <a:sp3d/>
          </c:spPr>
          <c:cat>
            <c:strLit>
              <c:ptCount val="4"/>
              <c:pt idx="0">
                <c:v>Afternoon</c:v>
              </c:pt>
              <c:pt idx="1">
                <c:v>Evening</c:v>
              </c:pt>
              <c:pt idx="2">
                <c:v>Morning</c:v>
              </c:pt>
              <c:pt idx="3">
                <c:v>Night</c:v>
              </c:pt>
            </c:strLit>
          </c:cat>
          <c:val>
            <c:numLit>
              <c:formatCode>General</c:formatCode>
              <c:ptCount val="4"/>
              <c:pt idx="0">
                <c:v>79.347222222222229</c:v>
              </c:pt>
              <c:pt idx="1">
                <c:v>102.71098265895954</c:v>
              </c:pt>
              <c:pt idx="2">
                <c:v>58.671232876712331</c:v>
              </c:pt>
              <c:pt idx="3">
                <c:v>19.636363636363637</c:v>
              </c:pt>
            </c:numLit>
          </c:val>
          <c:extLst>
            <c:ext xmlns:c16="http://schemas.microsoft.com/office/drawing/2014/chart" uri="{C3380CC4-5D6E-409C-BE32-E72D297353CC}">
              <c16:uniqueId val="{00000000-CC62-45BD-994A-D5D040E94785}"/>
            </c:ext>
          </c:extLst>
        </c:ser>
        <c:dLbls>
          <c:showLegendKey val="0"/>
          <c:showVal val="0"/>
          <c:showCatName val="0"/>
          <c:showSerName val="0"/>
          <c:showPercent val="0"/>
          <c:showBubbleSize val="0"/>
        </c:dLbls>
        <c:axId val="508626927"/>
        <c:axId val="508639887"/>
        <c:axId val="388931759"/>
      </c:area3DChart>
      <c:catAx>
        <c:axId val="508626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39887"/>
        <c:crosses val="autoZero"/>
        <c:auto val="1"/>
        <c:lblAlgn val="ctr"/>
        <c:lblOffset val="100"/>
        <c:noMultiLvlLbl val="0"/>
      </c:catAx>
      <c:valAx>
        <c:axId val="50863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26927"/>
        <c:crosses val="autoZero"/>
        <c:crossBetween val="midCat"/>
      </c:valAx>
      <c:serAx>
        <c:axId val="38893175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398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[Final_Combined_Dataset (1) (1).xlsx]Pivot_Table!PivotTable2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6">
                    <a:lumMod val="75000"/>
                  </a:schemeClr>
                </a:solidFill>
              </a:rPr>
              <a:t>Average Count by Risk Category</a:t>
            </a:r>
            <a:endParaRPr lang="en-IN"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solidFill>
            <a:schemeClr val="accent4"/>
          </a:solidFill>
          <a:ln w="19050">
            <a:solidFill>
              <a:schemeClr val="lt1"/>
            </a:solidFill>
          </a:ln>
          <a:effectLst/>
        </c:spPr>
        <c:dLbl>
          <c:idx val="0"/>
          <c:layout>
            <c:manualLayout>
              <c:x val="-3.6111111111111135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
        <c:spPr>
          <a:solidFill>
            <a:schemeClr val="accent1"/>
          </a:solidFill>
          <a:ln w="19050">
            <a:solidFill>
              <a:schemeClr val="lt1"/>
            </a:solidFill>
          </a:ln>
          <a:effectLst/>
        </c:spPr>
        <c:dLbl>
          <c:idx val="0"/>
          <c:layout>
            <c:manualLayout>
              <c:x val="0.11944444444444445"/>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solidFill>
            <a:srgbClr val="C00000"/>
          </a:solidFill>
          <a:ln w="19050">
            <a:solidFill>
              <a:schemeClr val="lt1"/>
            </a:solidFill>
          </a:ln>
          <a:effectLst/>
        </c:spPr>
        <c:dLbl>
          <c:idx val="0"/>
          <c:layout>
            <c:manualLayout>
              <c:x val="-0.1361111111111111"/>
              <c:y val="3.70370370370369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
        <c:spPr>
          <a:solidFill>
            <a:schemeClr val="accent2"/>
          </a:solidFill>
          <a:ln w="19050">
            <a:solidFill>
              <a:schemeClr val="lt1"/>
            </a:solidFill>
          </a:ln>
          <a:effectLst/>
        </c:spPr>
        <c:dLbl>
          <c:idx val="0"/>
          <c:layout>
            <c:manualLayout>
              <c:x val="0.1305555555555555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6"/>
        <c:spPr>
          <a:solidFill>
            <a:schemeClr val="accent1"/>
          </a:solidFill>
          <a:ln w="19050">
            <a:solidFill>
              <a:schemeClr val="lt1"/>
            </a:solidFill>
          </a:ln>
          <a:effectLst/>
        </c:spPr>
        <c:dLbl>
          <c:idx val="0"/>
          <c:layout>
            <c:manualLayout>
              <c:x val="0.11944444444444445"/>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
        <c:spPr>
          <a:solidFill>
            <a:schemeClr val="accent1"/>
          </a:solidFill>
          <a:ln w="19050">
            <a:solidFill>
              <a:schemeClr val="lt1"/>
            </a:solidFill>
          </a:ln>
          <a:effectLst/>
        </c:spPr>
        <c:dLbl>
          <c:idx val="0"/>
          <c:layout>
            <c:manualLayout>
              <c:x val="0.1305555555555555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solidFill>
            <a:srgbClr val="C00000"/>
          </a:solidFill>
          <a:ln w="19050">
            <a:solidFill>
              <a:schemeClr val="lt1"/>
            </a:solidFill>
          </a:ln>
          <a:effectLst/>
        </c:spPr>
        <c:dLbl>
          <c:idx val="0"/>
          <c:layout>
            <c:manualLayout>
              <c:x val="-0.1361111111111111"/>
              <c:y val="3.70370370370369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solidFill>
            <a:schemeClr val="accent1"/>
          </a:solidFill>
          <a:ln w="19050">
            <a:solidFill>
              <a:schemeClr val="lt1"/>
            </a:solidFill>
          </a:ln>
          <a:effectLst/>
        </c:spPr>
        <c:dLbl>
          <c:idx val="0"/>
          <c:layout>
            <c:manualLayout>
              <c:x val="-3.6111111111111135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1"/>
        <c:spPr>
          <a:solidFill>
            <a:schemeClr val="accent1"/>
          </a:solidFill>
          <a:ln w="19050">
            <a:solidFill>
              <a:schemeClr val="lt1"/>
            </a:solidFill>
          </a:ln>
          <a:effectLst/>
        </c:spPr>
        <c:dLbl>
          <c:idx val="0"/>
          <c:layout>
            <c:manualLayout>
              <c:x val="0.11944444444444445"/>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2"/>
        <c:spPr>
          <a:solidFill>
            <a:schemeClr val="accent1"/>
          </a:solidFill>
          <a:ln w="19050">
            <a:solidFill>
              <a:schemeClr val="lt1"/>
            </a:solidFill>
          </a:ln>
          <a:effectLst/>
        </c:spPr>
        <c:dLbl>
          <c:idx val="0"/>
          <c:layout>
            <c:manualLayout>
              <c:x val="0.1305555555555555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3"/>
        <c:spPr>
          <a:solidFill>
            <a:srgbClr val="C00000"/>
          </a:solidFill>
          <a:ln w="19050">
            <a:solidFill>
              <a:schemeClr val="lt1"/>
            </a:solidFill>
          </a:ln>
          <a:effectLst/>
        </c:spPr>
        <c:dLbl>
          <c:idx val="0"/>
          <c:layout>
            <c:manualLayout>
              <c:x val="-0.1361111111111111"/>
              <c:y val="3.70370370370369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spPr>
          <a:solidFill>
            <a:schemeClr val="accent1"/>
          </a:solidFill>
          <a:ln w="19050">
            <a:solidFill>
              <a:schemeClr val="lt1"/>
            </a:solidFill>
          </a:ln>
          <a:effectLst/>
        </c:spPr>
        <c:dLbl>
          <c:idx val="0"/>
          <c:layout>
            <c:manualLayout>
              <c:x val="-3.6111111111111135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doughnut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DD-4B9B-9EF0-A8C617F379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DD-4B9B-9EF0-A8C617F379CA}"/>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DCDD-4B9B-9EF0-A8C617F379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DD-4B9B-9EF0-A8C617F379CA}"/>
              </c:ext>
            </c:extLst>
          </c:dPt>
          <c:dLbls>
            <c:dLbl>
              <c:idx val="0"/>
              <c:layout>
                <c:manualLayout>
                  <c:x val="0.11944444444444445"/>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1-DCDD-4B9B-9EF0-A8C617F379CA}"/>
                </c:ext>
              </c:extLst>
            </c:dLbl>
            <c:dLbl>
              <c:idx val="1"/>
              <c:layout>
                <c:manualLayout>
                  <c:x val="0.13055555555555556"/>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3-DCDD-4B9B-9EF0-A8C617F379CA}"/>
                </c:ext>
              </c:extLst>
            </c:dLbl>
            <c:dLbl>
              <c:idx val="2"/>
              <c:layout>
                <c:manualLayout>
                  <c:x val="-0.1361111111111111"/>
                  <c:y val="3.70370370370369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5-DCDD-4B9B-9EF0-A8C617F379CA}"/>
                </c:ext>
              </c:extLst>
            </c:dLbl>
            <c:dLbl>
              <c:idx val="3"/>
              <c:layout>
                <c:manualLayout>
                  <c:x val="-3.6111111111111135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7-DCDD-4B9B-9EF0-A8C617F379C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Pivot_Table!$A$4:$A$8</c:f>
              <c:strCache>
                <c:ptCount val="4"/>
                <c:pt idx="0">
                  <c:v>Average</c:v>
                </c:pt>
                <c:pt idx="1">
                  <c:v>Bad</c:v>
                </c:pt>
                <c:pt idx="2">
                  <c:v>Good To Go</c:v>
                </c:pt>
                <c:pt idx="3">
                  <c:v>Very Risky</c:v>
                </c:pt>
              </c:strCache>
            </c:strRef>
          </c:cat>
          <c:val>
            <c:numRef>
              <c:f>Pivot_Table!$B$4:$B$8</c:f>
              <c:numCache>
                <c:formatCode>General</c:formatCode>
                <c:ptCount val="4"/>
                <c:pt idx="0">
                  <c:v>58.595469255663431</c:v>
                </c:pt>
                <c:pt idx="1">
                  <c:v>33.202380952380949</c:v>
                </c:pt>
                <c:pt idx="2">
                  <c:v>61.671617161716171</c:v>
                </c:pt>
                <c:pt idx="3">
                  <c:v>36</c:v>
                </c:pt>
              </c:numCache>
            </c:numRef>
          </c:val>
          <c:extLst>
            <c:ext xmlns:c16="http://schemas.microsoft.com/office/drawing/2014/chart" uri="{C3380CC4-5D6E-409C-BE32-E72D297353CC}">
              <c16:uniqueId val="{00000008-DCDD-4B9B-9EF0-A8C617F379C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[Final_Combined_Dataset (1) (1).xlsx]Pivot_Table!PivotTable4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
            </a:r>
            <a:r>
              <a:rPr lang="en-IN" sz="1400" b="1" i="0" u="none" strike="noStrike" baseline="0"/>
              <a:t>Risk Level vs Average Bike Demand</a:t>
            </a:r>
            <a:endParaRPr lang="en-US" b="1"/>
          </a:p>
        </c:rich>
      </c:tx>
      <c:layout>
        <c:manualLayout>
          <c:xMode val="edge"/>
          <c:yMode val="edge"/>
          <c:x val="0.19194786726537816"/>
          <c:y val="0.10083114610673666"/>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81270008616404"/>
          <c:y val="0.28643299795858851"/>
          <c:w val="0.49195933828834826"/>
          <c:h val="0.6293157626130067"/>
        </c:manualLayout>
      </c:layout>
      <c:barChart>
        <c:barDir val="bar"/>
        <c:grouping val="clustered"/>
        <c:varyColors val="0"/>
        <c:ser>
          <c:idx val="0"/>
          <c:order val="0"/>
          <c:tx>
            <c:strRef>
              <c:f>Pivot_Table!$E$18</c:f>
              <c:strCache>
                <c:ptCount val="1"/>
                <c:pt idx="0">
                  <c:v>Total</c:v>
                </c:pt>
              </c:strCache>
            </c:strRef>
          </c:tx>
          <c:spPr>
            <a:solidFill>
              <a:srgbClr val="C00000"/>
            </a:solidFill>
            <a:ln>
              <a:noFill/>
            </a:ln>
            <a:effectLst/>
          </c:spPr>
          <c:invertIfNegative val="0"/>
          <c:cat>
            <c:strRef>
              <c:f>Pivot_Table!$D$19:$D$22</c:f>
              <c:strCache>
                <c:ptCount val="3"/>
                <c:pt idx="0">
                  <c:v>High</c:v>
                </c:pt>
                <c:pt idx="1">
                  <c:v>Low</c:v>
                </c:pt>
                <c:pt idx="2">
                  <c:v>Medium</c:v>
                </c:pt>
              </c:strCache>
            </c:strRef>
          </c:cat>
          <c:val>
            <c:numRef>
              <c:f>Pivot_Table!$E$19:$E$22</c:f>
              <c:numCache>
                <c:formatCode>General</c:formatCode>
                <c:ptCount val="3"/>
                <c:pt idx="0">
                  <c:v>182.16883116883116</c:v>
                </c:pt>
                <c:pt idx="1">
                  <c:v>39.782608695652172</c:v>
                </c:pt>
                <c:pt idx="2">
                  <c:v>119.33684210526316</c:v>
                </c:pt>
              </c:numCache>
            </c:numRef>
          </c:val>
          <c:extLst>
            <c:ext xmlns:c16="http://schemas.microsoft.com/office/drawing/2014/chart" uri="{C3380CC4-5D6E-409C-BE32-E72D297353CC}">
              <c16:uniqueId val="{00000000-E786-47F1-B742-EE4F903CEFD6}"/>
            </c:ext>
          </c:extLst>
        </c:ser>
        <c:dLbls>
          <c:showLegendKey val="0"/>
          <c:showVal val="0"/>
          <c:showCatName val="0"/>
          <c:showSerName val="0"/>
          <c:showPercent val="0"/>
          <c:showBubbleSize val="0"/>
        </c:dLbls>
        <c:gapWidth val="182"/>
        <c:axId val="508627407"/>
        <c:axId val="508617807"/>
      </c:barChart>
      <c:catAx>
        <c:axId val="50862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17807"/>
        <c:crosses val="autoZero"/>
        <c:auto val="1"/>
        <c:lblAlgn val="ctr"/>
        <c:lblOffset val="100"/>
        <c:noMultiLvlLbl val="0"/>
      </c:catAx>
      <c:valAx>
        <c:axId val="508617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2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237392</xdr:colOff>
      <xdr:row>43</xdr:row>
      <xdr:rowOff>145073</xdr:rowOff>
    </xdr:to>
    <xdr:sp macro="" textlink="">
      <xdr:nvSpPr>
        <xdr:cNvPr id="4" name="Rectangle 3">
          <a:extLst>
            <a:ext uri="{FF2B5EF4-FFF2-40B4-BE49-F238E27FC236}">
              <a16:creationId xmlns:a16="http://schemas.microsoft.com/office/drawing/2014/main" id="{8B3F2DC9-3337-4D65-12F8-633C8C40BE01}"/>
            </a:ext>
          </a:extLst>
        </xdr:cNvPr>
        <xdr:cNvSpPr/>
      </xdr:nvSpPr>
      <xdr:spPr>
        <a:xfrm>
          <a:off x="0" y="0"/>
          <a:ext cx="17306192" cy="8336573"/>
        </a:xfrm>
        <a:prstGeom prst="rect">
          <a:avLst/>
        </a:prstGeom>
        <a:solidFill>
          <a:schemeClr val="tx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1</xdr:rowOff>
    </xdr:from>
    <xdr:to>
      <xdr:col>28</xdr:col>
      <xdr:colOff>36634</xdr:colOff>
      <xdr:row>2</xdr:row>
      <xdr:rowOff>152401</xdr:rowOff>
    </xdr:to>
    <xdr:sp macro="" textlink="">
      <xdr:nvSpPr>
        <xdr:cNvPr id="5" name="Rectangle: Rounded Corners 4">
          <a:extLst>
            <a:ext uri="{FF2B5EF4-FFF2-40B4-BE49-F238E27FC236}">
              <a16:creationId xmlns:a16="http://schemas.microsoft.com/office/drawing/2014/main" id="{992CFAE6-47F0-0E34-983D-12FD1AE1245F}"/>
            </a:ext>
          </a:extLst>
        </xdr:cNvPr>
        <xdr:cNvSpPr/>
      </xdr:nvSpPr>
      <xdr:spPr>
        <a:xfrm>
          <a:off x="0" y="1"/>
          <a:ext cx="17105434" cy="5334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latin typeface="Lucida Calligraphy" panose="03010101010101010101" pitchFamily="66" charset="0"/>
            </a:rPr>
            <a:t>PedalPulse – Bike Riders Data Dashboard</a:t>
          </a:r>
        </a:p>
      </xdr:txBody>
    </xdr:sp>
    <xdr:clientData/>
  </xdr:twoCellAnchor>
  <xdr:twoCellAnchor>
    <xdr:from>
      <xdr:col>0</xdr:col>
      <xdr:colOff>76200</xdr:colOff>
      <xdr:row>3</xdr:row>
      <xdr:rowOff>12700</xdr:rowOff>
    </xdr:from>
    <xdr:to>
      <xdr:col>4</xdr:col>
      <xdr:colOff>127000</xdr:colOff>
      <xdr:row>8</xdr:row>
      <xdr:rowOff>88900</xdr:rowOff>
    </xdr:to>
    <xdr:sp macro="" textlink="">
      <xdr:nvSpPr>
        <xdr:cNvPr id="14" name="Rectangle: Rounded Corners 13">
          <a:extLst>
            <a:ext uri="{FF2B5EF4-FFF2-40B4-BE49-F238E27FC236}">
              <a16:creationId xmlns:a16="http://schemas.microsoft.com/office/drawing/2014/main" id="{CD041527-6924-472F-78D1-83B8A0A4A455}"/>
            </a:ext>
          </a:extLst>
        </xdr:cNvPr>
        <xdr:cNvSpPr/>
      </xdr:nvSpPr>
      <xdr:spPr>
        <a:xfrm>
          <a:off x="76200" y="584200"/>
          <a:ext cx="2489200" cy="1028700"/>
        </a:xfrm>
        <a:prstGeom prst="roundRect">
          <a:avLst/>
        </a:prstGeom>
        <a:solidFill>
          <a:srgbClr val="11CB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215900</xdr:colOff>
      <xdr:row>3</xdr:row>
      <xdr:rowOff>38100</xdr:rowOff>
    </xdr:from>
    <xdr:to>
      <xdr:col>8</xdr:col>
      <xdr:colOff>266700</xdr:colOff>
      <xdr:row>8</xdr:row>
      <xdr:rowOff>114300</xdr:rowOff>
    </xdr:to>
    <xdr:sp macro="" textlink="">
      <xdr:nvSpPr>
        <xdr:cNvPr id="15" name="Rectangle: Rounded Corners 14">
          <a:extLst>
            <a:ext uri="{FF2B5EF4-FFF2-40B4-BE49-F238E27FC236}">
              <a16:creationId xmlns:a16="http://schemas.microsoft.com/office/drawing/2014/main" id="{B7A0AD95-971E-EE76-D2B7-049928E6014A}"/>
            </a:ext>
          </a:extLst>
        </xdr:cNvPr>
        <xdr:cNvSpPr/>
      </xdr:nvSpPr>
      <xdr:spPr>
        <a:xfrm>
          <a:off x="2654300" y="609600"/>
          <a:ext cx="2489200" cy="1028700"/>
        </a:xfrm>
        <a:prstGeom prst="roundRect">
          <a:avLst/>
        </a:prstGeom>
        <a:solidFill>
          <a:srgbClr val="B254B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317500</xdr:colOff>
      <xdr:row>3</xdr:row>
      <xdr:rowOff>50800</xdr:rowOff>
    </xdr:from>
    <xdr:to>
      <xdr:col>12</xdr:col>
      <xdr:colOff>368300</xdr:colOff>
      <xdr:row>8</xdr:row>
      <xdr:rowOff>127000</xdr:rowOff>
    </xdr:to>
    <xdr:sp macro="" textlink="">
      <xdr:nvSpPr>
        <xdr:cNvPr id="16" name="Rectangle: Rounded Corners 15">
          <a:extLst>
            <a:ext uri="{FF2B5EF4-FFF2-40B4-BE49-F238E27FC236}">
              <a16:creationId xmlns:a16="http://schemas.microsoft.com/office/drawing/2014/main" id="{E81FD20D-7E65-C3C7-5B75-366B0C686336}"/>
            </a:ext>
          </a:extLst>
        </xdr:cNvPr>
        <xdr:cNvSpPr/>
      </xdr:nvSpPr>
      <xdr:spPr>
        <a:xfrm>
          <a:off x="5194300" y="622300"/>
          <a:ext cx="2489200" cy="10287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203200</xdr:colOff>
      <xdr:row>3</xdr:row>
      <xdr:rowOff>0</xdr:rowOff>
    </xdr:from>
    <xdr:to>
      <xdr:col>27</xdr:col>
      <xdr:colOff>266701</xdr:colOff>
      <xdr:row>16</xdr:row>
      <xdr:rowOff>78318</xdr:rowOff>
    </xdr:to>
    <xdr:graphicFrame macro="">
      <xdr:nvGraphicFramePr>
        <xdr:cNvPr id="17" name="Chart 16">
          <a:extLst>
            <a:ext uri="{FF2B5EF4-FFF2-40B4-BE49-F238E27FC236}">
              <a16:creationId xmlns:a16="http://schemas.microsoft.com/office/drawing/2014/main" id="{56014F28-1C6C-48A4-B8B0-0C2B882A6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xdr:colOff>
      <xdr:row>13</xdr:row>
      <xdr:rowOff>0</xdr:rowOff>
    </xdr:from>
    <xdr:to>
      <xdr:col>12</xdr:col>
      <xdr:colOff>381000</xdr:colOff>
      <xdr:row>30</xdr:row>
      <xdr:rowOff>91016</xdr:rowOff>
    </xdr:to>
    <xdr:graphicFrame macro="">
      <xdr:nvGraphicFramePr>
        <xdr:cNvPr id="18" name="Chart 17">
          <a:extLst>
            <a:ext uri="{FF2B5EF4-FFF2-40B4-BE49-F238E27FC236}">
              <a16:creationId xmlns:a16="http://schemas.microsoft.com/office/drawing/2014/main" id="{8F8ABC3B-94C8-408B-95E1-82E78C9EA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469900</xdr:colOff>
      <xdr:row>16</xdr:row>
      <xdr:rowOff>127000</xdr:rowOff>
    </xdr:from>
    <xdr:to>
      <xdr:col>20</xdr:col>
      <xdr:colOff>146579</xdr:colOff>
      <xdr:row>30</xdr:row>
      <xdr:rowOff>129116</xdr:rowOff>
    </xdr:to>
    <xdr:graphicFrame macro="">
      <xdr:nvGraphicFramePr>
        <xdr:cNvPr id="19" name="Chart 18">
          <a:extLst>
            <a:ext uri="{FF2B5EF4-FFF2-40B4-BE49-F238E27FC236}">
              <a16:creationId xmlns:a16="http://schemas.microsoft.com/office/drawing/2014/main" id="{1D129ABB-FD0F-450F-83BA-8C6861D38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203200</xdr:colOff>
      <xdr:row>16</xdr:row>
      <xdr:rowOff>127000</xdr:rowOff>
    </xdr:from>
    <xdr:to>
      <xdr:col>27</xdr:col>
      <xdr:colOff>266700</xdr:colOff>
      <xdr:row>30</xdr:row>
      <xdr:rowOff>165100</xdr:rowOff>
    </xdr:to>
    <xdr:graphicFrame macro="">
      <xdr:nvGraphicFramePr>
        <xdr:cNvPr id="20" name="Chart 19">
          <a:extLst>
            <a:ext uri="{FF2B5EF4-FFF2-40B4-BE49-F238E27FC236}">
              <a16:creationId xmlns:a16="http://schemas.microsoft.com/office/drawing/2014/main" id="{5CA37E27-0ED6-46C3-82D9-014E936CB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457200</xdr:colOff>
      <xdr:row>3</xdr:row>
      <xdr:rowOff>0</xdr:rowOff>
    </xdr:from>
    <xdr:to>
      <xdr:col>20</xdr:col>
      <xdr:colOff>139700</xdr:colOff>
      <xdr:row>16</xdr:row>
      <xdr:rowOff>63500</xdr:rowOff>
    </xdr:to>
    <xdr:graphicFrame macro="">
      <xdr:nvGraphicFramePr>
        <xdr:cNvPr id="21" name="Chart 20">
          <a:extLst>
            <a:ext uri="{FF2B5EF4-FFF2-40B4-BE49-F238E27FC236}">
              <a16:creationId xmlns:a16="http://schemas.microsoft.com/office/drawing/2014/main" id="{F0F64A65-662E-4BBF-9FCC-B363735D2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190500</xdr:colOff>
      <xdr:row>0</xdr:row>
      <xdr:rowOff>0</xdr:rowOff>
    </xdr:from>
    <xdr:to>
      <xdr:col>7</xdr:col>
      <xdr:colOff>254000</xdr:colOff>
      <xdr:row>3</xdr:row>
      <xdr:rowOff>25400</xdr:rowOff>
    </xdr:to>
    <xdr:pic>
      <xdr:nvPicPr>
        <xdr:cNvPr id="22" name="Picture 21">
          <a:extLst>
            <a:ext uri="{FF2B5EF4-FFF2-40B4-BE49-F238E27FC236}">
              <a16:creationId xmlns:a16="http://schemas.microsoft.com/office/drawing/2014/main" id="{21A707AF-1373-FBF5-3225-54E40BE070F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0" y="0"/>
          <a:ext cx="1282700" cy="596900"/>
        </a:xfrm>
        <a:prstGeom prst="rect">
          <a:avLst/>
        </a:prstGeom>
      </xdr:spPr>
    </xdr:pic>
    <xdr:clientData/>
  </xdr:twoCellAnchor>
  <xdr:twoCellAnchor editAs="oneCell">
    <xdr:from>
      <xdr:col>20</xdr:col>
      <xdr:colOff>469900</xdr:colOff>
      <xdr:row>0</xdr:row>
      <xdr:rowOff>0</xdr:rowOff>
    </xdr:from>
    <xdr:to>
      <xdr:col>22</xdr:col>
      <xdr:colOff>203200</xdr:colOff>
      <xdr:row>2</xdr:row>
      <xdr:rowOff>165100</xdr:rowOff>
    </xdr:to>
    <xdr:pic>
      <xdr:nvPicPr>
        <xdr:cNvPr id="24" name="Picture 23">
          <a:extLst>
            <a:ext uri="{FF2B5EF4-FFF2-40B4-BE49-F238E27FC236}">
              <a16:creationId xmlns:a16="http://schemas.microsoft.com/office/drawing/2014/main" id="{2CCDC44F-06A7-E86F-7907-B07677DCE8F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661900" y="0"/>
          <a:ext cx="952500" cy="546100"/>
        </a:xfrm>
        <a:prstGeom prst="rect">
          <a:avLst/>
        </a:prstGeom>
      </xdr:spPr>
    </xdr:pic>
    <xdr:clientData/>
  </xdr:twoCellAnchor>
  <xdr:twoCellAnchor editAs="oneCell">
    <xdr:from>
      <xdr:col>0</xdr:col>
      <xdr:colOff>25400</xdr:colOff>
      <xdr:row>9</xdr:row>
      <xdr:rowOff>0</xdr:rowOff>
    </xdr:from>
    <xdr:to>
      <xdr:col>12</xdr:col>
      <xdr:colOff>381000</xdr:colOff>
      <xdr:row>12</xdr:row>
      <xdr:rowOff>152400</xdr:rowOff>
    </xdr:to>
    <mc:AlternateContent xmlns:mc="http://schemas.openxmlformats.org/markup-compatibility/2006" xmlns:a14="http://schemas.microsoft.com/office/drawing/2010/main">
      <mc:Choice Requires="a14">
        <xdr:graphicFrame macro="">
          <xdr:nvGraphicFramePr>
            <xdr:cNvPr id="2" name="Weekday 1">
              <a:extLst>
                <a:ext uri="{FF2B5EF4-FFF2-40B4-BE49-F238E27FC236}">
                  <a16:creationId xmlns:a16="http://schemas.microsoft.com/office/drawing/2014/main" id="{18CCB161-C37E-4B9A-95A3-3E3EF5C5197A}"/>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25400" y="1714500"/>
              <a:ext cx="767080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177800</xdr:rowOff>
    </xdr:from>
    <xdr:to>
      <xdr:col>3</xdr:col>
      <xdr:colOff>38100</xdr:colOff>
      <xdr:row>22</xdr:row>
      <xdr:rowOff>38099</xdr:rowOff>
    </xdr:to>
    <mc:AlternateContent xmlns:mc="http://schemas.openxmlformats.org/markup-compatibility/2006" xmlns:a14="http://schemas.microsoft.com/office/drawing/2010/main">
      <mc:Choice Requires="a14">
        <xdr:graphicFrame macro="">
          <xdr:nvGraphicFramePr>
            <xdr:cNvPr id="3" name="Weather_Condition 1">
              <a:extLst>
                <a:ext uri="{FF2B5EF4-FFF2-40B4-BE49-F238E27FC236}">
                  <a16:creationId xmlns:a16="http://schemas.microsoft.com/office/drawing/2014/main" id="{E9335048-8389-4D2D-86B0-8FDB52823CE6}"/>
                </a:ext>
              </a:extLst>
            </xdr:cNvPr>
            <xdr:cNvGraphicFramePr/>
          </xdr:nvGraphicFramePr>
          <xdr:xfrm>
            <a:off x="0" y="0"/>
            <a:ext cx="0" cy="0"/>
          </xdr:xfrm>
          <a:graphic>
            <a:graphicData uri="http://schemas.microsoft.com/office/drawing/2010/slicer">
              <sle:slicer xmlns:sle="http://schemas.microsoft.com/office/drawing/2010/slicer" name="Weather_Condition 1"/>
            </a:graphicData>
          </a:graphic>
        </xdr:graphicFrame>
      </mc:Choice>
      <mc:Fallback xmlns="">
        <xdr:sp macro="" textlink="">
          <xdr:nvSpPr>
            <xdr:cNvPr id="0" name=""/>
            <xdr:cNvSpPr>
              <a:spLocks noTextEdit="1"/>
            </xdr:cNvSpPr>
          </xdr:nvSpPr>
          <xdr:spPr>
            <a:xfrm>
              <a:off x="0" y="2463800"/>
              <a:ext cx="1866900" cy="1765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22</xdr:row>
      <xdr:rowOff>38100</xdr:rowOff>
    </xdr:from>
    <xdr:to>
      <xdr:col>3</xdr:col>
      <xdr:colOff>12700</xdr:colOff>
      <xdr:row>30</xdr:row>
      <xdr:rowOff>129117</xdr:rowOff>
    </xdr:to>
    <mc:AlternateContent xmlns:mc="http://schemas.openxmlformats.org/markup-compatibility/2006" xmlns:a14="http://schemas.microsoft.com/office/drawing/2010/main">
      <mc:Choice Requires="a14">
        <xdr:graphicFrame macro="">
          <xdr:nvGraphicFramePr>
            <xdr:cNvPr id="6" name="Demand_Level 1">
              <a:extLst>
                <a:ext uri="{FF2B5EF4-FFF2-40B4-BE49-F238E27FC236}">
                  <a16:creationId xmlns:a16="http://schemas.microsoft.com/office/drawing/2014/main" id="{1D20C45D-C23F-4815-8F51-893F3BAC8C71}"/>
                </a:ext>
              </a:extLst>
            </xdr:cNvPr>
            <xdr:cNvGraphicFramePr/>
          </xdr:nvGraphicFramePr>
          <xdr:xfrm>
            <a:off x="0" y="0"/>
            <a:ext cx="0" cy="0"/>
          </xdr:xfrm>
          <a:graphic>
            <a:graphicData uri="http://schemas.microsoft.com/office/drawing/2010/slicer">
              <sle:slicer xmlns:sle="http://schemas.microsoft.com/office/drawing/2010/slicer" name="Demand_Level 1"/>
            </a:graphicData>
          </a:graphic>
        </xdr:graphicFrame>
      </mc:Choice>
      <mc:Fallback xmlns="">
        <xdr:sp macro="" textlink="">
          <xdr:nvSpPr>
            <xdr:cNvPr id="0" name=""/>
            <xdr:cNvSpPr>
              <a:spLocks noTextEdit="1"/>
            </xdr:cNvSpPr>
          </xdr:nvSpPr>
          <xdr:spPr>
            <a:xfrm>
              <a:off x="12700" y="4229100"/>
              <a:ext cx="1828800" cy="1615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127000</xdr:colOff>
      <xdr:row>5</xdr:row>
      <xdr:rowOff>127000</xdr:rowOff>
    </xdr:from>
    <xdr:to>
      <xdr:col>3</xdr:col>
      <xdr:colOff>596900</xdr:colOff>
      <xdr:row>7</xdr:row>
      <xdr:rowOff>101600</xdr:rowOff>
    </xdr:to>
    <xdr:sp macro="" textlink="Pivot_Table!M13">
      <xdr:nvSpPr>
        <xdr:cNvPr id="7" name="TextBox 6">
          <a:extLst>
            <a:ext uri="{FF2B5EF4-FFF2-40B4-BE49-F238E27FC236}">
              <a16:creationId xmlns:a16="http://schemas.microsoft.com/office/drawing/2014/main" id="{3FF35866-CD2A-6B16-BDAB-2FE0592CFE0D}"/>
            </a:ext>
          </a:extLst>
        </xdr:cNvPr>
        <xdr:cNvSpPr txBox="1"/>
      </xdr:nvSpPr>
      <xdr:spPr>
        <a:xfrm>
          <a:off x="127000" y="1079500"/>
          <a:ext cx="2298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7F43DA-D234-45C4-898A-BE88DFAD5157}" type="TxLink">
            <a:rPr lang="en-US" sz="1800" b="0" i="0" u="none" strike="noStrike">
              <a:solidFill>
                <a:srgbClr val="000000"/>
              </a:solidFill>
              <a:latin typeface="Calibri"/>
              <a:cs typeface="Calibri"/>
            </a:rPr>
            <a:pPr algn="ctr"/>
            <a:t>58.304</a:t>
          </a:fld>
          <a:endParaRPr lang="en-IN" sz="1800"/>
        </a:p>
      </xdr:txBody>
    </xdr:sp>
    <xdr:clientData/>
  </xdr:twoCellAnchor>
  <xdr:twoCellAnchor editAs="oneCell">
    <xdr:from>
      <xdr:col>3</xdr:col>
      <xdr:colOff>0</xdr:colOff>
      <xdr:row>3</xdr:row>
      <xdr:rowOff>101600</xdr:rowOff>
    </xdr:from>
    <xdr:to>
      <xdr:col>4</xdr:col>
      <xdr:colOff>38100</xdr:colOff>
      <xdr:row>5</xdr:row>
      <xdr:rowOff>152400</xdr:rowOff>
    </xdr:to>
    <xdr:pic>
      <xdr:nvPicPr>
        <xdr:cNvPr id="9" name="Graphic 8" descr="Motorcycle">
          <a:extLst>
            <a:ext uri="{FF2B5EF4-FFF2-40B4-BE49-F238E27FC236}">
              <a16:creationId xmlns:a16="http://schemas.microsoft.com/office/drawing/2014/main" id="{4DD97088-DB3E-8F86-68A0-DF0A203B6BE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28800" y="673100"/>
          <a:ext cx="647700" cy="431800"/>
        </a:xfrm>
        <a:prstGeom prst="rect">
          <a:avLst/>
        </a:prstGeom>
      </xdr:spPr>
    </xdr:pic>
    <xdr:clientData/>
  </xdr:twoCellAnchor>
  <xdr:twoCellAnchor editAs="oneCell">
    <xdr:from>
      <xdr:col>7</xdr:col>
      <xdr:colOff>177800</xdr:colOff>
      <xdr:row>3</xdr:row>
      <xdr:rowOff>35700</xdr:rowOff>
    </xdr:from>
    <xdr:to>
      <xdr:col>8</xdr:col>
      <xdr:colOff>162700</xdr:colOff>
      <xdr:row>5</xdr:row>
      <xdr:rowOff>177800</xdr:rowOff>
    </xdr:to>
    <xdr:pic>
      <xdr:nvPicPr>
        <xdr:cNvPr id="11" name="Graphic 10" descr="Scooter">
          <a:extLst>
            <a:ext uri="{FF2B5EF4-FFF2-40B4-BE49-F238E27FC236}">
              <a16:creationId xmlns:a16="http://schemas.microsoft.com/office/drawing/2014/main" id="{6F6D8427-8AF9-8413-D2DF-8CA47FB426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445000" y="607200"/>
          <a:ext cx="594500" cy="523100"/>
        </a:xfrm>
        <a:prstGeom prst="rect">
          <a:avLst/>
        </a:prstGeom>
      </xdr:spPr>
    </xdr:pic>
    <xdr:clientData/>
  </xdr:twoCellAnchor>
  <xdr:twoCellAnchor editAs="oneCell">
    <xdr:from>
      <xdr:col>11</xdr:col>
      <xdr:colOff>317500</xdr:colOff>
      <xdr:row>3</xdr:row>
      <xdr:rowOff>101600</xdr:rowOff>
    </xdr:from>
    <xdr:to>
      <xdr:col>12</xdr:col>
      <xdr:colOff>317500</xdr:colOff>
      <xdr:row>5</xdr:row>
      <xdr:rowOff>139700</xdr:rowOff>
    </xdr:to>
    <xdr:pic>
      <xdr:nvPicPr>
        <xdr:cNvPr id="25" name="Graphic 24" descr="Snow">
          <a:extLst>
            <a:ext uri="{FF2B5EF4-FFF2-40B4-BE49-F238E27FC236}">
              <a16:creationId xmlns:a16="http://schemas.microsoft.com/office/drawing/2014/main" id="{DD2ACA34-BF05-B88D-31D6-1D7DDC6EFC4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23100" y="673100"/>
          <a:ext cx="609600" cy="419100"/>
        </a:xfrm>
        <a:prstGeom prst="rect">
          <a:avLst/>
        </a:prstGeom>
      </xdr:spPr>
    </xdr:pic>
    <xdr:clientData/>
  </xdr:twoCellAnchor>
  <xdr:twoCellAnchor>
    <xdr:from>
      <xdr:col>0</xdr:col>
      <xdr:colOff>88900</xdr:colOff>
      <xdr:row>4</xdr:row>
      <xdr:rowOff>0</xdr:rowOff>
    </xdr:from>
    <xdr:to>
      <xdr:col>3</xdr:col>
      <xdr:colOff>88900</xdr:colOff>
      <xdr:row>6</xdr:row>
      <xdr:rowOff>0</xdr:rowOff>
    </xdr:to>
    <xdr:sp macro="" textlink="">
      <xdr:nvSpPr>
        <xdr:cNvPr id="26" name="TextBox 25">
          <a:extLst>
            <a:ext uri="{FF2B5EF4-FFF2-40B4-BE49-F238E27FC236}">
              <a16:creationId xmlns:a16="http://schemas.microsoft.com/office/drawing/2014/main" id="{5DAF1A35-6F4B-3315-F456-864A947D6DDF}"/>
            </a:ext>
          </a:extLst>
        </xdr:cNvPr>
        <xdr:cNvSpPr txBox="1"/>
      </xdr:nvSpPr>
      <xdr:spPr>
        <a:xfrm>
          <a:off x="88900" y="762000"/>
          <a:ext cx="1828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Average Daily Bike Users</a:t>
          </a:r>
        </a:p>
      </xdr:txBody>
    </xdr:sp>
    <xdr:clientData/>
  </xdr:twoCellAnchor>
  <xdr:twoCellAnchor>
    <xdr:from>
      <xdr:col>4</xdr:col>
      <xdr:colOff>558800</xdr:colOff>
      <xdr:row>5</xdr:row>
      <xdr:rowOff>127000</xdr:rowOff>
    </xdr:from>
    <xdr:to>
      <xdr:col>7</xdr:col>
      <xdr:colOff>419100</xdr:colOff>
      <xdr:row>8</xdr:row>
      <xdr:rowOff>0</xdr:rowOff>
    </xdr:to>
    <xdr:sp macro="" textlink="Pivot_Table!K17">
      <xdr:nvSpPr>
        <xdr:cNvPr id="28" name="TextBox 27">
          <a:extLst>
            <a:ext uri="{FF2B5EF4-FFF2-40B4-BE49-F238E27FC236}">
              <a16:creationId xmlns:a16="http://schemas.microsoft.com/office/drawing/2014/main" id="{573EBA26-2DC2-BE50-5F24-6B41819B0426}"/>
            </a:ext>
          </a:extLst>
        </xdr:cNvPr>
        <xdr:cNvSpPr txBox="1"/>
      </xdr:nvSpPr>
      <xdr:spPr>
        <a:xfrm>
          <a:off x="2997200" y="1079500"/>
          <a:ext cx="16891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CDF277-62AB-4ED3-9F79-3EF8C0ADFB88}" type="TxLink">
            <a:rPr lang="en-US" sz="1600" b="0" i="0" u="none" strike="noStrike">
              <a:solidFill>
                <a:srgbClr val="000000"/>
              </a:solidFill>
              <a:latin typeface="Calibri"/>
              <a:cs typeface="Calibri"/>
            </a:rPr>
            <a:pPr algn="ctr"/>
            <a:t>58304</a:t>
          </a:fld>
          <a:endParaRPr lang="en-IN" sz="1600"/>
        </a:p>
      </xdr:txBody>
    </xdr:sp>
    <xdr:clientData/>
  </xdr:twoCellAnchor>
  <xdr:twoCellAnchor>
    <xdr:from>
      <xdr:col>4</xdr:col>
      <xdr:colOff>228600</xdr:colOff>
      <xdr:row>4</xdr:row>
      <xdr:rowOff>12700</xdr:rowOff>
    </xdr:from>
    <xdr:to>
      <xdr:col>7</xdr:col>
      <xdr:colOff>279400</xdr:colOff>
      <xdr:row>6</xdr:row>
      <xdr:rowOff>0</xdr:rowOff>
    </xdr:to>
    <xdr:sp macro="" textlink="">
      <xdr:nvSpPr>
        <xdr:cNvPr id="29" name="TextBox 28">
          <a:extLst>
            <a:ext uri="{FF2B5EF4-FFF2-40B4-BE49-F238E27FC236}">
              <a16:creationId xmlns:a16="http://schemas.microsoft.com/office/drawing/2014/main" id="{25D5E616-5159-FB4C-21A7-08B52F4A77EF}"/>
            </a:ext>
          </a:extLst>
        </xdr:cNvPr>
        <xdr:cNvSpPr txBox="1"/>
      </xdr:nvSpPr>
      <xdr:spPr>
        <a:xfrm>
          <a:off x="2667000" y="774700"/>
          <a:ext cx="1879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95000"/>
                  <a:lumOff val="5000"/>
                </a:schemeClr>
              </a:solidFill>
              <a:latin typeface="Bookman Old Style" panose="02050604050505020204" pitchFamily="18" charset="0"/>
            </a:rPr>
            <a:t>Avg Weekday Demand</a:t>
          </a:r>
        </a:p>
      </xdr:txBody>
    </xdr:sp>
    <xdr:clientData/>
  </xdr:twoCellAnchor>
  <xdr:twoCellAnchor>
    <xdr:from>
      <xdr:col>8</xdr:col>
      <xdr:colOff>508000</xdr:colOff>
      <xdr:row>6</xdr:row>
      <xdr:rowOff>38100</xdr:rowOff>
    </xdr:from>
    <xdr:to>
      <xdr:col>11</xdr:col>
      <xdr:colOff>558800</xdr:colOff>
      <xdr:row>8</xdr:row>
      <xdr:rowOff>25400</xdr:rowOff>
    </xdr:to>
    <xdr:sp macro="" textlink="Pivot_Table!M15">
      <xdr:nvSpPr>
        <xdr:cNvPr id="30" name="TextBox 29">
          <a:extLst>
            <a:ext uri="{FF2B5EF4-FFF2-40B4-BE49-F238E27FC236}">
              <a16:creationId xmlns:a16="http://schemas.microsoft.com/office/drawing/2014/main" id="{FD0951BD-E1EB-4D98-943D-6077846E2A2E}"/>
            </a:ext>
          </a:extLst>
        </xdr:cNvPr>
        <xdr:cNvSpPr txBox="1"/>
      </xdr:nvSpPr>
      <xdr:spPr>
        <a:xfrm>
          <a:off x="5384800" y="1181100"/>
          <a:ext cx="1879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1A4C17-A9F6-48E5-B004-1C9F1951B33A}" type="TxLink">
            <a:rPr lang="en-US" sz="1400" b="0" i="0" u="none" strike="noStrike">
              <a:solidFill>
                <a:srgbClr val="000000"/>
              </a:solidFill>
              <a:latin typeface="Calibri"/>
              <a:cs typeface="Calibri"/>
            </a:rPr>
            <a:pPr algn="ctr"/>
            <a:t>0.21</a:t>
          </a:fld>
          <a:endParaRPr lang="en-IN" sz="1400"/>
        </a:p>
      </xdr:txBody>
    </xdr:sp>
    <xdr:clientData/>
  </xdr:twoCellAnchor>
  <xdr:twoCellAnchor>
    <xdr:from>
      <xdr:col>8</xdr:col>
      <xdr:colOff>381000</xdr:colOff>
      <xdr:row>4</xdr:row>
      <xdr:rowOff>25400</xdr:rowOff>
    </xdr:from>
    <xdr:to>
      <xdr:col>11</xdr:col>
      <xdr:colOff>381000</xdr:colOff>
      <xdr:row>5</xdr:row>
      <xdr:rowOff>165100</xdr:rowOff>
    </xdr:to>
    <xdr:sp macro="" textlink="">
      <xdr:nvSpPr>
        <xdr:cNvPr id="31" name="TextBox 30">
          <a:extLst>
            <a:ext uri="{FF2B5EF4-FFF2-40B4-BE49-F238E27FC236}">
              <a16:creationId xmlns:a16="http://schemas.microsoft.com/office/drawing/2014/main" id="{7B18AE69-CC1B-E7B1-2F46-ECEA4DD5C66A}"/>
            </a:ext>
          </a:extLst>
        </xdr:cNvPr>
        <xdr:cNvSpPr txBox="1"/>
      </xdr:nvSpPr>
      <xdr:spPr>
        <a:xfrm>
          <a:off x="5257800" y="787400"/>
          <a:ext cx="18288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i="1">
              <a:solidFill>
                <a:schemeClr val="tx1"/>
              </a:solidFill>
              <a:latin typeface="Comic Sans MS" panose="030F0702030302020204" pitchFamily="66" charset="0"/>
            </a:rPr>
            <a:t>Avg Temperature Index</a:t>
          </a: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Final_Combined_Dataset.xlsx" TargetMode="External"/><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1.996099421296" createdVersion="7" refreshedVersion="7" minRefreshableVersion="3" recordCount="1000" xr:uid="{4F7AF80A-D3ED-43F1-ADDF-C19E82993A41}">
  <cacheSource type="worksheet">
    <worksheetSource ref="A1:L1001" sheet="Analysis_Helper"/>
  </cacheSource>
  <cacheFields count="12">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Weekday" numFmtId="0">
      <sharedItems count="7">
        <s v="Saturday"/>
        <s v="Sunday"/>
        <s v="Monday"/>
        <s v="Tuesday"/>
        <s v="Wednesday"/>
        <s v="Thursday"/>
        <s v="Friday"/>
      </sharedItems>
    </cacheField>
    <cacheField name="Day_Type" numFmtId="0">
      <sharedItems count="2">
        <s v="Weekend"/>
        <s v="Weekday"/>
      </sharedItems>
    </cacheField>
    <cacheField name="Holiday" numFmtId="0">
      <sharedItems/>
    </cacheField>
    <cacheField name="Holiday_Type" numFmtId="0">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_Slot" numFmtId="0">
      <sharedItems count="4">
        <s v="Night"/>
        <s v="Morning"/>
        <s v="Afternoon"/>
        <s v="Evening"/>
      </sharedItems>
    </cacheField>
    <cacheField name="Cnt" numFmtId="0">
      <sharedItems containsSemiMixedTypes="0" containsString="0" containsNumber="1" containsInteger="1" minValue="1" maxValue="249"/>
    </cacheField>
    <cacheField name="Demand_Level" numFmtId="0">
      <sharedItems count="3">
        <s v="Low"/>
        <s v="Medium"/>
        <s v="High"/>
      </sharedItems>
    </cacheField>
    <cacheField name="User_Type_Dominant" numFmtId="0">
      <sharedItems/>
    </cacheField>
    <cacheField name="Weather_Condition" numFmtId="0">
      <sharedItems count="4">
        <s v="Good To Go"/>
        <s v="Average Condition"/>
        <s v="Bad Weather"/>
        <s v="Very Risky"/>
      </sharedItems>
    </cacheField>
  </cacheFields>
  <extLst>
    <ext xmlns:x14="http://schemas.microsoft.com/office/spreadsheetml/2009/9/main" uri="{725AE2AE-9491-48be-B2B4-4EB974FC3084}">
      <x14:pivotCacheDefinition pivotCacheId="16230210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2.027514583337" createdVersion="7" refreshedVersion="7" minRefreshableVersion="3" recordCount="1000" xr:uid="{F81C19F5-8C62-4B40-82AA-51EF2CBE151B}">
  <cacheSource type="worksheet">
    <worksheetSource ref="B1:L1001" sheet="Analysis_Helper"/>
  </cacheSource>
  <cacheFields count="12">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1" base="0">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Weekday" numFmtId="0">
      <sharedItems/>
    </cacheField>
    <cacheField name="Day_Type" numFmtId="0">
      <sharedItems count="2">
        <s v="Weekend"/>
        <s v="Weekday"/>
      </sharedItems>
    </cacheField>
    <cacheField name="Holiday" numFmtId="0">
      <sharedItems/>
    </cacheField>
    <cacheField name="Holiday_Type" numFmtId="0">
      <sharedItems count="2">
        <s v="Working Day"/>
        <s v="Holiday"/>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_Slot" numFmtId="0">
      <sharedItems count="4">
        <s v="Night"/>
        <s v="Morning"/>
        <s v="Afternoon"/>
        <s v="Evening"/>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emand_Level" numFmtId="0">
      <sharedItems count="3">
        <s v="Low"/>
        <s v="Medium"/>
        <s v="High"/>
      </sharedItems>
    </cacheField>
    <cacheField name="User_Type_Dominant" numFmtId="0">
      <sharedItems count="2">
        <s v="Registered Users"/>
        <s v="Casual Users"/>
      </sharedItems>
    </cacheField>
    <cacheField name="Weather_Condition" numFmtId="0">
      <sharedItems count="4">
        <s v="Good To Go"/>
        <s v="Average Condition"/>
        <s v="Bad Weather"/>
        <s v="Very Risky"/>
      </sharedItems>
    </cacheField>
    <cacheField name="Months" numFmtId="0" databaseField="0">
      <fieldGroup base="0">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2.622627546298" createdVersion="7" refreshedVersion="7" minRefreshableVersion="3" recordCount="1000" xr:uid="{00DA7749-3182-4FB1-A4D0-1C61921A7F88}">
  <cacheSource type="worksheet">
    <worksheetSource name="dataset_1[[Date]:[Cnt]]"/>
  </cacheSource>
  <cacheFields count="14">
    <cacheField name="Date" numFmtId="14">
      <sharedItems containsSemiMixedTypes="0" containsNonDate="0" containsDate="1" containsString="0" minDate="2011-01-01T00:00:00" maxDate="2011-02-15T00:00:00"/>
    </cacheField>
    <cacheField name="Season" numFmtId="0">
      <sharedItems/>
    </cacheField>
    <cacheField name="Month" numFmtId="0">
      <sharedItems count="2">
        <s v="January"/>
        <s v="February"/>
      </sharedItems>
    </cacheField>
    <cacheField name="Hr" numFmtId="0">
      <sharedItems containsSemiMixedTypes="0" containsString="0" containsNumber="1" containsInteger="1" minValue="0" maxValue="23"/>
    </cacheField>
    <cacheField name="Holiday" numFmtId="0">
      <sharedItems/>
    </cacheField>
    <cacheField name="Weekday" numFmtId="0">
      <sharedItems/>
    </cacheField>
    <cacheField name="Weathersit" numFmtId="0">
      <sharedItems/>
    </cacheField>
    <cacheField name="Temp" numFmtId="2">
      <sharedItems containsSemiMixedTypes="0" containsString="0" containsNumber="1" minValue="0.02" maxValue="0.46"/>
    </cacheField>
    <cacheField name="ATemp" numFmtId="164">
      <sharedItems containsSemiMixedTypes="0" containsString="0" containsNumber="1" minValue="0" maxValue="0.45450000000000002"/>
    </cacheField>
    <cacheField name="Hum" numFmtId="2">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2.956968287035" createdVersion="8" refreshedVersion="8" minRefreshableVersion="3" recordCount="1000" xr:uid="{CFAB0D1A-79D8-4A25-9719-28888A4A4FF0}">
  <cacheSource type="worksheet">
    <worksheetSource name="dataset_1"/>
  </cacheSource>
  <cacheFields count="15">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acheField>
    <cacheField name="Month" numFmtId="0">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acheField>
    <cacheField name="Weathersit" numFmtId="0">
      <sharedItems count="4">
        <s v="Clear"/>
        <s v="Mist"/>
        <s v="Light Snow"/>
        <s v="Heavy Snow"/>
      </sharedItems>
    </cacheField>
    <cacheField name="Temp" numFmtId="2">
      <sharedItems containsSemiMixedTypes="0" containsString="0" containsNumber="1" minValue="0.02" maxValue="0.46"/>
    </cacheField>
    <cacheField name="ATemp" numFmtId="164">
      <sharedItems containsSemiMixedTypes="0" containsString="0" containsNumber="1" minValue="0" maxValue="0.45450000000000002"/>
    </cacheField>
    <cacheField name="Hum" numFmtId="2">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4.021284027775" createdVersion="8" refreshedVersion="8" minRefreshableVersion="3" recordCount="1000" xr:uid="{67D15D1B-D160-45C0-9E77-A32F9B720E48}">
  <cacheSource type="worksheet">
    <worksheetSource name="Table1"/>
  </cacheSource>
  <cacheFields count="12">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Weekday" numFmtId="0">
      <sharedItems/>
    </cacheField>
    <cacheField name="Day_Type" numFmtId="0">
      <sharedItems count="2">
        <s v="Weekend"/>
        <s v="Weekday"/>
      </sharedItems>
    </cacheField>
    <cacheField name="Holiday" numFmtId="0">
      <sharedItems/>
    </cacheField>
    <cacheField name="Holiday_Type" numFmtId="0">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_Slot" numFmtId="0">
      <sharedItems/>
    </cacheField>
    <cacheField name="Cnt" numFmtId="0">
      <sharedItems containsSemiMixedTypes="0" containsString="0" containsNumber="1" containsInteger="1" minValue="1" maxValue="249"/>
    </cacheField>
    <cacheField name="Demand_Level" numFmtId="0">
      <sharedItems/>
    </cacheField>
    <cacheField name="User_Type_Dominant" numFmtId="0">
      <sharedItems/>
    </cacheField>
    <cacheField name="Weather_Condition" numFmtId="0">
      <sharedItems count="4">
        <s v="Good To Go"/>
        <s v="Average"/>
        <s v="Bad"/>
        <s v="Very Risky"/>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1.996099421296" createdVersion="7" refreshedVersion="7" minRefreshableVersion="3" recordCount="1000" xr:uid="{A3E0A209-8A77-4752-859B-35FBD9D2907D}">
  <cacheSource type="worksheet">
    <worksheetSource ref="A1:L1001" sheet="Analysis_Helper" r:id="rId2"/>
  </cacheSource>
  <cacheFields count="12">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Weekday" numFmtId="0">
      <sharedItems count="7">
        <s v="Saturday"/>
        <s v="Sunday"/>
        <s v="Monday"/>
        <s v="Tuesday"/>
        <s v="Wednesday"/>
        <s v="Thursday"/>
        <s v="Friday"/>
      </sharedItems>
    </cacheField>
    <cacheField name="Day_Type" numFmtId="0">
      <sharedItems count="2">
        <s v="Weekend"/>
        <s v="Weekday"/>
      </sharedItems>
    </cacheField>
    <cacheField name="Holiday" numFmtId="0">
      <sharedItems/>
    </cacheField>
    <cacheField name="Holiday_Type" numFmtId="0">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_Slot" numFmtId="0">
      <sharedItems count="4">
        <s v="Night"/>
        <s v="Morning"/>
        <s v="Afternoon"/>
        <s v="Evening"/>
      </sharedItems>
    </cacheField>
    <cacheField name="Cnt" numFmtId="0">
      <sharedItems containsSemiMixedTypes="0" containsString="0" containsNumber="1" containsInteger="1" minValue="1" maxValue="249"/>
    </cacheField>
    <cacheField name="Demand_Level" numFmtId="0">
      <sharedItems count="3">
        <s v="Low"/>
        <s v="Medium"/>
        <s v="High"/>
      </sharedItems>
    </cacheField>
    <cacheField name="User_Type_Dominant" numFmtId="0">
      <sharedItems/>
    </cacheField>
    <cacheField name="Weather_Condition" numFmtId="0">
      <sharedItems count="4">
        <s v="Good To Go"/>
        <s v="Average Condition"/>
        <s v="Bad Weather"/>
        <s v="Very Risky"/>
      </sharedItems>
    </cacheField>
  </cacheFields>
  <extLst>
    <ext xmlns:x14="http://schemas.microsoft.com/office/spreadsheetml/2009/9/main" uri="{725AE2AE-9491-48be-B2B4-4EB974FC3084}">
      <x14:pivotCacheDefinition pivotCacheId="2070270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b v="0"/>
    <s v="Working Day"/>
    <x v="0"/>
    <x v="0"/>
    <n v="16"/>
    <x v="0"/>
    <s v="Registered Users"/>
    <x v="0"/>
  </r>
  <r>
    <n v="2"/>
    <x v="0"/>
    <x v="0"/>
    <x v="0"/>
    <b v="0"/>
    <s v="Working Day"/>
    <x v="1"/>
    <x v="0"/>
    <n v="40"/>
    <x v="0"/>
    <s v="Registered Users"/>
    <x v="0"/>
  </r>
  <r>
    <n v="3"/>
    <x v="0"/>
    <x v="0"/>
    <x v="0"/>
    <b v="0"/>
    <s v="Working Day"/>
    <x v="2"/>
    <x v="0"/>
    <n v="32"/>
    <x v="0"/>
    <s v="Registered Users"/>
    <x v="0"/>
  </r>
  <r>
    <n v="4"/>
    <x v="0"/>
    <x v="0"/>
    <x v="0"/>
    <b v="0"/>
    <s v="Working Day"/>
    <x v="3"/>
    <x v="0"/>
    <n v="13"/>
    <x v="0"/>
    <s v="Registered Users"/>
    <x v="0"/>
  </r>
  <r>
    <n v="5"/>
    <x v="0"/>
    <x v="0"/>
    <x v="0"/>
    <b v="0"/>
    <s v="Working Day"/>
    <x v="4"/>
    <x v="0"/>
    <n v="1"/>
    <x v="0"/>
    <s v="Registered Users"/>
    <x v="0"/>
  </r>
  <r>
    <n v="6"/>
    <x v="0"/>
    <x v="0"/>
    <x v="0"/>
    <b v="0"/>
    <s v="Working Day"/>
    <x v="5"/>
    <x v="1"/>
    <n v="1"/>
    <x v="0"/>
    <s v="Registered Users"/>
    <x v="1"/>
  </r>
  <r>
    <n v="7"/>
    <x v="0"/>
    <x v="0"/>
    <x v="0"/>
    <b v="0"/>
    <s v="Working Day"/>
    <x v="6"/>
    <x v="1"/>
    <n v="2"/>
    <x v="0"/>
    <s v="Casual Users"/>
    <x v="0"/>
  </r>
  <r>
    <n v="8"/>
    <x v="0"/>
    <x v="0"/>
    <x v="0"/>
    <b v="0"/>
    <s v="Working Day"/>
    <x v="7"/>
    <x v="1"/>
    <n v="3"/>
    <x v="0"/>
    <s v="Registered Users"/>
    <x v="0"/>
  </r>
  <r>
    <n v="9"/>
    <x v="0"/>
    <x v="0"/>
    <x v="0"/>
    <b v="0"/>
    <s v="Working Day"/>
    <x v="8"/>
    <x v="1"/>
    <n v="8"/>
    <x v="0"/>
    <s v="Registered Users"/>
    <x v="0"/>
  </r>
  <r>
    <n v="10"/>
    <x v="0"/>
    <x v="0"/>
    <x v="0"/>
    <b v="0"/>
    <s v="Working Day"/>
    <x v="9"/>
    <x v="1"/>
    <n v="14"/>
    <x v="0"/>
    <s v="Casual Users"/>
    <x v="0"/>
  </r>
  <r>
    <n v="11"/>
    <x v="0"/>
    <x v="0"/>
    <x v="0"/>
    <b v="0"/>
    <s v="Working Day"/>
    <x v="10"/>
    <x v="1"/>
    <n v="36"/>
    <x v="0"/>
    <s v="Registered Users"/>
    <x v="0"/>
  </r>
  <r>
    <n v="12"/>
    <x v="0"/>
    <x v="0"/>
    <x v="0"/>
    <b v="0"/>
    <s v="Working Day"/>
    <x v="11"/>
    <x v="1"/>
    <n v="56"/>
    <x v="0"/>
    <s v="Registered Users"/>
    <x v="0"/>
  </r>
  <r>
    <n v="13"/>
    <x v="0"/>
    <x v="0"/>
    <x v="0"/>
    <b v="0"/>
    <s v="Working Day"/>
    <x v="12"/>
    <x v="2"/>
    <n v="84"/>
    <x v="0"/>
    <s v="Registered Users"/>
    <x v="0"/>
  </r>
  <r>
    <n v="14"/>
    <x v="0"/>
    <x v="0"/>
    <x v="0"/>
    <b v="0"/>
    <s v="Working Day"/>
    <x v="13"/>
    <x v="2"/>
    <n v="94"/>
    <x v="0"/>
    <s v="Registered Users"/>
    <x v="1"/>
  </r>
  <r>
    <n v="15"/>
    <x v="0"/>
    <x v="0"/>
    <x v="0"/>
    <b v="0"/>
    <s v="Working Day"/>
    <x v="14"/>
    <x v="2"/>
    <n v="106"/>
    <x v="1"/>
    <s v="Registered Users"/>
    <x v="1"/>
  </r>
  <r>
    <n v="16"/>
    <x v="0"/>
    <x v="0"/>
    <x v="0"/>
    <b v="0"/>
    <s v="Working Day"/>
    <x v="15"/>
    <x v="2"/>
    <n v="110"/>
    <x v="1"/>
    <s v="Registered Users"/>
    <x v="1"/>
  </r>
  <r>
    <n v="17"/>
    <x v="0"/>
    <x v="0"/>
    <x v="0"/>
    <b v="0"/>
    <s v="Working Day"/>
    <x v="16"/>
    <x v="2"/>
    <n v="93"/>
    <x v="0"/>
    <s v="Registered Users"/>
    <x v="1"/>
  </r>
  <r>
    <n v="18"/>
    <x v="0"/>
    <x v="0"/>
    <x v="0"/>
    <b v="0"/>
    <s v="Working Day"/>
    <x v="17"/>
    <x v="3"/>
    <n v="67"/>
    <x v="0"/>
    <s v="Registered Users"/>
    <x v="1"/>
  </r>
  <r>
    <n v="19"/>
    <x v="0"/>
    <x v="0"/>
    <x v="0"/>
    <b v="0"/>
    <s v="Working Day"/>
    <x v="18"/>
    <x v="3"/>
    <n v="35"/>
    <x v="0"/>
    <s v="Registered Users"/>
    <x v="2"/>
  </r>
  <r>
    <n v="20"/>
    <x v="0"/>
    <x v="0"/>
    <x v="0"/>
    <b v="0"/>
    <s v="Working Day"/>
    <x v="19"/>
    <x v="3"/>
    <n v="37"/>
    <x v="0"/>
    <s v="Registered Users"/>
    <x v="2"/>
  </r>
  <r>
    <n v="21"/>
    <x v="0"/>
    <x v="0"/>
    <x v="0"/>
    <b v="0"/>
    <s v="Working Day"/>
    <x v="20"/>
    <x v="3"/>
    <n v="36"/>
    <x v="0"/>
    <s v="Registered Users"/>
    <x v="1"/>
  </r>
  <r>
    <n v="22"/>
    <x v="0"/>
    <x v="0"/>
    <x v="0"/>
    <b v="0"/>
    <s v="Working Day"/>
    <x v="21"/>
    <x v="0"/>
    <n v="34"/>
    <x v="0"/>
    <s v="Registered Users"/>
    <x v="1"/>
  </r>
  <r>
    <n v="23"/>
    <x v="0"/>
    <x v="0"/>
    <x v="0"/>
    <b v="0"/>
    <s v="Working Day"/>
    <x v="22"/>
    <x v="0"/>
    <n v="28"/>
    <x v="0"/>
    <s v="Registered Users"/>
    <x v="1"/>
  </r>
  <r>
    <n v="24"/>
    <x v="0"/>
    <x v="0"/>
    <x v="0"/>
    <b v="0"/>
    <s v="Working Day"/>
    <x v="23"/>
    <x v="0"/>
    <n v="39"/>
    <x v="0"/>
    <s v="Registered Users"/>
    <x v="1"/>
  </r>
  <r>
    <n v="25"/>
    <x v="1"/>
    <x v="1"/>
    <x v="0"/>
    <b v="0"/>
    <s v="Working Day"/>
    <x v="0"/>
    <x v="0"/>
    <n v="17"/>
    <x v="0"/>
    <s v="Registered Users"/>
    <x v="1"/>
  </r>
  <r>
    <n v="26"/>
    <x v="1"/>
    <x v="1"/>
    <x v="0"/>
    <b v="0"/>
    <s v="Working Day"/>
    <x v="1"/>
    <x v="0"/>
    <n v="17"/>
    <x v="0"/>
    <s v="Registered Users"/>
    <x v="1"/>
  </r>
  <r>
    <n v="27"/>
    <x v="1"/>
    <x v="1"/>
    <x v="0"/>
    <b v="0"/>
    <s v="Working Day"/>
    <x v="2"/>
    <x v="0"/>
    <n v="9"/>
    <x v="0"/>
    <s v="Registered Users"/>
    <x v="1"/>
  </r>
  <r>
    <n v="28"/>
    <x v="1"/>
    <x v="1"/>
    <x v="0"/>
    <b v="0"/>
    <s v="Working Day"/>
    <x v="3"/>
    <x v="0"/>
    <n v="6"/>
    <x v="0"/>
    <s v="Registered Users"/>
    <x v="1"/>
  </r>
  <r>
    <n v="29"/>
    <x v="1"/>
    <x v="1"/>
    <x v="0"/>
    <b v="0"/>
    <s v="Working Day"/>
    <x v="4"/>
    <x v="0"/>
    <n v="3"/>
    <x v="0"/>
    <s v="Casual Users"/>
    <x v="1"/>
  </r>
  <r>
    <n v="30"/>
    <x v="1"/>
    <x v="1"/>
    <x v="0"/>
    <b v="0"/>
    <s v="Working Day"/>
    <x v="6"/>
    <x v="1"/>
    <n v="2"/>
    <x v="0"/>
    <s v="Registered Users"/>
    <x v="2"/>
  </r>
  <r>
    <n v="31"/>
    <x v="1"/>
    <x v="1"/>
    <x v="0"/>
    <b v="0"/>
    <s v="Working Day"/>
    <x v="7"/>
    <x v="1"/>
    <n v="1"/>
    <x v="0"/>
    <s v="Registered Users"/>
    <x v="1"/>
  </r>
  <r>
    <n v="32"/>
    <x v="1"/>
    <x v="1"/>
    <x v="0"/>
    <b v="0"/>
    <s v="Working Day"/>
    <x v="8"/>
    <x v="1"/>
    <n v="8"/>
    <x v="0"/>
    <s v="Registered Users"/>
    <x v="2"/>
  </r>
  <r>
    <n v="33"/>
    <x v="1"/>
    <x v="1"/>
    <x v="0"/>
    <b v="0"/>
    <s v="Working Day"/>
    <x v="9"/>
    <x v="1"/>
    <n v="20"/>
    <x v="0"/>
    <s v="Registered Users"/>
    <x v="1"/>
  </r>
  <r>
    <n v="34"/>
    <x v="1"/>
    <x v="1"/>
    <x v="0"/>
    <b v="0"/>
    <s v="Working Day"/>
    <x v="10"/>
    <x v="1"/>
    <n v="53"/>
    <x v="0"/>
    <s v="Registered Users"/>
    <x v="1"/>
  </r>
  <r>
    <n v="35"/>
    <x v="1"/>
    <x v="1"/>
    <x v="0"/>
    <b v="0"/>
    <s v="Working Day"/>
    <x v="11"/>
    <x v="1"/>
    <n v="70"/>
    <x v="0"/>
    <s v="Registered Users"/>
    <x v="1"/>
  </r>
  <r>
    <n v="36"/>
    <x v="1"/>
    <x v="1"/>
    <x v="0"/>
    <b v="0"/>
    <s v="Working Day"/>
    <x v="12"/>
    <x v="2"/>
    <n v="93"/>
    <x v="0"/>
    <s v="Registered Users"/>
    <x v="1"/>
  </r>
  <r>
    <n v="37"/>
    <x v="1"/>
    <x v="1"/>
    <x v="0"/>
    <b v="0"/>
    <s v="Working Day"/>
    <x v="13"/>
    <x v="2"/>
    <n v="75"/>
    <x v="0"/>
    <s v="Registered Users"/>
    <x v="1"/>
  </r>
  <r>
    <n v="38"/>
    <x v="1"/>
    <x v="1"/>
    <x v="0"/>
    <b v="0"/>
    <s v="Working Day"/>
    <x v="14"/>
    <x v="2"/>
    <n v="59"/>
    <x v="0"/>
    <s v="Registered Users"/>
    <x v="2"/>
  </r>
  <r>
    <n v="39"/>
    <x v="1"/>
    <x v="1"/>
    <x v="0"/>
    <b v="0"/>
    <s v="Working Day"/>
    <x v="15"/>
    <x v="2"/>
    <n v="74"/>
    <x v="0"/>
    <s v="Registered Users"/>
    <x v="2"/>
  </r>
  <r>
    <n v="40"/>
    <x v="1"/>
    <x v="1"/>
    <x v="0"/>
    <b v="0"/>
    <s v="Working Day"/>
    <x v="16"/>
    <x v="2"/>
    <n v="76"/>
    <x v="0"/>
    <s v="Registered Users"/>
    <x v="2"/>
  </r>
  <r>
    <n v="41"/>
    <x v="1"/>
    <x v="1"/>
    <x v="0"/>
    <b v="0"/>
    <s v="Working Day"/>
    <x v="17"/>
    <x v="3"/>
    <n v="65"/>
    <x v="0"/>
    <s v="Registered Users"/>
    <x v="0"/>
  </r>
  <r>
    <n v="42"/>
    <x v="1"/>
    <x v="1"/>
    <x v="0"/>
    <b v="0"/>
    <s v="Working Day"/>
    <x v="18"/>
    <x v="3"/>
    <n v="53"/>
    <x v="0"/>
    <s v="Registered Users"/>
    <x v="1"/>
  </r>
  <r>
    <n v="43"/>
    <x v="1"/>
    <x v="1"/>
    <x v="0"/>
    <b v="0"/>
    <s v="Working Day"/>
    <x v="19"/>
    <x v="3"/>
    <n v="30"/>
    <x v="0"/>
    <s v="Registered Users"/>
    <x v="0"/>
  </r>
  <r>
    <n v="44"/>
    <x v="1"/>
    <x v="1"/>
    <x v="0"/>
    <b v="0"/>
    <s v="Working Day"/>
    <x v="20"/>
    <x v="3"/>
    <n v="22"/>
    <x v="0"/>
    <s v="Registered Users"/>
    <x v="0"/>
  </r>
  <r>
    <n v="45"/>
    <x v="1"/>
    <x v="1"/>
    <x v="0"/>
    <b v="0"/>
    <s v="Working Day"/>
    <x v="21"/>
    <x v="0"/>
    <n v="31"/>
    <x v="0"/>
    <s v="Registered Users"/>
    <x v="0"/>
  </r>
  <r>
    <n v="46"/>
    <x v="1"/>
    <x v="1"/>
    <x v="0"/>
    <b v="0"/>
    <s v="Working Day"/>
    <x v="22"/>
    <x v="0"/>
    <n v="9"/>
    <x v="0"/>
    <s v="Registered Users"/>
    <x v="0"/>
  </r>
  <r>
    <n v="47"/>
    <x v="1"/>
    <x v="1"/>
    <x v="0"/>
    <b v="0"/>
    <s v="Working Day"/>
    <x v="23"/>
    <x v="0"/>
    <n v="8"/>
    <x v="0"/>
    <s v="Registered Users"/>
    <x v="0"/>
  </r>
  <r>
    <n v="48"/>
    <x v="2"/>
    <x v="2"/>
    <x v="1"/>
    <b v="0"/>
    <s v="Working Day"/>
    <x v="0"/>
    <x v="0"/>
    <n v="5"/>
    <x v="0"/>
    <s v="Registered Users"/>
    <x v="0"/>
  </r>
  <r>
    <n v="49"/>
    <x v="2"/>
    <x v="2"/>
    <x v="1"/>
    <b v="0"/>
    <s v="Working Day"/>
    <x v="1"/>
    <x v="0"/>
    <n v="2"/>
    <x v="0"/>
    <s v="Registered Users"/>
    <x v="0"/>
  </r>
  <r>
    <n v="50"/>
    <x v="2"/>
    <x v="2"/>
    <x v="1"/>
    <b v="0"/>
    <s v="Working Day"/>
    <x v="4"/>
    <x v="0"/>
    <n v="1"/>
    <x v="0"/>
    <s v="Registered Users"/>
    <x v="0"/>
  </r>
  <r>
    <n v="51"/>
    <x v="2"/>
    <x v="2"/>
    <x v="1"/>
    <b v="0"/>
    <s v="Working Day"/>
    <x v="5"/>
    <x v="1"/>
    <n v="3"/>
    <x v="0"/>
    <s v="Registered Users"/>
    <x v="0"/>
  </r>
  <r>
    <n v="52"/>
    <x v="2"/>
    <x v="2"/>
    <x v="1"/>
    <b v="0"/>
    <s v="Working Day"/>
    <x v="6"/>
    <x v="1"/>
    <n v="30"/>
    <x v="0"/>
    <s v="Registered Users"/>
    <x v="0"/>
  </r>
  <r>
    <n v="53"/>
    <x v="2"/>
    <x v="2"/>
    <x v="1"/>
    <b v="0"/>
    <s v="Working Day"/>
    <x v="7"/>
    <x v="1"/>
    <n v="64"/>
    <x v="0"/>
    <s v="Registered Users"/>
    <x v="0"/>
  </r>
  <r>
    <n v="54"/>
    <x v="2"/>
    <x v="2"/>
    <x v="1"/>
    <b v="0"/>
    <s v="Working Day"/>
    <x v="8"/>
    <x v="1"/>
    <n v="154"/>
    <x v="2"/>
    <s v="Registered Users"/>
    <x v="0"/>
  </r>
  <r>
    <n v="55"/>
    <x v="2"/>
    <x v="2"/>
    <x v="1"/>
    <b v="0"/>
    <s v="Working Day"/>
    <x v="9"/>
    <x v="1"/>
    <n v="88"/>
    <x v="0"/>
    <s v="Registered Users"/>
    <x v="0"/>
  </r>
  <r>
    <n v="56"/>
    <x v="2"/>
    <x v="2"/>
    <x v="1"/>
    <b v="0"/>
    <s v="Working Day"/>
    <x v="10"/>
    <x v="1"/>
    <n v="44"/>
    <x v="0"/>
    <s v="Registered Users"/>
    <x v="0"/>
  </r>
  <r>
    <n v="57"/>
    <x v="2"/>
    <x v="2"/>
    <x v="1"/>
    <b v="0"/>
    <s v="Working Day"/>
    <x v="11"/>
    <x v="1"/>
    <n v="51"/>
    <x v="0"/>
    <s v="Registered Users"/>
    <x v="0"/>
  </r>
  <r>
    <n v="58"/>
    <x v="2"/>
    <x v="2"/>
    <x v="1"/>
    <b v="0"/>
    <s v="Working Day"/>
    <x v="12"/>
    <x v="2"/>
    <n v="61"/>
    <x v="0"/>
    <s v="Registered Users"/>
    <x v="0"/>
  </r>
  <r>
    <n v="59"/>
    <x v="2"/>
    <x v="2"/>
    <x v="1"/>
    <b v="0"/>
    <s v="Working Day"/>
    <x v="13"/>
    <x v="2"/>
    <n v="61"/>
    <x v="0"/>
    <s v="Registered Users"/>
    <x v="0"/>
  </r>
  <r>
    <n v="60"/>
    <x v="2"/>
    <x v="2"/>
    <x v="1"/>
    <b v="0"/>
    <s v="Working Day"/>
    <x v="14"/>
    <x v="2"/>
    <n v="77"/>
    <x v="0"/>
    <s v="Registered Users"/>
    <x v="0"/>
  </r>
  <r>
    <n v="61"/>
    <x v="2"/>
    <x v="2"/>
    <x v="1"/>
    <b v="0"/>
    <s v="Working Day"/>
    <x v="15"/>
    <x v="2"/>
    <n v="72"/>
    <x v="0"/>
    <s v="Registered Users"/>
    <x v="0"/>
  </r>
  <r>
    <n v="62"/>
    <x v="2"/>
    <x v="2"/>
    <x v="1"/>
    <b v="0"/>
    <s v="Working Day"/>
    <x v="16"/>
    <x v="2"/>
    <n v="76"/>
    <x v="0"/>
    <s v="Registered Users"/>
    <x v="0"/>
  </r>
  <r>
    <n v="63"/>
    <x v="2"/>
    <x v="2"/>
    <x v="1"/>
    <b v="0"/>
    <s v="Working Day"/>
    <x v="17"/>
    <x v="3"/>
    <n v="157"/>
    <x v="2"/>
    <s v="Registered Users"/>
    <x v="0"/>
  </r>
  <r>
    <n v="64"/>
    <x v="2"/>
    <x v="2"/>
    <x v="1"/>
    <b v="0"/>
    <s v="Working Day"/>
    <x v="18"/>
    <x v="3"/>
    <n v="157"/>
    <x v="2"/>
    <s v="Registered Users"/>
    <x v="0"/>
  </r>
  <r>
    <n v="65"/>
    <x v="2"/>
    <x v="2"/>
    <x v="1"/>
    <b v="0"/>
    <s v="Working Day"/>
    <x v="19"/>
    <x v="3"/>
    <n v="110"/>
    <x v="1"/>
    <s v="Registered Users"/>
    <x v="0"/>
  </r>
  <r>
    <n v="66"/>
    <x v="2"/>
    <x v="2"/>
    <x v="1"/>
    <b v="0"/>
    <s v="Working Day"/>
    <x v="20"/>
    <x v="3"/>
    <n v="52"/>
    <x v="0"/>
    <s v="Registered Users"/>
    <x v="0"/>
  </r>
  <r>
    <n v="67"/>
    <x v="2"/>
    <x v="2"/>
    <x v="1"/>
    <b v="0"/>
    <s v="Working Day"/>
    <x v="21"/>
    <x v="0"/>
    <n v="52"/>
    <x v="0"/>
    <s v="Registered Users"/>
    <x v="0"/>
  </r>
  <r>
    <n v="68"/>
    <x v="2"/>
    <x v="2"/>
    <x v="1"/>
    <b v="0"/>
    <s v="Working Day"/>
    <x v="22"/>
    <x v="0"/>
    <n v="20"/>
    <x v="0"/>
    <s v="Registered Users"/>
    <x v="0"/>
  </r>
  <r>
    <n v="69"/>
    <x v="2"/>
    <x v="2"/>
    <x v="1"/>
    <b v="0"/>
    <s v="Working Day"/>
    <x v="23"/>
    <x v="0"/>
    <n v="12"/>
    <x v="0"/>
    <s v="Registered Users"/>
    <x v="0"/>
  </r>
  <r>
    <n v="70"/>
    <x v="3"/>
    <x v="3"/>
    <x v="1"/>
    <b v="0"/>
    <s v="Working Day"/>
    <x v="0"/>
    <x v="0"/>
    <n v="5"/>
    <x v="0"/>
    <s v="Registered Users"/>
    <x v="0"/>
  </r>
  <r>
    <n v="71"/>
    <x v="3"/>
    <x v="3"/>
    <x v="1"/>
    <b v="0"/>
    <s v="Working Day"/>
    <x v="1"/>
    <x v="0"/>
    <n v="2"/>
    <x v="0"/>
    <s v="Registered Users"/>
    <x v="0"/>
  </r>
  <r>
    <n v="72"/>
    <x v="3"/>
    <x v="3"/>
    <x v="1"/>
    <b v="0"/>
    <s v="Working Day"/>
    <x v="2"/>
    <x v="0"/>
    <n v="1"/>
    <x v="0"/>
    <s v="Registered Users"/>
    <x v="0"/>
  </r>
  <r>
    <n v="73"/>
    <x v="3"/>
    <x v="3"/>
    <x v="1"/>
    <b v="0"/>
    <s v="Working Day"/>
    <x v="4"/>
    <x v="0"/>
    <n v="2"/>
    <x v="0"/>
    <s v="Registered Users"/>
    <x v="0"/>
  </r>
  <r>
    <n v="74"/>
    <x v="3"/>
    <x v="3"/>
    <x v="1"/>
    <b v="0"/>
    <s v="Working Day"/>
    <x v="5"/>
    <x v="1"/>
    <n v="4"/>
    <x v="0"/>
    <s v="Registered Users"/>
    <x v="0"/>
  </r>
  <r>
    <n v="75"/>
    <x v="3"/>
    <x v="3"/>
    <x v="1"/>
    <b v="0"/>
    <s v="Working Day"/>
    <x v="6"/>
    <x v="1"/>
    <n v="36"/>
    <x v="0"/>
    <s v="Registered Users"/>
    <x v="0"/>
  </r>
  <r>
    <n v="76"/>
    <x v="3"/>
    <x v="3"/>
    <x v="1"/>
    <b v="0"/>
    <s v="Working Day"/>
    <x v="7"/>
    <x v="1"/>
    <n v="94"/>
    <x v="0"/>
    <s v="Registered Users"/>
    <x v="0"/>
  </r>
  <r>
    <n v="77"/>
    <x v="3"/>
    <x v="3"/>
    <x v="1"/>
    <b v="0"/>
    <s v="Working Day"/>
    <x v="8"/>
    <x v="1"/>
    <n v="179"/>
    <x v="2"/>
    <s v="Registered Users"/>
    <x v="0"/>
  </r>
  <r>
    <n v="78"/>
    <x v="3"/>
    <x v="3"/>
    <x v="1"/>
    <b v="0"/>
    <s v="Working Day"/>
    <x v="9"/>
    <x v="1"/>
    <n v="100"/>
    <x v="1"/>
    <s v="Registered Users"/>
    <x v="0"/>
  </r>
  <r>
    <n v="79"/>
    <x v="3"/>
    <x v="3"/>
    <x v="1"/>
    <b v="0"/>
    <s v="Working Day"/>
    <x v="10"/>
    <x v="1"/>
    <n v="42"/>
    <x v="0"/>
    <s v="Registered Users"/>
    <x v="1"/>
  </r>
  <r>
    <n v="80"/>
    <x v="3"/>
    <x v="3"/>
    <x v="1"/>
    <b v="0"/>
    <s v="Working Day"/>
    <x v="11"/>
    <x v="1"/>
    <n v="57"/>
    <x v="0"/>
    <s v="Registered Users"/>
    <x v="0"/>
  </r>
  <r>
    <n v="81"/>
    <x v="3"/>
    <x v="3"/>
    <x v="1"/>
    <b v="0"/>
    <s v="Working Day"/>
    <x v="12"/>
    <x v="2"/>
    <n v="78"/>
    <x v="0"/>
    <s v="Registered Users"/>
    <x v="0"/>
  </r>
  <r>
    <n v="82"/>
    <x v="3"/>
    <x v="3"/>
    <x v="1"/>
    <b v="0"/>
    <s v="Working Day"/>
    <x v="13"/>
    <x v="2"/>
    <n v="97"/>
    <x v="0"/>
    <s v="Registered Users"/>
    <x v="0"/>
  </r>
  <r>
    <n v="83"/>
    <x v="3"/>
    <x v="3"/>
    <x v="1"/>
    <b v="0"/>
    <s v="Working Day"/>
    <x v="14"/>
    <x v="2"/>
    <n v="63"/>
    <x v="0"/>
    <s v="Registered Users"/>
    <x v="0"/>
  </r>
  <r>
    <n v="84"/>
    <x v="3"/>
    <x v="3"/>
    <x v="1"/>
    <b v="0"/>
    <s v="Working Day"/>
    <x v="15"/>
    <x v="2"/>
    <n v="65"/>
    <x v="0"/>
    <s v="Registered Users"/>
    <x v="0"/>
  </r>
  <r>
    <n v="85"/>
    <x v="3"/>
    <x v="3"/>
    <x v="1"/>
    <b v="0"/>
    <s v="Working Day"/>
    <x v="16"/>
    <x v="2"/>
    <n v="83"/>
    <x v="0"/>
    <s v="Registered Users"/>
    <x v="0"/>
  </r>
  <r>
    <n v="86"/>
    <x v="3"/>
    <x v="3"/>
    <x v="1"/>
    <b v="0"/>
    <s v="Working Day"/>
    <x v="17"/>
    <x v="3"/>
    <n v="212"/>
    <x v="2"/>
    <s v="Registered Users"/>
    <x v="0"/>
  </r>
  <r>
    <n v="87"/>
    <x v="3"/>
    <x v="3"/>
    <x v="1"/>
    <b v="0"/>
    <s v="Working Day"/>
    <x v="18"/>
    <x v="3"/>
    <n v="182"/>
    <x v="2"/>
    <s v="Registered Users"/>
    <x v="0"/>
  </r>
  <r>
    <n v="88"/>
    <x v="3"/>
    <x v="3"/>
    <x v="1"/>
    <b v="0"/>
    <s v="Working Day"/>
    <x v="19"/>
    <x v="3"/>
    <n v="112"/>
    <x v="1"/>
    <s v="Registered Users"/>
    <x v="0"/>
  </r>
  <r>
    <n v="89"/>
    <x v="3"/>
    <x v="3"/>
    <x v="1"/>
    <b v="0"/>
    <s v="Working Day"/>
    <x v="20"/>
    <x v="3"/>
    <n v="54"/>
    <x v="0"/>
    <s v="Registered Users"/>
    <x v="0"/>
  </r>
  <r>
    <n v="90"/>
    <x v="3"/>
    <x v="3"/>
    <x v="1"/>
    <b v="0"/>
    <s v="Working Day"/>
    <x v="21"/>
    <x v="0"/>
    <n v="48"/>
    <x v="0"/>
    <s v="Registered Users"/>
    <x v="0"/>
  </r>
  <r>
    <n v="91"/>
    <x v="3"/>
    <x v="3"/>
    <x v="1"/>
    <b v="0"/>
    <s v="Working Day"/>
    <x v="22"/>
    <x v="0"/>
    <n v="35"/>
    <x v="0"/>
    <s v="Registered Users"/>
    <x v="0"/>
  </r>
  <r>
    <n v="92"/>
    <x v="3"/>
    <x v="3"/>
    <x v="1"/>
    <b v="0"/>
    <s v="Working Day"/>
    <x v="23"/>
    <x v="0"/>
    <n v="11"/>
    <x v="0"/>
    <s v="Registered Users"/>
    <x v="0"/>
  </r>
  <r>
    <n v="93"/>
    <x v="4"/>
    <x v="4"/>
    <x v="1"/>
    <b v="0"/>
    <s v="Working Day"/>
    <x v="0"/>
    <x v="0"/>
    <n v="6"/>
    <x v="0"/>
    <s v="Registered Users"/>
    <x v="0"/>
  </r>
  <r>
    <n v="94"/>
    <x v="4"/>
    <x v="4"/>
    <x v="1"/>
    <b v="0"/>
    <s v="Working Day"/>
    <x v="1"/>
    <x v="0"/>
    <n v="6"/>
    <x v="0"/>
    <s v="Registered Users"/>
    <x v="0"/>
  </r>
  <r>
    <n v="95"/>
    <x v="4"/>
    <x v="4"/>
    <x v="1"/>
    <b v="0"/>
    <s v="Working Day"/>
    <x v="2"/>
    <x v="0"/>
    <n v="2"/>
    <x v="0"/>
    <s v="Registered Users"/>
    <x v="0"/>
  </r>
  <r>
    <n v="96"/>
    <x v="4"/>
    <x v="4"/>
    <x v="1"/>
    <b v="0"/>
    <s v="Working Day"/>
    <x v="4"/>
    <x v="0"/>
    <n v="2"/>
    <x v="0"/>
    <s v="Registered Users"/>
    <x v="0"/>
  </r>
  <r>
    <n v="97"/>
    <x v="4"/>
    <x v="4"/>
    <x v="1"/>
    <b v="0"/>
    <s v="Working Day"/>
    <x v="5"/>
    <x v="1"/>
    <n v="3"/>
    <x v="0"/>
    <s v="Registered Users"/>
    <x v="0"/>
  </r>
  <r>
    <n v="98"/>
    <x v="4"/>
    <x v="4"/>
    <x v="1"/>
    <b v="0"/>
    <s v="Working Day"/>
    <x v="6"/>
    <x v="1"/>
    <n v="33"/>
    <x v="0"/>
    <s v="Registered Users"/>
    <x v="0"/>
  </r>
  <r>
    <n v="99"/>
    <x v="4"/>
    <x v="4"/>
    <x v="1"/>
    <b v="0"/>
    <s v="Working Day"/>
    <x v="7"/>
    <x v="1"/>
    <n v="88"/>
    <x v="0"/>
    <s v="Registered Users"/>
    <x v="0"/>
  </r>
  <r>
    <n v="100"/>
    <x v="4"/>
    <x v="4"/>
    <x v="1"/>
    <b v="0"/>
    <s v="Working Day"/>
    <x v="8"/>
    <x v="1"/>
    <n v="195"/>
    <x v="2"/>
    <s v="Registered Users"/>
    <x v="0"/>
  </r>
  <r>
    <n v="101"/>
    <x v="4"/>
    <x v="4"/>
    <x v="1"/>
    <b v="0"/>
    <s v="Working Day"/>
    <x v="9"/>
    <x v="1"/>
    <n v="115"/>
    <x v="1"/>
    <s v="Registered Users"/>
    <x v="0"/>
  </r>
  <r>
    <n v="102"/>
    <x v="4"/>
    <x v="4"/>
    <x v="1"/>
    <b v="0"/>
    <s v="Working Day"/>
    <x v="10"/>
    <x v="1"/>
    <n v="57"/>
    <x v="0"/>
    <s v="Registered Users"/>
    <x v="0"/>
  </r>
  <r>
    <n v="103"/>
    <x v="4"/>
    <x v="4"/>
    <x v="1"/>
    <b v="0"/>
    <s v="Working Day"/>
    <x v="11"/>
    <x v="1"/>
    <n v="46"/>
    <x v="0"/>
    <s v="Registered Users"/>
    <x v="0"/>
  </r>
  <r>
    <n v="104"/>
    <x v="4"/>
    <x v="4"/>
    <x v="1"/>
    <b v="0"/>
    <s v="Working Day"/>
    <x v="12"/>
    <x v="2"/>
    <n v="79"/>
    <x v="0"/>
    <s v="Registered Users"/>
    <x v="0"/>
  </r>
  <r>
    <n v="105"/>
    <x v="4"/>
    <x v="4"/>
    <x v="1"/>
    <b v="0"/>
    <s v="Working Day"/>
    <x v="13"/>
    <x v="2"/>
    <n v="71"/>
    <x v="0"/>
    <s v="Registered Users"/>
    <x v="0"/>
  </r>
  <r>
    <n v="106"/>
    <x v="4"/>
    <x v="4"/>
    <x v="1"/>
    <b v="0"/>
    <s v="Working Day"/>
    <x v="14"/>
    <x v="2"/>
    <n v="62"/>
    <x v="0"/>
    <s v="Registered Users"/>
    <x v="0"/>
  </r>
  <r>
    <n v="107"/>
    <x v="4"/>
    <x v="4"/>
    <x v="1"/>
    <b v="0"/>
    <s v="Working Day"/>
    <x v="15"/>
    <x v="2"/>
    <n v="62"/>
    <x v="0"/>
    <s v="Registered Users"/>
    <x v="0"/>
  </r>
  <r>
    <n v="108"/>
    <x v="4"/>
    <x v="4"/>
    <x v="1"/>
    <b v="0"/>
    <s v="Working Day"/>
    <x v="16"/>
    <x v="2"/>
    <n v="89"/>
    <x v="0"/>
    <s v="Registered Users"/>
    <x v="0"/>
  </r>
  <r>
    <n v="109"/>
    <x v="4"/>
    <x v="4"/>
    <x v="1"/>
    <b v="0"/>
    <s v="Working Day"/>
    <x v="17"/>
    <x v="3"/>
    <n v="190"/>
    <x v="2"/>
    <s v="Registered Users"/>
    <x v="0"/>
  </r>
  <r>
    <n v="110"/>
    <x v="4"/>
    <x v="4"/>
    <x v="1"/>
    <b v="0"/>
    <s v="Working Day"/>
    <x v="18"/>
    <x v="3"/>
    <n v="169"/>
    <x v="2"/>
    <s v="Registered Users"/>
    <x v="0"/>
  </r>
  <r>
    <n v="111"/>
    <x v="4"/>
    <x v="4"/>
    <x v="1"/>
    <b v="0"/>
    <s v="Working Day"/>
    <x v="19"/>
    <x v="3"/>
    <n v="132"/>
    <x v="1"/>
    <s v="Registered Users"/>
    <x v="0"/>
  </r>
  <r>
    <n v="112"/>
    <x v="4"/>
    <x v="4"/>
    <x v="1"/>
    <b v="0"/>
    <s v="Working Day"/>
    <x v="20"/>
    <x v="3"/>
    <n v="89"/>
    <x v="0"/>
    <s v="Registered Users"/>
    <x v="0"/>
  </r>
  <r>
    <n v="113"/>
    <x v="4"/>
    <x v="4"/>
    <x v="1"/>
    <b v="0"/>
    <s v="Working Day"/>
    <x v="21"/>
    <x v="0"/>
    <n v="43"/>
    <x v="0"/>
    <s v="Registered Users"/>
    <x v="0"/>
  </r>
  <r>
    <n v="114"/>
    <x v="4"/>
    <x v="4"/>
    <x v="1"/>
    <b v="0"/>
    <s v="Working Day"/>
    <x v="22"/>
    <x v="0"/>
    <n v="42"/>
    <x v="0"/>
    <s v="Registered Users"/>
    <x v="0"/>
  </r>
  <r>
    <n v="115"/>
    <x v="4"/>
    <x v="4"/>
    <x v="1"/>
    <b v="0"/>
    <s v="Working Day"/>
    <x v="23"/>
    <x v="0"/>
    <n v="19"/>
    <x v="0"/>
    <s v="Registered Users"/>
    <x v="0"/>
  </r>
  <r>
    <n v="116"/>
    <x v="5"/>
    <x v="5"/>
    <x v="1"/>
    <b v="0"/>
    <s v="Working Day"/>
    <x v="0"/>
    <x v="0"/>
    <n v="11"/>
    <x v="0"/>
    <s v="Registered Users"/>
    <x v="0"/>
  </r>
  <r>
    <n v="117"/>
    <x v="5"/>
    <x v="5"/>
    <x v="1"/>
    <b v="0"/>
    <s v="Working Day"/>
    <x v="1"/>
    <x v="0"/>
    <n v="4"/>
    <x v="0"/>
    <s v="Registered Users"/>
    <x v="0"/>
  </r>
  <r>
    <n v="118"/>
    <x v="5"/>
    <x v="5"/>
    <x v="1"/>
    <b v="0"/>
    <s v="Working Day"/>
    <x v="2"/>
    <x v="0"/>
    <n v="2"/>
    <x v="0"/>
    <s v="Registered Users"/>
    <x v="0"/>
  </r>
  <r>
    <n v="119"/>
    <x v="5"/>
    <x v="5"/>
    <x v="1"/>
    <b v="0"/>
    <s v="Working Day"/>
    <x v="4"/>
    <x v="0"/>
    <n v="1"/>
    <x v="0"/>
    <s v="Registered Users"/>
    <x v="1"/>
  </r>
  <r>
    <n v="120"/>
    <x v="5"/>
    <x v="5"/>
    <x v="1"/>
    <b v="0"/>
    <s v="Working Day"/>
    <x v="5"/>
    <x v="1"/>
    <n v="4"/>
    <x v="0"/>
    <s v="Registered Users"/>
    <x v="1"/>
  </r>
  <r>
    <n v="121"/>
    <x v="5"/>
    <x v="5"/>
    <x v="1"/>
    <b v="0"/>
    <s v="Working Day"/>
    <x v="6"/>
    <x v="1"/>
    <n v="36"/>
    <x v="0"/>
    <s v="Registered Users"/>
    <x v="1"/>
  </r>
  <r>
    <n v="122"/>
    <x v="5"/>
    <x v="5"/>
    <x v="1"/>
    <b v="0"/>
    <s v="Working Day"/>
    <x v="7"/>
    <x v="1"/>
    <n v="95"/>
    <x v="0"/>
    <s v="Registered Users"/>
    <x v="1"/>
  </r>
  <r>
    <n v="123"/>
    <x v="5"/>
    <x v="5"/>
    <x v="1"/>
    <b v="0"/>
    <s v="Working Day"/>
    <x v="8"/>
    <x v="1"/>
    <n v="219"/>
    <x v="2"/>
    <s v="Registered Users"/>
    <x v="0"/>
  </r>
  <r>
    <n v="124"/>
    <x v="5"/>
    <x v="5"/>
    <x v="1"/>
    <b v="0"/>
    <s v="Working Day"/>
    <x v="9"/>
    <x v="1"/>
    <n v="122"/>
    <x v="1"/>
    <s v="Registered Users"/>
    <x v="1"/>
  </r>
  <r>
    <n v="125"/>
    <x v="5"/>
    <x v="5"/>
    <x v="1"/>
    <b v="0"/>
    <s v="Working Day"/>
    <x v="10"/>
    <x v="1"/>
    <n v="45"/>
    <x v="0"/>
    <s v="Registered Users"/>
    <x v="0"/>
  </r>
  <r>
    <n v="126"/>
    <x v="5"/>
    <x v="5"/>
    <x v="1"/>
    <b v="0"/>
    <s v="Working Day"/>
    <x v="11"/>
    <x v="1"/>
    <n v="59"/>
    <x v="0"/>
    <s v="Registered Users"/>
    <x v="0"/>
  </r>
  <r>
    <n v="127"/>
    <x v="5"/>
    <x v="5"/>
    <x v="1"/>
    <b v="0"/>
    <s v="Working Day"/>
    <x v="12"/>
    <x v="2"/>
    <n v="84"/>
    <x v="0"/>
    <s v="Registered Users"/>
    <x v="0"/>
  </r>
  <r>
    <n v="128"/>
    <x v="5"/>
    <x v="5"/>
    <x v="1"/>
    <b v="0"/>
    <s v="Working Day"/>
    <x v="13"/>
    <x v="2"/>
    <n v="67"/>
    <x v="0"/>
    <s v="Registered Users"/>
    <x v="0"/>
  </r>
  <r>
    <n v="129"/>
    <x v="5"/>
    <x v="5"/>
    <x v="1"/>
    <b v="0"/>
    <s v="Working Day"/>
    <x v="14"/>
    <x v="2"/>
    <n v="70"/>
    <x v="0"/>
    <s v="Registered Users"/>
    <x v="0"/>
  </r>
  <r>
    <n v="130"/>
    <x v="5"/>
    <x v="5"/>
    <x v="1"/>
    <b v="0"/>
    <s v="Working Day"/>
    <x v="15"/>
    <x v="2"/>
    <n v="62"/>
    <x v="0"/>
    <s v="Registered Users"/>
    <x v="0"/>
  </r>
  <r>
    <n v="131"/>
    <x v="5"/>
    <x v="5"/>
    <x v="1"/>
    <b v="0"/>
    <s v="Working Day"/>
    <x v="16"/>
    <x v="2"/>
    <n v="86"/>
    <x v="0"/>
    <s v="Registered Users"/>
    <x v="0"/>
  </r>
  <r>
    <n v="132"/>
    <x v="5"/>
    <x v="5"/>
    <x v="1"/>
    <b v="0"/>
    <s v="Working Day"/>
    <x v="17"/>
    <x v="3"/>
    <n v="172"/>
    <x v="2"/>
    <s v="Registered Users"/>
    <x v="0"/>
  </r>
  <r>
    <n v="133"/>
    <x v="5"/>
    <x v="5"/>
    <x v="1"/>
    <b v="0"/>
    <s v="Working Day"/>
    <x v="18"/>
    <x v="3"/>
    <n v="163"/>
    <x v="2"/>
    <s v="Registered Users"/>
    <x v="0"/>
  </r>
  <r>
    <n v="134"/>
    <x v="5"/>
    <x v="5"/>
    <x v="1"/>
    <b v="0"/>
    <s v="Working Day"/>
    <x v="19"/>
    <x v="3"/>
    <n v="112"/>
    <x v="1"/>
    <s v="Registered Users"/>
    <x v="0"/>
  </r>
  <r>
    <n v="135"/>
    <x v="5"/>
    <x v="5"/>
    <x v="1"/>
    <b v="0"/>
    <s v="Working Day"/>
    <x v="20"/>
    <x v="3"/>
    <n v="69"/>
    <x v="0"/>
    <s v="Registered Users"/>
    <x v="0"/>
  </r>
  <r>
    <n v="136"/>
    <x v="5"/>
    <x v="5"/>
    <x v="1"/>
    <b v="0"/>
    <s v="Working Day"/>
    <x v="21"/>
    <x v="0"/>
    <n v="48"/>
    <x v="0"/>
    <s v="Registered Users"/>
    <x v="1"/>
  </r>
  <r>
    <n v="137"/>
    <x v="5"/>
    <x v="5"/>
    <x v="1"/>
    <b v="0"/>
    <s v="Working Day"/>
    <x v="22"/>
    <x v="0"/>
    <n v="52"/>
    <x v="0"/>
    <s v="Registered Users"/>
    <x v="1"/>
  </r>
  <r>
    <n v="138"/>
    <x v="5"/>
    <x v="5"/>
    <x v="1"/>
    <b v="0"/>
    <s v="Working Day"/>
    <x v="23"/>
    <x v="0"/>
    <n v="23"/>
    <x v="0"/>
    <s v="Registered Users"/>
    <x v="1"/>
  </r>
  <r>
    <n v="139"/>
    <x v="6"/>
    <x v="6"/>
    <x v="1"/>
    <b v="0"/>
    <s v="Working Day"/>
    <x v="0"/>
    <x v="0"/>
    <n v="17"/>
    <x v="0"/>
    <s v="Registered Users"/>
    <x v="1"/>
  </r>
  <r>
    <n v="140"/>
    <x v="6"/>
    <x v="6"/>
    <x v="1"/>
    <b v="0"/>
    <s v="Working Day"/>
    <x v="1"/>
    <x v="0"/>
    <n v="7"/>
    <x v="0"/>
    <s v="Registered Users"/>
    <x v="1"/>
  </r>
  <r>
    <n v="141"/>
    <x v="6"/>
    <x v="6"/>
    <x v="1"/>
    <b v="0"/>
    <s v="Working Day"/>
    <x v="2"/>
    <x v="0"/>
    <n v="1"/>
    <x v="0"/>
    <s v="Registered Users"/>
    <x v="1"/>
  </r>
  <r>
    <n v="142"/>
    <x v="6"/>
    <x v="6"/>
    <x v="1"/>
    <b v="0"/>
    <s v="Working Day"/>
    <x v="4"/>
    <x v="0"/>
    <n v="1"/>
    <x v="0"/>
    <s v="Registered Users"/>
    <x v="1"/>
  </r>
  <r>
    <n v="143"/>
    <x v="6"/>
    <x v="6"/>
    <x v="1"/>
    <b v="0"/>
    <s v="Working Day"/>
    <x v="5"/>
    <x v="1"/>
    <n v="5"/>
    <x v="0"/>
    <s v="Registered Users"/>
    <x v="2"/>
  </r>
  <r>
    <n v="144"/>
    <x v="6"/>
    <x v="6"/>
    <x v="1"/>
    <b v="0"/>
    <s v="Working Day"/>
    <x v="6"/>
    <x v="1"/>
    <n v="34"/>
    <x v="0"/>
    <s v="Registered Users"/>
    <x v="1"/>
  </r>
  <r>
    <n v="145"/>
    <x v="6"/>
    <x v="6"/>
    <x v="1"/>
    <b v="0"/>
    <s v="Working Day"/>
    <x v="7"/>
    <x v="1"/>
    <n v="84"/>
    <x v="0"/>
    <s v="Registered Users"/>
    <x v="0"/>
  </r>
  <r>
    <n v="146"/>
    <x v="6"/>
    <x v="6"/>
    <x v="1"/>
    <b v="0"/>
    <s v="Working Day"/>
    <x v="8"/>
    <x v="1"/>
    <n v="210"/>
    <x v="2"/>
    <s v="Registered Users"/>
    <x v="0"/>
  </r>
  <r>
    <n v="147"/>
    <x v="6"/>
    <x v="6"/>
    <x v="1"/>
    <b v="0"/>
    <s v="Working Day"/>
    <x v="9"/>
    <x v="1"/>
    <n v="134"/>
    <x v="1"/>
    <s v="Registered Users"/>
    <x v="0"/>
  </r>
  <r>
    <n v="148"/>
    <x v="6"/>
    <x v="6"/>
    <x v="1"/>
    <b v="0"/>
    <s v="Working Day"/>
    <x v="10"/>
    <x v="1"/>
    <n v="63"/>
    <x v="0"/>
    <s v="Registered Users"/>
    <x v="0"/>
  </r>
  <r>
    <n v="149"/>
    <x v="6"/>
    <x v="6"/>
    <x v="1"/>
    <b v="0"/>
    <s v="Working Day"/>
    <x v="11"/>
    <x v="1"/>
    <n v="67"/>
    <x v="0"/>
    <s v="Registered Users"/>
    <x v="1"/>
  </r>
  <r>
    <n v="150"/>
    <x v="6"/>
    <x v="6"/>
    <x v="1"/>
    <b v="0"/>
    <s v="Working Day"/>
    <x v="12"/>
    <x v="2"/>
    <n v="59"/>
    <x v="0"/>
    <s v="Registered Users"/>
    <x v="1"/>
  </r>
  <r>
    <n v="151"/>
    <x v="6"/>
    <x v="6"/>
    <x v="1"/>
    <b v="0"/>
    <s v="Working Day"/>
    <x v="13"/>
    <x v="2"/>
    <n v="73"/>
    <x v="0"/>
    <s v="Registered Users"/>
    <x v="1"/>
  </r>
  <r>
    <n v="152"/>
    <x v="6"/>
    <x v="6"/>
    <x v="1"/>
    <b v="0"/>
    <s v="Working Day"/>
    <x v="14"/>
    <x v="2"/>
    <n v="50"/>
    <x v="0"/>
    <s v="Registered Users"/>
    <x v="1"/>
  </r>
  <r>
    <n v="153"/>
    <x v="6"/>
    <x v="6"/>
    <x v="1"/>
    <b v="0"/>
    <s v="Working Day"/>
    <x v="15"/>
    <x v="2"/>
    <n v="72"/>
    <x v="0"/>
    <s v="Registered Users"/>
    <x v="1"/>
  </r>
  <r>
    <n v="154"/>
    <x v="6"/>
    <x v="6"/>
    <x v="1"/>
    <b v="0"/>
    <s v="Working Day"/>
    <x v="16"/>
    <x v="2"/>
    <n v="87"/>
    <x v="0"/>
    <s v="Registered Users"/>
    <x v="1"/>
  </r>
  <r>
    <n v="155"/>
    <x v="6"/>
    <x v="6"/>
    <x v="1"/>
    <b v="0"/>
    <s v="Working Day"/>
    <x v="17"/>
    <x v="3"/>
    <n v="187"/>
    <x v="2"/>
    <s v="Registered Users"/>
    <x v="1"/>
  </r>
  <r>
    <n v="156"/>
    <x v="6"/>
    <x v="6"/>
    <x v="1"/>
    <b v="0"/>
    <s v="Working Day"/>
    <x v="18"/>
    <x v="3"/>
    <n v="123"/>
    <x v="1"/>
    <s v="Registered Users"/>
    <x v="0"/>
  </r>
  <r>
    <n v="157"/>
    <x v="6"/>
    <x v="6"/>
    <x v="1"/>
    <b v="0"/>
    <s v="Working Day"/>
    <x v="19"/>
    <x v="3"/>
    <n v="95"/>
    <x v="0"/>
    <s v="Registered Users"/>
    <x v="0"/>
  </r>
  <r>
    <n v="158"/>
    <x v="6"/>
    <x v="6"/>
    <x v="1"/>
    <b v="0"/>
    <s v="Working Day"/>
    <x v="20"/>
    <x v="3"/>
    <n v="51"/>
    <x v="0"/>
    <s v="Registered Users"/>
    <x v="0"/>
  </r>
  <r>
    <n v="159"/>
    <x v="6"/>
    <x v="6"/>
    <x v="1"/>
    <b v="0"/>
    <s v="Working Day"/>
    <x v="21"/>
    <x v="0"/>
    <n v="39"/>
    <x v="0"/>
    <s v="Registered Users"/>
    <x v="0"/>
  </r>
  <r>
    <n v="160"/>
    <x v="6"/>
    <x v="6"/>
    <x v="1"/>
    <b v="0"/>
    <s v="Working Day"/>
    <x v="22"/>
    <x v="0"/>
    <n v="36"/>
    <x v="0"/>
    <s v="Registered Users"/>
    <x v="1"/>
  </r>
  <r>
    <n v="161"/>
    <x v="6"/>
    <x v="6"/>
    <x v="1"/>
    <b v="0"/>
    <s v="Working Day"/>
    <x v="23"/>
    <x v="0"/>
    <n v="15"/>
    <x v="0"/>
    <s v="Registered Users"/>
    <x v="1"/>
  </r>
  <r>
    <n v="162"/>
    <x v="7"/>
    <x v="0"/>
    <x v="0"/>
    <b v="0"/>
    <s v="Working Day"/>
    <x v="0"/>
    <x v="0"/>
    <n v="25"/>
    <x v="0"/>
    <s v="Registered Users"/>
    <x v="1"/>
  </r>
  <r>
    <n v="163"/>
    <x v="7"/>
    <x v="0"/>
    <x v="0"/>
    <b v="0"/>
    <s v="Working Day"/>
    <x v="1"/>
    <x v="0"/>
    <n v="16"/>
    <x v="0"/>
    <s v="Registered Users"/>
    <x v="1"/>
  </r>
  <r>
    <n v="164"/>
    <x v="7"/>
    <x v="0"/>
    <x v="0"/>
    <b v="0"/>
    <s v="Working Day"/>
    <x v="2"/>
    <x v="0"/>
    <n v="16"/>
    <x v="0"/>
    <s v="Registered Users"/>
    <x v="1"/>
  </r>
  <r>
    <n v="165"/>
    <x v="7"/>
    <x v="0"/>
    <x v="0"/>
    <b v="0"/>
    <s v="Working Day"/>
    <x v="3"/>
    <x v="0"/>
    <n v="7"/>
    <x v="0"/>
    <s v="Registered Users"/>
    <x v="2"/>
  </r>
  <r>
    <n v="166"/>
    <x v="7"/>
    <x v="0"/>
    <x v="0"/>
    <b v="0"/>
    <s v="Working Day"/>
    <x v="4"/>
    <x v="0"/>
    <n v="1"/>
    <x v="0"/>
    <s v="Registered Users"/>
    <x v="2"/>
  </r>
  <r>
    <n v="167"/>
    <x v="7"/>
    <x v="0"/>
    <x v="0"/>
    <b v="0"/>
    <s v="Working Day"/>
    <x v="5"/>
    <x v="1"/>
    <n v="5"/>
    <x v="0"/>
    <s v="Registered Users"/>
    <x v="1"/>
  </r>
  <r>
    <n v="168"/>
    <x v="7"/>
    <x v="0"/>
    <x v="0"/>
    <b v="0"/>
    <s v="Working Day"/>
    <x v="6"/>
    <x v="1"/>
    <n v="2"/>
    <x v="0"/>
    <s v="Registered Users"/>
    <x v="1"/>
  </r>
  <r>
    <n v="169"/>
    <x v="7"/>
    <x v="0"/>
    <x v="0"/>
    <b v="0"/>
    <s v="Working Day"/>
    <x v="7"/>
    <x v="1"/>
    <n v="9"/>
    <x v="0"/>
    <s v="Registered Users"/>
    <x v="1"/>
  </r>
  <r>
    <n v="170"/>
    <x v="7"/>
    <x v="0"/>
    <x v="0"/>
    <b v="0"/>
    <s v="Working Day"/>
    <x v="8"/>
    <x v="1"/>
    <n v="15"/>
    <x v="0"/>
    <s v="Registered Users"/>
    <x v="2"/>
  </r>
  <r>
    <n v="171"/>
    <x v="7"/>
    <x v="0"/>
    <x v="0"/>
    <b v="0"/>
    <s v="Working Day"/>
    <x v="9"/>
    <x v="1"/>
    <n v="20"/>
    <x v="0"/>
    <s v="Registered Users"/>
    <x v="2"/>
  </r>
  <r>
    <n v="172"/>
    <x v="7"/>
    <x v="0"/>
    <x v="0"/>
    <b v="0"/>
    <s v="Working Day"/>
    <x v="10"/>
    <x v="1"/>
    <n v="61"/>
    <x v="0"/>
    <s v="Registered Users"/>
    <x v="1"/>
  </r>
  <r>
    <n v="173"/>
    <x v="7"/>
    <x v="0"/>
    <x v="0"/>
    <b v="0"/>
    <s v="Working Day"/>
    <x v="11"/>
    <x v="1"/>
    <n v="62"/>
    <x v="0"/>
    <s v="Registered Users"/>
    <x v="1"/>
  </r>
  <r>
    <n v="174"/>
    <x v="7"/>
    <x v="0"/>
    <x v="0"/>
    <b v="0"/>
    <s v="Working Day"/>
    <x v="12"/>
    <x v="2"/>
    <n v="98"/>
    <x v="0"/>
    <s v="Registered Users"/>
    <x v="1"/>
  </r>
  <r>
    <n v="175"/>
    <x v="7"/>
    <x v="0"/>
    <x v="0"/>
    <b v="0"/>
    <s v="Working Day"/>
    <x v="13"/>
    <x v="2"/>
    <n v="102"/>
    <x v="1"/>
    <s v="Registered Users"/>
    <x v="0"/>
  </r>
  <r>
    <n v="176"/>
    <x v="7"/>
    <x v="0"/>
    <x v="0"/>
    <b v="0"/>
    <s v="Working Day"/>
    <x v="14"/>
    <x v="2"/>
    <n v="95"/>
    <x v="0"/>
    <s v="Registered Users"/>
    <x v="0"/>
  </r>
  <r>
    <n v="177"/>
    <x v="7"/>
    <x v="0"/>
    <x v="0"/>
    <b v="0"/>
    <s v="Working Day"/>
    <x v="15"/>
    <x v="2"/>
    <n v="74"/>
    <x v="0"/>
    <s v="Registered Users"/>
    <x v="0"/>
  </r>
  <r>
    <n v="178"/>
    <x v="7"/>
    <x v="0"/>
    <x v="0"/>
    <b v="0"/>
    <s v="Working Day"/>
    <x v="16"/>
    <x v="2"/>
    <n v="76"/>
    <x v="0"/>
    <s v="Registered Users"/>
    <x v="0"/>
  </r>
  <r>
    <n v="179"/>
    <x v="7"/>
    <x v="0"/>
    <x v="0"/>
    <b v="0"/>
    <s v="Working Day"/>
    <x v="17"/>
    <x v="3"/>
    <n v="69"/>
    <x v="0"/>
    <s v="Registered Users"/>
    <x v="0"/>
  </r>
  <r>
    <n v="180"/>
    <x v="7"/>
    <x v="0"/>
    <x v="0"/>
    <b v="0"/>
    <s v="Working Day"/>
    <x v="18"/>
    <x v="3"/>
    <n v="55"/>
    <x v="0"/>
    <s v="Registered Users"/>
    <x v="0"/>
  </r>
  <r>
    <n v="181"/>
    <x v="7"/>
    <x v="0"/>
    <x v="0"/>
    <b v="0"/>
    <s v="Working Day"/>
    <x v="19"/>
    <x v="3"/>
    <n v="30"/>
    <x v="0"/>
    <s v="Registered Users"/>
    <x v="0"/>
  </r>
  <r>
    <n v="182"/>
    <x v="7"/>
    <x v="0"/>
    <x v="0"/>
    <b v="0"/>
    <s v="Working Day"/>
    <x v="20"/>
    <x v="3"/>
    <n v="28"/>
    <x v="0"/>
    <s v="Registered Users"/>
    <x v="0"/>
  </r>
  <r>
    <n v="183"/>
    <x v="7"/>
    <x v="0"/>
    <x v="0"/>
    <b v="0"/>
    <s v="Working Day"/>
    <x v="21"/>
    <x v="0"/>
    <n v="37"/>
    <x v="0"/>
    <s v="Registered Users"/>
    <x v="0"/>
  </r>
  <r>
    <n v="184"/>
    <x v="7"/>
    <x v="0"/>
    <x v="0"/>
    <b v="0"/>
    <s v="Working Day"/>
    <x v="22"/>
    <x v="0"/>
    <n v="34"/>
    <x v="0"/>
    <s v="Registered Users"/>
    <x v="0"/>
  </r>
  <r>
    <n v="185"/>
    <x v="7"/>
    <x v="0"/>
    <x v="0"/>
    <b v="0"/>
    <s v="Working Day"/>
    <x v="23"/>
    <x v="0"/>
    <n v="22"/>
    <x v="0"/>
    <s v="Registered Users"/>
    <x v="0"/>
  </r>
  <r>
    <n v="186"/>
    <x v="8"/>
    <x v="1"/>
    <x v="0"/>
    <b v="0"/>
    <s v="Working Day"/>
    <x v="0"/>
    <x v="0"/>
    <n v="25"/>
    <x v="0"/>
    <s v="Registered Users"/>
    <x v="0"/>
  </r>
  <r>
    <n v="187"/>
    <x v="8"/>
    <x v="1"/>
    <x v="0"/>
    <b v="0"/>
    <s v="Working Day"/>
    <x v="1"/>
    <x v="0"/>
    <n v="12"/>
    <x v="0"/>
    <s v="Registered Users"/>
    <x v="0"/>
  </r>
  <r>
    <n v="188"/>
    <x v="8"/>
    <x v="1"/>
    <x v="0"/>
    <b v="0"/>
    <s v="Working Day"/>
    <x v="2"/>
    <x v="0"/>
    <n v="11"/>
    <x v="0"/>
    <s v="Registered Users"/>
    <x v="0"/>
  </r>
  <r>
    <n v="189"/>
    <x v="8"/>
    <x v="1"/>
    <x v="0"/>
    <b v="0"/>
    <s v="Working Day"/>
    <x v="3"/>
    <x v="0"/>
    <n v="4"/>
    <x v="0"/>
    <s v="Registered Users"/>
    <x v="0"/>
  </r>
  <r>
    <n v="190"/>
    <x v="8"/>
    <x v="1"/>
    <x v="0"/>
    <b v="0"/>
    <s v="Working Day"/>
    <x v="4"/>
    <x v="0"/>
    <n v="1"/>
    <x v="0"/>
    <s v="Registered Users"/>
    <x v="0"/>
  </r>
  <r>
    <n v="191"/>
    <x v="8"/>
    <x v="1"/>
    <x v="0"/>
    <b v="0"/>
    <s v="Working Day"/>
    <x v="5"/>
    <x v="1"/>
    <n v="1"/>
    <x v="0"/>
    <s v="Registered Users"/>
    <x v="0"/>
  </r>
  <r>
    <n v="192"/>
    <x v="8"/>
    <x v="1"/>
    <x v="0"/>
    <b v="0"/>
    <s v="Working Day"/>
    <x v="6"/>
    <x v="1"/>
    <n v="1"/>
    <x v="0"/>
    <s v="Registered Users"/>
    <x v="0"/>
  </r>
  <r>
    <n v="193"/>
    <x v="8"/>
    <x v="1"/>
    <x v="0"/>
    <b v="0"/>
    <s v="Working Day"/>
    <x v="7"/>
    <x v="1"/>
    <n v="6"/>
    <x v="0"/>
    <s v="Registered Users"/>
    <x v="0"/>
  </r>
  <r>
    <n v="194"/>
    <x v="8"/>
    <x v="1"/>
    <x v="0"/>
    <b v="0"/>
    <s v="Working Day"/>
    <x v="8"/>
    <x v="1"/>
    <n v="10"/>
    <x v="0"/>
    <s v="Registered Users"/>
    <x v="0"/>
  </r>
  <r>
    <n v="195"/>
    <x v="8"/>
    <x v="1"/>
    <x v="0"/>
    <b v="0"/>
    <s v="Working Day"/>
    <x v="9"/>
    <x v="1"/>
    <n v="19"/>
    <x v="0"/>
    <s v="Registered Users"/>
    <x v="0"/>
  </r>
  <r>
    <n v="196"/>
    <x v="8"/>
    <x v="1"/>
    <x v="0"/>
    <b v="0"/>
    <s v="Working Day"/>
    <x v="10"/>
    <x v="1"/>
    <n v="49"/>
    <x v="0"/>
    <s v="Registered Users"/>
    <x v="0"/>
  </r>
  <r>
    <n v="197"/>
    <x v="8"/>
    <x v="1"/>
    <x v="0"/>
    <b v="0"/>
    <s v="Working Day"/>
    <x v="11"/>
    <x v="1"/>
    <n v="49"/>
    <x v="0"/>
    <s v="Registered Users"/>
    <x v="0"/>
  </r>
  <r>
    <n v="198"/>
    <x v="8"/>
    <x v="1"/>
    <x v="0"/>
    <b v="0"/>
    <s v="Working Day"/>
    <x v="12"/>
    <x v="2"/>
    <n v="83"/>
    <x v="0"/>
    <s v="Registered Users"/>
    <x v="0"/>
  </r>
  <r>
    <n v="199"/>
    <x v="8"/>
    <x v="1"/>
    <x v="0"/>
    <b v="0"/>
    <s v="Working Day"/>
    <x v="13"/>
    <x v="2"/>
    <n v="75"/>
    <x v="0"/>
    <s v="Registered Users"/>
    <x v="0"/>
  </r>
  <r>
    <n v="200"/>
    <x v="8"/>
    <x v="1"/>
    <x v="0"/>
    <b v="0"/>
    <s v="Working Day"/>
    <x v="14"/>
    <x v="2"/>
    <n v="72"/>
    <x v="0"/>
    <s v="Registered Users"/>
    <x v="0"/>
  </r>
  <r>
    <n v="201"/>
    <x v="8"/>
    <x v="1"/>
    <x v="0"/>
    <b v="0"/>
    <s v="Working Day"/>
    <x v="15"/>
    <x v="2"/>
    <n v="82"/>
    <x v="0"/>
    <s v="Registered Users"/>
    <x v="0"/>
  </r>
  <r>
    <n v="202"/>
    <x v="8"/>
    <x v="1"/>
    <x v="0"/>
    <b v="0"/>
    <s v="Working Day"/>
    <x v="16"/>
    <x v="2"/>
    <n v="92"/>
    <x v="0"/>
    <s v="Registered Users"/>
    <x v="0"/>
  </r>
  <r>
    <n v="203"/>
    <x v="8"/>
    <x v="1"/>
    <x v="0"/>
    <b v="0"/>
    <s v="Working Day"/>
    <x v="17"/>
    <x v="3"/>
    <n v="62"/>
    <x v="0"/>
    <s v="Registered Users"/>
    <x v="0"/>
  </r>
  <r>
    <n v="204"/>
    <x v="8"/>
    <x v="1"/>
    <x v="0"/>
    <b v="0"/>
    <s v="Working Day"/>
    <x v="18"/>
    <x v="3"/>
    <n v="48"/>
    <x v="0"/>
    <s v="Registered Users"/>
    <x v="0"/>
  </r>
  <r>
    <n v="205"/>
    <x v="8"/>
    <x v="1"/>
    <x v="0"/>
    <b v="0"/>
    <s v="Working Day"/>
    <x v="19"/>
    <x v="3"/>
    <n v="41"/>
    <x v="0"/>
    <s v="Registered Users"/>
    <x v="0"/>
  </r>
  <r>
    <n v="206"/>
    <x v="8"/>
    <x v="1"/>
    <x v="0"/>
    <b v="0"/>
    <s v="Working Day"/>
    <x v="20"/>
    <x v="3"/>
    <n v="38"/>
    <x v="0"/>
    <s v="Registered Users"/>
    <x v="0"/>
  </r>
  <r>
    <n v="207"/>
    <x v="8"/>
    <x v="1"/>
    <x v="0"/>
    <b v="0"/>
    <s v="Working Day"/>
    <x v="21"/>
    <x v="0"/>
    <n v="20"/>
    <x v="0"/>
    <s v="Registered Users"/>
    <x v="0"/>
  </r>
  <r>
    <n v="208"/>
    <x v="8"/>
    <x v="1"/>
    <x v="0"/>
    <b v="0"/>
    <s v="Working Day"/>
    <x v="22"/>
    <x v="0"/>
    <n v="15"/>
    <x v="0"/>
    <s v="Registered Users"/>
    <x v="0"/>
  </r>
  <r>
    <n v="209"/>
    <x v="8"/>
    <x v="1"/>
    <x v="0"/>
    <b v="0"/>
    <s v="Working Day"/>
    <x v="23"/>
    <x v="0"/>
    <n v="6"/>
    <x v="0"/>
    <s v="Registered Users"/>
    <x v="0"/>
  </r>
  <r>
    <n v="210"/>
    <x v="9"/>
    <x v="2"/>
    <x v="1"/>
    <b v="0"/>
    <s v="Working Day"/>
    <x v="0"/>
    <x v="0"/>
    <n v="5"/>
    <x v="0"/>
    <s v="Registered Users"/>
    <x v="0"/>
  </r>
  <r>
    <n v="211"/>
    <x v="9"/>
    <x v="2"/>
    <x v="1"/>
    <b v="0"/>
    <s v="Working Day"/>
    <x v="1"/>
    <x v="0"/>
    <n v="1"/>
    <x v="0"/>
    <s v="Casual Users"/>
    <x v="0"/>
  </r>
  <r>
    <n v="212"/>
    <x v="9"/>
    <x v="2"/>
    <x v="1"/>
    <b v="0"/>
    <s v="Working Day"/>
    <x v="2"/>
    <x v="0"/>
    <n v="3"/>
    <x v="0"/>
    <s v="Registered Users"/>
    <x v="0"/>
  </r>
  <r>
    <n v="213"/>
    <x v="9"/>
    <x v="2"/>
    <x v="1"/>
    <b v="0"/>
    <s v="Working Day"/>
    <x v="3"/>
    <x v="0"/>
    <n v="1"/>
    <x v="0"/>
    <s v="Registered Users"/>
    <x v="0"/>
  </r>
  <r>
    <n v="214"/>
    <x v="9"/>
    <x v="2"/>
    <x v="1"/>
    <b v="0"/>
    <s v="Working Day"/>
    <x v="4"/>
    <x v="0"/>
    <n v="3"/>
    <x v="0"/>
    <s v="Registered Users"/>
    <x v="0"/>
  </r>
  <r>
    <n v="215"/>
    <x v="9"/>
    <x v="2"/>
    <x v="1"/>
    <b v="0"/>
    <s v="Working Day"/>
    <x v="5"/>
    <x v="1"/>
    <n v="3"/>
    <x v="0"/>
    <s v="Registered Users"/>
    <x v="0"/>
  </r>
  <r>
    <n v="216"/>
    <x v="9"/>
    <x v="2"/>
    <x v="1"/>
    <b v="0"/>
    <s v="Working Day"/>
    <x v="6"/>
    <x v="1"/>
    <n v="31"/>
    <x v="0"/>
    <s v="Registered Users"/>
    <x v="0"/>
  </r>
  <r>
    <n v="217"/>
    <x v="9"/>
    <x v="2"/>
    <x v="1"/>
    <b v="0"/>
    <s v="Working Day"/>
    <x v="7"/>
    <x v="1"/>
    <n v="77"/>
    <x v="0"/>
    <s v="Registered Users"/>
    <x v="0"/>
  </r>
  <r>
    <n v="218"/>
    <x v="9"/>
    <x v="2"/>
    <x v="1"/>
    <b v="0"/>
    <s v="Working Day"/>
    <x v="8"/>
    <x v="1"/>
    <n v="188"/>
    <x v="2"/>
    <s v="Registered Users"/>
    <x v="1"/>
  </r>
  <r>
    <n v="219"/>
    <x v="9"/>
    <x v="2"/>
    <x v="1"/>
    <b v="0"/>
    <s v="Working Day"/>
    <x v="9"/>
    <x v="1"/>
    <n v="94"/>
    <x v="0"/>
    <s v="Registered Users"/>
    <x v="1"/>
  </r>
  <r>
    <n v="220"/>
    <x v="9"/>
    <x v="2"/>
    <x v="1"/>
    <b v="0"/>
    <s v="Working Day"/>
    <x v="10"/>
    <x v="1"/>
    <n v="31"/>
    <x v="0"/>
    <s v="Registered Users"/>
    <x v="1"/>
  </r>
  <r>
    <n v="221"/>
    <x v="9"/>
    <x v="2"/>
    <x v="1"/>
    <b v="0"/>
    <s v="Working Day"/>
    <x v="11"/>
    <x v="1"/>
    <n v="30"/>
    <x v="0"/>
    <s v="Registered Users"/>
    <x v="1"/>
  </r>
  <r>
    <n v="222"/>
    <x v="9"/>
    <x v="2"/>
    <x v="1"/>
    <b v="0"/>
    <s v="Working Day"/>
    <x v="12"/>
    <x v="2"/>
    <n v="52"/>
    <x v="0"/>
    <s v="Registered Users"/>
    <x v="1"/>
  </r>
  <r>
    <n v="223"/>
    <x v="9"/>
    <x v="2"/>
    <x v="1"/>
    <b v="0"/>
    <s v="Working Day"/>
    <x v="13"/>
    <x v="2"/>
    <n v="54"/>
    <x v="0"/>
    <s v="Registered Users"/>
    <x v="1"/>
  </r>
  <r>
    <n v="224"/>
    <x v="9"/>
    <x v="2"/>
    <x v="1"/>
    <b v="0"/>
    <s v="Working Day"/>
    <x v="14"/>
    <x v="2"/>
    <n v="47"/>
    <x v="0"/>
    <s v="Registered Users"/>
    <x v="1"/>
  </r>
  <r>
    <n v="225"/>
    <x v="9"/>
    <x v="2"/>
    <x v="1"/>
    <b v="0"/>
    <s v="Working Day"/>
    <x v="15"/>
    <x v="2"/>
    <n v="45"/>
    <x v="0"/>
    <s v="Registered Users"/>
    <x v="1"/>
  </r>
  <r>
    <n v="226"/>
    <x v="9"/>
    <x v="2"/>
    <x v="1"/>
    <b v="0"/>
    <s v="Working Day"/>
    <x v="16"/>
    <x v="2"/>
    <n v="74"/>
    <x v="0"/>
    <s v="Registered Users"/>
    <x v="0"/>
  </r>
  <r>
    <n v="227"/>
    <x v="9"/>
    <x v="2"/>
    <x v="1"/>
    <b v="0"/>
    <s v="Working Day"/>
    <x v="17"/>
    <x v="3"/>
    <n v="178"/>
    <x v="2"/>
    <s v="Registered Users"/>
    <x v="0"/>
  </r>
  <r>
    <n v="228"/>
    <x v="9"/>
    <x v="2"/>
    <x v="1"/>
    <b v="0"/>
    <s v="Working Day"/>
    <x v="18"/>
    <x v="3"/>
    <n v="155"/>
    <x v="2"/>
    <s v="Registered Users"/>
    <x v="0"/>
  </r>
  <r>
    <n v="229"/>
    <x v="9"/>
    <x v="2"/>
    <x v="1"/>
    <b v="0"/>
    <s v="Working Day"/>
    <x v="19"/>
    <x v="3"/>
    <n v="95"/>
    <x v="0"/>
    <s v="Registered Users"/>
    <x v="0"/>
  </r>
  <r>
    <n v="230"/>
    <x v="9"/>
    <x v="2"/>
    <x v="1"/>
    <b v="0"/>
    <s v="Working Day"/>
    <x v="20"/>
    <x v="3"/>
    <n v="74"/>
    <x v="0"/>
    <s v="Registered Users"/>
    <x v="0"/>
  </r>
  <r>
    <n v="231"/>
    <x v="9"/>
    <x v="2"/>
    <x v="1"/>
    <b v="0"/>
    <s v="Working Day"/>
    <x v="21"/>
    <x v="0"/>
    <n v="38"/>
    <x v="0"/>
    <s v="Registered Users"/>
    <x v="0"/>
  </r>
  <r>
    <n v="232"/>
    <x v="9"/>
    <x v="2"/>
    <x v="1"/>
    <b v="0"/>
    <s v="Working Day"/>
    <x v="22"/>
    <x v="0"/>
    <n v="24"/>
    <x v="0"/>
    <s v="Registered Users"/>
    <x v="0"/>
  </r>
  <r>
    <n v="233"/>
    <x v="9"/>
    <x v="2"/>
    <x v="1"/>
    <b v="0"/>
    <s v="Working Day"/>
    <x v="23"/>
    <x v="0"/>
    <n v="18"/>
    <x v="0"/>
    <s v="Registered Users"/>
    <x v="0"/>
  </r>
  <r>
    <n v="234"/>
    <x v="10"/>
    <x v="3"/>
    <x v="1"/>
    <b v="0"/>
    <s v="Working Day"/>
    <x v="0"/>
    <x v="0"/>
    <n v="12"/>
    <x v="0"/>
    <s v="Registered Users"/>
    <x v="0"/>
  </r>
  <r>
    <n v="235"/>
    <x v="10"/>
    <x v="3"/>
    <x v="1"/>
    <b v="0"/>
    <s v="Working Day"/>
    <x v="1"/>
    <x v="0"/>
    <n v="3"/>
    <x v="0"/>
    <s v="Registered Users"/>
    <x v="0"/>
  </r>
  <r>
    <n v="236"/>
    <x v="10"/>
    <x v="3"/>
    <x v="1"/>
    <b v="0"/>
    <s v="Working Day"/>
    <x v="2"/>
    <x v="0"/>
    <n v="3"/>
    <x v="0"/>
    <s v="Registered Users"/>
    <x v="1"/>
  </r>
  <r>
    <n v="237"/>
    <x v="10"/>
    <x v="3"/>
    <x v="1"/>
    <b v="0"/>
    <s v="Working Day"/>
    <x v="5"/>
    <x v="1"/>
    <n v="6"/>
    <x v="0"/>
    <s v="Registered Users"/>
    <x v="1"/>
  </r>
  <r>
    <n v="238"/>
    <x v="10"/>
    <x v="3"/>
    <x v="1"/>
    <b v="0"/>
    <s v="Working Day"/>
    <x v="6"/>
    <x v="1"/>
    <n v="27"/>
    <x v="0"/>
    <s v="Registered Users"/>
    <x v="1"/>
  </r>
  <r>
    <n v="239"/>
    <x v="10"/>
    <x v="3"/>
    <x v="1"/>
    <b v="0"/>
    <s v="Working Day"/>
    <x v="7"/>
    <x v="1"/>
    <n v="99"/>
    <x v="0"/>
    <s v="Registered Users"/>
    <x v="1"/>
  </r>
  <r>
    <n v="240"/>
    <x v="10"/>
    <x v="3"/>
    <x v="1"/>
    <b v="0"/>
    <s v="Working Day"/>
    <x v="8"/>
    <x v="1"/>
    <n v="217"/>
    <x v="2"/>
    <s v="Registered Users"/>
    <x v="1"/>
  </r>
  <r>
    <n v="241"/>
    <x v="10"/>
    <x v="3"/>
    <x v="1"/>
    <b v="0"/>
    <s v="Working Day"/>
    <x v="9"/>
    <x v="1"/>
    <n v="130"/>
    <x v="1"/>
    <s v="Registered Users"/>
    <x v="1"/>
  </r>
  <r>
    <n v="242"/>
    <x v="10"/>
    <x v="3"/>
    <x v="1"/>
    <b v="0"/>
    <s v="Working Day"/>
    <x v="10"/>
    <x v="1"/>
    <n v="54"/>
    <x v="0"/>
    <s v="Registered Users"/>
    <x v="1"/>
  </r>
  <r>
    <n v="243"/>
    <x v="10"/>
    <x v="3"/>
    <x v="1"/>
    <b v="0"/>
    <s v="Working Day"/>
    <x v="11"/>
    <x v="1"/>
    <n v="35"/>
    <x v="0"/>
    <s v="Registered Users"/>
    <x v="1"/>
  </r>
  <r>
    <n v="244"/>
    <x v="10"/>
    <x v="3"/>
    <x v="1"/>
    <b v="0"/>
    <s v="Working Day"/>
    <x v="12"/>
    <x v="2"/>
    <n v="57"/>
    <x v="0"/>
    <s v="Registered Users"/>
    <x v="1"/>
  </r>
  <r>
    <n v="245"/>
    <x v="10"/>
    <x v="3"/>
    <x v="1"/>
    <b v="0"/>
    <s v="Working Day"/>
    <x v="13"/>
    <x v="2"/>
    <n v="52"/>
    <x v="0"/>
    <s v="Registered Users"/>
    <x v="1"/>
  </r>
  <r>
    <n v="246"/>
    <x v="10"/>
    <x v="3"/>
    <x v="1"/>
    <b v="0"/>
    <s v="Working Day"/>
    <x v="14"/>
    <x v="2"/>
    <n v="63"/>
    <x v="0"/>
    <s v="Registered Users"/>
    <x v="1"/>
  </r>
  <r>
    <n v="247"/>
    <x v="10"/>
    <x v="3"/>
    <x v="1"/>
    <b v="0"/>
    <s v="Working Day"/>
    <x v="15"/>
    <x v="2"/>
    <n v="47"/>
    <x v="0"/>
    <s v="Registered Users"/>
    <x v="1"/>
  </r>
  <r>
    <n v="248"/>
    <x v="10"/>
    <x v="3"/>
    <x v="1"/>
    <b v="0"/>
    <s v="Working Day"/>
    <x v="16"/>
    <x v="2"/>
    <n v="76"/>
    <x v="0"/>
    <s v="Registered Users"/>
    <x v="1"/>
  </r>
  <r>
    <n v="249"/>
    <x v="10"/>
    <x v="3"/>
    <x v="1"/>
    <b v="0"/>
    <s v="Working Day"/>
    <x v="17"/>
    <x v="3"/>
    <n v="136"/>
    <x v="1"/>
    <s v="Registered Users"/>
    <x v="1"/>
  </r>
  <r>
    <n v="250"/>
    <x v="10"/>
    <x v="3"/>
    <x v="1"/>
    <b v="0"/>
    <s v="Working Day"/>
    <x v="18"/>
    <x v="3"/>
    <n v="95"/>
    <x v="0"/>
    <s v="Registered Users"/>
    <x v="2"/>
  </r>
  <r>
    <n v="251"/>
    <x v="10"/>
    <x v="3"/>
    <x v="1"/>
    <b v="0"/>
    <s v="Working Day"/>
    <x v="19"/>
    <x v="3"/>
    <n v="51"/>
    <x v="0"/>
    <s v="Registered Users"/>
    <x v="2"/>
  </r>
  <r>
    <n v="252"/>
    <x v="10"/>
    <x v="3"/>
    <x v="1"/>
    <b v="0"/>
    <s v="Working Day"/>
    <x v="20"/>
    <x v="3"/>
    <n v="32"/>
    <x v="0"/>
    <s v="Registered Users"/>
    <x v="2"/>
  </r>
  <r>
    <n v="253"/>
    <x v="10"/>
    <x v="3"/>
    <x v="1"/>
    <b v="0"/>
    <s v="Working Day"/>
    <x v="21"/>
    <x v="0"/>
    <n v="20"/>
    <x v="0"/>
    <s v="Registered Users"/>
    <x v="2"/>
  </r>
  <r>
    <n v="254"/>
    <x v="10"/>
    <x v="3"/>
    <x v="1"/>
    <b v="0"/>
    <s v="Working Day"/>
    <x v="22"/>
    <x v="0"/>
    <n v="29"/>
    <x v="0"/>
    <s v="Registered Users"/>
    <x v="2"/>
  </r>
  <r>
    <n v="255"/>
    <x v="10"/>
    <x v="3"/>
    <x v="1"/>
    <b v="0"/>
    <s v="Working Day"/>
    <x v="23"/>
    <x v="0"/>
    <n v="19"/>
    <x v="0"/>
    <s v="Registered Users"/>
    <x v="2"/>
  </r>
  <r>
    <n v="256"/>
    <x v="11"/>
    <x v="4"/>
    <x v="1"/>
    <b v="0"/>
    <s v="Working Day"/>
    <x v="0"/>
    <x v="0"/>
    <n v="7"/>
    <x v="0"/>
    <s v="Registered Users"/>
    <x v="1"/>
  </r>
  <r>
    <n v="257"/>
    <x v="11"/>
    <x v="4"/>
    <x v="1"/>
    <b v="0"/>
    <s v="Working Day"/>
    <x v="1"/>
    <x v="0"/>
    <n v="6"/>
    <x v="0"/>
    <s v="Registered Users"/>
    <x v="1"/>
  </r>
  <r>
    <n v="258"/>
    <x v="11"/>
    <x v="4"/>
    <x v="1"/>
    <b v="0"/>
    <s v="Working Day"/>
    <x v="2"/>
    <x v="0"/>
    <n v="1"/>
    <x v="0"/>
    <s v="Registered Users"/>
    <x v="0"/>
  </r>
  <r>
    <n v="259"/>
    <x v="11"/>
    <x v="4"/>
    <x v="1"/>
    <b v="0"/>
    <s v="Working Day"/>
    <x v="5"/>
    <x v="1"/>
    <n v="5"/>
    <x v="0"/>
    <s v="Registered Users"/>
    <x v="0"/>
  </r>
  <r>
    <n v="260"/>
    <x v="11"/>
    <x v="4"/>
    <x v="1"/>
    <b v="0"/>
    <s v="Working Day"/>
    <x v="6"/>
    <x v="1"/>
    <n v="16"/>
    <x v="0"/>
    <s v="Registered Users"/>
    <x v="0"/>
  </r>
  <r>
    <n v="261"/>
    <x v="11"/>
    <x v="4"/>
    <x v="1"/>
    <b v="0"/>
    <s v="Working Day"/>
    <x v="7"/>
    <x v="1"/>
    <n v="54"/>
    <x v="0"/>
    <s v="Registered Users"/>
    <x v="0"/>
  </r>
  <r>
    <n v="262"/>
    <x v="11"/>
    <x v="4"/>
    <x v="1"/>
    <b v="0"/>
    <s v="Working Day"/>
    <x v="8"/>
    <x v="1"/>
    <n v="128"/>
    <x v="1"/>
    <s v="Registered Users"/>
    <x v="0"/>
  </r>
  <r>
    <n v="263"/>
    <x v="11"/>
    <x v="4"/>
    <x v="1"/>
    <b v="0"/>
    <s v="Working Day"/>
    <x v="9"/>
    <x v="1"/>
    <n v="81"/>
    <x v="0"/>
    <s v="Registered Users"/>
    <x v="0"/>
  </r>
  <r>
    <n v="264"/>
    <x v="11"/>
    <x v="4"/>
    <x v="1"/>
    <b v="0"/>
    <s v="Working Day"/>
    <x v="10"/>
    <x v="1"/>
    <n v="39"/>
    <x v="0"/>
    <s v="Registered Users"/>
    <x v="0"/>
  </r>
  <r>
    <n v="265"/>
    <x v="11"/>
    <x v="4"/>
    <x v="1"/>
    <b v="0"/>
    <s v="Working Day"/>
    <x v="11"/>
    <x v="1"/>
    <n v="35"/>
    <x v="0"/>
    <s v="Registered Users"/>
    <x v="0"/>
  </r>
  <r>
    <n v="266"/>
    <x v="11"/>
    <x v="4"/>
    <x v="1"/>
    <b v="0"/>
    <s v="Working Day"/>
    <x v="12"/>
    <x v="2"/>
    <n v="55"/>
    <x v="0"/>
    <s v="Registered Users"/>
    <x v="0"/>
  </r>
  <r>
    <n v="267"/>
    <x v="11"/>
    <x v="4"/>
    <x v="1"/>
    <b v="0"/>
    <s v="Working Day"/>
    <x v="13"/>
    <x v="2"/>
    <n v="49"/>
    <x v="0"/>
    <s v="Registered Users"/>
    <x v="0"/>
  </r>
  <r>
    <n v="268"/>
    <x v="11"/>
    <x v="4"/>
    <x v="1"/>
    <b v="0"/>
    <s v="Working Day"/>
    <x v="14"/>
    <x v="2"/>
    <n v="44"/>
    <x v="0"/>
    <s v="Registered Users"/>
    <x v="0"/>
  </r>
  <r>
    <n v="269"/>
    <x v="11"/>
    <x v="4"/>
    <x v="1"/>
    <b v="0"/>
    <s v="Working Day"/>
    <x v="15"/>
    <x v="2"/>
    <n v="49"/>
    <x v="0"/>
    <s v="Registered Users"/>
    <x v="0"/>
  </r>
  <r>
    <n v="270"/>
    <x v="11"/>
    <x v="4"/>
    <x v="1"/>
    <b v="0"/>
    <s v="Working Day"/>
    <x v="16"/>
    <x v="2"/>
    <n v="68"/>
    <x v="0"/>
    <s v="Registered Users"/>
    <x v="0"/>
  </r>
  <r>
    <n v="271"/>
    <x v="11"/>
    <x v="4"/>
    <x v="1"/>
    <b v="0"/>
    <s v="Working Day"/>
    <x v="17"/>
    <x v="3"/>
    <n v="139"/>
    <x v="1"/>
    <s v="Registered Users"/>
    <x v="0"/>
  </r>
  <r>
    <n v="272"/>
    <x v="11"/>
    <x v="4"/>
    <x v="1"/>
    <b v="0"/>
    <s v="Working Day"/>
    <x v="18"/>
    <x v="3"/>
    <n v="137"/>
    <x v="1"/>
    <s v="Registered Users"/>
    <x v="0"/>
  </r>
  <r>
    <n v="273"/>
    <x v="11"/>
    <x v="4"/>
    <x v="1"/>
    <b v="0"/>
    <s v="Working Day"/>
    <x v="19"/>
    <x v="3"/>
    <n v="83"/>
    <x v="0"/>
    <s v="Registered Users"/>
    <x v="0"/>
  </r>
  <r>
    <n v="274"/>
    <x v="11"/>
    <x v="4"/>
    <x v="1"/>
    <b v="0"/>
    <s v="Working Day"/>
    <x v="20"/>
    <x v="3"/>
    <n v="56"/>
    <x v="0"/>
    <s v="Registered Users"/>
    <x v="0"/>
  </r>
  <r>
    <n v="275"/>
    <x v="11"/>
    <x v="4"/>
    <x v="1"/>
    <b v="0"/>
    <s v="Working Day"/>
    <x v="21"/>
    <x v="0"/>
    <n v="57"/>
    <x v="0"/>
    <s v="Registered Users"/>
    <x v="0"/>
  </r>
  <r>
    <n v="276"/>
    <x v="11"/>
    <x v="4"/>
    <x v="1"/>
    <b v="0"/>
    <s v="Working Day"/>
    <x v="22"/>
    <x v="0"/>
    <n v="33"/>
    <x v="0"/>
    <s v="Registered Users"/>
    <x v="0"/>
  </r>
  <r>
    <n v="277"/>
    <x v="11"/>
    <x v="4"/>
    <x v="1"/>
    <b v="0"/>
    <s v="Working Day"/>
    <x v="23"/>
    <x v="0"/>
    <n v="20"/>
    <x v="0"/>
    <s v="Registered Users"/>
    <x v="0"/>
  </r>
  <r>
    <n v="278"/>
    <x v="12"/>
    <x v="5"/>
    <x v="1"/>
    <b v="0"/>
    <s v="Working Day"/>
    <x v="0"/>
    <x v="0"/>
    <n v="7"/>
    <x v="0"/>
    <s v="Registered Users"/>
    <x v="0"/>
  </r>
  <r>
    <n v="279"/>
    <x v="12"/>
    <x v="5"/>
    <x v="1"/>
    <b v="0"/>
    <s v="Working Day"/>
    <x v="1"/>
    <x v="0"/>
    <n v="2"/>
    <x v="0"/>
    <s v="Registered Users"/>
    <x v="0"/>
  </r>
  <r>
    <n v="280"/>
    <x v="12"/>
    <x v="5"/>
    <x v="1"/>
    <b v="0"/>
    <s v="Working Day"/>
    <x v="2"/>
    <x v="0"/>
    <n v="2"/>
    <x v="0"/>
    <s v="Registered Users"/>
    <x v="0"/>
  </r>
  <r>
    <n v="281"/>
    <x v="12"/>
    <x v="5"/>
    <x v="1"/>
    <b v="0"/>
    <s v="Working Day"/>
    <x v="3"/>
    <x v="0"/>
    <n v="3"/>
    <x v="0"/>
    <s v="Registered Users"/>
    <x v="0"/>
  </r>
  <r>
    <n v="282"/>
    <x v="12"/>
    <x v="5"/>
    <x v="1"/>
    <b v="0"/>
    <s v="Working Day"/>
    <x v="4"/>
    <x v="0"/>
    <n v="4"/>
    <x v="0"/>
    <s v="Registered Users"/>
    <x v="0"/>
  </r>
  <r>
    <n v="283"/>
    <x v="12"/>
    <x v="5"/>
    <x v="1"/>
    <b v="0"/>
    <s v="Working Day"/>
    <x v="5"/>
    <x v="1"/>
    <n v="3"/>
    <x v="0"/>
    <s v="Registered Users"/>
    <x v="0"/>
  </r>
  <r>
    <n v="284"/>
    <x v="12"/>
    <x v="5"/>
    <x v="1"/>
    <b v="0"/>
    <s v="Working Day"/>
    <x v="6"/>
    <x v="1"/>
    <n v="28"/>
    <x v="0"/>
    <s v="Registered Users"/>
    <x v="0"/>
  </r>
  <r>
    <n v="285"/>
    <x v="12"/>
    <x v="5"/>
    <x v="1"/>
    <b v="0"/>
    <s v="Working Day"/>
    <x v="7"/>
    <x v="1"/>
    <n v="72"/>
    <x v="0"/>
    <s v="Registered Users"/>
    <x v="0"/>
  </r>
  <r>
    <n v="286"/>
    <x v="12"/>
    <x v="5"/>
    <x v="1"/>
    <b v="0"/>
    <s v="Working Day"/>
    <x v="8"/>
    <x v="1"/>
    <n v="202"/>
    <x v="2"/>
    <s v="Registered Users"/>
    <x v="0"/>
  </r>
  <r>
    <n v="287"/>
    <x v="12"/>
    <x v="5"/>
    <x v="1"/>
    <b v="0"/>
    <s v="Working Day"/>
    <x v="9"/>
    <x v="1"/>
    <n v="139"/>
    <x v="1"/>
    <s v="Registered Users"/>
    <x v="0"/>
  </r>
  <r>
    <n v="288"/>
    <x v="12"/>
    <x v="5"/>
    <x v="1"/>
    <b v="0"/>
    <s v="Working Day"/>
    <x v="10"/>
    <x v="1"/>
    <n v="38"/>
    <x v="0"/>
    <s v="Registered Users"/>
    <x v="1"/>
  </r>
  <r>
    <n v="289"/>
    <x v="12"/>
    <x v="5"/>
    <x v="1"/>
    <b v="0"/>
    <s v="Working Day"/>
    <x v="11"/>
    <x v="1"/>
    <n v="37"/>
    <x v="0"/>
    <s v="Registered Users"/>
    <x v="1"/>
  </r>
  <r>
    <n v="290"/>
    <x v="12"/>
    <x v="5"/>
    <x v="1"/>
    <b v="0"/>
    <s v="Working Day"/>
    <x v="12"/>
    <x v="2"/>
    <n v="52"/>
    <x v="0"/>
    <s v="Registered Users"/>
    <x v="0"/>
  </r>
  <r>
    <n v="291"/>
    <x v="12"/>
    <x v="5"/>
    <x v="1"/>
    <b v="0"/>
    <s v="Working Day"/>
    <x v="13"/>
    <x v="2"/>
    <n v="83"/>
    <x v="0"/>
    <s v="Registered Users"/>
    <x v="0"/>
  </r>
  <r>
    <n v="292"/>
    <x v="12"/>
    <x v="5"/>
    <x v="1"/>
    <b v="0"/>
    <s v="Working Day"/>
    <x v="14"/>
    <x v="2"/>
    <n v="42"/>
    <x v="0"/>
    <s v="Registered Users"/>
    <x v="0"/>
  </r>
  <r>
    <n v="293"/>
    <x v="12"/>
    <x v="5"/>
    <x v="1"/>
    <b v="0"/>
    <s v="Working Day"/>
    <x v="15"/>
    <x v="2"/>
    <n v="60"/>
    <x v="0"/>
    <s v="Registered Users"/>
    <x v="0"/>
  </r>
  <r>
    <n v="294"/>
    <x v="12"/>
    <x v="5"/>
    <x v="1"/>
    <b v="0"/>
    <s v="Working Day"/>
    <x v="16"/>
    <x v="2"/>
    <n v="78"/>
    <x v="0"/>
    <s v="Registered Users"/>
    <x v="0"/>
  </r>
  <r>
    <n v="295"/>
    <x v="12"/>
    <x v="5"/>
    <x v="1"/>
    <b v="0"/>
    <s v="Working Day"/>
    <x v="17"/>
    <x v="3"/>
    <n v="162"/>
    <x v="2"/>
    <s v="Registered Users"/>
    <x v="0"/>
  </r>
  <r>
    <n v="296"/>
    <x v="12"/>
    <x v="5"/>
    <x v="1"/>
    <b v="0"/>
    <s v="Working Day"/>
    <x v="18"/>
    <x v="3"/>
    <n v="144"/>
    <x v="1"/>
    <s v="Registered Users"/>
    <x v="0"/>
  </r>
  <r>
    <n v="297"/>
    <x v="12"/>
    <x v="5"/>
    <x v="1"/>
    <b v="0"/>
    <s v="Working Day"/>
    <x v="19"/>
    <x v="3"/>
    <n v="99"/>
    <x v="0"/>
    <s v="Registered Users"/>
    <x v="0"/>
  </r>
  <r>
    <n v="298"/>
    <x v="12"/>
    <x v="5"/>
    <x v="1"/>
    <b v="0"/>
    <s v="Working Day"/>
    <x v="20"/>
    <x v="3"/>
    <n v="64"/>
    <x v="0"/>
    <s v="Registered Users"/>
    <x v="0"/>
  </r>
  <r>
    <n v="299"/>
    <x v="12"/>
    <x v="5"/>
    <x v="1"/>
    <b v="0"/>
    <s v="Working Day"/>
    <x v="21"/>
    <x v="0"/>
    <n v="40"/>
    <x v="0"/>
    <s v="Registered Users"/>
    <x v="0"/>
  </r>
  <r>
    <n v="300"/>
    <x v="12"/>
    <x v="5"/>
    <x v="1"/>
    <b v="0"/>
    <s v="Working Day"/>
    <x v="22"/>
    <x v="0"/>
    <n v="30"/>
    <x v="0"/>
    <s v="Registered Users"/>
    <x v="0"/>
  </r>
  <r>
    <n v="301"/>
    <x v="12"/>
    <x v="5"/>
    <x v="1"/>
    <b v="0"/>
    <s v="Working Day"/>
    <x v="23"/>
    <x v="0"/>
    <n v="15"/>
    <x v="0"/>
    <s v="Registered Users"/>
    <x v="0"/>
  </r>
  <r>
    <n v="302"/>
    <x v="13"/>
    <x v="6"/>
    <x v="1"/>
    <b v="0"/>
    <s v="Working Day"/>
    <x v="0"/>
    <x v="0"/>
    <n v="14"/>
    <x v="0"/>
    <s v="Registered Users"/>
    <x v="0"/>
  </r>
  <r>
    <n v="303"/>
    <x v="13"/>
    <x v="6"/>
    <x v="1"/>
    <b v="0"/>
    <s v="Working Day"/>
    <x v="1"/>
    <x v="0"/>
    <n v="5"/>
    <x v="0"/>
    <s v="Registered Users"/>
    <x v="0"/>
  </r>
  <r>
    <n v="304"/>
    <x v="13"/>
    <x v="6"/>
    <x v="1"/>
    <b v="0"/>
    <s v="Working Day"/>
    <x v="2"/>
    <x v="0"/>
    <n v="1"/>
    <x v="0"/>
    <s v="Registered Users"/>
    <x v="0"/>
  </r>
  <r>
    <n v="305"/>
    <x v="13"/>
    <x v="6"/>
    <x v="1"/>
    <b v="0"/>
    <s v="Working Day"/>
    <x v="3"/>
    <x v="0"/>
    <n v="1"/>
    <x v="0"/>
    <s v="Registered Users"/>
    <x v="0"/>
  </r>
  <r>
    <n v="306"/>
    <x v="13"/>
    <x v="6"/>
    <x v="1"/>
    <b v="0"/>
    <s v="Working Day"/>
    <x v="5"/>
    <x v="1"/>
    <n v="8"/>
    <x v="0"/>
    <s v="Registered Users"/>
    <x v="0"/>
  </r>
  <r>
    <n v="307"/>
    <x v="13"/>
    <x v="6"/>
    <x v="1"/>
    <b v="0"/>
    <s v="Working Day"/>
    <x v="6"/>
    <x v="1"/>
    <n v="17"/>
    <x v="0"/>
    <s v="Registered Users"/>
    <x v="0"/>
  </r>
  <r>
    <n v="308"/>
    <x v="13"/>
    <x v="6"/>
    <x v="1"/>
    <b v="0"/>
    <s v="Working Day"/>
    <x v="7"/>
    <x v="1"/>
    <n v="70"/>
    <x v="0"/>
    <s v="Registered Users"/>
    <x v="0"/>
  </r>
  <r>
    <n v="309"/>
    <x v="13"/>
    <x v="6"/>
    <x v="1"/>
    <b v="0"/>
    <s v="Working Day"/>
    <x v="8"/>
    <x v="1"/>
    <n v="158"/>
    <x v="2"/>
    <s v="Registered Users"/>
    <x v="0"/>
  </r>
  <r>
    <n v="310"/>
    <x v="13"/>
    <x v="6"/>
    <x v="1"/>
    <b v="0"/>
    <s v="Working Day"/>
    <x v="9"/>
    <x v="1"/>
    <n v="117"/>
    <x v="1"/>
    <s v="Registered Users"/>
    <x v="0"/>
  </r>
  <r>
    <n v="311"/>
    <x v="13"/>
    <x v="6"/>
    <x v="1"/>
    <b v="0"/>
    <s v="Working Day"/>
    <x v="10"/>
    <x v="1"/>
    <n v="44"/>
    <x v="0"/>
    <s v="Registered Users"/>
    <x v="0"/>
  </r>
  <r>
    <n v="312"/>
    <x v="13"/>
    <x v="6"/>
    <x v="1"/>
    <b v="0"/>
    <s v="Working Day"/>
    <x v="11"/>
    <x v="1"/>
    <n v="53"/>
    <x v="0"/>
    <s v="Registered Users"/>
    <x v="0"/>
  </r>
  <r>
    <n v="313"/>
    <x v="13"/>
    <x v="6"/>
    <x v="1"/>
    <b v="0"/>
    <s v="Working Day"/>
    <x v="12"/>
    <x v="2"/>
    <n v="61"/>
    <x v="0"/>
    <s v="Registered Users"/>
    <x v="0"/>
  </r>
  <r>
    <n v="314"/>
    <x v="13"/>
    <x v="6"/>
    <x v="1"/>
    <b v="0"/>
    <s v="Working Day"/>
    <x v="13"/>
    <x v="2"/>
    <n v="77"/>
    <x v="0"/>
    <s v="Registered Users"/>
    <x v="0"/>
  </r>
  <r>
    <n v="315"/>
    <x v="13"/>
    <x v="6"/>
    <x v="1"/>
    <b v="0"/>
    <s v="Working Day"/>
    <x v="14"/>
    <x v="2"/>
    <n v="64"/>
    <x v="0"/>
    <s v="Registered Users"/>
    <x v="0"/>
  </r>
  <r>
    <n v="316"/>
    <x v="13"/>
    <x v="6"/>
    <x v="1"/>
    <b v="0"/>
    <s v="Working Day"/>
    <x v="15"/>
    <x v="2"/>
    <n v="68"/>
    <x v="0"/>
    <s v="Registered Users"/>
    <x v="0"/>
  </r>
  <r>
    <n v="317"/>
    <x v="13"/>
    <x v="6"/>
    <x v="1"/>
    <b v="0"/>
    <s v="Working Day"/>
    <x v="16"/>
    <x v="2"/>
    <n v="90"/>
    <x v="0"/>
    <s v="Registered Users"/>
    <x v="0"/>
  </r>
  <r>
    <n v="318"/>
    <x v="13"/>
    <x v="6"/>
    <x v="1"/>
    <b v="0"/>
    <s v="Working Day"/>
    <x v="17"/>
    <x v="3"/>
    <n v="159"/>
    <x v="2"/>
    <s v="Registered Users"/>
    <x v="0"/>
  </r>
  <r>
    <n v="319"/>
    <x v="13"/>
    <x v="6"/>
    <x v="1"/>
    <b v="0"/>
    <s v="Working Day"/>
    <x v="18"/>
    <x v="3"/>
    <n v="139"/>
    <x v="1"/>
    <s v="Registered Users"/>
    <x v="0"/>
  </r>
  <r>
    <n v="320"/>
    <x v="13"/>
    <x v="6"/>
    <x v="1"/>
    <b v="0"/>
    <s v="Working Day"/>
    <x v="19"/>
    <x v="3"/>
    <n v="92"/>
    <x v="0"/>
    <s v="Registered Users"/>
    <x v="0"/>
  </r>
  <r>
    <n v="321"/>
    <x v="13"/>
    <x v="6"/>
    <x v="1"/>
    <b v="0"/>
    <s v="Working Day"/>
    <x v="20"/>
    <x v="3"/>
    <n v="68"/>
    <x v="0"/>
    <s v="Registered Users"/>
    <x v="0"/>
  </r>
  <r>
    <n v="322"/>
    <x v="13"/>
    <x v="6"/>
    <x v="1"/>
    <b v="0"/>
    <s v="Working Day"/>
    <x v="21"/>
    <x v="0"/>
    <n v="52"/>
    <x v="0"/>
    <s v="Registered Users"/>
    <x v="0"/>
  </r>
  <r>
    <n v="323"/>
    <x v="13"/>
    <x v="6"/>
    <x v="1"/>
    <b v="0"/>
    <s v="Working Day"/>
    <x v="22"/>
    <x v="0"/>
    <n v="36"/>
    <x v="0"/>
    <s v="Registered Users"/>
    <x v="1"/>
  </r>
  <r>
    <n v="324"/>
    <x v="13"/>
    <x v="6"/>
    <x v="1"/>
    <b v="0"/>
    <s v="Working Day"/>
    <x v="23"/>
    <x v="0"/>
    <n v="27"/>
    <x v="0"/>
    <s v="Registered Users"/>
    <x v="1"/>
  </r>
  <r>
    <n v="325"/>
    <x v="14"/>
    <x v="0"/>
    <x v="0"/>
    <b v="0"/>
    <s v="Working Day"/>
    <x v="0"/>
    <x v="0"/>
    <n v="28"/>
    <x v="0"/>
    <s v="Registered Users"/>
    <x v="0"/>
  </r>
  <r>
    <n v="326"/>
    <x v="14"/>
    <x v="0"/>
    <x v="0"/>
    <b v="0"/>
    <s v="Working Day"/>
    <x v="1"/>
    <x v="0"/>
    <n v="20"/>
    <x v="0"/>
    <s v="Registered Users"/>
    <x v="1"/>
  </r>
  <r>
    <n v="327"/>
    <x v="14"/>
    <x v="0"/>
    <x v="0"/>
    <b v="0"/>
    <s v="Working Day"/>
    <x v="2"/>
    <x v="0"/>
    <n v="12"/>
    <x v="0"/>
    <s v="Registered Users"/>
    <x v="1"/>
  </r>
  <r>
    <n v="328"/>
    <x v="14"/>
    <x v="0"/>
    <x v="0"/>
    <b v="0"/>
    <s v="Working Day"/>
    <x v="3"/>
    <x v="0"/>
    <n v="8"/>
    <x v="0"/>
    <s v="Registered Users"/>
    <x v="1"/>
  </r>
  <r>
    <n v="329"/>
    <x v="14"/>
    <x v="0"/>
    <x v="0"/>
    <b v="0"/>
    <s v="Working Day"/>
    <x v="4"/>
    <x v="0"/>
    <n v="5"/>
    <x v="0"/>
    <s v="Registered Users"/>
    <x v="1"/>
  </r>
  <r>
    <n v="330"/>
    <x v="14"/>
    <x v="0"/>
    <x v="0"/>
    <b v="0"/>
    <s v="Working Day"/>
    <x v="5"/>
    <x v="1"/>
    <n v="1"/>
    <x v="0"/>
    <s v="Registered Users"/>
    <x v="0"/>
  </r>
  <r>
    <n v="331"/>
    <x v="14"/>
    <x v="0"/>
    <x v="0"/>
    <b v="0"/>
    <s v="Working Day"/>
    <x v="6"/>
    <x v="1"/>
    <n v="3"/>
    <x v="0"/>
    <s v="Registered Users"/>
    <x v="0"/>
  </r>
  <r>
    <n v="332"/>
    <x v="14"/>
    <x v="0"/>
    <x v="0"/>
    <b v="0"/>
    <s v="Working Day"/>
    <x v="7"/>
    <x v="1"/>
    <n v="10"/>
    <x v="0"/>
    <s v="Registered Users"/>
    <x v="0"/>
  </r>
  <r>
    <n v="333"/>
    <x v="14"/>
    <x v="0"/>
    <x v="0"/>
    <b v="0"/>
    <s v="Working Day"/>
    <x v="8"/>
    <x v="1"/>
    <n v="23"/>
    <x v="0"/>
    <s v="Registered Users"/>
    <x v="0"/>
  </r>
  <r>
    <n v="334"/>
    <x v="14"/>
    <x v="0"/>
    <x v="0"/>
    <b v="0"/>
    <s v="Working Day"/>
    <x v="9"/>
    <x v="1"/>
    <n v="33"/>
    <x v="0"/>
    <s v="Registered Users"/>
    <x v="0"/>
  </r>
  <r>
    <n v="335"/>
    <x v="14"/>
    <x v="0"/>
    <x v="0"/>
    <b v="0"/>
    <s v="Working Day"/>
    <x v="10"/>
    <x v="1"/>
    <n v="59"/>
    <x v="0"/>
    <s v="Registered Users"/>
    <x v="0"/>
  </r>
  <r>
    <n v="336"/>
    <x v="14"/>
    <x v="0"/>
    <x v="0"/>
    <b v="0"/>
    <s v="Working Day"/>
    <x v="11"/>
    <x v="1"/>
    <n v="72"/>
    <x v="0"/>
    <s v="Registered Users"/>
    <x v="0"/>
  </r>
  <r>
    <n v="337"/>
    <x v="14"/>
    <x v="0"/>
    <x v="0"/>
    <b v="0"/>
    <s v="Working Day"/>
    <x v="12"/>
    <x v="2"/>
    <n v="89"/>
    <x v="0"/>
    <s v="Registered Users"/>
    <x v="0"/>
  </r>
  <r>
    <n v="338"/>
    <x v="14"/>
    <x v="0"/>
    <x v="0"/>
    <b v="0"/>
    <s v="Working Day"/>
    <x v="13"/>
    <x v="2"/>
    <n v="101"/>
    <x v="1"/>
    <s v="Registered Users"/>
    <x v="0"/>
  </r>
  <r>
    <n v="339"/>
    <x v="14"/>
    <x v="0"/>
    <x v="0"/>
    <b v="0"/>
    <s v="Working Day"/>
    <x v="14"/>
    <x v="2"/>
    <n v="118"/>
    <x v="1"/>
    <s v="Registered Users"/>
    <x v="0"/>
  </r>
  <r>
    <n v="340"/>
    <x v="14"/>
    <x v="0"/>
    <x v="0"/>
    <b v="0"/>
    <s v="Working Day"/>
    <x v="15"/>
    <x v="2"/>
    <n v="129"/>
    <x v="1"/>
    <s v="Registered Users"/>
    <x v="1"/>
  </r>
  <r>
    <n v="341"/>
    <x v="14"/>
    <x v="0"/>
    <x v="0"/>
    <b v="0"/>
    <s v="Working Day"/>
    <x v="16"/>
    <x v="2"/>
    <n v="128"/>
    <x v="1"/>
    <s v="Registered Users"/>
    <x v="1"/>
  </r>
  <r>
    <n v="342"/>
    <x v="14"/>
    <x v="0"/>
    <x v="0"/>
    <b v="0"/>
    <s v="Working Day"/>
    <x v="17"/>
    <x v="3"/>
    <n v="83"/>
    <x v="0"/>
    <s v="Registered Users"/>
    <x v="1"/>
  </r>
  <r>
    <n v="343"/>
    <x v="14"/>
    <x v="0"/>
    <x v="0"/>
    <b v="0"/>
    <s v="Working Day"/>
    <x v="18"/>
    <x v="3"/>
    <n v="84"/>
    <x v="0"/>
    <s v="Registered Users"/>
    <x v="1"/>
  </r>
  <r>
    <n v="344"/>
    <x v="14"/>
    <x v="0"/>
    <x v="0"/>
    <b v="0"/>
    <s v="Working Day"/>
    <x v="19"/>
    <x v="3"/>
    <n v="74"/>
    <x v="0"/>
    <s v="Registered Users"/>
    <x v="1"/>
  </r>
  <r>
    <n v="345"/>
    <x v="14"/>
    <x v="0"/>
    <x v="0"/>
    <b v="0"/>
    <s v="Working Day"/>
    <x v="20"/>
    <x v="3"/>
    <n v="41"/>
    <x v="0"/>
    <s v="Registered Users"/>
    <x v="1"/>
  </r>
  <r>
    <n v="346"/>
    <x v="14"/>
    <x v="0"/>
    <x v="0"/>
    <b v="0"/>
    <s v="Working Day"/>
    <x v="21"/>
    <x v="0"/>
    <n v="57"/>
    <x v="0"/>
    <s v="Registered Users"/>
    <x v="1"/>
  </r>
  <r>
    <n v="347"/>
    <x v="14"/>
    <x v="0"/>
    <x v="0"/>
    <b v="0"/>
    <s v="Working Day"/>
    <x v="22"/>
    <x v="0"/>
    <n v="26"/>
    <x v="0"/>
    <s v="Registered Users"/>
    <x v="1"/>
  </r>
  <r>
    <n v="348"/>
    <x v="14"/>
    <x v="0"/>
    <x v="0"/>
    <b v="0"/>
    <s v="Working Day"/>
    <x v="23"/>
    <x v="0"/>
    <n v="44"/>
    <x v="0"/>
    <s v="Registered Users"/>
    <x v="0"/>
  </r>
  <r>
    <n v="349"/>
    <x v="15"/>
    <x v="1"/>
    <x v="0"/>
    <b v="0"/>
    <s v="Working Day"/>
    <x v="0"/>
    <x v="0"/>
    <n v="39"/>
    <x v="0"/>
    <s v="Registered Users"/>
    <x v="0"/>
  </r>
  <r>
    <n v="350"/>
    <x v="15"/>
    <x v="1"/>
    <x v="0"/>
    <b v="0"/>
    <s v="Working Day"/>
    <x v="1"/>
    <x v="0"/>
    <n v="23"/>
    <x v="0"/>
    <s v="Registered Users"/>
    <x v="0"/>
  </r>
  <r>
    <n v="351"/>
    <x v="15"/>
    <x v="1"/>
    <x v="0"/>
    <b v="0"/>
    <s v="Working Day"/>
    <x v="2"/>
    <x v="0"/>
    <n v="16"/>
    <x v="0"/>
    <s v="Registered Users"/>
    <x v="0"/>
  </r>
  <r>
    <n v="352"/>
    <x v="15"/>
    <x v="1"/>
    <x v="0"/>
    <b v="0"/>
    <s v="Working Day"/>
    <x v="3"/>
    <x v="0"/>
    <n v="15"/>
    <x v="0"/>
    <s v="Casual Users"/>
    <x v="0"/>
  </r>
  <r>
    <n v="353"/>
    <x v="15"/>
    <x v="1"/>
    <x v="0"/>
    <b v="0"/>
    <s v="Working Day"/>
    <x v="4"/>
    <x v="0"/>
    <n v="1"/>
    <x v="0"/>
    <s v="Registered Users"/>
    <x v="0"/>
  </r>
  <r>
    <n v="354"/>
    <x v="15"/>
    <x v="1"/>
    <x v="0"/>
    <b v="0"/>
    <s v="Working Day"/>
    <x v="5"/>
    <x v="1"/>
    <n v="2"/>
    <x v="0"/>
    <s v="Registered Users"/>
    <x v="1"/>
  </r>
  <r>
    <n v="355"/>
    <x v="15"/>
    <x v="1"/>
    <x v="0"/>
    <b v="0"/>
    <s v="Working Day"/>
    <x v="6"/>
    <x v="1"/>
    <n v="1"/>
    <x v="0"/>
    <s v="Registered Users"/>
    <x v="1"/>
  </r>
  <r>
    <n v="356"/>
    <x v="15"/>
    <x v="1"/>
    <x v="0"/>
    <b v="0"/>
    <s v="Working Day"/>
    <x v="7"/>
    <x v="1"/>
    <n v="3"/>
    <x v="0"/>
    <s v="Registered Users"/>
    <x v="1"/>
  </r>
  <r>
    <n v="357"/>
    <x v="15"/>
    <x v="1"/>
    <x v="0"/>
    <b v="0"/>
    <s v="Working Day"/>
    <x v="8"/>
    <x v="1"/>
    <n v="18"/>
    <x v="0"/>
    <s v="Registered Users"/>
    <x v="0"/>
  </r>
  <r>
    <n v="358"/>
    <x v="15"/>
    <x v="1"/>
    <x v="0"/>
    <b v="0"/>
    <s v="Working Day"/>
    <x v="9"/>
    <x v="1"/>
    <n v="32"/>
    <x v="0"/>
    <s v="Registered Users"/>
    <x v="0"/>
  </r>
  <r>
    <n v="359"/>
    <x v="15"/>
    <x v="1"/>
    <x v="0"/>
    <b v="0"/>
    <s v="Working Day"/>
    <x v="10"/>
    <x v="1"/>
    <n v="79"/>
    <x v="0"/>
    <s v="Registered Users"/>
    <x v="0"/>
  </r>
  <r>
    <n v="360"/>
    <x v="15"/>
    <x v="1"/>
    <x v="0"/>
    <b v="0"/>
    <s v="Working Day"/>
    <x v="11"/>
    <x v="1"/>
    <n v="93"/>
    <x v="0"/>
    <s v="Registered Users"/>
    <x v="0"/>
  </r>
  <r>
    <n v="361"/>
    <x v="15"/>
    <x v="1"/>
    <x v="0"/>
    <b v="0"/>
    <s v="Working Day"/>
    <x v="12"/>
    <x v="2"/>
    <n v="104"/>
    <x v="1"/>
    <s v="Registered Users"/>
    <x v="0"/>
  </r>
  <r>
    <n v="362"/>
    <x v="15"/>
    <x v="1"/>
    <x v="0"/>
    <b v="0"/>
    <s v="Working Day"/>
    <x v="13"/>
    <x v="2"/>
    <n v="118"/>
    <x v="1"/>
    <s v="Registered Users"/>
    <x v="0"/>
  </r>
  <r>
    <n v="363"/>
    <x v="15"/>
    <x v="1"/>
    <x v="0"/>
    <b v="0"/>
    <s v="Working Day"/>
    <x v="14"/>
    <x v="2"/>
    <n v="91"/>
    <x v="0"/>
    <s v="Registered Users"/>
    <x v="0"/>
  </r>
  <r>
    <n v="364"/>
    <x v="15"/>
    <x v="1"/>
    <x v="0"/>
    <b v="0"/>
    <s v="Working Day"/>
    <x v="15"/>
    <x v="2"/>
    <n v="113"/>
    <x v="1"/>
    <s v="Registered Users"/>
    <x v="0"/>
  </r>
  <r>
    <n v="365"/>
    <x v="15"/>
    <x v="1"/>
    <x v="0"/>
    <b v="0"/>
    <s v="Working Day"/>
    <x v="16"/>
    <x v="2"/>
    <n v="99"/>
    <x v="0"/>
    <s v="Registered Users"/>
    <x v="0"/>
  </r>
  <r>
    <n v="366"/>
    <x v="15"/>
    <x v="1"/>
    <x v="0"/>
    <b v="0"/>
    <s v="Working Day"/>
    <x v="17"/>
    <x v="3"/>
    <n v="105"/>
    <x v="1"/>
    <s v="Registered Users"/>
    <x v="0"/>
  </r>
  <r>
    <n v="367"/>
    <x v="15"/>
    <x v="1"/>
    <x v="0"/>
    <b v="0"/>
    <s v="Working Day"/>
    <x v="18"/>
    <x v="3"/>
    <n v="67"/>
    <x v="0"/>
    <s v="Registered Users"/>
    <x v="0"/>
  </r>
  <r>
    <n v="368"/>
    <x v="15"/>
    <x v="1"/>
    <x v="0"/>
    <b v="0"/>
    <s v="Working Day"/>
    <x v="19"/>
    <x v="3"/>
    <n v="61"/>
    <x v="0"/>
    <s v="Registered Users"/>
    <x v="0"/>
  </r>
  <r>
    <n v="369"/>
    <x v="15"/>
    <x v="1"/>
    <x v="0"/>
    <b v="0"/>
    <s v="Working Day"/>
    <x v="20"/>
    <x v="3"/>
    <n v="57"/>
    <x v="0"/>
    <s v="Registered Users"/>
    <x v="0"/>
  </r>
  <r>
    <n v="370"/>
    <x v="15"/>
    <x v="1"/>
    <x v="0"/>
    <b v="0"/>
    <s v="Working Day"/>
    <x v="21"/>
    <x v="0"/>
    <n v="28"/>
    <x v="0"/>
    <s v="Registered Users"/>
    <x v="0"/>
  </r>
  <r>
    <n v="371"/>
    <x v="15"/>
    <x v="1"/>
    <x v="0"/>
    <b v="0"/>
    <s v="Working Day"/>
    <x v="22"/>
    <x v="0"/>
    <n v="21"/>
    <x v="0"/>
    <s v="Registered Users"/>
    <x v="1"/>
  </r>
  <r>
    <n v="372"/>
    <x v="15"/>
    <x v="1"/>
    <x v="0"/>
    <b v="0"/>
    <s v="Working Day"/>
    <x v="23"/>
    <x v="0"/>
    <n v="18"/>
    <x v="0"/>
    <s v="Registered Users"/>
    <x v="1"/>
  </r>
  <r>
    <n v="373"/>
    <x v="16"/>
    <x v="2"/>
    <x v="1"/>
    <b v="1"/>
    <s v="Holiday"/>
    <x v="0"/>
    <x v="0"/>
    <n v="17"/>
    <x v="0"/>
    <s v="Registered Users"/>
    <x v="1"/>
  </r>
  <r>
    <n v="374"/>
    <x v="16"/>
    <x v="2"/>
    <x v="1"/>
    <b v="1"/>
    <s v="Holiday"/>
    <x v="1"/>
    <x v="0"/>
    <n v="16"/>
    <x v="0"/>
    <s v="Registered Users"/>
    <x v="1"/>
  </r>
  <r>
    <n v="375"/>
    <x v="16"/>
    <x v="2"/>
    <x v="1"/>
    <b v="1"/>
    <s v="Holiday"/>
    <x v="2"/>
    <x v="0"/>
    <n v="8"/>
    <x v="0"/>
    <s v="Registered Users"/>
    <x v="1"/>
  </r>
  <r>
    <n v="376"/>
    <x v="16"/>
    <x v="2"/>
    <x v="1"/>
    <b v="1"/>
    <s v="Holiday"/>
    <x v="3"/>
    <x v="0"/>
    <n v="2"/>
    <x v="0"/>
    <s v="Registered Users"/>
    <x v="1"/>
  </r>
  <r>
    <n v="377"/>
    <x v="16"/>
    <x v="2"/>
    <x v="1"/>
    <b v="1"/>
    <s v="Holiday"/>
    <x v="4"/>
    <x v="0"/>
    <n v="3"/>
    <x v="0"/>
    <s v="Registered Users"/>
    <x v="1"/>
  </r>
  <r>
    <n v="378"/>
    <x v="16"/>
    <x v="2"/>
    <x v="1"/>
    <b v="1"/>
    <s v="Holiday"/>
    <x v="5"/>
    <x v="1"/>
    <n v="1"/>
    <x v="0"/>
    <s v="Registered Users"/>
    <x v="1"/>
  </r>
  <r>
    <n v="379"/>
    <x v="16"/>
    <x v="2"/>
    <x v="1"/>
    <b v="1"/>
    <s v="Holiday"/>
    <x v="6"/>
    <x v="1"/>
    <n v="5"/>
    <x v="0"/>
    <s v="Registered Users"/>
    <x v="1"/>
  </r>
  <r>
    <n v="380"/>
    <x v="16"/>
    <x v="2"/>
    <x v="1"/>
    <b v="1"/>
    <s v="Holiday"/>
    <x v="7"/>
    <x v="1"/>
    <n v="13"/>
    <x v="0"/>
    <s v="Registered Users"/>
    <x v="1"/>
  </r>
  <r>
    <n v="381"/>
    <x v="16"/>
    <x v="2"/>
    <x v="1"/>
    <b v="1"/>
    <s v="Holiday"/>
    <x v="8"/>
    <x v="1"/>
    <n v="33"/>
    <x v="0"/>
    <s v="Registered Users"/>
    <x v="1"/>
  </r>
  <r>
    <n v="382"/>
    <x v="16"/>
    <x v="2"/>
    <x v="1"/>
    <b v="1"/>
    <s v="Holiday"/>
    <x v="9"/>
    <x v="1"/>
    <n v="47"/>
    <x v="0"/>
    <s v="Registered Users"/>
    <x v="1"/>
  </r>
  <r>
    <n v="383"/>
    <x v="16"/>
    <x v="2"/>
    <x v="1"/>
    <b v="1"/>
    <s v="Holiday"/>
    <x v="10"/>
    <x v="1"/>
    <n v="57"/>
    <x v="0"/>
    <s v="Registered Users"/>
    <x v="1"/>
  </r>
  <r>
    <n v="384"/>
    <x v="16"/>
    <x v="2"/>
    <x v="1"/>
    <b v="1"/>
    <s v="Holiday"/>
    <x v="11"/>
    <x v="1"/>
    <n v="64"/>
    <x v="0"/>
    <s v="Registered Users"/>
    <x v="1"/>
  </r>
  <r>
    <n v="385"/>
    <x v="16"/>
    <x v="2"/>
    <x v="1"/>
    <b v="1"/>
    <s v="Holiday"/>
    <x v="12"/>
    <x v="2"/>
    <n v="80"/>
    <x v="0"/>
    <s v="Registered Users"/>
    <x v="1"/>
  </r>
  <r>
    <n v="386"/>
    <x v="16"/>
    <x v="2"/>
    <x v="1"/>
    <b v="1"/>
    <s v="Holiday"/>
    <x v="13"/>
    <x v="2"/>
    <n v="93"/>
    <x v="0"/>
    <s v="Registered Users"/>
    <x v="1"/>
  </r>
  <r>
    <n v="387"/>
    <x v="16"/>
    <x v="2"/>
    <x v="1"/>
    <b v="1"/>
    <s v="Holiday"/>
    <x v="14"/>
    <x v="2"/>
    <n v="86"/>
    <x v="0"/>
    <s v="Registered Users"/>
    <x v="1"/>
  </r>
  <r>
    <n v="388"/>
    <x v="16"/>
    <x v="2"/>
    <x v="1"/>
    <b v="1"/>
    <s v="Holiday"/>
    <x v="15"/>
    <x v="2"/>
    <n v="93"/>
    <x v="0"/>
    <s v="Registered Users"/>
    <x v="1"/>
  </r>
  <r>
    <n v="389"/>
    <x v="16"/>
    <x v="2"/>
    <x v="1"/>
    <b v="1"/>
    <s v="Holiday"/>
    <x v="16"/>
    <x v="2"/>
    <n v="82"/>
    <x v="0"/>
    <s v="Registered Users"/>
    <x v="1"/>
  </r>
  <r>
    <n v="390"/>
    <x v="16"/>
    <x v="2"/>
    <x v="1"/>
    <b v="1"/>
    <s v="Holiday"/>
    <x v="17"/>
    <x v="3"/>
    <n v="71"/>
    <x v="0"/>
    <s v="Registered Users"/>
    <x v="0"/>
  </r>
  <r>
    <n v="391"/>
    <x v="16"/>
    <x v="2"/>
    <x v="1"/>
    <b v="1"/>
    <s v="Holiday"/>
    <x v="18"/>
    <x v="3"/>
    <n v="92"/>
    <x v="0"/>
    <s v="Registered Users"/>
    <x v="1"/>
  </r>
  <r>
    <n v="392"/>
    <x v="16"/>
    <x v="2"/>
    <x v="1"/>
    <b v="1"/>
    <s v="Holiday"/>
    <x v="19"/>
    <x v="3"/>
    <n v="60"/>
    <x v="0"/>
    <s v="Registered Users"/>
    <x v="2"/>
  </r>
  <r>
    <n v="393"/>
    <x v="16"/>
    <x v="2"/>
    <x v="1"/>
    <b v="1"/>
    <s v="Holiday"/>
    <x v="20"/>
    <x v="3"/>
    <n v="33"/>
    <x v="0"/>
    <s v="Registered Users"/>
    <x v="2"/>
  </r>
  <r>
    <n v="394"/>
    <x v="16"/>
    <x v="2"/>
    <x v="1"/>
    <b v="1"/>
    <s v="Holiday"/>
    <x v="21"/>
    <x v="0"/>
    <n v="27"/>
    <x v="0"/>
    <s v="Registered Users"/>
    <x v="2"/>
  </r>
  <r>
    <n v="395"/>
    <x v="16"/>
    <x v="2"/>
    <x v="1"/>
    <b v="1"/>
    <s v="Holiday"/>
    <x v="22"/>
    <x v="0"/>
    <n v="13"/>
    <x v="0"/>
    <s v="Registered Users"/>
    <x v="2"/>
  </r>
  <r>
    <n v="396"/>
    <x v="16"/>
    <x v="2"/>
    <x v="1"/>
    <b v="1"/>
    <s v="Holiday"/>
    <x v="23"/>
    <x v="0"/>
    <n v="4"/>
    <x v="0"/>
    <s v="Registered Users"/>
    <x v="2"/>
  </r>
  <r>
    <n v="397"/>
    <x v="17"/>
    <x v="3"/>
    <x v="1"/>
    <b v="0"/>
    <s v="Working Day"/>
    <x v="12"/>
    <x v="2"/>
    <n v="3"/>
    <x v="0"/>
    <s v="Registered Users"/>
    <x v="1"/>
  </r>
  <r>
    <n v="398"/>
    <x v="17"/>
    <x v="3"/>
    <x v="1"/>
    <b v="0"/>
    <s v="Working Day"/>
    <x v="13"/>
    <x v="2"/>
    <n v="22"/>
    <x v="0"/>
    <s v="Registered Users"/>
    <x v="1"/>
  </r>
  <r>
    <n v="399"/>
    <x v="17"/>
    <x v="3"/>
    <x v="1"/>
    <b v="0"/>
    <s v="Working Day"/>
    <x v="14"/>
    <x v="2"/>
    <n v="28"/>
    <x v="0"/>
    <s v="Registered Users"/>
    <x v="1"/>
  </r>
  <r>
    <n v="400"/>
    <x v="17"/>
    <x v="3"/>
    <x v="1"/>
    <b v="0"/>
    <s v="Working Day"/>
    <x v="15"/>
    <x v="2"/>
    <n v="35"/>
    <x v="0"/>
    <s v="Registered Users"/>
    <x v="1"/>
  </r>
  <r>
    <n v="401"/>
    <x v="17"/>
    <x v="3"/>
    <x v="1"/>
    <b v="0"/>
    <s v="Working Day"/>
    <x v="16"/>
    <x v="2"/>
    <n v="61"/>
    <x v="0"/>
    <s v="Registered Users"/>
    <x v="1"/>
  </r>
  <r>
    <n v="402"/>
    <x v="17"/>
    <x v="3"/>
    <x v="1"/>
    <b v="0"/>
    <s v="Working Day"/>
    <x v="17"/>
    <x v="3"/>
    <n v="125"/>
    <x v="1"/>
    <s v="Registered Users"/>
    <x v="1"/>
  </r>
  <r>
    <n v="403"/>
    <x v="17"/>
    <x v="3"/>
    <x v="1"/>
    <b v="0"/>
    <s v="Working Day"/>
    <x v="18"/>
    <x v="3"/>
    <n v="133"/>
    <x v="1"/>
    <s v="Registered Users"/>
    <x v="1"/>
  </r>
  <r>
    <n v="404"/>
    <x v="17"/>
    <x v="3"/>
    <x v="1"/>
    <b v="0"/>
    <s v="Working Day"/>
    <x v="19"/>
    <x v="3"/>
    <n v="99"/>
    <x v="0"/>
    <s v="Registered Users"/>
    <x v="1"/>
  </r>
  <r>
    <n v="405"/>
    <x v="17"/>
    <x v="3"/>
    <x v="1"/>
    <b v="0"/>
    <s v="Working Day"/>
    <x v="20"/>
    <x v="3"/>
    <n v="83"/>
    <x v="0"/>
    <s v="Registered Users"/>
    <x v="1"/>
  </r>
  <r>
    <n v="406"/>
    <x v="17"/>
    <x v="3"/>
    <x v="1"/>
    <b v="0"/>
    <s v="Working Day"/>
    <x v="21"/>
    <x v="0"/>
    <n v="41"/>
    <x v="0"/>
    <s v="Registered Users"/>
    <x v="1"/>
  </r>
  <r>
    <n v="407"/>
    <x v="17"/>
    <x v="3"/>
    <x v="1"/>
    <b v="0"/>
    <s v="Working Day"/>
    <x v="22"/>
    <x v="0"/>
    <n v="33"/>
    <x v="0"/>
    <s v="Registered Users"/>
    <x v="1"/>
  </r>
  <r>
    <n v="408"/>
    <x v="17"/>
    <x v="3"/>
    <x v="1"/>
    <b v="0"/>
    <s v="Working Day"/>
    <x v="23"/>
    <x v="0"/>
    <n v="20"/>
    <x v="0"/>
    <s v="Registered Users"/>
    <x v="1"/>
  </r>
  <r>
    <n v="409"/>
    <x v="18"/>
    <x v="4"/>
    <x v="1"/>
    <b v="0"/>
    <s v="Working Day"/>
    <x v="0"/>
    <x v="0"/>
    <n v="3"/>
    <x v="0"/>
    <s v="Registered Users"/>
    <x v="1"/>
  </r>
  <r>
    <n v="410"/>
    <x v="18"/>
    <x v="4"/>
    <x v="1"/>
    <b v="0"/>
    <s v="Working Day"/>
    <x v="1"/>
    <x v="0"/>
    <n v="7"/>
    <x v="0"/>
    <s v="Registered Users"/>
    <x v="2"/>
  </r>
  <r>
    <n v="411"/>
    <x v="18"/>
    <x v="4"/>
    <x v="1"/>
    <b v="0"/>
    <s v="Working Day"/>
    <x v="2"/>
    <x v="0"/>
    <n v="3"/>
    <x v="0"/>
    <s v="Registered Users"/>
    <x v="2"/>
  </r>
  <r>
    <n v="412"/>
    <x v="18"/>
    <x v="4"/>
    <x v="1"/>
    <b v="0"/>
    <s v="Working Day"/>
    <x v="4"/>
    <x v="0"/>
    <n v="2"/>
    <x v="0"/>
    <s v="Registered Users"/>
    <x v="2"/>
  </r>
  <r>
    <n v="413"/>
    <x v="18"/>
    <x v="4"/>
    <x v="1"/>
    <b v="0"/>
    <s v="Working Day"/>
    <x v="5"/>
    <x v="1"/>
    <n v="7"/>
    <x v="0"/>
    <s v="Registered Users"/>
    <x v="1"/>
  </r>
  <r>
    <n v="414"/>
    <x v="18"/>
    <x v="4"/>
    <x v="1"/>
    <b v="0"/>
    <s v="Working Day"/>
    <x v="6"/>
    <x v="1"/>
    <n v="32"/>
    <x v="0"/>
    <s v="Registered Users"/>
    <x v="1"/>
  </r>
  <r>
    <n v="415"/>
    <x v="18"/>
    <x v="4"/>
    <x v="1"/>
    <b v="0"/>
    <s v="Working Day"/>
    <x v="7"/>
    <x v="1"/>
    <n v="90"/>
    <x v="0"/>
    <s v="Registered Users"/>
    <x v="1"/>
  </r>
  <r>
    <n v="416"/>
    <x v="18"/>
    <x v="4"/>
    <x v="1"/>
    <b v="0"/>
    <s v="Working Day"/>
    <x v="8"/>
    <x v="1"/>
    <n v="197"/>
    <x v="2"/>
    <s v="Registered Users"/>
    <x v="1"/>
  </r>
  <r>
    <n v="417"/>
    <x v="18"/>
    <x v="4"/>
    <x v="1"/>
    <b v="0"/>
    <s v="Working Day"/>
    <x v="9"/>
    <x v="1"/>
    <n v="109"/>
    <x v="1"/>
    <s v="Registered Users"/>
    <x v="1"/>
  </r>
  <r>
    <n v="418"/>
    <x v="18"/>
    <x v="4"/>
    <x v="1"/>
    <b v="0"/>
    <s v="Working Day"/>
    <x v="10"/>
    <x v="1"/>
    <n v="47"/>
    <x v="0"/>
    <s v="Registered Users"/>
    <x v="1"/>
  </r>
  <r>
    <n v="419"/>
    <x v="18"/>
    <x v="4"/>
    <x v="1"/>
    <b v="0"/>
    <s v="Working Day"/>
    <x v="11"/>
    <x v="1"/>
    <n v="52"/>
    <x v="0"/>
    <s v="Registered Users"/>
    <x v="1"/>
  </r>
  <r>
    <n v="420"/>
    <x v="18"/>
    <x v="4"/>
    <x v="1"/>
    <b v="0"/>
    <s v="Working Day"/>
    <x v="12"/>
    <x v="2"/>
    <n v="70"/>
    <x v="0"/>
    <s v="Registered Users"/>
    <x v="1"/>
  </r>
  <r>
    <n v="421"/>
    <x v="18"/>
    <x v="4"/>
    <x v="1"/>
    <b v="0"/>
    <s v="Working Day"/>
    <x v="13"/>
    <x v="2"/>
    <n v="78"/>
    <x v="0"/>
    <s v="Registered Users"/>
    <x v="0"/>
  </r>
  <r>
    <n v="422"/>
    <x v="18"/>
    <x v="4"/>
    <x v="1"/>
    <b v="0"/>
    <s v="Working Day"/>
    <x v="14"/>
    <x v="2"/>
    <n v="75"/>
    <x v="0"/>
    <s v="Registered Users"/>
    <x v="0"/>
  </r>
  <r>
    <n v="423"/>
    <x v="18"/>
    <x v="4"/>
    <x v="1"/>
    <b v="0"/>
    <s v="Working Day"/>
    <x v="15"/>
    <x v="2"/>
    <n v="82"/>
    <x v="0"/>
    <s v="Registered Users"/>
    <x v="0"/>
  </r>
  <r>
    <n v="424"/>
    <x v="18"/>
    <x v="4"/>
    <x v="1"/>
    <b v="0"/>
    <s v="Working Day"/>
    <x v="16"/>
    <x v="2"/>
    <n v="104"/>
    <x v="1"/>
    <s v="Registered Users"/>
    <x v="0"/>
  </r>
  <r>
    <n v="425"/>
    <x v="18"/>
    <x v="4"/>
    <x v="1"/>
    <b v="0"/>
    <s v="Working Day"/>
    <x v="17"/>
    <x v="3"/>
    <n v="197"/>
    <x v="2"/>
    <s v="Registered Users"/>
    <x v="0"/>
  </r>
  <r>
    <n v="426"/>
    <x v="18"/>
    <x v="4"/>
    <x v="1"/>
    <b v="0"/>
    <s v="Working Day"/>
    <x v="18"/>
    <x v="3"/>
    <n v="161"/>
    <x v="2"/>
    <s v="Registered Users"/>
    <x v="0"/>
  </r>
  <r>
    <n v="427"/>
    <x v="18"/>
    <x v="4"/>
    <x v="1"/>
    <b v="0"/>
    <s v="Working Day"/>
    <x v="19"/>
    <x v="3"/>
    <n v="112"/>
    <x v="1"/>
    <s v="Registered Users"/>
    <x v="0"/>
  </r>
  <r>
    <n v="428"/>
    <x v="18"/>
    <x v="4"/>
    <x v="1"/>
    <b v="0"/>
    <s v="Working Day"/>
    <x v="20"/>
    <x v="3"/>
    <n v="76"/>
    <x v="0"/>
    <s v="Registered Users"/>
    <x v="0"/>
  </r>
  <r>
    <n v="429"/>
    <x v="18"/>
    <x v="4"/>
    <x v="1"/>
    <b v="0"/>
    <s v="Working Day"/>
    <x v="21"/>
    <x v="0"/>
    <n v="59"/>
    <x v="0"/>
    <s v="Registered Users"/>
    <x v="0"/>
  </r>
  <r>
    <n v="430"/>
    <x v="18"/>
    <x v="4"/>
    <x v="1"/>
    <b v="0"/>
    <s v="Working Day"/>
    <x v="22"/>
    <x v="0"/>
    <n v="59"/>
    <x v="0"/>
    <s v="Registered Users"/>
    <x v="0"/>
  </r>
  <r>
    <n v="431"/>
    <x v="18"/>
    <x v="4"/>
    <x v="1"/>
    <b v="0"/>
    <s v="Working Day"/>
    <x v="23"/>
    <x v="0"/>
    <n v="28"/>
    <x v="0"/>
    <s v="Registered Users"/>
    <x v="0"/>
  </r>
  <r>
    <n v="432"/>
    <x v="19"/>
    <x v="5"/>
    <x v="1"/>
    <b v="0"/>
    <s v="Working Day"/>
    <x v="0"/>
    <x v="0"/>
    <n v="13"/>
    <x v="0"/>
    <s v="Registered Users"/>
    <x v="0"/>
  </r>
  <r>
    <n v="433"/>
    <x v="19"/>
    <x v="5"/>
    <x v="1"/>
    <b v="0"/>
    <s v="Working Day"/>
    <x v="1"/>
    <x v="0"/>
    <n v="5"/>
    <x v="0"/>
    <s v="Registered Users"/>
    <x v="0"/>
  </r>
  <r>
    <n v="434"/>
    <x v="19"/>
    <x v="5"/>
    <x v="1"/>
    <b v="0"/>
    <s v="Working Day"/>
    <x v="2"/>
    <x v="0"/>
    <n v="2"/>
    <x v="0"/>
    <s v="Registered Users"/>
    <x v="0"/>
  </r>
  <r>
    <n v="435"/>
    <x v="19"/>
    <x v="5"/>
    <x v="1"/>
    <b v="0"/>
    <s v="Working Day"/>
    <x v="3"/>
    <x v="0"/>
    <n v="1"/>
    <x v="0"/>
    <s v="Registered Users"/>
    <x v="0"/>
  </r>
  <r>
    <n v="436"/>
    <x v="19"/>
    <x v="5"/>
    <x v="1"/>
    <b v="0"/>
    <s v="Working Day"/>
    <x v="4"/>
    <x v="0"/>
    <n v="1"/>
    <x v="0"/>
    <s v="Registered Users"/>
    <x v="0"/>
  </r>
  <r>
    <n v="437"/>
    <x v="19"/>
    <x v="5"/>
    <x v="1"/>
    <b v="0"/>
    <s v="Working Day"/>
    <x v="5"/>
    <x v="1"/>
    <n v="6"/>
    <x v="0"/>
    <s v="Registered Users"/>
    <x v="0"/>
  </r>
  <r>
    <n v="438"/>
    <x v="19"/>
    <x v="5"/>
    <x v="1"/>
    <b v="0"/>
    <s v="Working Day"/>
    <x v="6"/>
    <x v="1"/>
    <n v="35"/>
    <x v="0"/>
    <s v="Registered Users"/>
    <x v="0"/>
  </r>
  <r>
    <n v="439"/>
    <x v="19"/>
    <x v="5"/>
    <x v="1"/>
    <b v="0"/>
    <s v="Working Day"/>
    <x v="7"/>
    <x v="1"/>
    <n v="101"/>
    <x v="1"/>
    <s v="Registered Users"/>
    <x v="0"/>
  </r>
  <r>
    <n v="440"/>
    <x v="19"/>
    <x v="5"/>
    <x v="1"/>
    <b v="0"/>
    <s v="Working Day"/>
    <x v="8"/>
    <x v="1"/>
    <n v="249"/>
    <x v="2"/>
    <s v="Registered Users"/>
    <x v="0"/>
  </r>
  <r>
    <n v="441"/>
    <x v="19"/>
    <x v="5"/>
    <x v="1"/>
    <b v="0"/>
    <s v="Working Day"/>
    <x v="9"/>
    <x v="1"/>
    <n v="143"/>
    <x v="1"/>
    <s v="Registered Users"/>
    <x v="1"/>
  </r>
  <r>
    <n v="442"/>
    <x v="19"/>
    <x v="5"/>
    <x v="1"/>
    <b v="0"/>
    <s v="Working Day"/>
    <x v="10"/>
    <x v="1"/>
    <n v="57"/>
    <x v="0"/>
    <s v="Registered Users"/>
    <x v="0"/>
  </r>
  <r>
    <n v="443"/>
    <x v="19"/>
    <x v="5"/>
    <x v="1"/>
    <b v="0"/>
    <s v="Working Day"/>
    <x v="11"/>
    <x v="1"/>
    <n v="68"/>
    <x v="0"/>
    <s v="Registered Users"/>
    <x v="1"/>
  </r>
  <r>
    <n v="444"/>
    <x v="19"/>
    <x v="5"/>
    <x v="1"/>
    <b v="0"/>
    <s v="Working Day"/>
    <x v="12"/>
    <x v="2"/>
    <n v="84"/>
    <x v="0"/>
    <s v="Registered Users"/>
    <x v="1"/>
  </r>
  <r>
    <n v="445"/>
    <x v="19"/>
    <x v="5"/>
    <x v="1"/>
    <b v="0"/>
    <s v="Working Day"/>
    <x v="13"/>
    <x v="2"/>
    <n v="98"/>
    <x v="0"/>
    <s v="Registered Users"/>
    <x v="1"/>
  </r>
  <r>
    <n v="446"/>
    <x v="19"/>
    <x v="5"/>
    <x v="1"/>
    <b v="0"/>
    <s v="Working Day"/>
    <x v="14"/>
    <x v="2"/>
    <n v="81"/>
    <x v="0"/>
    <s v="Registered Users"/>
    <x v="1"/>
  </r>
  <r>
    <n v="447"/>
    <x v="19"/>
    <x v="5"/>
    <x v="1"/>
    <b v="0"/>
    <s v="Working Day"/>
    <x v="15"/>
    <x v="2"/>
    <n v="70"/>
    <x v="0"/>
    <s v="Registered Users"/>
    <x v="1"/>
  </r>
  <r>
    <n v="448"/>
    <x v="19"/>
    <x v="5"/>
    <x v="1"/>
    <b v="0"/>
    <s v="Working Day"/>
    <x v="16"/>
    <x v="2"/>
    <n v="91"/>
    <x v="0"/>
    <s v="Registered Users"/>
    <x v="1"/>
  </r>
  <r>
    <n v="449"/>
    <x v="19"/>
    <x v="5"/>
    <x v="1"/>
    <b v="0"/>
    <s v="Working Day"/>
    <x v="17"/>
    <x v="3"/>
    <n v="215"/>
    <x v="2"/>
    <s v="Registered Users"/>
    <x v="1"/>
  </r>
  <r>
    <n v="450"/>
    <x v="19"/>
    <x v="5"/>
    <x v="1"/>
    <b v="0"/>
    <s v="Working Day"/>
    <x v="18"/>
    <x v="3"/>
    <n v="185"/>
    <x v="2"/>
    <s v="Registered Users"/>
    <x v="1"/>
  </r>
  <r>
    <n v="451"/>
    <x v="19"/>
    <x v="5"/>
    <x v="1"/>
    <b v="0"/>
    <s v="Working Day"/>
    <x v="19"/>
    <x v="3"/>
    <n v="152"/>
    <x v="2"/>
    <s v="Registered Users"/>
    <x v="0"/>
  </r>
  <r>
    <n v="452"/>
    <x v="19"/>
    <x v="5"/>
    <x v="1"/>
    <b v="0"/>
    <s v="Working Day"/>
    <x v="20"/>
    <x v="3"/>
    <n v="126"/>
    <x v="1"/>
    <s v="Registered Users"/>
    <x v="1"/>
  </r>
  <r>
    <n v="453"/>
    <x v="19"/>
    <x v="5"/>
    <x v="1"/>
    <b v="0"/>
    <s v="Working Day"/>
    <x v="21"/>
    <x v="0"/>
    <n v="57"/>
    <x v="0"/>
    <s v="Registered Users"/>
    <x v="1"/>
  </r>
  <r>
    <n v="454"/>
    <x v="19"/>
    <x v="5"/>
    <x v="1"/>
    <b v="0"/>
    <s v="Working Day"/>
    <x v="22"/>
    <x v="0"/>
    <n v="56"/>
    <x v="0"/>
    <s v="Registered Users"/>
    <x v="1"/>
  </r>
  <r>
    <n v="455"/>
    <x v="19"/>
    <x v="5"/>
    <x v="1"/>
    <b v="0"/>
    <s v="Working Day"/>
    <x v="23"/>
    <x v="0"/>
    <n v="31"/>
    <x v="0"/>
    <s v="Registered Users"/>
    <x v="1"/>
  </r>
  <r>
    <n v="456"/>
    <x v="20"/>
    <x v="6"/>
    <x v="1"/>
    <b v="0"/>
    <s v="Working Day"/>
    <x v="0"/>
    <x v="0"/>
    <n v="21"/>
    <x v="0"/>
    <s v="Registered Users"/>
    <x v="1"/>
  </r>
  <r>
    <n v="457"/>
    <x v="20"/>
    <x v="6"/>
    <x v="1"/>
    <b v="0"/>
    <s v="Working Day"/>
    <x v="1"/>
    <x v="0"/>
    <n v="6"/>
    <x v="0"/>
    <s v="Registered Users"/>
    <x v="1"/>
  </r>
  <r>
    <n v="458"/>
    <x v="20"/>
    <x v="6"/>
    <x v="1"/>
    <b v="0"/>
    <s v="Working Day"/>
    <x v="2"/>
    <x v="0"/>
    <n v="2"/>
    <x v="0"/>
    <s v="Registered Users"/>
    <x v="2"/>
  </r>
  <r>
    <n v="459"/>
    <x v="20"/>
    <x v="6"/>
    <x v="1"/>
    <b v="0"/>
    <s v="Working Day"/>
    <x v="3"/>
    <x v="0"/>
    <n v="1"/>
    <x v="0"/>
    <s v="Registered Users"/>
    <x v="2"/>
  </r>
  <r>
    <n v="460"/>
    <x v="20"/>
    <x v="6"/>
    <x v="1"/>
    <b v="0"/>
    <s v="Working Day"/>
    <x v="4"/>
    <x v="0"/>
    <n v="1"/>
    <x v="0"/>
    <s v="Registered Users"/>
    <x v="1"/>
  </r>
  <r>
    <n v="461"/>
    <x v="20"/>
    <x v="6"/>
    <x v="1"/>
    <b v="0"/>
    <s v="Working Day"/>
    <x v="5"/>
    <x v="1"/>
    <n v="5"/>
    <x v="0"/>
    <s v="Registered Users"/>
    <x v="0"/>
  </r>
  <r>
    <n v="462"/>
    <x v="20"/>
    <x v="6"/>
    <x v="1"/>
    <b v="0"/>
    <s v="Working Day"/>
    <x v="6"/>
    <x v="1"/>
    <n v="27"/>
    <x v="0"/>
    <s v="Registered Users"/>
    <x v="0"/>
  </r>
  <r>
    <n v="463"/>
    <x v="20"/>
    <x v="6"/>
    <x v="1"/>
    <b v="0"/>
    <s v="Working Day"/>
    <x v="7"/>
    <x v="1"/>
    <n v="68"/>
    <x v="0"/>
    <s v="Registered Users"/>
    <x v="0"/>
  </r>
  <r>
    <n v="464"/>
    <x v="20"/>
    <x v="6"/>
    <x v="1"/>
    <b v="0"/>
    <s v="Working Day"/>
    <x v="8"/>
    <x v="1"/>
    <n v="217"/>
    <x v="2"/>
    <s v="Registered Users"/>
    <x v="0"/>
  </r>
  <r>
    <n v="465"/>
    <x v="20"/>
    <x v="6"/>
    <x v="1"/>
    <b v="0"/>
    <s v="Working Day"/>
    <x v="9"/>
    <x v="1"/>
    <n v="166"/>
    <x v="2"/>
    <s v="Registered Users"/>
    <x v="0"/>
  </r>
  <r>
    <n v="466"/>
    <x v="20"/>
    <x v="6"/>
    <x v="1"/>
    <b v="0"/>
    <s v="Working Day"/>
    <x v="10"/>
    <x v="1"/>
    <n v="63"/>
    <x v="0"/>
    <s v="Registered Users"/>
    <x v="0"/>
  </r>
  <r>
    <n v="467"/>
    <x v="20"/>
    <x v="6"/>
    <x v="1"/>
    <b v="0"/>
    <s v="Working Day"/>
    <x v="11"/>
    <x v="1"/>
    <n v="59"/>
    <x v="0"/>
    <s v="Registered Users"/>
    <x v="0"/>
  </r>
  <r>
    <n v="468"/>
    <x v="20"/>
    <x v="6"/>
    <x v="1"/>
    <b v="0"/>
    <s v="Working Day"/>
    <x v="12"/>
    <x v="2"/>
    <n v="78"/>
    <x v="0"/>
    <s v="Registered Users"/>
    <x v="0"/>
  </r>
  <r>
    <n v="469"/>
    <x v="20"/>
    <x v="6"/>
    <x v="1"/>
    <b v="0"/>
    <s v="Working Day"/>
    <x v="13"/>
    <x v="2"/>
    <n v="73"/>
    <x v="0"/>
    <s v="Registered Users"/>
    <x v="0"/>
  </r>
  <r>
    <n v="470"/>
    <x v="20"/>
    <x v="6"/>
    <x v="1"/>
    <b v="0"/>
    <s v="Working Day"/>
    <x v="14"/>
    <x v="2"/>
    <n v="62"/>
    <x v="0"/>
    <s v="Registered Users"/>
    <x v="0"/>
  </r>
  <r>
    <n v="471"/>
    <x v="20"/>
    <x v="6"/>
    <x v="1"/>
    <b v="0"/>
    <s v="Working Day"/>
    <x v="15"/>
    <x v="2"/>
    <n v="65"/>
    <x v="0"/>
    <s v="Registered Users"/>
    <x v="0"/>
  </r>
  <r>
    <n v="472"/>
    <x v="20"/>
    <x v="6"/>
    <x v="1"/>
    <b v="0"/>
    <s v="Working Day"/>
    <x v="16"/>
    <x v="2"/>
    <n v="97"/>
    <x v="0"/>
    <s v="Registered Users"/>
    <x v="0"/>
  </r>
  <r>
    <n v="473"/>
    <x v="20"/>
    <x v="6"/>
    <x v="1"/>
    <b v="0"/>
    <s v="Working Day"/>
    <x v="17"/>
    <x v="3"/>
    <n v="161"/>
    <x v="2"/>
    <s v="Registered Users"/>
    <x v="0"/>
  </r>
  <r>
    <n v="474"/>
    <x v="20"/>
    <x v="6"/>
    <x v="1"/>
    <b v="0"/>
    <s v="Working Day"/>
    <x v="18"/>
    <x v="3"/>
    <n v="120"/>
    <x v="1"/>
    <s v="Registered Users"/>
    <x v="0"/>
  </r>
  <r>
    <n v="475"/>
    <x v="20"/>
    <x v="6"/>
    <x v="1"/>
    <b v="0"/>
    <s v="Working Day"/>
    <x v="19"/>
    <x v="3"/>
    <n v="96"/>
    <x v="0"/>
    <s v="Registered Users"/>
    <x v="0"/>
  </r>
  <r>
    <n v="476"/>
    <x v="20"/>
    <x v="6"/>
    <x v="1"/>
    <b v="0"/>
    <s v="Working Day"/>
    <x v="20"/>
    <x v="3"/>
    <n v="53"/>
    <x v="0"/>
    <s v="Registered Users"/>
    <x v="0"/>
  </r>
  <r>
    <n v="477"/>
    <x v="20"/>
    <x v="6"/>
    <x v="1"/>
    <b v="0"/>
    <s v="Working Day"/>
    <x v="21"/>
    <x v="0"/>
    <n v="41"/>
    <x v="0"/>
    <s v="Registered Users"/>
    <x v="0"/>
  </r>
  <r>
    <n v="478"/>
    <x v="20"/>
    <x v="6"/>
    <x v="1"/>
    <b v="0"/>
    <s v="Working Day"/>
    <x v="22"/>
    <x v="0"/>
    <n v="34"/>
    <x v="0"/>
    <s v="Registered Users"/>
    <x v="0"/>
  </r>
  <r>
    <n v="479"/>
    <x v="20"/>
    <x v="6"/>
    <x v="1"/>
    <b v="0"/>
    <s v="Working Day"/>
    <x v="23"/>
    <x v="0"/>
    <n v="27"/>
    <x v="0"/>
    <s v="Registered Users"/>
    <x v="0"/>
  </r>
  <r>
    <n v="480"/>
    <x v="21"/>
    <x v="0"/>
    <x v="0"/>
    <b v="0"/>
    <s v="Working Day"/>
    <x v="0"/>
    <x v="0"/>
    <n v="13"/>
    <x v="0"/>
    <s v="Registered Users"/>
    <x v="0"/>
  </r>
  <r>
    <n v="481"/>
    <x v="21"/>
    <x v="0"/>
    <x v="0"/>
    <b v="0"/>
    <s v="Working Day"/>
    <x v="1"/>
    <x v="0"/>
    <n v="12"/>
    <x v="0"/>
    <s v="Registered Users"/>
    <x v="1"/>
  </r>
  <r>
    <n v="482"/>
    <x v="21"/>
    <x v="0"/>
    <x v="0"/>
    <b v="0"/>
    <s v="Working Day"/>
    <x v="2"/>
    <x v="0"/>
    <n v="11"/>
    <x v="0"/>
    <s v="Registered Users"/>
    <x v="1"/>
  </r>
  <r>
    <n v="483"/>
    <x v="21"/>
    <x v="0"/>
    <x v="0"/>
    <b v="0"/>
    <s v="Working Day"/>
    <x v="3"/>
    <x v="0"/>
    <n v="7"/>
    <x v="0"/>
    <s v="Registered Users"/>
    <x v="1"/>
  </r>
  <r>
    <n v="484"/>
    <x v="21"/>
    <x v="0"/>
    <x v="0"/>
    <b v="0"/>
    <s v="Working Day"/>
    <x v="4"/>
    <x v="0"/>
    <n v="3"/>
    <x v="0"/>
    <s v="Registered Users"/>
    <x v="1"/>
  </r>
  <r>
    <n v="485"/>
    <x v="21"/>
    <x v="0"/>
    <x v="0"/>
    <b v="0"/>
    <s v="Working Day"/>
    <x v="6"/>
    <x v="1"/>
    <n v="2"/>
    <x v="0"/>
    <s v="Registered Users"/>
    <x v="1"/>
  </r>
  <r>
    <n v="486"/>
    <x v="21"/>
    <x v="0"/>
    <x v="0"/>
    <b v="0"/>
    <s v="Working Day"/>
    <x v="7"/>
    <x v="1"/>
    <n v="8"/>
    <x v="0"/>
    <s v="Registered Users"/>
    <x v="0"/>
  </r>
  <r>
    <n v="487"/>
    <x v="21"/>
    <x v="0"/>
    <x v="0"/>
    <b v="0"/>
    <s v="Working Day"/>
    <x v="8"/>
    <x v="1"/>
    <n v="27"/>
    <x v="0"/>
    <s v="Registered Users"/>
    <x v="0"/>
  </r>
  <r>
    <n v="488"/>
    <x v="21"/>
    <x v="0"/>
    <x v="0"/>
    <b v="0"/>
    <s v="Working Day"/>
    <x v="9"/>
    <x v="1"/>
    <n v="40"/>
    <x v="0"/>
    <s v="Registered Users"/>
    <x v="0"/>
  </r>
  <r>
    <n v="489"/>
    <x v="21"/>
    <x v="0"/>
    <x v="0"/>
    <b v="0"/>
    <s v="Working Day"/>
    <x v="10"/>
    <x v="1"/>
    <n v="53"/>
    <x v="0"/>
    <s v="Registered Users"/>
    <x v="1"/>
  </r>
  <r>
    <n v="490"/>
    <x v="21"/>
    <x v="0"/>
    <x v="0"/>
    <b v="0"/>
    <s v="Working Day"/>
    <x v="11"/>
    <x v="1"/>
    <n v="63"/>
    <x v="0"/>
    <s v="Registered Users"/>
    <x v="1"/>
  </r>
  <r>
    <n v="491"/>
    <x v="21"/>
    <x v="0"/>
    <x v="0"/>
    <b v="0"/>
    <s v="Working Day"/>
    <x v="12"/>
    <x v="2"/>
    <n v="70"/>
    <x v="0"/>
    <s v="Registered Users"/>
    <x v="1"/>
  </r>
  <r>
    <n v="492"/>
    <x v="21"/>
    <x v="0"/>
    <x v="0"/>
    <b v="0"/>
    <s v="Working Day"/>
    <x v="13"/>
    <x v="2"/>
    <n v="84"/>
    <x v="0"/>
    <s v="Registered Users"/>
    <x v="0"/>
  </r>
  <r>
    <n v="493"/>
    <x v="21"/>
    <x v="0"/>
    <x v="0"/>
    <b v="0"/>
    <s v="Working Day"/>
    <x v="14"/>
    <x v="2"/>
    <n v="75"/>
    <x v="0"/>
    <s v="Registered Users"/>
    <x v="0"/>
  </r>
  <r>
    <n v="494"/>
    <x v="21"/>
    <x v="0"/>
    <x v="0"/>
    <b v="0"/>
    <s v="Working Day"/>
    <x v="15"/>
    <x v="2"/>
    <n v="103"/>
    <x v="1"/>
    <s v="Registered Users"/>
    <x v="0"/>
  </r>
  <r>
    <n v="495"/>
    <x v="21"/>
    <x v="0"/>
    <x v="0"/>
    <b v="0"/>
    <s v="Working Day"/>
    <x v="16"/>
    <x v="2"/>
    <n v="83"/>
    <x v="0"/>
    <s v="Registered Users"/>
    <x v="0"/>
  </r>
  <r>
    <n v="496"/>
    <x v="21"/>
    <x v="0"/>
    <x v="0"/>
    <b v="0"/>
    <s v="Working Day"/>
    <x v="17"/>
    <x v="3"/>
    <n v="67"/>
    <x v="0"/>
    <s v="Registered Users"/>
    <x v="0"/>
  </r>
  <r>
    <n v="497"/>
    <x v="21"/>
    <x v="0"/>
    <x v="0"/>
    <b v="0"/>
    <s v="Working Day"/>
    <x v="18"/>
    <x v="3"/>
    <n v="54"/>
    <x v="0"/>
    <s v="Registered Users"/>
    <x v="0"/>
  </r>
  <r>
    <n v="498"/>
    <x v="21"/>
    <x v="0"/>
    <x v="0"/>
    <b v="0"/>
    <s v="Working Day"/>
    <x v="19"/>
    <x v="3"/>
    <n v="59"/>
    <x v="0"/>
    <s v="Registered Users"/>
    <x v="0"/>
  </r>
  <r>
    <n v="499"/>
    <x v="21"/>
    <x v="0"/>
    <x v="0"/>
    <b v="0"/>
    <s v="Working Day"/>
    <x v="20"/>
    <x v="3"/>
    <n v="45"/>
    <x v="0"/>
    <s v="Registered Users"/>
    <x v="0"/>
  </r>
  <r>
    <n v="500"/>
    <x v="21"/>
    <x v="0"/>
    <x v="0"/>
    <b v="0"/>
    <s v="Working Day"/>
    <x v="21"/>
    <x v="0"/>
    <n v="39"/>
    <x v="0"/>
    <s v="Registered Users"/>
    <x v="0"/>
  </r>
  <r>
    <n v="501"/>
    <x v="21"/>
    <x v="0"/>
    <x v="0"/>
    <b v="0"/>
    <s v="Working Day"/>
    <x v="22"/>
    <x v="0"/>
    <n v="30"/>
    <x v="0"/>
    <s v="Registered Users"/>
    <x v="0"/>
  </r>
  <r>
    <n v="502"/>
    <x v="21"/>
    <x v="0"/>
    <x v="0"/>
    <b v="0"/>
    <s v="Working Day"/>
    <x v="23"/>
    <x v="0"/>
    <n v="33"/>
    <x v="0"/>
    <s v="Registered Users"/>
    <x v="0"/>
  </r>
  <r>
    <n v="503"/>
    <x v="22"/>
    <x v="1"/>
    <x v="0"/>
    <b v="0"/>
    <s v="Working Day"/>
    <x v="0"/>
    <x v="0"/>
    <n v="22"/>
    <x v="0"/>
    <s v="Registered Users"/>
    <x v="0"/>
  </r>
  <r>
    <n v="504"/>
    <x v="22"/>
    <x v="1"/>
    <x v="0"/>
    <b v="0"/>
    <s v="Working Day"/>
    <x v="1"/>
    <x v="0"/>
    <n v="13"/>
    <x v="0"/>
    <s v="Registered Users"/>
    <x v="0"/>
  </r>
  <r>
    <n v="505"/>
    <x v="22"/>
    <x v="1"/>
    <x v="0"/>
    <b v="0"/>
    <s v="Working Day"/>
    <x v="2"/>
    <x v="0"/>
    <n v="18"/>
    <x v="0"/>
    <s v="Registered Users"/>
    <x v="0"/>
  </r>
  <r>
    <n v="506"/>
    <x v="22"/>
    <x v="1"/>
    <x v="0"/>
    <b v="0"/>
    <s v="Working Day"/>
    <x v="3"/>
    <x v="0"/>
    <n v="5"/>
    <x v="0"/>
    <s v="Registered Users"/>
    <x v="0"/>
  </r>
  <r>
    <n v="507"/>
    <x v="22"/>
    <x v="1"/>
    <x v="0"/>
    <b v="0"/>
    <s v="Working Day"/>
    <x v="5"/>
    <x v="1"/>
    <n v="3"/>
    <x v="0"/>
    <s v="Registered Users"/>
    <x v="1"/>
  </r>
  <r>
    <n v="508"/>
    <x v="22"/>
    <x v="1"/>
    <x v="0"/>
    <b v="0"/>
    <s v="Working Day"/>
    <x v="6"/>
    <x v="1"/>
    <n v="1"/>
    <x v="0"/>
    <s v="Registered Users"/>
    <x v="1"/>
  </r>
  <r>
    <n v="509"/>
    <x v="22"/>
    <x v="1"/>
    <x v="0"/>
    <b v="0"/>
    <s v="Working Day"/>
    <x v="7"/>
    <x v="1"/>
    <n v="2"/>
    <x v="0"/>
    <s v="Registered Users"/>
    <x v="0"/>
  </r>
  <r>
    <n v="510"/>
    <x v="22"/>
    <x v="1"/>
    <x v="0"/>
    <b v="0"/>
    <s v="Working Day"/>
    <x v="8"/>
    <x v="1"/>
    <n v="19"/>
    <x v="0"/>
    <s v="Registered Users"/>
    <x v="0"/>
  </r>
  <r>
    <n v="511"/>
    <x v="22"/>
    <x v="1"/>
    <x v="0"/>
    <b v="0"/>
    <s v="Working Day"/>
    <x v="9"/>
    <x v="1"/>
    <n v="28"/>
    <x v="0"/>
    <s v="Registered Users"/>
    <x v="0"/>
  </r>
  <r>
    <n v="512"/>
    <x v="22"/>
    <x v="1"/>
    <x v="0"/>
    <b v="0"/>
    <s v="Working Day"/>
    <x v="10"/>
    <x v="1"/>
    <n v="58"/>
    <x v="0"/>
    <s v="Registered Users"/>
    <x v="0"/>
  </r>
  <r>
    <n v="513"/>
    <x v="22"/>
    <x v="1"/>
    <x v="0"/>
    <b v="0"/>
    <s v="Working Day"/>
    <x v="11"/>
    <x v="1"/>
    <n v="99"/>
    <x v="0"/>
    <s v="Registered Users"/>
    <x v="0"/>
  </r>
  <r>
    <n v="514"/>
    <x v="22"/>
    <x v="1"/>
    <x v="0"/>
    <b v="0"/>
    <s v="Working Day"/>
    <x v="12"/>
    <x v="2"/>
    <n v="116"/>
    <x v="1"/>
    <s v="Registered Users"/>
    <x v="0"/>
  </r>
  <r>
    <n v="515"/>
    <x v="22"/>
    <x v="1"/>
    <x v="0"/>
    <b v="0"/>
    <s v="Working Day"/>
    <x v="13"/>
    <x v="2"/>
    <n v="87"/>
    <x v="0"/>
    <s v="Registered Users"/>
    <x v="0"/>
  </r>
  <r>
    <n v="516"/>
    <x v="22"/>
    <x v="1"/>
    <x v="0"/>
    <b v="0"/>
    <s v="Working Day"/>
    <x v="14"/>
    <x v="2"/>
    <n v="110"/>
    <x v="1"/>
    <s v="Registered Users"/>
    <x v="0"/>
  </r>
  <r>
    <n v="517"/>
    <x v="22"/>
    <x v="1"/>
    <x v="0"/>
    <b v="0"/>
    <s v="Working Day"/>
    <x v="15"/>
    <x v="2"/>
    <n v="77"/>
    <x v="0"/>
    <s v="Registered Users"/>
    <x v="0"/>
  </r>
  <r>
    <n v="518"/>
    <x v="22"/>
    <x v="1"/>
    <x v="0"/>
    <b v="0"/>
    <s v="Working Day"/>
    <x v="16"/>
    <x v="2"/>
    <n v="65"/>
    <x v="0"/>
    <s v="Registered Users"/>
    <x v="0"/>
  </r>
  <r>
    <n v="519"/>
    <x v="22"/>
    <x v="1"/>
    <x v="0"/>
    <b v="0"/>
    <s v="Working Day"/>
    <x v="17"/>
    <x v="3"/>
    <n v="55"/>
    <x v="0"/>
    <s v="Registered Users"/>
    <x v="0"/>
  </r>
  <r>
    <n v="520"/>
    <x v="22"/>
    <x v="1"/>
    <x v="0"/>
    <b v="0"/>
    <s v="Working Day"/>
    <x v="18"/>
    <x v="3"/>
    <n v="49"/>
    <x v="0"/>
    <s v="Registered Users"/>
    <x v="0"/>
  </r>
  <r>
    <n v="521"/>
    <x v="22"/>
    <x v="1"/>
    <x v="0"/>
    <b v="0"/>
    <s v="Working Day"/>
    <x v="19"/>
    <x v="3"/>
    <n v="50"/>
    <x v="0"/>
    <s v="Registered Users"/>
    <x v="0"/>
  </r>
  <r>
    <n v="522"/>
    <x v="22"/>
    <x v="1"/>
    <x v="0"/>
    <b v="0"/>
    <s v="Working Day"/>
    <x v="20"/>
    <x v="3"/>
    <n v="35"/>
    <x v="0"/>
    <s v="Registered Users"/>
    <x v="0"/>
  </r>
  <r>
    <n v="523"/>
    <x v="22"/>
    <x v="1"/>
    <x v="0"/>
    <b v="0"/>
    <s v="Working Day"/>
    <x v="21"/>
    <x v="0"/>
    <n v="25"/>
    <x v="0"/>
    <s v="Registered Users"/>
    <x v="0"/>
  </r>
  <r>
    <n v="524"/>
    <x v="22"/>
    <x v="1"/>
    <x v="0"/>
    <b v="0"/>
    <s v="Working Day"/>
    <x v="22"/>
    <x v="0"/>
    <n v="28"/>
    <x v="0"/>
    <s v="Registered Users"/>
    <x v="0"/>
  </r>
  <r>
    <n v="525"/>
    <x v="22"/>
    <x v="1"/>
    <x v="0"/>
    <b v="0"/>
    <s v="Working Day"/>
    <x v="23"/>
    <x v="0"/>
    <n v="21"/>
    <x v="0"/>
    <s v="Registered Users"/>
    <x v="0"/>
  </r>
  <r>
    <n v="526"/>
    <x v="23"/>
    <x v="2"/>
    <x v="1"/>
    <b v="0"/>
    <s v="Working Day"/>
    <x v="0"/>
    <x v="0"/>
    <n v="7"/>
    <x v="0"/>
    <s v="Registered Users"/>
    <x v="0"/>
  </r>
  <r>
    <n v="527"/>
    <x v="23"/>
    <x v="2"/>
    <x v="1"/>
    <b v="0"/>
    <s v="Working Day"/>
    <x v="1"/>
    <x v="0"/>
    <n v="1"/>
    <x v="0"/>
    <s v="Registered Users"/>
    <x v="0"/>
  </r>
  <r>
    <n v="528"/>
    <x v="23"/>
    <x v="2"/>
    <x v="1"/>
    <b v="0"/>
    <s v="Working Day"/>
    <x v="3"/>
    <x v="0"/>
    <n v="1"/>
    <x v="0"/>
    <s v="Registered Users"/>
    <x v="0"/>
  </r>
  <r>
    <n v="529"/>
    <x v="23"/>
    <x v="2"/>
    <x v="1"/>
    <b v="0"/>
    <s v="Working Day"/>
    <x v="4"/>
    <x v="0"/>
    <n v="1"/>
    <x v="0"/>
    <s v="Registered Users"/>
    <x v="0"/>
  </r>
  <r>
    <n v="530"/>
    <x v="23"/>
    <x v="2"/>
    <x v="1"/>
    <b v="0"/>
    <s v="Working Day"/>
    <x v="5"/>
    <x v="1"/>
    <n v="5"/>
    <x v="0"/>
    <s v="Registered Users"/>
    <x v="0"/>
  </r>
  <r>
    <n v="531"/>
    <x v="23"/>
    <x v="2"/>
    <x v="1"/>
    <b v="0"/>
    <s v="Working Day"/>
    <x v="6"/>
    <x v="1"/>
    <n v="15"/>
    <x v="0"/>
    <s v="Registered Users"/>
    <x v="0"/>
  </r>
  <r>
    <n v="532"/>
    <x v="23"/>
    <x v="2"/>
    <x v="1"/>
    <b v="0"/>
    <s v="Working Day"/>
    <x v="7"/>
    <x v="1"/>
    <n v="84"/>
    <x v="0"/>
    <s v="Registered Users"/>
    <x v="0"/>
  </r>
  <r>
    <n v="533"/>
    <x v="23"/>
    <x v="2"/>
    <x v="1"/>
    <b v="0"/>
    <s v="Working Day"/>
    <x v="8"/>
    <x v="1"/>
    <n v="177"/>
    <x v="2"/>
    <s v="Registered Users"/>
    <x v="0"/>
  </r>
  <r>
    <n v="534"/>
    <x v="23"/>
    <x v="2"/>
    <x v="1"/>
    <b v="0"/>
    <s v="Working Day"/>
    <x v="9"/>
    <x v="1"/>
    <n v="102"/>
    <x v="1"/>
    <s v="Registered Users"/>
    <x v="0"/>
  </r>
  <r>
    <n v="535"/>
    <x v="23"/>
    <x v="2"/>
    <x v="1"/>
    <b v="0"/>
    <s v="Working Day"/>
    <x v="10"/>
    <x v="1"/>
    <n v="40"/>
    <x v="0"/>
    <s v="Registered Users"/>
    <x v="0"/>
  </r>
  <r>
    <n v="536"/>
    <x v="23"/>
    <x v="2"/>
    <x v="1"/>
    <b v="0"/>
    <s v="Working Day"/>
    <x v="11"/>
    <x v="1"/>
    <n v="46"/>
    <x v="0"/>
    <s v="Registered Users"/>
    <x v="0"/>
  </r>
  <r>
    <n v="537"/>
    <x v="23"/>
    <x v="2"/>
    <x v="1"/>
    <b v="0"/>
    <s v="Working Day"/>
    <x v="12"/>
    <x v="2"/>
    <n v="63"/>
    <x v="0"/>
    <s v="Registered Users"/>
    <x v="1"/>
  </r>
  <r>
    <n v="538"/>
    <x v="23"/>
    <x v="2"/>
    <x v="1"/>
    <b v="0"/>
    <s v="Working Day"/>
    <x v="13"/>
    <x v="2"/>
    <n v="60"/>
    <x v="0"/>
    <s v="Registered Users"/>
    <x v="1"/>
  </r>
  <r>
    <n v="539"/>
    <x v="23"/>
    <x v="2"/>
    <x v="1"/>
    <b v="0"/>
    <s v="Working Day"/>
    <x v="14"/>
    <x v="2"/>
    <n v="45"/>
    <x v="0"/>
    <s v="Registered Users"/>
    <x v="1"/>
  </r>
  <r>
    <n v="540"/>
    <x v="23"/>
    <x v="2"/>
    <x v="1"/>
    <b v="0"/>
    <s v="Working Day"/>
    <x v="15"/>
    <x v="2"/>
    <n v="57"/>
    <x v="0"/>
    <s v="Registered Users"/>
    <x v="0"/>
  </r>
  <r>
    <n v="541"/>
    <x v="23"/>
    <x v="2"/>
    <x v="1"/>
    <b v="0"/>
    <s v="Working Day"/>
    <x v="16"/>
    <x v="2"/>
    <n v="70"/>
    <x v="0"/>
    <s v="Registered Users"/>
    <x v="0"/>
  </r>
  <r>
    <n v="542"/>
    <x v="23"/>
    <x v="2"/>
    <x v="1"/>
    <b v="0"/>
    <s v="Working Day"/>
    <x v="17"/>
    <x v="3"/>
    <n v="184"/>
    <x v="2"/>
    <s v="Registered Users"/>
    <x v="0"/>
  </r>
  <r>
    <n v="543"/>
    <x v="23"/>
    <x v="2"/>
    <x v="1"/>
    <b v="0"/>
    <s v="Working Day"/>
    <x v="18"/>
    <x v="3"/>
    <n v="153"/>
    <x v="2"/>
    <s v="Registered Users"/>
    <x v="0"/>
  </r>
  <r>
    <n v="544"/>
    <x v="23"/>
    <x v="2"/>
    <x v="1"/>
    <b v="0"/>
    <s v="Working Day"/>
    <x v="19"/>
    <x v="3"/>
    <n v="106"/>
    <x v="1"/>
    <s v="Registered Users"/>
    <x v="0"/>
  </r>
  <r>
    <n v="545"/>
    <x v="23"/>
    <x v="2"/>
    <x v="1"/>
    <b v="0"/>
    <s v="Working Day"/>
    <x v="20"/>
    <x v="3"/>
    <n v="81"/>
    <x v="0"/>
    <s v="Registered Users"/>
    <x v="0"/>
  </r>
  <r>
    <n v="546"/>
    <x v="23"/>
    <x v="2"/>
    <x v="1"/>
    <b v="0"/>
    <s v="Working Day"/>
    <x v="21"/>
    <x v="0"/>
    <n v="59"/>
    <x v="0"/>
    <s v="Registered Users"/>
    <x v="0"/>
  </r>
  <r>
    <n v="547"/>
    <x v="23"/>
    <x v="2"/>
    <x v="1"/>
    <b v="0"/>
    <s v="Working Day"/>
    <x v="22"/>
    <x v="0"/>
    <n v="35"/>
    <x v="0"/>
    <s v="Registered Users"/>
    <x v="1"/>
  </r>
  <r>
    <n v="548"/>
    <x v="23"/>
    <x v="2"/>
    <x v="1"/>
    <b v="0"/>
    <s v="Working Day"/>
    <x v="23"/>
    <x v="0"/>
    <n v="24"/>
    <x v="0"/>
    <s v="Registered Users"/>
    <x v="1"/>
  </r>
  <r>
    <n v="549"/>
    <x v="24"/>
    <x v="3"/>
    <x v="1"/>
    <b v="0"/>
    <s v="Working Day"/>
    <x v="0"/>
    <x v="0"/>
    <n v="9"/>
    <x v="0"/>
    <s v="Registered Users"/>
    <x v="1"/>
  </r>
  <r>
    <n v="550"/>
    <x v="24"/>
    <x v="3"/>
    <x v="1"/>
    <b v="0"/>
    <s v="Working Day"/>
    <x v="1"/>
    <x v="0"/>
    <n v="5"/>
    <x v="0"/>
    <s v="Registered Users"/>
    <x v="1"/>
  </r>
  <r>
    <n v="551"/>
    <x v="24"/>
    <x v="3"/>
    <x v="1"/>
    <b v="0"/>
    <s v="Working Day"/>
    <x v="2"/>
    <x v="0"/>
    <n v="2"/>
    <x v="0"/>
    <s v="Registered Users"/>
    <x v="0"/>
  </r>
  <r>
    <n v="552"/>
    <x v="24"/>
    <x v="3"/>
    <x v="1"/>
    <b v="0"/>
    <s v="Working Day"/>
    <x v="4"/>
    <x v="0"/>
    <n v="1"/>
    <x v="0"/>
    <s v="Registered Users"/>
    <x v="0"/>
  </r>
  <r>
    <n v="553"/>
    <x v="24"/>
    <x v="3"/>
    <x v="1"/>
    <b v="0"/>
    <s v="Working Day"/>
    <x v="5"/>
    <x v="1"/>
    <n v="9"/>
    <x v="0"/>
    <s v="Registered Users"/>
    <x v="0"/>
  </r>
  <r>
    <n v="554"/>
    <x v="24"/>
    <x v="3"/>
    <x v="1"/>
    <b v="0"/>
    <s v="Working Day"/>
    <x v="6"/>
    <x v="1"/>
    <n v="36"/>
    <x v="0"/>
    <s v="Registered Users"/>
    <x v="0"/>
  </r>
  <r>
    <n v="555"/>
    <x v="24"/>
    <x v="3"/>
    <x v="1"/>
    <b v="0"/>
    <s v="Working Day"/>
    <x v="7"/>
    <x v="1"/>
    <n v="108"/>
    <x v="1"/>
    <s v="Registered Users"/>
    <x v="0"/>
  </r>
  <r>
    <n v="556"/>
    <x v="24"/>
    <x v="3"/>
    <x v="1"/>
    <b v="0"/>
    <s v="Working Day"/>
    <x v="8"/>
    <x v="1"/>
    <n v="238"/>
    <x v="2"/>
    <s v="Registered Users"/>
    <x v="1"/>
  </r>
  <r>
    <n v="557"/>
    <x v="24"/>
    <x v="3"/>
    <x v="1"/>
    <b v="0"/>
    <s v="Working Day"/>
    <x v="9"/>
    <x v="1"/>
    <n v="144"/>
    <x v="1"/>
    <s v="Registered Users"/>
    <x v="1"/>
  </r>
  <r>
    <n v="558"/>
    <x v="24"/>
    <x v="3"/>
    <x v="1"/>
    <b v="0"/>
    <s v="Working Day"/>
    <x v="10"/>
    <x v="1"/>
    <n v="55"/>
    <x v="0"/>
    <s v="Registered Users"/>
    <x v="1"/>
  </r>
  <r>
    <n v="559"/>
    <x v="24"/>
    <x v="3"/>
    <x v="1"/>
    <b v="0"/>
    <s v="Working Day"/>
    <x v="11"/>
    <x v="1"/>
    <n v="61"/>
    <x v="0"/>
    <s v="Registered Users"/>
    <x v="1"/>
  </r>
  <r>
    <n v="560"/>
    <x v="24"/>
    <x v="3"/>
    <x v="1"/>
    <b v="0"/>
    <s v="Working Day"/>
    <x v="12"/>
    <x v="2"/>
    <n v="106"/>
    <x v="1"/>
    <s v="Registered Users"/>
    <x v="1"/>
  </r>
  <r>
    <n v="561"/>
    <x v="24"/>
    <x v="3"/>
    <x v="1"/>
    <b v="0"/>
    <s v="Working Day"/>
    <x v="13"/>
    <x v="2"/>
    <n v="93"/>
    <x v="0"/>
    <s v="Registered Users"/>
    <x v="1"/>
  </r>
  <r>
    <n v="562"/>
    <x v="24"/>
    <x v="3"/>
    <x v="1"/>
    <b v="0"/>
    <s v="Working Day"/>
    <x v="14"/>
    <x v="2"/>
    <n v="68"/>
    <x v="0"/>
    <s v="Registered Users"/>
    <x v="1"/>
  </r>
  <r>
    <n v="563"/>
    <x v="24"/>
    <x v="3"/>
    <x v="1"/>
    <b v="0"/>
    <s v="Working Day"/>
    <x v="15"/>
    <x v="2"/>
    <n v="84"/>
    <x v="0"/>
    <s v="Registered Users"/>
    <x v="1"/>
  </r>
  <r>
    <n v="564"/>
    <x v="24"/>
    <x v="3"/>
    <x v="1"/>
    <b v="0"/>
    <s v="Working Day"/>
    <x v="16"/>
    <x v="2"/>
    <n v="116"/>
    <x v="1"/>
    <s v="Registered Users"/>
    <x v="1"/>
  </r>
  <r>
    <n v="565"/>
    <x v="24"/>
    <x v="3"/>
    <x v="1"/>
    <b v="0"/>
    <s v="Working Day"/>
    <x v="17"/>
    <x v="3"/>
    <n v="222"/>
    <x v="2"/>
    <s v="Registered Users"/>
    <x v="0"/>
  </r>
  <r>
    <n v="566"/>
    <x v="24"/>
    <x v="3"/>
    <x v="1"/>
    <b v="0"/>
    <s v="Working Day"/>
    <x v="18"/>
    <x v="3"/>
    <n v="225"/>
    <x v="2"/>
    <s v="Registered Users"/>
    <x v="1"/>
  </r>
  <r>
    <n v="567"/>
    <x v="24"/>
    <x v="3"/>
    <x v="1"/>
    <b v="0"/>
    <s v="Working Day"/>
    <x v="19"/>
    <x v="3"/>
    <n v="146"/>
    <x v="1"/>
    <s v="Registered Users"/>
    <x v="1"/>
  </r>
  <r>
    <n v="568"/>
    <x v="24"/>
    <x v="3"/>
    <x v="1"/>
    <b v="0"/>
    <s v="Working Day"/>
    <x v="20"/>
    <x v="3"/>
    <n v="119"/>
    <x v="1"/>
    <s v="Registered Users"/>
    <x v="0"/>
  </r>
  <r>
    <n v="569"/>
    <x v="24"/>
    <x v="3"/>
    <x v="1"/>
    <b v="0"/>
    <s v="Working Day"/>
    <x v="21"/>
    <x v="0"/>
    <n v="45"/>
    <x v="0"/>
    <s v="Registered Users"/>
    <x v="0"/>
  </r>
  <r>
    <n v="570"/>
    <x v="24"/>
    <x v="3"/>
    <x v="1"/>
    <b v="0"/>
    <s v="Working Day"/>
    <x v="22"/>
    <x v="0"/>
    <n v="53"/>
    <x v="0"/>
    <s v="Registered Users"/>
    <x v="0"/>
  </r>
  <r>
    <n v="571"/>
    <x v="24"/>
    <x v="3"/>
    <x v="1"/>
    <b v="0"/>
    <s v="Working Day"/>
    <x v="23"/>
    <x v="0"/>
    <n v="40"/>
    <x v="0"/>
    <s v="Registered Users"/>
    <x v="1"/>
  </r>
  <r>
    <n v="572"/>
    <x v="25"/>
    <x v="4"/>
    <x v="1"/>
    <b v="0"/>
    <s v="Working Day"/>
    <x v="0"/>
    <x v="0"/>
    <n v="17"/>
    <x v="0"/>
    <s v="Registered Users"/>
    <x v="1"/>
  </r>
  <r>
    <n v="573"/>
    <x v="25"/>
    <x v="4"/>
    <x v="1"/>
    <b v="0"/>
    <s v="Working Day"/>
    <x v="1"/>
    <x v="0"/>
    <n v="5"/>
    <x v="0"/>
    <s v="Registered Users"/>
    <x v="1"/>
  </r>
  <r>
    <n v="574"/>
    <x v="25"/>
    <x v="4"/>
    <x v="1"/>
    <b v="0"/>
    <s v="Working Day"/>
    <x v="2"/>
    <x v="0"/>
    <n v="10"/>
    <x v="0"/>
    <s v="Registered Users"/>
    <x v="2"/>
  </r>
  <r>
    <n v="575"/>
    <x v="25"/>
    <x v="4"/>
    <x v="1"/>
    <b v="0"/>
    <s v="Working Day"/>
    <x v="5"/>
    <x v="1"/>
    <n v="1"/>
    <x v="0"/>
    <s v="Registered Users"/>
    <x v="2"/>
  </r>
  <r>
    <n v="576"/>
    <x v="25"/>
    <x v="4"/>
    <x v="1"/>
    <b v="0"/>
    <s v="Working Day"/>
    <x v="6"/>
    <x v="1"/>
    <n v="8"/>
    <x v="0"/>
    <s v="Registered Users"/>
    <x v="2"/>
  </r>
  <r>
    <n v="577"/>
    <x v="25"/>
    <x v="4"/>
    <x v="1"/>
    <b v="0"/>
    <s v="Working Day"/>
    <x v="7"/>
    <x v="1"/>
    <n v="30"/>
    <x v="0"/>
    <s v="Registered Users"/>
    <x v="2"/>
  </r>
  <r>
    <n v="578"/>
    <x v="25"/>
    <x v="4"/>
    <x v="1"/>
    <b v="0"/>
    <s v="Working Day"/>
    <x v="8"/>
    <x v="1"/>
    <n v="72"/>
    <x v="0"/>
    <s v="Registered Users"/>
    <x v="2"/>
  </r>
  <r>
    <n v="579"/>
    <x v="25"/>
    <x v="4"/>
    <x v="1"/>
    <b v="0"/>
    <s v="Working Day"/>
    <x v="9"/>
    <x v="1"/>
    <n v="58"/>
    <x v="0"/>
    <s v="Registered Users"/>
    <x v="2"/>
  </r>
  <r>
    <n v="580"/>
    <x v="25"/>
    <x v="4"/>
    <x v="1"/>
    <b v="0"/>
    <s v="Working Day"/>
    <x v="10"/>
    <x v="1"/>
    <n v="28"/>
    <x v="0"/>
    <s v="Registered Users"/>
    <x v="2"/>
  </r>
  <r>
    <n v="581"/>
    <x v="25"/>
    <x v="4"/>
    <x v="1"/>
    <b v="0"/>
    <s v="Working Day"/>
    <x v="11"/>
    <x v="1"/>
    <n v="41"/>
    <x v="0"/>
    <s v="Registered Users"/>
    <x v="2"/>
  </r>
  <r>
    <n v="582"/>
    <x v="25"/>
    <x v="4"/>
    <x v="1"/>
    <b v="0"/>
    <s v="Working Day"/>
    <x v="12"/>
    <x v="2"/>
    <n v="48"/>
    <x v="0"/>
    <s v="Registered Users"/>
    <x v="2"/>
  </r>
  <r>
    <n v="583"/>
    <x v="25"/>
    <x v="4"/>
    <x v="1"/>
    <b v="0"/>
    <s v="Working Day"/>
    <x v="13"/>
    <x v="2"/>
    <n v="47"/>
    <x v="0"/>
    <s v="Registered Users"/>
    <x v="2"/>
  </r>
  <r>
    <n v="584"/>
    <x v="25"/>
    <x v="4"/>
    <x v="1"/>
    <b v="0"/>
    <s v="Working Day"/>
    <x v="14"/>
    <x v="2"/>
    <n v="36"/>
    <x v="0"/>
    <s v="Registered Users"/>
    <x v="2"/>
  </r>
  <r>
    <n v="585"/>
    <x v="25"/>
    <x v="4"/>
    <x v="1"/>
    <b v="0"/>
    <s v="Working Day"/>
    <x v="15"/>
    <x v="2"/>
    <n v="43"/>
    <x v="0"/>
    <s v="Registered Users"/>
    <x v="2"/>
  </r>
  <r>
    <n v="586"/>
    <x v="25"/>
    <x v="4"/>
    <x v="1"/>
    <b v="0"/>
    <s v="Working Day"/>
    <x v="16"/>
    <x v="2"/>
    <n v="36"/>
    <x v="0"/>
    <s v="Registered Users"/>
    <x v="3"/>
  </r>
  <r>
    <n v="587"/>
    <x v="25"/>
    <x v="4"/>
    <x v="1"/>
    <b v="0"/>
    <s v="Working Day"/>
    <x v="17"/>
    <x v="3"/>
    <n v="26"/>
    <x v="0"/>
    <s v="Registered Users"/>
    <x v="2"/>
  </r>
  <r>
    <n v="588"/>
    <x v="26"/>
    <x v="5"/>
    <x v="1"/>
    <b v="0"/>
    <s v="Working Day"/>
    <x v="16"/>
    <x v="2"/>
    <n v="24"/>
    <x v="0"/>
    <s v="Registered Users"/>
    <x v="0"/>
  </r>
  <r>
    <n v="589"/>
    <x v="26"/>
    <x v="5"/>
    <x v="1"/>
    <b v="0"/>
    <s v="Working Day"/>
    <x v="17"/>
    <x v="3"/>
    <n v="84"/>
    <x v="0"/>
    <s v="Registered Users"/>
    <x v="0"/>
  </r>
  <r>
    <n v="590"/>
    <x v="26"/>
    <x v="5"/>
    <x v="1"/>
    <b v="0"/>
    <s v="Working Day"/>
    <x v="18"/>
    <x v="3"/>
    <n v="104"/>
    <x v="1"/>
    <s v="Registered Users"/>
    <x v="0"/>
  </r>
  <r>
    <n v="591"/>
    <x v="26"/>
    <x v="5"/>
    <x v="1"/>
    <b v="0"/>
    <s v="Working Day"/>
    <x v="19"/>
    <x v="3"/>
    <n v="79"/>
    <x v="0"/>
    <s v="Registered Users"/>
    <x v="0"/>
  </r>
  <r>
    <n v="592"/>
    <x v="26"/>
    <x v="5"/>
    <x v="1"/>
    <b v="0"/>
    <s v="Working Day"/>
    <x v="20"/>
    <x v="3"/>
    <n v="59"/>
    <x v="0"/>
    <s v="Registered Users"/>
    <x v="0"/>
  </r>
  <r>
    <n v="593"/>
    <x v="26"/>
    <x v="5"/>
    <x v="1"/>
    <b v="0"/>
    <s v="Working Day"/>
    <x v="21"/>
    <x v="0"/>
    <n v="38"/>
    <x v="0"/>
    <s v="Registered Users"/>
    <x v="0"/>
  </r>
  <r>
    <n v="594"/>
    <x v="26"/>
    <x v="5"/>
    <x v="1"/>
    <b v="0"/>
    <s v="Working Day"/>
    <x v="22"/>
    <x v="0"/>
    <n v="27"/>
    <x v="0"/>
    <s v="Registered Users"/>
    <x v="0"/>
  </r>
  <r>
    <n v="595"/>
    <x v="26"/>
    <x v="5"/>
    <x v="1"/>
    <b v="0"/>
    <s v="Working Day"/>
    <x v="23"/>
    <x v="0"/>
    <n v="16"/>
    <x v="0"/>
    <s v="Registered Users"/>
    <x v="0"/>
  </r>
  <r>
    <n v="596"/>
    <x v="27"/>
    <x v="6"/>
    <x v="1"/>
    <b v="0"/>
    <s v="Working Day"/>
    <x v="0"/>
    <x v="0"/>
    <n v="9"/>
    <x v="0"/>
    <s v="Registered Users"/>
    <x v="1"/>
  </r>
  <r>
    <n v="597"/>
    <x v="27"/>
    <x v="6"/>
    <x v="1"/>
    <b v="0"/>
    <s v="Working Day"/>
    <x v="1"/>
    <x v="0"/>
    <n v="3"/>
    <x v="0"/>
    <s v="Registered Users"/>
    <x v="1"/>
  </r>
  <r>
    <n v="598"/>
    <x v="27"/>
    <x v="6"/>
    <x v="1"/>
    <b v="0"/>
    <s v="Working Day"/>
    <x v="2"/>
    <x v="0"/>
    <n v="2"/>
    <x v="0"/>
    <s v="Registered Users"/>
    <x v="1"/>
  </r>
  <r>
    <n v="599"/>
    <x v="27"/>
    <x v="6"/>
    <x v="1"/>
    <b v="0"/>
    <s v="Working Day"/>
    <x v="3"/>
    <x v="0"/>
    <n v="1"/>
    <x v="0"/>
    <s v="Casual Users"/>
    <x v="1"/>
  </r>
  <r>
    <n v="600"/>
    <x v="27"/>
    <x v="6"/>
    <x v="1"/>
    <b v="0"/>
    <s v="Working Day"/>
    <x v="5"/>
    <x v="1"/>
    <n v="4"/>
    <x v="0"/>
    <s v="Registered Users"/>
    <x v="1"/>
  </r>
  <r>
    <n v="601"/>
    <x v="27"/>
    <x v="6"/>
    <x v="1"/>
    <b v="0"/>
    <s v="Working Day"/>
    <x v="6"/>
    <x v="1"/>
    <n v="16"/>
    <x v="0"/>
    <s v="Registered Users"/>
    <x v="1"/>
  </r>
  <r>
    <n v="602"/>
    <x v="27"/>
    <x v="6"/>
    <x v="1"/>
    <b v="0"/>
    <s v="Working Day"/>
    <x v="7"/>
    <x v="1"/>
    <n v="60"/>
    <x v="0"/>
    <s v="Registered Users"/>
    <x v="1"/>
  </r>
  <r>
    <n v="603"/>
    <x v="27"/>
    <x v="6"/>
    <x v="1"/>
    <b v="0"/>
    <s v="Working Day"/>
    <x v="8"/>
    <x v="1"/>
    <n v="157"/>
    <x v="2"/>
    <s v="Registered Users"/>
    <x v="1"/>
  </r>
  <r>
    <n v="604"/>
    <x v="27"/>
    <x v="6"/>
    <x v="1"/>
    <b v="0"/>
    <s v="Working Day"/>
    <x v="9"/>
    <x v="1"/>
    <n v="101"/>
    <x v="1"/>
    <s v="Registered Users"/>
    <x v="2"/>
  </r>
  <r>
    <n v="605"/>
    <x v="27"/>
    <x v="6"/>
    <x v="1"/>
    <b v="0"/>
    <s v="Working Day"/>
    <x v="10"/>
    <x v="1"/>
    <n v="49"/>
    <x v="0"/>
    <s v="Registered Users"/>
    <x v="2"/>
  </r>
  <r>
    <n v="606"/>
    <x v="27"/>
    <x v="6"/>
    <x v="1"/>
    <b v="0"/>
    <s v="Working Day"/>
    <x v="11"/>
    <x v="1"/>
    <n v="30"/>
    <x v="0"/>
    <s v="Registered Users"/>
    <x v="2"/>
  </r>
  <r>
    <n v="607"/>
    <x v="27"/>
    <x v="6"/>
    <x v="1"/>
    <b v="0"/>
    <s v="Working Day"/>
    <x v="12"/>
    <x v="2"/>
    <n v="29"/>
    <x v="0"/>
    <s v="Registered Users"/>
    <x v="2"/>
  </r>
  <r>
    <n v="608"/>
    <x v="27"/>
    <x v="6"/>
    <x v="1"/>
    <b v="0"/>
    <s v="Working Day"/>
    <x v="13"/>
    <x v="2"/>
    <n v="31"/>
    <x v="0"/>
    <s v="Registered Users"/>
    <x v="2"/>
  </r>
  <r>
    <n v="609"/>
    <x v="27"/>
    <x v="6"/>
    <x v="1"/>
    <b v="0"/>
    <s v="Working Day"/>
    <x v="14"/>
    <x v="2"/>
    <n v="38"/>
    <x v="0"/>
    <s v="Registered Users"/>
    <x v="2"/>
  </r>
  <r>
    <n v="610"/>
    <x v="27"/>
    <x v="6"/>
    <x v="1"/>
    <b v="0"/>
    <s v="Working Day"/>
    <x v="15"/>
    <x v="2"/>
    <n v="41"/>
    <x v="0"/>
    <s v="Registered Users"/>
    <x v="1"/>
  </r>
  <r>
    <n v="611"/>
    <x v="27"/>
    <x v="6"/>
    <x v="1"/>
    <b v="0"/>
    <s v="Working Day"/>
    <x v="16"/>
    <x v="2"/>
    <n v="80"/>
    <x v="0"/>
    <s v="Registered Users"/>
    <x v="0"/>
  </r>
  <r>
    <n v="612"/>
    <x v="27"/>
    <x v="6"/>
    <x v="1"/>
    <b v="0"/>
    <s v="Working Day"/>
    <x v="17"/>
    <x v="3"/>
    <n v="149"/>
    <x v="1"/>
    <s v="Registered Users"/>
    <x v="0"/>
  </r>
  <r>
    <n v="613"/>
    <x v="27"/>
    <x v="6"/>
    <x v="1"/>
    <b v="0"/>
    <s v="Working Day"/>
    <x v="18"/>
    <x v="3"/>
    <n v="109"/>
    <x v="1"/>
    <s v="Registered Users"/>
    <x v="0"/>
  </r>
  <r>
    <n v="614"/>
    <x v="27"/>
    <x v="6"/>
    <x v="1"/>
    <b v="0"/>
    <s v="Working Day"/>
    <x v="19"/>
    <x v="3"/>
    <n v="89"/>
    <x v="0"/>
    <s v="Registered Users"/>
    <x v="1"/>
  </r>
  <r>
    <n v="615"/>
    <x v="27"/>
    <x v="6"/>
    <x v="1"/>
    <b v="0"/>
    <s v="Working Day"/>
    <x v="20"/>
    <x v="3"/>
    <n v="62"/>
    <x v="0"/>
    <s v="Registered Users"/>
    <x v="1"/>
  </r>
  <r>
    <n v="616"/>
    <x v="27"/>
    <x v="6"/>
    <x v="1"/>
    <b v="0"/>
    <s v="Working Day"/>
    <x v="21"/>
    <x v="0"/>
    <n v="58"/>
    <x v="0"/>
    <s v="Registered Users"/>
    <x v="1"/>
  </r>
  <r>
    <n v="617"/>
    <x v="27"/>
    <x v="6"/>
    <x v="1"/>
    <b v="0"/>
    <s v="Working Day"/>
    <x v="22"/>
    <x v="0"/>
    <n v="26"/>
    <x v="0"/>
    <s v="Registered Users"/>
    <x v="0"/>
  </r>
  <r>
    <n v="618"/>
    <x v="27"/>
    <x v="6"/>
    <x v="1"/>
    <b v="0"/>
    <s v="Working Day"/>
    <x v="23"/>
    <x v="0"/>
    <n v="23"/>
    <x v="0"/>
    <s v="Registered Users"/>
    <x v="0"/>
  </r>
  <r>
    <n v="619"/>
    <x v="28"/>
    <x v="0"/>
    <x v="0"/>
    <b v="0"/>
    <s v="Working Day"/>
    <x v="0"/>
    <x v="0"/>
    <n v="28"/>
    <x v="0"/>
    <s v="Registered Users"/>
    <x v="0"/>
  </r>
  <r>
    <n v="620"/>
    <x v="28"/>
    <x v="0"/>
    <x v="0"/>
    <b v="0"/>
    <s v="Working Day"/>
    <x v="1"/>
    <x v="0"/>
    <n v="20"/>
    <x v="0"/>
    <s v="Registered Users"/>
    <x v="0"/>
  </r>
  <r>
    <n v="621"/>
    <x v="28"/>
    <x v="0"/>
    <x v="0"/>
    <b v="0"/>
    <s v="Working Day"/>
    <x v="2"/>
    <x v="0"/>
    <n v="15"/>
    <x v="0"/>
    <s v="Registered Users"/>
    <x v="0"/>
  </r>
  <r>
    <n v="622"/>
    <x v="28"/>
    <x v="0"/>
    <x v="0"/>
    <b v="0"/>
    <s v="Working Day"/>
    <x v="3"/>
    <x v="0"/>
    <n v="8"/>
    <x v="0"/>
    <s v="Registered Users"/>
    <x v="0"/>
  </r>
  <r>
    <n v="623"/>
    <x v="28"/>
    <x v="0"/>
    <x v="0"/>
    <b v="0"/>
    <s v="Working Day"/>
    <x v="4"/>
    <x v="0"/>
    <n v="3"/>
    <x v="0"/>
    <s v="Registered Users"/>
    <x v="0"/>
  </r>
  <r>
    <n v="624"/>
    <x v="28"/>
    <x v="0"/>
    <x v="0"/>
    <b v="0"/>
    <s v="Working Day"/>
    <x v="6"/>
    <x v="1"/>
    <n v="2"/>
    <x v="0"/>
    <s v="Registered Users"/>
    <x v="0"/>
  </r>
  <r>
    <n v="625"/>
    <x v="28"/>
    <x v="0"/>
    <x v="0"/>
    <b v="0"/>
    <s v="Working Day"/>
    <x v="7"/>
    <x v="1"/>
    <n v="5"/>
    <x v="0"/>
    <s v="Registered Users"/>
    <x v="0"/>
  </r>
  <r>
    <n v="626"/>
    <x v="28"/>
    <x v="0"/>
    <x v="0"/>
    <b v="0"/>
    <s v="Working Day"/>
    <x v="8"/>
    <x v="1"/>
    <n v="34"/>
    <x v="0"/>
    <s v="Registered Users"/>
    <x v="0"/>
  </r>
  <r>
    <n v="627"/>
    <x v="28"/>
    <x v="0"/>
    <x v="0"/>
    <b v="0"/>
    <s v="Working Day"/>
    <x v="9"/>
    <x v="1"/>
    <n v="34"/>
    <x v="0"/>
    <s v="Registered Users"/>
    <x v="0"/>
  </r>
  <r>
    <n v="628"/>
    <x v="28"/>
    <x v="0"/>
    <x v="0"/>
    <b v="0"/>
    <s v="Working Day"/>
    <x v="10"/>
    <x v="1"/>
    <n v="55"/>
    <x v="0"/>
    <s v="Registered Users"/>
    <x v="1"/>
  </r>
  <r>
    <n v="629"/>
    <x v="28"/>
    <x v="0"/>
    <x v="0"/>
    <b v="0"/>
    <s v="Working Day"/>
    <x v="11"/>
    <x v="1"/>
    <n v="64"/>
    <x v="0"/>
    <s v="Registered Users"/>
    <x v="1"/>
  </r>
  <r>
    <n v="630"/>
    <x v="28"/>
    <x v="0"/>
    <x v="0"/>
    <b v="0"/>
    <s v="Working Day"/>
    <x v="12"/>
    <x v="2"/>
    <n v="78"/>
    <x v="0"/>
    <s v="Registered Users"/>
    <x v="1"/>
  </r>
  <r>
    <n v="631"/>
    <x v="28"/>
    <x v="0"/>
    <x v="0"/>
    <b v="0"/>
    <s v="Working Day"/>
    <x v="13"/>
    <x v="2"/>
    <n v="65"/>
    <x v="0"/>
    <s v="Registered Users"/>
    <x v="1"/>
  </r>
  <r>
    <n v="632"/>
    <x v="28"/>
    <x v="0"/>
    <x v="0"/>
    <b v="0"/>
    <s v="Working Day"/>
    <x v="14"/>
    <x v="2"/>
    <n v="99"/>
    <x v="0"/>
    <s v="Registered Users"/>
    <x v="1"/>
  </r>
  <r>
    <n v="633"/>
    <x v="28"/>
    <x v="0"/>
    <x v="0"/>
    <b v="0"/>
    <s v="Working Day"/>
    <x v="15"/>
    <x v="2"/>
    <n v="120"/>
    <x v="1"/>
    <s v="Registered Users"/>
    <x v="0"/>
  </r>
  <r>
    <n v="634"/>
    <x v="28"/>
    <x v="0"/>
    <x v="0"/>
    <b v="0"/>
    <s v="Working Day"/>
    <x v="16"/>
    <x v="2"/>
    <n v="107"/>
    <x v="1"/>
    <s v="Registered Users"/>
    <x v="0"/>
  </r>
  <r>
    <n v="635"/>
    <x v="28"/>
    <x v="0"/>
    <x v="0"/>
    <b v="0"/>
    <s v="Working Day"/>
    <x v="17"/>
    <x v="3"/>
    <n v="91"/>
    <x v="0"/>
    <s v="Registered Users"/>
    <x v="0"/>
  </r>
  <r>
    <n v="636"/>
    <x v="28"/>
    <x v="0"/>
    <x v="0"/>
    <b v="0"/>
    <s v="Working Day"/>
    <x v="18"/>
    <x v="3"/>
    <n v="68"/>
    <x v="0"/>
    <s v="Registered Users"/>
    <x v="0"/>
  </r>
  <r>
    <n v="637"/>
    <x v="28"/>
    <x v="0"/>
    <x v="0"/>
    <b v="0"/>
    <s v="Working Day"/>
    <x v="19"/>
    <x v="3"/>
    <n v="58"/>
    <x v="0"/>
    <s v="Registered Users"/>
    <x v="1"/>
  </r>
  <r>
    <n v="638"/>
    <x v="28"/>
    <x v="0"/>
    <x v="0"/>
    <b v="0"/>
    <s v="Working Day"/>
    <x v="20"/>
    <x v="3"/>
    <n v="43"/>
    <x v="0"/>
    <s v="Registered Users"/>
    <x v="0"/>
  </r>
  <r>
    <n v="639"/>
    <x v="28"/>
    <x v="0"/>
    <x v="0"/>
    <b v="0"/>
    <s v="Working Day"/>
    <x v="21"/>
    <x v="0"/>
    <n v="36"/>
    <x v="0"/>
    <s v="Registered Users"/>
    <x v="0"/>
  </r>
  <r>
    <n v="640"/>
    <x v="28"/>
    <x v="0"/>
    <x v="0"/>
    <b v="0"/>
    <s v="Working Day"/>
    <x v="22"/>
    <x v="0"/>
    <n v="32"/>
    <x v="0"/>
    <s v="Registered Users"/>
    <x v="0"/>
  </r>
  <r>
    <n v="641"/>
    <x v="28"/>
    <x v="0"/>
    <x v="0"/>
    <b v="0"/>
    <s v="Working Day"/>
    <x v="23"/>
    <x v="0"/>
    <n v="33"/>
    <x v="0"/>
    <s v="Registered Users"/>
    <x v="0"/>
  </r>
  <r>
    <n v="642"/>
    <x v="29"/>
    <x v="1"/>
    <x v="0"/>
    <b v="0"/>
    <s v="Working Day"/>
    <x v="0"/>
    <x v="0"/>
    <n v="33"/>
    <x v="0"/>
    <s v="Registered Users"/>
    <x v="0"/>
  </r>
  <r>
    <n v="643"/>
    <x v="29"/>
    <x v="1"/>
    <x v="0"/>
    <b v="0"/>
    <s v="Working Day"/>
    <x v="1"/>
    <x v="0"/>
    <n v="29"/>
    <x v="0"/>
    <s v="Registered Users"/>
    <x v="0"/>
  </r>
  <r>
    <n v="644"/>
    <x v="29"/>
    <x v="1"/>
    <x v="0"/>
    <b v="0"/>
    <s v="Working Day"/>
    <x v="2"/>
    <x v="0"/>
    <n v="11"/>
    <x v="0"/>
    <s v="Registered Users"/>
    <x v="0"/>
  </r>
  <r>
    <n v="645"/>
    <x v="29"/>
    <x v="1"/>
    <x v="0"/>
    <b v="0"/>
    <s v="Working Day"/>
    <x v="3"/>
    <x v="0"/>
    <n v="8"/>
    <x v="0"/>
    <s v="Registered Users"/>
    <x v="0"/>
  </r>
  <r>
    <n v="646"/>
    <x v="29"/>
    <x v="1"/>
    <x v="0"/>
    <b v="0"/>
    <s v="Working Day"/>
    <x v="4"/>
    <x v="0"/>
    <n v="1"/>
    <x v="0"/>
    <s v="Registered Users"/>
    <x v="0"/>
  </r>
  <r>
    <n v="647"/>
    <x v="29"/>
    <x v="1"/>
    <x v="0"/>
    <b v="0"/>
    <s v="Working Day"/>
    <x v="5"/>
    <x v="1"/>
    <n v="3"/>
    <x v="0"/>
    <s v="Registered Users"/>
    <x v="0"/>
  </r>
  <r>
    <n v="648"/>
    <x v="29"/>
    <x v="1"/>
    <x v="0"/>
    <b v="0"/>
    <s v="Working Day"/>
    <x v="7"/>
    <x v="1"/>
    <n v="3"/>
    <x v="0"/>
    <s v="Registered Users"/>
    <x v="0"/>
  </r>
  <r>
    <n v="649"/>
    <x v="29"/>
    <x v="1"/>
    <x v="0"/>
    <b v="0"/>
    <s v="Working Day"/>
    <x v="8"/>
    <x v="1"/>
    <n v="12"/>
    <x v="0"/>
    <s v="Registered Users"/>
    <x v="1"/>
  </r>
  <r>
    <n v="650"/>
    <x v="29"/>
    <x v="1"/>
    <x v="0"/>
    <b v="0"/>
    <s v="Working Day"/>
    <x v="9"/>
    <x v="1"/>
    <n v="38"/>
    <x v="0"/>
    <s v="Registered Users"/>
    <x v="1"/>
  </r>
  <r>
    <n v="651"/>
    <x v="29"/>
    <x v="1"/>
    <x v="0"/>
    <b v="0"/>
    <s v="Working Day"/>
    <x v="10"/>
    <x v="1"/>
    <n v="64"/>
    <x v="0"/>
    <s v="Registered Users"/>
    <x v="1"/>
  </r>
  <r>
    <n v="652"/>
    <x v="29"/>
    <x v="1"/>
    <x v="0"/>
    <b v="0"/>
    <s v="Working Day"/>
    <x v="11"/>
    <x v="1"/>
    <n v="59"/>
    <x v="0"/>
    <s v="Registered Users"/>
    <x v="0"/>
  </r>
  <r>
    <n v="653"/>
    <x v="29"/>
    <x v="1"/>
    <x v="0"/>
    <b v="0"/>
    <s v="Working Day"/>
    <x v="12"/>
    <x v="2"/>
    <n v="97"/>
    <x v="0"/>
    <s v="Registered Users"/>
    <x v="0"/>
  </r>
  <r>
    <n v="654"/>
    <x v="29"/>
    <x v="1"/>
    <x v="0"/>
    <b v="0"/>
    <s v="Working Day"/>
    <x v="13"/>
    <x v="2"/>
    <n v="84"/>
    <x v="0"/>
    <s v="Registered Users"/>
    <x v="0"/>
  </r>
  <r>
    <n v="655"/>
    <x v="29"/>
    <x v="1"/>
    <x v="0"/>
    <b v="0"/>
    <s v="Working Day"/>
    <x v="14"/>
    <x v="2"/>
    <n v="122"/>
    <x v="1"/>
    <s v="Registered Users"/>
    <x v="0"/>
  </r>
  <r>
    <n v="656"/>
    <x v="29"/>
    <x v="1"/>
    <x v="0"/>
    <b v="0"/>
    <s v="Working Day"/>
    <x v="15"/>
    <x v="2"/>
    <n v="109"/>
    <x v="1"/>
    <s v="Registered Users"/>
    <x v="0"/>
  </r>
  <r>
    <n v="657"/>
    <x v="29"/>
    <x v="1"/>
    <x v="0"/>
    <b v="0"/>
    <s v="Working Day"/>
    <x v="16"/>
    <x v="2"/>
    <n v="123"/>
    <x v="1"/>
    <s v="Registered Users"/>
    <x v="0"/>
  </r>
  <r>
    <n v="658"/>
    <x v="29"/>
    <x v="1"/>
    <x v="0"/>
    <b v="0"/>
    <s v="Working Day"/>
    <x v="17"/>
    <x v="3"/>
    <n v="77"/>
    <x v="0"/>
    <s v="Registered Users"/>
    <x v="0"/>
  </r>
  <r>
    <n v="659"/>
    <x v="29"/>
    <x v="1"/>
    <x v="0"/>
    <b v="0"/>
    <s v="Working Day"/>
    <x v="18"/>
    <x v="3"/>
    <n v="65"/>
    <x v="0"/>
    <s v="Registered Users"/>
    <x v="0"/>
  </r>
  <r>
    <n v="660"/>
    <x v="29"/>
    <x v="1"/>
    <x v="0"/>
    <b v="0"/>
    <s v="Working Day"/>
    <x v="19"/>
    <x v="3"/>
    <n v="55"/>
    <x v="0"/>
    <s v="Registered Users"/>
    <x v="0"/>
  </r>
  <r>
    <n v="661"/>
    <x v="29"/>
    <x v="1"/>
    <x v="0"/>
    <b v="0"/>
    <s v="Working Day"/>
    <x v="20"/>
    <x v="3"/>
    <n v="33"/>
    <x v="0"/>
    <s v="Registered Users"/>
    <x v="1"/>
  </r>
  <r>
    <n v="662"/>
    <x v="29"/>
    <x v="1"/>
    <x v="0"/>
    <b v="0"/>
    <s v="Working Day"/>
    <x v="21"/>
    <x v="0"/>
    <n v="28"/>
    <x v="0"/>
    <s v="Registered Users"/>
    <x v="1"/>
  </r>
  <r>
    <n v="663"/>
    <x v="29"/>
    <x v="1"/>
    <x v="0"/>
    <b v="0"/>
    <s v="Working Day"/>
    <x v="22"/>
    <x v="0"/>
    <n v="21"/>
    <x v="0"/>
    <s v="Registered Users"/>
    <x v="1"/>
  </r>
  <r>
    <n v="664"/>
    <x v="29"/>
    <x v="1"/>
    <x v="0"/>
    <b v="0"/>
    <s v="Working Day"/>
    <x v="23"/>
    <x v="0"/>
    <n v="21"/>
    <x v="0"/>
    <s v="Registered Users"/>
    <x v="1"/>
  </r>
  <r>
    <n v="665"/>
    <x v="30"/>
    <x v="2"/>
    <x v="1"/>
    <b v="0"/>
    <s v="Working Day"/>
    <x v="0"/>
    <x v="0"/>
    <n v="7"/>
    <x v="0"/>
    <s v="Registered Users"/>
    <x v="1"/>
  </r>
  <r>
    <n v="666"/>
    <x v="30"/>
    <x v="2"/>
    <x v="1"/>
    <b v="0"/>
    <s v="Working Day"/>
    <x v="1"/>
    <x v="0"/>
    <n v="7"/>
    <x v="0"/>
    <s v="Registered Users"/>
    <x v="0"/>
  </r>
  <r>
    <n v="667"/>
    <x v="30"/>
    <x v="2"/>
    <x v="1"/>
    <b v="0"/>
    <s v="Working Day"/>
    <x v="2"/>
    <x v="0"/>
    <n v="1"/>
    <x v="0"/>
    <s v="Registered Users"/>
    <x v="0"/>
  </r>
  <r>
    <n v="668"/>
    <x v="30"/>
    <x v="2"/>
    <x v="1"/>
    <b v="0"/>
    <s v="Working Day"/>
    <x v="3"/>
    <x v="0"/>
    <n v="2"/>
    <x v="0"/>
    <s v="Registered Users"/>
    <x v="0"/>
  </r>
  <r>
    <n v="669"/>
    <x v="30"/>
    <x v="2"/>
    <x v="1"/>
    <b v="0"/>
    <s v="Working Day"/>
    <x v="4"/>
    <x v="0"/>
    <n v="2"/>
    <x v="0"/>
    <s v="Registered Users"/>
    <x v="0"/>
  </r>
  <r>
    <n v="670"/>
    <x v="30"/>
    <x v="2"/>
    <x v="1"/>
    <b v="0"/>
    <s v="Working Day"/>
    <x v="5"/>
    <x v="1"/>
    <n v="8"/>
    <x v="0"/>
    <s v="Registered Users"/>
    <x v="0"/>
  </r>
  <r>
    <n v="671"/>
    <x v="30"/>
    <x v="2"/>
    <x v="1"/>
    <b v="0"/>
    <s v="Working Day"/>
    <x v="6"/>
    <x v="1"/>
    <n v="37"/>
    <x v="0"/>
    <s v="Registered Users"/>
    <x v="0"/>
  </r>
  <r>
    <n v="672"/>
    <x v="30"/>
    <x v="2"/>
    <x v="1"/>
    <b v="0"/>
    <s v="Working Day"/>
    <x v="7"/>
    <x v="1"/>
    <n v="72"/>
    <x v="0"/>
    <s v="Registered Users"/>
    <x v="1"/>
  </r>
  <r>
    <n v="673"/>
    <x v="30"/>
    <x v="2"/>
    <x v="1"/>
    <b v="0"/>
    <s v="Working Day"/>
    <x v="8"/>
    <x v="1"/>
    <n v="185"/>
    <x v="2"/>
    <s v="Registered Users"/>
    <x v="1"/>
  </r>
  <r>
    <n v="674"/>
    <x v="30"/>
    <x v="2"/>
    <x v="1"/>
    <b v="0"/>
    <s v="Working Day"/>
    <x v="9"/>
    <x v="1"/>
    <n v="112"/>
    <x v="1"/>
    <s v="Registered Users"/>
    <x v="1"/>
  </r>
  <r>
    <n v="675"/>
    <x v="30"/>
    <x v="2"/>
    <x v="1"/>
    <b v="0"/>
    <s v="Working Day"/>
    <x v="10"/>
    <x v="1"/>
    <n v="69"/>
    <x v="0"/>
    <s v="Registered Users"/>
    <x v="1"/>
  </r>
  <r>
    <n v="676"/>
    <x v="30"/>
    <x v="2"/>
    <x v="1"/>
    <b v="0"/>
    <s v="Working Day"/>
    <x v="11"/>
    <x v="1"/>
    <n v="48"/>
    <x v="0"/>
    <s v="Registered Users"/>
    <x v="1"/>
  </r>
  <r>
    <n v="677"/>
    <x v="30"/>
    <x v="2"/>
    <x v="1"/>
    <b v="0"/>
    <s v="Working Day"/>
    <x v="12"/>
    <x v="2"/>
    <n v="68"/>
    <x v="0"/>
    <s v="Registered Users"/>
    <x v="1"/>
  </r>
  <r>
    <n v="678"/>
    <x v="30"/>
    <x v="2"/>
    <x v="1"/>
    <b v="0"/>
    <s v="Working Day"/>
    <x v="13"/>
    <x v="2"/>
    <n v="54"/>
    <x v="0"/>
    <s v="Registered Users"/>
    <x v="1"/>
  </r>
  <r>
    <n v="679"/>
    <x v="30"/>
    <x v="2"/>
    <x v="1"/>
    <b v="0"/>
    <s v="Working Day"/>
    <x v="14"/>
    <x v="2"/>
    <n v="86"/>
    <x v="0"/>
    <s v="Registered Users"/>
    <x v="1"/>
  </r>
  <r>
    <n v="680"/>
    <x v="30"/>
    <x v="2"/>
    <x v="1"/>
    <b v="0"/>
    <s v="Working Day"/>
    <x v="15"/>
    <x v="2"/>
    <n v="44"/>
    <x v="0"/>
    <s v="Registered Users"/>
    <x v="1"/>
  </r>
  <r>
    <n v="681"/>
    <x v="30"/>
    <x v="2"/>
    <x v="1"/>
    <b v="0"/>
    <s v="Working Day"/>
    <x v="16"/>
    <x v="2"/>
    <n v="86"/>
    <x v="0"/>
    <s v="Registered Users"/>
    <x v="1"/>
  </r>
  <r>
    <n v="682"/>
    <x v="30"/>
    <x v="2"/>
    <x v="1"/>
    <b v="0"/>
    <s v="Working Day"/>
    <x v="17"/>
    <x v="3"/>
    <n v="161"/>
    <x v="2"/>
    <s v="Registered Users"/>
    <x v="1"/>
  </r>
  <r>
    <n v="683"/>
    <x v="30"/>
    <x v="2"/>
    <x v="1"/>
    <b v="0"/>
    <s v="Working Day"/>
    <x v="18"/>
    <x v="3"/>
    <n v="156"/>
    <x v="2"/>
    <s v="Registered Users"/>
    <x v="1"/>
  </r>
  <r>
    <n v="684"/>
    <x v="30"/>
    <x v="2"/>
    <x v="1"/>
    <b v="0"/>
    <s v="Working Day"/>
    <x v="19"/>
    <x v="3"/>
    <n v="111"/>
    <x v="1"/>
    <s v="Registered Users"/>
    <x v="0"/>
  </r>
  <r>
    <n v="685"/>
    <x v="30"/>
    <x v="2"/>
    <x v="1"/>
    <b v="0"/>
    <s v="Working Day"/>
    <x v="20"/>
    <x v="3"/>
    <n v="78"/>
    <x v="0"/>
    <s v="Registered Users"/>
    <x v="2"/>
  </r>
  <r>
    <n v="686"/>
    <x v="30"/>
    <x v="2"/>
    <x v="1"/>
    <b v="0"/>
    <s v="Working Day"/>
    <x v="21"/>
    <x v="0"/>
    <n v="56"/>
    <x v="0"/>
    <s v="Registered Users"/>
    <x v="2"/>
  </r>
  <r>
    <n v="687"/>
    <x v="30"/>
    <x v="2"/>
    <x v="1"/>
    <b v="0"/>
    <s v="Working Day"/>
    <x v="22"/>
    <x v="0"/>
    <n v="34"/>
    <x v="0"/>
    <s v="Registered Users"/>
    <x v="1"/>
  </r>
  <r>
    <n v="688"/>
    <x v="30"/>
    <x v="2"/>
    <x v="1"/>
    <b v="0"/>
    <s v="Working Day"/>
    <x v="23"/>
    <x v="0"/>
    <n v="17"/>
    <x v="0"/>
    <s v="Registered Users"/>
    <x v="1"/>
  </r>
  <r>
    <n v="689"/>
    <x v="31"/>
    <x v="3"/>
    <x v="1"/>
    <b v="0"/>
    <s v="Working Day"/>
    <x v="0"/>
    <x v="0"/>
    <n v="8"/>
    <x v="0"/>
    <s v="Registered Users"/>
    <x v="1"/>
  </r>
  <r>
    <n v="690"/>
    <x v="31"/>
    <x v="3"/>
    <x v="1"/>
    <b v="0"/>
    <s v="Working Day"/>
    <x v="1"/>
    <x v="0"/>
    <n v="3"/>
    <x v="0"/>
    <s v="Registered Users"/>
    <x v="1"/>
  </r>
  <r>
    <n v="691"/>
    <x v="31"/>
    <x v="3"/>
    <x v="1"/>
    <b v="0"/>
    <s v="Working Day"/>
    <x v="2"/>
    <x v="0"/>
    <n v="2"/>
    <x v="0"/>
    <s v="Registered Users"/>
    <x v="1"/>
  </r>
  <r>
    <n v="692"/>
    <x v="31"/>
    <x v="3"/>
    <x v="1"/>
    <b v="0"/>
    <s v="Working Day"/>
    <x v="3"/>
    <x v="0"/>
    <n v="2"/>
    <x v="0"/>
    <s v="Registered Users"/>
    <x v="1"/>
  </r>
  <r>
    <n v="693"/>
    <x v="31"/>
    <x v="3"/>
    <x v="1"/>
    <b v="0"/>
    <s v="Working Day"/>
    <x v="5"/>
    <x v="1"/>
    <n v="3"/>
    <x v="0"/>
    <s v="Registered Users"/>
    <x v="2"/>
  </r>
  <r>
    <n v="694"/>
    <x v="31"/>
    <x v="3"/>
    <x v="1"/>
    <b v="0"/>
    <s v="Working Day"/>
    <x v="6"/>
    <x v="1"/>
    <n v="22"/>
    <x v="0"/>
    <s v="Registered Users"/>
    <x v="2"/>
  </r>
  <r>
    <n v="695"/>
    <x v="31"/>
    <x v="3"/>
    <x v="1"/>
    <b v="0"/>
    <s v="Working Day"/>
    <x v="7"/>
    <x v="1"/>
    <n v="52"/>
    <x v="0"/>
    <s v="Registered Users"/>
    <x v="2"/>
  </r>
  <r>
    <n v="696"/>
    <x v="31"/>
    <x v="3"/>
    <x v="1"/>
    <b v="0"/>
    <s v="Working Day"/>
    <x v="8"/>
    <x v="1"/>
    <n v="135"/>
    <x v="1"/>
    <s v="Registered Users"/>
    <x v="2"/>
  </r>
  <r>
    <n v="697"/>
    <x v="31"/>
    <x v="3"/>
    <x v="1"/>
    <b v="0"/>
    <s v="Working Day"/>
    <x v="9"/>
    <x v="1"/>
    <n v="116"/>
    <x v="1"/>
    <s v="Registered Users"/>
    <x v="1"/>
  </r>
  <r>
    <n v="698"/>
    <x v="31"/>
    <x v="3"/>
    <x v="1"/>
    <b v="0"/>
    <s v="Working Day"/>
    <x v="10"/>
    <x v="1"/>
    <n v="47"/>
    <x v="0"/>
    <s v="Registered Users"/>
    <x v="1"/>
  </r>
  <r>
    <n v="699"/>
    <x v="31"/>
    <x v="3"/>
    <x v="1"/>
    <b v="0"/>
    <s v="Working Day"/>
    <x v="11"/>
    <x v="1"/>
    <n v="51"/>
    <x v="0"/>
    <s v="Registered Users"/>
    <x v="1"/>
  </r>
  <r>
    <n v="700"/>
    <x v="31"/>
    <x v="3"/>
    <x v="1"/>
    <b v="0"/>
    <s v="Working Day"/>
    <x v="12"/>
    <x v="2"/>
    <n v="55"/>
    <x v="0"/>
    <s v="Registered Users"/>
    <x v="1"/>
  </r>
  <r>
    <n v="701"/>
    <x v="31"/>
    <x v="3"/>
    <x v="1"/>
    <b v="0"/>
    <s v="Working Day"/>
    <x v="13"/>
    <x v="2"/>
    <n v="52"/>
    <x v="0"/>
    <s v="Registered Users"/>
    <x v="1"/>
  </r>
  <r>
    <n v="702"/>
    <x v="31"/>
    <x v="3"/>
    <x v="1"/>
    <b v="0"/>
    <s v="Working Day"/>
    <x v="14"/>
    <x v="2"/>
    <n v="54"/>
    <x v="0"/>
    <s v="Registered Users"/>
    <x v="1"/>
  </r>
  <r>
    <n v="703"/>
    <x v="31"/>
    <x v="3"/>
    <x v="1"/>
    <b v="0"/>
    <s v="Working Day"/>
    <x v="15"/>
    <x v="2"/>
    <n v="52"/>
    <x v="0"/>
    <s v="Registered Users"/>
    <x v="1"/>
  </r>
  <r>
    <n v="704"/>
    <x v="31"/>
    <x v="3"/>
    <x v="1"/>
    <b v="0"/>
    <s v="Working Day"/>
    <x v="16"/>
    <x v="2"/>
    <n v="64"/>
    <x v="0"/>
    <s v="Registered Users"/>
    <x v="1"/>
  </r>
  <r>
    <n v="705"/>
    <x v="31"/>
    <x v="3"/>
    <x v="1"/>
    <b v="0"/>
    <s v="Working Day"/>
    <x v="17"/>
    <x v="3"/>
    <n v="176"/>
    <x v="2"/>
    <s v="Registered Users"/>
    <x v="1"/>
  </r>
  <r>
    <n v="706"/>
    <x v="31"/>
    <x v="3"/>
    <x v="1"/>
    <b v="0"/>
    <s v="Working Day"/>
    <x v="18"/>
    <x v="3"/>
    <n v="168"/>
    <x v="2"/>
    <s v="Registered Users"/>
    <x v="1"/>
  </r>
  <r>
    <n v="707"/>
    <x v="31"/>
    <x v="3"/>
    <x v="1"/>
    <b v="0"/>
    <s v="Working Day"/>
    <x v="19"/>
    <x v="3"/>
    <n v="108"/>
    <x v="1"/>
    <s v="Registered Users"/>
    <x v="1"/>
  </r>
  <r>
    <n v="708"/>
    <x v="31"/>
    <x v="3"/>
    <x v="1"/>
    <b v="0"/>
    <s v="Working Day"/>
    <x v="20"/>
    <x v="3"/>
    <n v="74"/>
    <x v="0"/>
    <s v="Registered Users"/>
    <x v="1"/>
  </r>
  <r>
    <n v="709"/>
    <x v="31"/>
    <x v="3"/>
    <x v="1"/>
    <b v="0"/>
    <s v="Working Day"/>
    <x v="21"/>
    <x v="0"/>
    <n v="64"/>
    <x v="0"/>
    <s v="Registered Users"/>
    <x v="1"/>
  </r>
  <r>
    <n v="710"/>
    <x v="31"/>
    <x v="3"/>
    <x v="1"/>
    <b v="0"/>
    <s v="Working Day"/>
    <x v="22"/>
    <x v="0"/>
    <n v="36"/>
    <x v="0"/>
    <s v="Registered Users"/>
    <x v="1"/>
  </r>
  <r>
    <n v="711"/>
    <x v="31"/>
    <x v="3"/>
    <x v="1"/>
    <b v="0"/>
    <s v="Working Day"/>
    <x v="23"/>
    <x v="0"/>
    <n v="16"/>
    <x v="0"/>
    <s v="Registered Users"/>
    <x v="2"/>
  </r>
  <r>
    <n v="712"/>
    <x v="32"/>
    <x v="4"/>
    <x v="1"/>
    <b v="0"/>
    <s v="Working Day"/>
    <x v="0"/>
    <x v="0"/>
    <n v="2"/>
    <x v="0"/>
    <s v="Registered Users"/>
    <x v="2"/>
  </r>
  <r>
    <n v="713"/>
    <x v="32"/>
    <x v="4"/>
    <x v="1"/>
    <b v="0"/>
    <s v="Working Day"/>
    <x v="1"/>
    <x v="0"/>
    <n v="3"/>
    <x v="0"/>
    <s v="Registered Users"/>
    <x v="2"/>
  </r>
  <r>
    <n v="714"/>
    <x v="32"/>
    <x v="4"/>
    <x v="1"/>
    <b v="0"/>
    <s v="Working Day"/>
    <x v="2"/>
    <x v="0"/>
    <n v="4"/>
    <x v="0"/>
    <s v="Casual Users"/>
    <x v="2"/>
  </r>
  <r>
    <n v="715"/>
    <x v="32"/>
    <x v="4"/>
    <x v="1"/>
    <b v="0"/>
    <s v="Working Day"/>
    <x v="3"/>
    <x v="0"/>
    <n v="1"/>
    <x v="0"/>
    <s v="Registered Users"/>
    <x v="2"/>
  </r>
  <r>
    <n v="716"/>
    <x v="32"/>
    <x v="4"/>
    <x v="1"/>
    <b v="0"/>
    <s v="Working Day"/>
    <x v="4"/>
    <x v="0"/>
    <n v="1"/>
    <x v="0"/>
    <s v="Registered Users"/>
    <x v="2"/>
  </r>
  <r>
    <n v="717"/>
    <x v="32"/>
    <x v="4"/>
    <x v="1"/>
    <b v="0"/>
    <s v="Working Day"/>
    <x v="5"/>
    <x v="1"/>
    <n v="3"/>
    <x v="0"/>
    <s v="Registered Users"/>
    <x v="2"/>
  </r>
  <r>
    <n v="718"/>
    <x v="32"/>
    <x v="4"/>
    <x v="1"/>
    <b v="0"/>
    <s v="Working Day"/>
    <x v="6"/>
    <x v="1"/>
    <n v="18"/>
    <x v="0"/>
    <s v="Registered Users"/>
    <x v="2"/>
  </r>
  <r>
    <n v="719"/>
    <x v="32"/>
    <x v="4"/>
    <x v="1"/>
    <b v="0"/>
    <s v="Working Day"/>
    <x v="7"/>
    <x v="1"/>
    <n v="49"/>
    <x v="0"/>
    <s v="Registered Users"/>
    <x v="2"/>
  </r>
  <r>
    <n v="720"/>
    <x v="32"/>
    <x v="4"/>
    <x v="1"/>
    <b v="0"/>
    <s v="Working Day"/>
    <x v="8"/>
    <x v="1"/>
    <n v="155"/>
    <x v="2"/>
    <s v="Registered Users"/>
    <x v="2"/>
  </r>
  <r>
    <n v="721"/>
    <x v="32"/>
    <x v="4"/>
    <x v="1"/>
    <b v="0"/>
    <s v="Working Day"/>
    <x v="9"/>
    <x v="1"/>
    <n v="123"/>
    <x v="1"/>
    <s v="Registered Users"/>
    <x v="1"/>
  </r>
  <r>
    <n v="722"/>
    <x v="32"/>
    <x v="4"/>
    <x v="1"/>
    <b v="0"/>
    <s v="Working Day"/>
    <x v="10"/>
    <x v="1"/>
    <n v="61"/>
    <x v="0"/>
    <s v="Registered Users"/>
    <x v="1"/>
  </r>
  <r>
    <n v="723"/>
    <x v="32"/>
    <x v="4"/>
    <x v="1"/>
    <b v="0"/>
    <s v="Working Day"/>
    <x v="11"/>
    <x v="1"/>
    <n v="52"/>
    <x v="0"/>
    <s v="Registered Users"/>
    <x v="1"/>
  </r>
  <r>
    <n v="724"/>
    <x v="32"/>
    <x v="4"/>
    <x v="1"/>
    <b v="0"/>
    <s v="Working Day"/>
    <x v="12"/>
    <x v="2"/>
    <n v="64"/>
    <x v="0"/>
    <s v="Registered Users"/>
    <x v="1"/>
  </r>
  <r>
    <n v="725"/>
    <x v="32"/>
    <x v="4"/>
    <x v="1"/>
    <b v="0"/>
    <s v="Working Day"/>
    <x v="13"/>
    <x v="2"/>
    <n v="75"/>
    <x v="0"/>
    <s v="Registered Users"/>
    <x v="0"/>
  </r>
  <r>
    <n v="726"/>
    <x v="32"/>
    <x v="4"/>
    <x v="1"/>
    <b v="0"/>
    <s v="Working Day"/>
    <x v="14"/>
    <x v="2"/>
    <n v="63"/>
    <x v="0"/>
    <s v="Registered Users"/>
    <x v="0"/>
  </r>
  <r>
    <n v="727"/>
    <x v="32"/>
    <x v="4"/>
    <x v="1"/>
    <b v="0"/>
    <s v="Working Day"/>
    <x v="15"/>
    <x v="2"/>
    <n v="76"/>
    <x v="0"/>
    <s v="Registered Users"/>
    <x v="0"/>
  </r>
  <r>
    <n v="728"/>
    <x v="32"/>
    <x v="4"/>
    <x v="1"/>
    <b v="0"/>
    <s v="Working Day"/>
    <x v="16"/>
    <x v="2"/>
    <n v="103"/>
    <x v="1"/>
    <s v="Registered Users"/>
    <x v="0"/>
  </r>
  <r>
    <n v="729"/>
    <x v="32"/>
    <x v="4"/>
    <x v="1"/>
    <b v="0"/>
    <s v="Working Day"/>
    <x v="17"/>
    <x v="3"/>
    <n v="190"/>
    <x v="2"/>
    <s v="Registered Users"/>
    <x v="0"/>
  </r>
  <r>
    <n v="730"/>
    <x v="32"/>
    <x v="4"/>
    <x v="1"/>
    <b v="0"/>
    <s v="Working Day"/>
    <x v="18"/>
    <x v="3"/>
    <n v="182"/>
    <x v="2"/>
    <s v="Registered Users"/>
    <x v="0"/>
  </r>
  <r>
    <n v="731"/>
    <x v="32"/>
    <x v="4"/>
    <x v="1"/>
    <b v="0"/>
    <s v="Working Day"/>
    <x v="19"/>
    <x v="3"/>
    <n v="91"/>
    <x v="0"/>
    <s v="Registered Users"/>
    <x v="0"/>
  </r>
  <r>
    <n v="732"/>
    <x v="32"/>
    <x v="4"/>
    <x v="1"/>
    <b v="0"/>
    <s v="Working Day"/>
    <x v="20"/>
    <x v="3"/>
    <n v="75"/>
    <x v="0"/>
    <s v="Registered Users"/>
    <x v="0"/>
  </r>
  <r>
    <n v="733"/>
    <x v="32"/>
    <x v="4"/>
    <x v="1"/>
    <b v="0"/>
    <s v="Working Day"/>
    <x v="21"/>
    <x v="0"/>
    <n v="63"/>
    <x v="0"/>
    <s v="Registered Users"/>
    <x v="0"/>
  </r>
  <r>
    <n v="734"/>
    <x v="32"/>
    <x v="4"/>
    <x v="1"/>
    <b v="0"/>
    <s v="Working Day"/>
    <x v="22"/>
    <x v="0"/>
    <n v="40"/>
    <x v="0"/>
    <s v="Registered Users"/>
    <x v="0"/>
  </r>
  <r>
    <n v="735"/>
    <x v="32"/>
    <x v="4"/>
    <x v="1"/>
    <b v="0"/>
    <s v="Working Day"/>
    <x v="23"/>
    <x v="0"/>
    <n v="32"/>
    <x v="0"/>
    <s v="Registered Users"/>
    <x v="0"/>
  </r>
  <r>
    <n v="736"/>
    <x v="33"/>
    <x v="5"/>
    <x v="1"/>
    <b v="0"/>
    <s v="Working Day"/>
    <x v="0"/>
    <x v="0"/>
    <n v="12"/>
    <x v="0"/>
    <s v="Registered Users"/>
    <x v="0"/>
  </r>
  <r>
    <n v="737"/>
    <x v="33"/>
    <x v="5"/>
    <x v="1"/>
    <b v="0"/>
    <s v="Working Day"/>
    <x v="1"/>
    <x v="0"/>
    <n v="5"/>
    <x v="0"/>
    <s v="Registered Users"/>
    <x v="0"/>
  </r>
  <r>
    <n v="738"/>
    <x v="33"/>
    <x v="5"/>
    <x v="1"/>
    <b v="0"/>
    <s v="Working Day"/>
    <x v="2"/>
    <x v="0"/>
    <n v="2"/>
    <x v="0"/>
    <s v="Registered Users"/>
    <x v="0"/>
  </r>
  <r>
    <n v="739"/>
    <x v="33"/>
    <x v="5"/>
    <x v="1"/>
    <b v="0"/>
    <s v="Working Day"/>
    <x v="3"/>
    <x v="0"/>
    <n v="1"/>
    <x v="0"/>
    <s v="Registered Users"/>
    <x v="0"/>
  </r>
  <r>
    <n v="740"/>
    <x v="33"/>
    <x v="5"/>
    <x v="1"/>
    <b v="0"/>
    <s v="Working Day"/>
    <x v="5"/>
    <x v="1"/>
    <n v="2"/>
    <x v="0"/>
    <s v="Registered Users"/>
    <x v="0"/>
  </r>
  <r>
    <n v="741"/>
    <x v="33"/>
    <x v="5"/>
    <x v="1"/>
    <b v="0"/>
    <s v="Working Day"/>
    <x v="6"/>
    <x v="1"/>
    <n v="39"/>
    <x v="0"/>
    <s v="Registered Users"/>
    <x v="0"/>
  </r>
  <r>
    <n v="742"/>
    <x v="33"/>
    <x v="5"/>
    <x v="1"/>
    <b v="0"/>
    <s v="Working Day"/>
    <x v="7"/>
    <x v="1"/>
    <n v="87"/>
    <x v="0"/>
    <s v="Registered Users"/>
    <x v="0"/>
  </r>
  <r>
    <n v="743"/>
    <x v="33"/>
    <x v="5"/>
    <x v="1"/>
    <b v="0"/>
    <s v="Working Day"/>
    <x v="8"/>
    <x v="1"/>
    <n v="188"/>
    <x v="2"/>
    <s v="Registered Users"/>
    <x v="0"/>
  </r>
  <r>
    <n v="744"/>
    <x v="33"/>
    <x v="5"/>
    <x v="1"/>
    <b v="0"/>
    <s v="Working Day"/>
    <x v="9"/>
    <x v="1"/>
    <n v="133"/>
    <x v="1"/>
    <s v="Registered Users"/>
    <x v="0"/>
  </r>
  <r>
    <n v="745"/>
    <x v="33"/>
    <x v="5"/>
    <x v="1"/>
    <b v="0"/>
    <s v="Working Day"/>
    <x v="10"/>
    <x v="1"/>
    <n v="52"/>
    <x v="0"/>
    <s v="Registered Users"/>
    <x v="0"/>
  </r>
  <r>
    <n v="746"/>
    <x v="33"/>
    <x v="5"/>
    <x v="1"/>
    <b v="0"/>
    <s v="Working Day"/>
    <x v="11"/>
    <x v="1"/>
    <n v="64"/>
    <x v="0"/>
    <s v="Registered Users"/>
    <x v="0"/>
  </r>
  <r>
    <n v="747"/>
    <x v="33"/>
    <x v="5"/>
    <x v="1"/>
    <b v="0"/>
    <s v="Working Day"/>
    <x v="12"/>
    <x v="2"/>
    <n v="69"/>
    <x v="0"/>
    <s v="Registered Users"/>
    <x v="0"/>
  </r>
  <r>
    <n v="748"/>
    <x v="33"/>
    <x v="5"/>
    <x v="1"/>
    <b v="0"/>
    <s v="Working Day"/>
    <x v="13"/>
    <x v="2"/>
    <n v="51"/>
    <x v="0"/>
    <s v="Registered Users"/>
    <x v="0"/>
  </r>
  <r>
    <n v="749"/>
    <x v="33"/>
    <x v="5"/>
    <x v="1"/>
    <b v="0"/>
    <s v="Working Day"/>
    <x v="14"/>
    <x v="2"/>
    <n v="47"/>
    <x v="0"/>
    <s v="Registered Users"/>
    <x v="0"/>
  </r>
  <r>
    <n v="750"/>
    <x v="33"/>
    <x v="5"/>
    <x v="1"/>
    <b v="0"/>
    <s v="Working Day"/>
    <x v="15"/>
    <x v="2"/>
    <n v="60"/>
    <x v="0"/>
    <s v="Registered Users"/>
    <x v="0"/>
  </r>
  <r>
    <n v="751"/>
    <x v="33"/>
    <x v="5"/>
    <x v="1"/>
    <b v="0"/>
    <s v="Working Day"/>
    <x v="16"/>
    <x v="2"/>
    <n v="78"/>
    <x v="0"/>
    <s v="Registered Users"/>
    <x v="0"/>
  </r>
  <r>
    <n v="752"/>
    <x v="33"/>
    <x v="5"/>
    <x v="1"/>
    <b v="0"/>
    <s v="Working Day"/>
    <x v="17"/>
    <x v="3"/>
    <n v="175"/>
    <x v="2"/>
    <s v="Registered Users"/>
    <x v="0"/>
  </r>
  <r>
    <n v="753"/>
    <x v="33"/>
    <x v="5"/>
    <x v="1"/>
    <b v="0"/>
    <s v="Working Day"/>
    <x v="18"/>
    <x v="3"/>
    <n v="147"/>
    <x v="1"/>
    <s v="Registered Users"/>
    <x v="0"/>
  </r>
  <r>
    <n v="754"/>
    <x v="33"/>
    <x v="5"/>
    <x v="1"/>
    <b v="0"/>
    <s v="Working Day"/>
    <x v="19"/>
    <x v="3"/>
    <n v="96"/>
    <x v="0"/>
    <s v="Registered Users"/>
    <x v="0"/>
  </r>
  <r>
    <n v="755"/>
    <x v="33"/>
    <x v="5"/>
    <x v="1"/>
    <b v="0"/>
    <s v="Working Day"/>
    <x v="20"/>
    <x v="3"/>
    <n v="109"/>
    <x v="1"/>
    <s v="Registered Users"/>
    <x v="0"/>
  </r>
  <r>
    <n v="756"/>
    <x v="33"/>
    <x v="5"/>
    <x v="1"/>
    <b v="0"/>
    <s v="Working Day"/>
    <x v="21"/>
    <x v="0"/>
    <n v="54"/>
    <x v="0"/>
    <s v="Registered Users"/>
    <x v="0"/>
  </r>
  <r>
    <n v="757"/>
    <x v="33"/>
    <x v="5"/>
    <x v="1"/>
    <b v="0"/>
    <s v="Working Day"/>
    <x v="22"/>
    <x v="0"/>
    <n v="41"/>
    <x v="0"/>
    <s v="Registered Users"/>
    <x v="0"/>
  </r>
  <r>
    <n v="758"/>
    <x v="33"/>
    <x v="5"/>
    <x v="1"/>
    <b v="0"/>
    <s v="Working Day"/>
    <x v="23"/>
    <x v="0"/>
    <n v="38"/>
    <x v="0"/>
    <s v="Registered Users"/>
    <x v="0"/>
  </r>
  <r>
    <n v="759"/>
    <x v="34"/>
    <x v="6"/>
    <x v="1"/>
    <b v="0"/>
    <s v="Working Day"/>
    <x v="0"/>
    <x v="0"/>
    <n v="13"/>
    <x v="0"/>
    <s v="Registered Users"/>
    <x v="1"/>
  </r>
  <r>
    <n v="760"/>
    <x v="34"/>
    <x v="6"/>
    <x v="1"/>
    <b v="0"/>
    <s v="Working Day"/>
    <x v="1"/>
    <x v="0"/>
    <n v="7"/>
    <x v="0"/>
    <s v="Registered Users"/>
    <x v="1"/>
  </r>
  <r>
    <n v="761"/>
    <x v="34"/>
    <x v="6"/>
    <x v="1"/>
    <b v="0"/>
    <s v="Working Day"/>
    <x v="2"/>
    <x v="0"/>
    <n v="1"/>
    <x v="0"/>
    <s v="Registered Users"/>
    <x v="1"/>
  </r>
  <r>
    <n v="762"/>
    <x v="34"/>
    <x v="6"/>
    <x v="1"/>
    <b v="0"/>
    <s v="Working Day"/>
    <x v="3"/>
    <x v="0"/>
    <n v="1"/>
    <x v="0"/>
    <s v="Registered Users"/>
    <x v="1"/>
  </r>
  <r>
    <n v="763"/>
    <x v="34"/>
    <x v="6"/>
    <x v="1"/>
    <b v="0"/>
    <s v="Working Day"/>
    <x v="5"/>
    <x v="1"/>
    <n v="7"/>
    <x v="0"/>
    <s v="Registered Users"/>
    <x v="1"/>
  </r>
  <r>
    <n v="764"/>
    <x v="34"/>
    <x v="6"/>
    <x v="1"/>
    <b v="0"/>
    <s v="Working Day"/>
    <x v="6"/>
    <x v="1"/>
    <n v="28"/>
    <x v="0"/>
    <s v="Registered Users"/>
    <x v="1"/>
  </r>
  <r>
    <n v="765"/>
    <x v="34"/>
    <x v="6"/>
    <x v="1"/>
    <b v="0"/>
    <s v="Working Day"/>
    <x v="7"/>
    <x v="1"/>
    <n v="87"/>
    <x v="0"/>
    <s v="Registered Users"/>
    <x v="0"/>
  </r>
  <r>
    <n v="766"/>
    <x v="34"/>
    <x v="6"/>
    <x v="1"/>
    <b v="0"/>
    <s v="Working Day"/>
    <x v="8"/>
    <x v="1"/>
    <n v="220"/>
    <x v="2"/>
    <s v="Registered Users"/>
    <x v="0"/>
  </r>
  <r>
    <n v="767"/>
    <x v="34"/>
    <x v="6"/>
    <x v="1"/>
    <b v="0"/>
    <s v="Working Day"/>
    <x v="9"/>
    <x v="1"/>
    <n v="127"/>
    <x v="1"/>
    <s v="Registered Users"/>
    <x v="1"/>
  </r>
  <r>
    <n v="768"/>
    <x v="34"/>
    <x v="6"/>
    <x v="1"/>
    <b v="0"/>
    <s v="Working Day"/>
    <x v="10"/>
    <x v="1"/>
    <n v="51"/>
    <x v="0"/>
    <s v="Registered Users"/>
    <x v="1"/>
  </r>
  <r>
    <n v="769"/>
    <x v="34"/>
    <x v="6"/>
    <x v="1"/>
    <b v="0"/>
    <s v="Working Day"/>
    <x v="11"/>
    <x v="1"/>
    <n v="64"/>
    <x v="0"/>
    <s v="Registered Users"/>
    <x v="0"/>
  </r>
  <r>
    <n v="770"/>
    <x v="34"/>
    <x v="6"/>
    <x v="1"/>
    <b v="0"/>
    <s v="Working Day"/>
    <x v="12"/>
    <x v="2"/>
    <n v="86"/>
    <x v="0"/>
    <s v="Registered Users"/>
    <x v="1"/>
  </r>
  <r>
    <n v="771"/>
    <x v="34"/>
    <x v="6"/>
    <x v="1"/>
    <b v="0"/>
    <s v="Working Day"/>
    <x v="13"/>
    <x v="2"/>
    <n v="82"/>
    <x v="0"/>
    <s v="Registered Users"/>
    <x v="1"/>
  </r>
  <r>
    <n v="772"/>
    <x v="34"/>
    <x v="6"/>
    <x v="1"/>
    <b v="0"/>
    <s v="Working Day"/>
    <x v="14"/>
    <x v="2"/>
    <n v="91"/>
    <x v="0"/>
    <s v="Registered Users"/>
    <x v="1"/>
  </r>
  <r>
    <n v="773"/>
    <x v="34"/>
    <x v="6"/>
    <x v="1"/>
    <b v="0"/>
    <s v="Working Day"/>
    <x v="15"/>
    <x v="2"/>
    <n v="90"/>
    <x v="0"/>
    <s v="Registered Users"/>
    <x v="1"/>
  </r>
  <r>
    <n v="774"/>
    <x v="34"/>
    <x v="6"/>
    <x v="1"/>
    <b v="0"/>
    <s v="Working Day"/>
    <x v="16"/>
    <x v="2"/>
    <n v="99"/>
    <x v="0"/>
    <s v="Registered Users"/>
    <x v="1"/>
  </r>
  <r>
    <n v="775"/>
    <x v="34"/>
    <x v="6"/>
    <x v="1"/>
    <b v="0"/>
    <s v="Working Day"/>
    <x v="17"/>
    <x v="3"/>
    <n v="205"/>
    <x v="2"/>
    <s v="Registered Users"/>
    <x v="1"/>
  </r>
  <r>
    <n v="776"/>
    <x v="34"/>
    <x v="6"/>
    <x v="1"/>
    <b v="0"/>
    <s v="Working Day"/>
    <x v="18"/>
    <x v="3"/>
    <n v="155"/>
    <x v="2"/>
    <s v="Registered Users"/>
    <x v="1"/>
  </r>
  <r>
    <n v="777"/>
    <x v="34"/>
    <x v="6"/>
    <x v="1"/>
    <b v="0"/>
    <s v="Working Day"/>
    <x v="19"/>
    <x v="3"/>
    <n v="103"/>
    <x v="1"/>
    <s v="Registered Users"/>
    <x v="1"/>
  </r>
  <r>
    <n v="778"/>
    <x v="34"/>
    <x v="6"/>
    <x v="1"/>
    <b v="0"/>
    <s v="Working Day"/>
    <x v="20"/>
    <x v="3"/>
    <n v="71"/>
    <x v="0"/>
    <s v="Registered Users"/>
    <x v="1"/>
  </r>
  <r>
    <n v="779"/>
    <x v="34"/>
    <x v="6"/>
    <x v="1"/>
    <b v="0"/>
    <s v="Working Day"/>
    <x v="21"/>
    <x v="0"/>
    <n v="43"/>
    <x v="0"/>
    <s v="Registered Users"/>
    <x v="1"/>
  </r>
  <r>
    <n v="780"/>
    <x v="34"/>
    <x v="6"/>
    <x v="1"/>
    <b v="0"/>
    <s v="Working Day"/>
    <x v="22"/>
    <x v="0"/>
    <n v="46"/>
    <x v="0"/>
    <s v="Registered Users"/>
    <x v="1"/>
  </r>
  <r>
    <n v="781"/>
    <x v="34"/>
    <x v="6"/>
    <x v="1"/>
    <b v="0"/>
    <s v="Working Day"/>
    <x v="23"/>
    <x v="0"/>
    <n v="31"/>
    <x v="0"/>
    <s v="Registered Users"/>
    <x v="1"/>
  </r>
  <r>
    <n v="782"/>
    <x v="35"/>
    <x v="0"/>
    <x v="0"/>
    <b v="0"/>
    <s v="Working Day"/>
    <x v="0"/>
    <x v="0"/>
    <n v="39"/>
    <x v="0"/>
    <s v="Registered Users"/>
    <x v="1"/>
  </r>
  <r>
    <n v="783"/>
    <x v="35"/>
    <x v="0"/>
    <x v="0"/>
    <b v="0"/>
    <s v="Working Day"/>
    <x v="1"/>
    <x v="0"/>
    <n v="18"/>
    <x v="0"/>
    <s v="Registered Users"/>
    <x v="1"/>
  </r>
  <r>
    <n v="784"/>
    <x v="35"/>
    <x v="0"/>
    <x v="0"/>
    <b v="0"/>
    <s v="Working Day"/>
    <x v="2"/>
    <x v="0"/>
    <n v="17"/>
    <x v="0"/>
    <s v="Registered Users"/>
    <x v="1"/>
  </r>
  <r>
    <n v="785"/>
    <x v="35"/>
    <x v="0"/>
    <x v="0"/>
    <b v="0"/>
    <s v="Working Day"/>
    <x v="3"/>
    <x v="0"/>
    <n v="11"/>
    <x v="0"/>
    <s v="Registered Users"/>
    <x v="1"/>
  </r>
  <r>
    <n v="786"/>
    <x v="35"/>
    <x v="0"/>
    <x v="0"/>
    <b v="0"/>
    <s v="Working Day"/>
    <x v="4"/>
    <x v="0"/>
    <n v="8"/>
    <x v="0"/>
    <s v="Registered Users"/>
    <x v="2"/>
  </r>
  <r>
    <n v="787"/>
    <x v="35"/>
    <x v="0"/>
    <x v="0"/>
    <b v="0"/>
    <s v="Working Day"/>
    <x v="5"/>
    <x v="1"/>
    <n v="9"/>
    <x v="0"/>
    <s v="Registered Users"/>
    <x v="2"/>
  </r>
  <r>
    <n v="788"/>
    <x v="35"/>
    <x v="0"/>
    <x v="0"/>
    <b v="0"/>
    <s v="Working Day"/>
    <x v="6"/>
    <x v="1"/>
    <n v="4"/>
    <x v="0"/>
    <s v="Registered Users"/>
    <x v="2"/>
  </r>
  <r>
    <n v="789"/>
    <x v="35"/>
    <x v="0"/>
    <x v="0"/>
    <b v="0"/>
    <s v="Working Day"/>
    <x v="7"/>
    <x v="1"/>
    <n v="4"/>
    <x v="0"/>
    <s v="Registered Users"/>
    <x v="2"/>
  </r>
  <r>
    <n v="790"/>
    <x v="35"/>
    <x v="0"/>
    <x v="0"/>
    <b v="0"/>
    <s v="Working Day"/>
    <x v="8"/>
    <x v="1"/>
    <n v="10"/>
    <x v="0"/>
    <s v="Registered Users"/>
    <x v="2"/>
  </r>
  <r>
    <n v="791"/>
    <x v="35"/>
    <x v="0"/>
    <x v="0"/>
    <b v="0"/>
    <s v="Working Day"/>
    <x v="9"/>
    <x v="1"/>
    <n v="20"/>
    <x v="0"/>
    <s v="Registered Users"/>
    <x v="2"/>
  </r>
  <r>
    <n v="792"/>
    <x v="35"/>
    <x v="0"/>
    <x v="0"/>
    <b v="0"/>
    <s v="Working Day"/>
    <x v="10"/>
    <x v="1"/>
    <n v="34"/>
    <x v="0"/>
    <s v="Registered Users"/>
    <x v="2"/>
  </r>
  <r>
    <n v="793"/>
    <x v="35"/>
    <x v="0"/>
    <x v="0"/>
    <b v="0"/>
    <s v="Working Day"/>
    <x v="11"/>
    <x v="1"/>
    <n v="47"/>
    <x v="0"/>
    <s v="Registered Users"/>
    <x v="2"/>
  </r>
  <r>
    <n v="794"/>
    <x v="35"/>
    <x v="0"/>
    <x v="0"/>
    <b v="0"/>
    <s v="Working Day"/>
    <x v="12"/>
    <x v="2"/>
    <n v="52"/>
    <x v="0"/>
    <s v="Registered Users"/>
    <x v="2"/>
  </r>
  <r>
    <n v="795"/>
    <x v="35"/>
    <x v="0"/>
    <x v="0"/>
    <b v="0"/>
    <s v="Working Day"/>
    <x v="13"/>
    <x v="2"/>
    <n v="72"/>
    <x v="0"/>
    <s v="Registered Users"/>
    <x v="2"/>
  </r>
  <r>
    <n v="796"/>
    <x v="35"/>
    <x v="0"/>
    <x v="0"/>
    <b v="0"/>
    <s v="Working Day"/>
    <x v="14"/>
    <x v="2"/>
    <n v="55"/>
    <x v="0"/>
    <s v="Registered Users"/>
    <x v="2"/>
  </r>
  <r>
    <n v="797"/>
    <x v="35"/>
    <x v="0"/>
    <x v="0"/>
    <b v="0"/>
    <s v="Working Day"/>
    <x v="15"/>
    <x v="2"/>
    <n v="60"/>
    <x v="0"/>
    <s v="Registered Users"/>
    <x v="2"/>
  </r>
  <r>
    <n v="798"/>
    <x v="35"/>
    <x v="0"/>
    <x v="0"/>
    <b v="0"/>
    <s v="Working Day"/>
    <x v="16"/>
    <x v="2"/>
    <n v="71"/>
    <x v="0"/>
    <s v="Registered Users"/>
    <x v="2"/>
  </r>
  <r>
    <n v="799"/>
    <x v="35"/>
    <x v="0"/>
    <x v="0"/>
    <b v="0"/>
    <s v="Working Day"/>
    <x v="17"/>
    <x v="3"/>
    <n v="78"/>
    <x v="0"/>
    <s v="Registered Users"/>
    <x v="1"/>
  </r>
  <r>
    <n v="800"/>
    <x v="35"/>
    <x v="0"/>
    <x v="0"/>
    <b v="0"/>
    <s v="Working Day"/>
    <x v="18"/>
    <x v="3"/>
    <n v="83"/>
    <x v="0"/>
    <s v="Registered Users"/>
    <x v="1"/>
  </r>
  <r>
    <n v="801"/>
    <x v="35"/>
    <x v="0"/>
    <x v="0"/>
    <b v="0"/>
    <s v="Working Day"/>
    <x v="19"/>
    <x v="3"/>
    <n v="84"/>
    <x v="0"/>
    <s v="Registered Users"/>
    <x v="1"/>
  </r>
  <r>
    <n v="802"/>
    <x v="35"/>
    <x v="0"/>
    <x v="0"/>
    <b v="0"/>
    <s v="Working Day"/>
    <x v="20"/>
    <x v="3"/>
    <n v="69"/>
    <x v="0"/>
    <s v="Registered Users"/>
    <x v="0"/>
  </r>
  <r>
    <n v="803"/>
    <x v="35"/>
    <x v="0"/>
    <x v="0"/>
    <b v="0"/>
    <s v="Working Day"/>
    <x v="21"/>
    <x v="0"/>
    <n v="56"/>
    <x v="0"/>
    <s v="Registered Users"/>
    <x v="0"/>
  </r>
  <r>
    <n v="804"/>
    <x v="35"/>
    <x v="0"/>
    <x v="0"/>
    <b v="0"/>
    <s v="Working Day"/>
    <x v="22"/>
    <x v="0"/>
    <n v="45"/>
    <x v="0"/>
    <s v="Registered Users"/>
    <x v="0"/>
  </r>
  <r>
    <n v="805"/>
    <x v="35"/>
    <x v="0"/>
    <x v="0"/>
    <b v="0"/>
    <s v="Working Day"/>
    <x v="23"/>
    <x v="0"/>
    <n v="59"/>
    <x v="0"/>
    <s v="Registered Users"/>
    <x v="0"/>
  </r>
  <r>
    <n v="806"/>
    <x v="36"/>
    <x v="1"/>
    <x v="0"/>
    <b v="0"/>
    <s v="Working Day"/>
    <x v="0"/>
    <x v="0"/>
    <n v="39"/>
    <x v="0"/>
    <s v="Registered Users"/>
    <x v="0"/>
  </r>
  <r>
    <n v="807"/>
    <x v="36"/>
    <x v="1"/>
    <x v="0"/>
    <b v="0"/>
    <s v="Working Day"/>
    <x v="1"/>
    <x v="0"/>
    <n v="44"/>
    <x v="0"/>
    <s v="Registered Users"/>
    <x v="0"/>
  </r>
  <r>
    <n v="808"/>
    <x v="36"/>
    <x v="1"/>
    <x v="0"/>
    <b v="0"/>
    <s v="Working Day"/>
    <x v="2"/>
    <x v="0"/>
    <n v="20"/>
    <x v="0"/>
    <s v="Registered Users"/>
    <x v="0"/>
  </r>
  <r>
    <n v="809"/>
    <x v="36"/>
    <x v="1"/>
    <x v="0"/>
    <b v="0"/>
    <s v="Working Day"/>
    <x v="3"/>
    <x v="0"/>
    <n v="13"/>
    <x v="0"/>
    <s v="Registered Users"/>
    <x v="0"/>
  </r>
  <r>
    <n v="810"/>
    <x v="36"/>
    <x v="1"/>
    <x v="0"/>
    <b v="0"/>
    <s v="Working Day"/>
    <x v="4"/>
    <x v="0"/>
    <n v="2"/>
    <x v="0"/>
    <s v="Registered Users"/>
    <x v="0"/>
  </r>
  <r>
    <n v="811"/>
    <x v="36"/>
    <x v="1"/>
    <x v="0"/>
    <b v="0"/>
    <s v="Working Day"/>
    <x v="5"/>
    <x v="1"/>
    <n v="1"/>
    <x v="0"/>
    <s v="Registered Users"/>
    <x v="0"/>
  </r>
  <r>
    <n v="812"/>
    <x v="36"/>
    <x v="1"/>
    <x v="0"/>
    <b v="0"/>
    <s v="Working Day"/>
    <x v="6"/>
    <x v="1"/>
    <n v="1"/>
    <x v="0"/>
    <s v="Registered Users"/>
    <x v="0"/>
  </r>
  <r>
    <n v="813"/>
    <x v="36"/>
    <x v="1"/>
    <x v="0"/>
    <b v="0"/>
    <s v="Working Day"/>
    <x v="7"/>
    <x v="1"/>
    <n v="8"/>
    <x v="0"/>
    <s v="Registered Users"/>
    <x v="0"/>
  </r>
  <r>
    <n v="814"/>
    <x v="36"/>
    <x v="1"/>
    <x v="0"/>
    <b v="0"/>
    <s v="Working Day"/>
    <x v="8"/>
    <x v="1"/>
    <n v="23"/>
    <x v="0"/>
    <s v="Registered Users"/>
    <x v="0"/>
  </r>
  <r>
    <n v="815"/>
    <x v="36"/>
    <x v="1"/>
    <x v="0"/>
    <b v="0"/>
    <s v="Working Day"/>
    <x v="9"/>
    <x v="1"/>
    <n v="45"/>
    <x v="0"/>
    <s v="Registered Users"/>
    <x v="0"/>
  </r>
  <r>
    <n v="816"/>
    <x v="36"/>
    <x v="1"/>
    <x v="0"/>
    <b v="0"/>
    <s v="Working Day"/>
    <x v="10"/>
    <x v="1"/>
    <n v="89"/>
    <x v="0"/>
    <s v="Registered Users"/>
    <x v="0"/>
  </r>
  <r>
    <n v="817"/>
    <x v="36"/>
    <x v="1"/>
    <x v="0"/>
    <b v="0"/>
    <s v="Working Day"/>
    <x v="11"/>
    <x v="1"/>
    <n v="117"/>
    <x v="1"/>
    <s v="Registered Users"/>
    <x v="0"/>
  </r>
  <r>
    <n v="818"/>
    <x v="36"/>
    <x v="1"/>
    <x v="0"/>
    <b v="0"/>
    <s v="Working Day"/>
    <x v="12"/>
    <x v="2"/>
    <n v="174"/>
    <x v="2"/>
    <s v="Registered Users"/>
    <x v="0"/>
  </r>
  <r>
    <n v="819"/>
    <x v="36"/>
    <x v="1"/>
    <x v="0"/>
    <b v="0"/>
    <s v="Working Day"/>
    <x v="13"/>
    <x v="2"/>
    <n v="182"/>
    <x v="2"/>
    <s v="Registered Users"/>
    <x v="0"/>
  </r>
  <r>
    <n v="820"/>
    <x v="36"/>
    <x v="1"/>
    <x v="0"/>
    <b v="0"/>
    <s v="Working Day"/>
    <x v="14"/>
    <x v="2"/>
    <n v="161"/>
    <x v="2"/>
    <s v="Registered Users"/>
    <x v="0"/>
  </r>
  <r>
    <n v="821"/>
    <x v="36"/>
    <x v="1"/>
    <x v="0"/>
    <b v="0"/>
    <s v="Working Day"/>
    <x v="15"/>
    <x v="2"/>
    <n v="182"/>
    <x v="2"/>
    <s v="Registered Users"/>
    <x v="0"/>
  </r>
  <r>
    <n v="822"/>
    <x v="36"/>
    <x v="1"/>
    <x v="0"/>
    <b v="0"/>
    <s v="Working Day"/>
    <x v="16"/>
    <x v="2"/>
    <n v="157"/>
    <x v="2"/>
    <s v="Registered Users"/>
    <x v="0"/>
  </r>
  <r>
    <n v="823"/>
    <x v="36"/>
    <x v="1"/>
    <x v="0"/>
    <b v="0"/>
    <s v="Working Day"/>
    <x v="17"/>
    <x v="3"/>
    <n v="121"/>
    <x v="1"/>
    <s v="Registered Users"/>
    <x v="0"/>
  </r>
  <r>
    <n v="824"/>
    <x v="36"/>
    <x v="1"/>
    <x v="0"/>
    <b v="0"/>
    <s v="Working Day"/>
    <x v="18"/>
    <x v="3"/>
    <n v="78"/>
    <x v="0"/>
    <s v="Registered Users"/>
    <x v="0"/>
  </r>
  <r>
    <n v="825"/>
    <x v="36"/>
    <x v="1"/>
    <x v="0"/>
    <b v="0"/>
    <s v="Working Day"/>
    <x v="19"/>
    <x v="3"/>
    <n v="21"/>
    <x v="0"/>
    <s v="Registered Users"/>
    <x v="0"/>
  </r>
  <r>
    <n v="826"/>
    <x v="36"/>
    <x v="1"/>
    <x v="0"/>
    <b v="0"/>
    <s v="Working Day"/>
    <x v="20"/>
    <x v="3"/>
    <n v="26"/>
    <x v="0"/>
    <s v="Registered Users"/>
    <x v="0"/>
  </r>
  <r>
    <n v="827"/>
    <x v="36"/>
    <x v="1"/>
    <x v="0"/>
    <b v="0"/>
    <s v="Working Day"/>
    <x v="21"/>
    <x v="0"/>
    <n v="27"/>
    <x v="0"/>
    <s v="Registered Users"/>
    <x v="0"/>
  </r>
  <r>
    <n v="828"/>
    <x v="36"/>
    <x v="1"/>
    <x v="0"/>
    <b v="0"/>
    <s v="Working Day"/>
    <x v="22"/>
    <x v="0"/>
    <n v="62"/>
    <x v="0"/>
    <s v="Registered Users"/>
    <x v="0"/>
  </r>
  <r>
    <n v="829"/>
    <x v="36"/>
    <x v="1"/>
    <x v="0"/>
    <b v="0"/>
    <s v="Working Day"/>
    <x v="23"/>
    <x v="0"/>
    <n v="30"/>
    <x v="0"/>
    <s v="Registered Users"/>
    <x v="0"/>
  </r>
  <r>
    <n v="830"/>
    <x v="37"/>
    <x v="2"/>
    <x v="1"/>
    <b v="0"/>
    <s v="Working Day"/>
    <x v="0"/>
    <x v="0"/>
    <n v="15"/>
    <x v="0"/>
    <s v="Registered Users"/>
    <x v="0"/>
  </r>
  <r>
    <n v="831"/>
    <x v="37"/>
    <x v="2"/>
    <x v="1"/>
    <b v="0"/>
    <s v="Working Day"/>
    <x v="1"/>
    <x v="0"/>
    <n v="5"/>
    <x v="0"/>
    <s v="Registered Users"/>
    <x v="0"/>
  </r>
  <r>
    <n v="832"/>
    <x v="37"/>
    <x v="2"/>
    <x v="1"/>
    <b v="0"/>
    <s v="Working Day"/>
    <x v="2"/>
    <x v="0"/>
    <n v="3"/>
    <x v="0"/>
    <s v="Registered Users"/>
    <x v="0"/>
  </r>
  <r>
    <n v="833"/>
    <x v="37"/>
    <x v="2"/>
    <x v="1"/>
    <b v="0"/>
    <s v="Working Day"/>
    <x v="3"/>
    <x v="0"/>
    <n v="1"/>
    <x v="0"/>
    <s v="Registered Users"/>
    <x v="0"/>
  </r>
  <r>
    <n v="834"/>
    <x v="37"/>
    <x v="2"/>
    <x v="1"/>
    <b v="0"/>
    <s v="Working Day"/>
    <x v="4"/>
    <x v="0"/>
    <n v="2"/>
    <x v="0"/>
    <s v="Registered Users"/>
    <x v="0"/>
  </r>
  <r>
    <n v="835"/>
    <x v="37"/>
    <x v="2"/>
    <x v="1"/>
    <b v="0"/>
    <s v="Working Day"/>
    <x v="5"/>
    <x v="1"/>
    <n v="10"/>
    <x v="0"/>
    <s v="Registered Users"/>
    <x v="0"/>
  </r>
  <r>
    <n v="836"/>
    <x v="37"/>
    <x v="2"/>
    <x v="1"/>
    <b v="0"/>
    <s v="Working Day"/>
    <x v="6"/>
    <x v="1"/>
    <n v="30"/>
    <x v="0"/>
    <s v="Registered Users"/>
    <x v="0"/>
  </r>
  <r>
    <n v="837"/>
    <x v="37"/>
    <x v="2"/>
    <x v="1"/>
    <b v="0"/>
    <s v="Working Day"/>
    <x v="7"/>
    <x v="1"/>
    <n v="95"/>
    <x v="0"/>
    <s v="Registered Users"/>
    <x v="0"/>
  </r>
  <r>
    <n v="838"/>
    <x v="37"/>
    <x v="2"/>
    <x v="1"/>
    <b v="0"/>
    <s v="Working Day"/>
    <x v="8"/>
    <x v="1"/>
    <n v="230"/>
    <x v="2"/>
    <s v="Registered Users"/>
    <x v="1"/>
  </r>
  <r>
    <n v="839"/>
    <x v="37"/>
    <x v="2"/>
    <x v="1"/>
    <b v="0"/>
    <s v="Working Day"/>
    <x v="9"/>
    <x v="1"/>
    <n v="118"/>
    <x v="1"/>
    <s v="Registered Users"/>
    <x v="0"/>
  </r>
  <r>
    <n v="840"/>
    <x v="37"/>
    <x v="2"/>
    <x v="1"/>
    <b v="0"/>
    <s v="Working Day"/>
    <x v="10"/>
    <x v="1"/>
    <n v="55"/>
    <x v="0"/>
    <s v="Registered Users"/>
    <x v="0"/>
  </r>
  <r>
    <n v="841"/>
    <x v="37"/>
    <x v="2"/>
    <x v="1"/>
    <b v="0"/>
    <s v="Working Day"/>
    <x v="11"/>
    <x v="1"/>
    <n v="47"/>
    <x v="0"/>
    <s v="Registered Users"/>
    <x v="0"/>
  </r>
  <r>
    <n v="842"/>
    <x v="37"/>
    <x v="2"/>
    <x v="1"/>
    <b v="0"/>
    <s v="Working Day"/>
    <x v="12"/>
    <x v="2"/>
    <n v="66"/>
    <x v="0"/>
    <s v="Registered Users"/>
    <x v="1"/>
  </r>
  <r>
    <n v="843"/>
    <x v="37"/>
    <x v="2"/>
    <x v="1"/>
    <b v="0"/>
    <s v="Working Day"/>
    <x v="13"/>
    <x v="2"/>
    <n v="64"/>
    <x v="0"/>
    <s v="Registered Users"/>
    <x v="1"/>
  </r>
  <r>
    <n v="844"/>
    <x v="37"/>
    <x v="2"/>
    <x v="1"/>
    <b v="0"/>
    <s v="Working Day"/>
    <x v="14"/>
    <x v="2"/>
    <n v="60"/>
    <x v="0"/>
    <s v="Registered Users"/>
    <x v="1"/>
  </r>
  <r>
    <n v="845"/>
    <x v="37"/>
    <x v="2"/>
    <x v="1"/>
    <b v="0"/>
    <s v="Working Day"/>
    <x v="15"/>
    <x v="2"/>
    <n v="50"/>
    <x v="0"/>
    <s v="Registered Users"/>
    <x v="1"/>
  </r>
  <r>
    <n v="846"/>
    <x v="37"/>
    <x v="2"/>
    <x v="1"/>
    <b v="0"/>
    <s v="Working Day"/>
    <x v="16"/>
    <x v="2"/>
    <n v="114"/>
    <x v="1"/>
    <s v="Registered Users"/>
    <x v="1"/>
  </r>
  <r>
    <n v="847"/>
    <x v="37"/>
    <x v="2"/>
    <x v="1"/>
    <b v="0"/>
    <s v="Working Day"/>
    <x v="17"/>
    <x v="3"/>
    <n v="216"/>
    <x v="2"/>
    <s v="Registered Users"/>
    <x v="1"/>
  </r>
  <r>
    <n v="848"/>
    <x v="37"/>
    <x v="2"/>
    <x v="1"/>
    <b v="0"/>
    <s v="Working Day"/>
    <x v="18"/>
    <x v="3"/>
    <n v="175"/>
    <x v="2"/>
    <s v="Registered Users"/>
    <x v="1"/>
  </r>
  <r>
    <n v="849"/>
    <x v="37"/>
    <x v="2"/>
    <x v="1"/>
    <b v="0"/>
    <s v="Working Day"/>
    <x v="19"/>
    <x v="3"/>
    <n v="128"/>
    <x v="1"/>
    <s v="Registered Users"/>
    <x v="1"/>
  </r>
  <r>
    <n v="850"/>
    <x v="37"/>
    <x v="2"/>
    <x v="1"/>
    <b v="0"/>
    <s v="Working Day"/>
    <x v="20"/>
    <x v="3"/>
    <n v="88"/>
    <x v="0"/>
    <s v="Registered Users"/>
    <x v="1"/>
  </r>
  <r>
    <n v="851"/>
    <x v="37"/>
    <x v="2"/>
    <x v="1"/>
    <b v="0"/>
    <s v="Working Day"/>
    <x v="21"/>
    <x v="0"/>
    <n v="78"/>
    <x v="0"/>
    <s v="Registered Users"/>
    <x v="0"/>
  </r>
  <r>
    <n v="852"/>
    <x v="37"/>
    <x v="2"/>
    <x v="1"/>
    <b v="0"/>
    <s v="Working Day"/>
    <x v="22"/>
    <x v="0"/>
    <n v="37"/>
    <x v="0"/>
    <s v="Registered Users"/>
    <x v="0"/>
  </r>
  <r>
    <n v="853"/>
    <x v="37"/>
    <x v="2"/>
    <x v="1"/>
    <b v="0"/>
    <s v="Working Day"/>
    <x v="23"/>
    <x v="0"/>
    <n v="25"/>
    <x v="0"/>
    <s v="Registered Users"/>
    <x v="1"/>
  </r>
  <r>
    <n v="854"/>
    <x v="38"/>
    <x v="3"/>
    <x v="1"/>
    <b v="0"/>
    <s v="Working Day"/>
    <x v="0"/>
    <x v="0"/>
    <n v="10"/>
    <x v="0"/>
    <s v="Registered Users"/>
    <x v="1"/>
  </r>
  <r>
    <n v="855"/>
    <x v="38"/>
    <x v="3"/>
    <x v="1"/>
    <b v="0"/>
    <s v="Working Day"/>
    <x v="1"/>
    <x v="0"/>
    <n v="4"/>
    <x v="0"/>
    <s v="Registered Users"/>
    <x v="1"/>
  </r>
  <r>
    <n v="856"/>
    <x v="38"/>
    <x v="3"/>
    <x v="1"/>
    <b v="0"/>
    <s v="Working Day"/>
    <x v="2"/>
    <x v="0"/>
    <n v="2"/>
    <x v="0"/>
    <s v="Registered Users"/>
    <x v="1"/>
  </r>
  <r>
    <n v="857"/>
    <x v="38"/>
    <x v="3"/>
    <x v="1"/>
    <b v="0"/>
    <s v="Working Day"/>
    <x v="3"/>
    <x v="0"/>
    <n v="1"/>
    <x v="0"/>
    <s v="Registered Users"/>
    <x v="2"/>
  </r>
  <r>
    <n v="858"/>
    <x v="38"/>
    <x v="3"/>
    <x v="1"/>
    <b v="0"/>
    <s v="Working Day"/>
    <x v="4"/>
    <x v="0"/>
    <n v="3"/>
    <x v="0"/>
    <s v="Registered Users"/>
    <x v="0"/>
  </r>
  <r>
    <n v="859"/>
    <x v="38"/>
    <x v="3"/>
    <x v="1"/>
    <b v="0"/>
    <s v="Working Day"/>
    <x v="5"/>
    <x v="1"/>
    <n v="2"/>
    <x v="0"/>
    <s v="Registered Users"/>
    <x v="0"/>
  </r>
  <r>
    <n v="860"/>
    <x v="38"/>
    <x v="3"/>
    <x v="1"/>
    <b v="0"/>
    <s v="Working Day"/>
    <x v="6"/>
    <x v="1"/>
    <n v="39"/>
    <x v="0"/>
    <s v="Registered Users"/>
    <x v="0"/>
  </r>
  <r>
    <n v="861"/>
    <x v="38"/>
    <x v="3"/>
    <x v="1"/>
    <b v="0"/>
    <s v="Working Day"/>
    <x v="7"/>
    <x v="1"/>
    <n v="100"/>
    <x v="1"/>
    <s v="Registered Users"/>
    <x v="0"/>
  </r>
  <r>
    <n v="862"/>
    <x v="38"/>
    <x v="3"/>
    <x v="1"/>
    <b v="0"/>
    <s v="Working Day"/>
    <x v="8"/>
    <x v="1"/>
    <n v="243"/>
    <x v="2"/>
    <s v="Registered Users"/>
    <x v="0"/>
  </r>
  <r>
    <n v="863"/>
    <x v="38"/>
    <x v="3"/>
    <x v="1"/>
    <b v="0"/>
    <s v="Working Day"/>
    <x v="9"/>
    <x v="1"/>
    <n v="135"/>
    <x v="1"/>
    <s v="Registered Users"/>
    <x v="0"/>
  </r>
  <r>
    <n v="864"/>
    <x v="38"/>
    <x v="3"/>
    <x v="1"/>
    <b v="0"/>
    <s v="Working Day"/>
    <x v="10"/>
    <x v="1"/>
    <n v="48"/>
    <x v="0"/>
    <s v="Registered Users"/>
    <x v="0"/>
  </r>
  <r>
    <n v="865"/>
    <x v="38"/>
    <x v="3"/>
    <x v="1"/>
    <b v="0"/>
    <s v="Working Day"/>
    <x v="11"/>
    <x v="1"/>
    <n v="50"/>
    <x v="0"/>
    <s v="Registered Users"/>
    <x v="0"/>
  </r>
  <r>
    <n v="866"/>
    <x v="38"/>
    <x v="3"/>
    <x v="1"/>
    <b v="0"/>
    <s v="Working Day"/>
    <x v="12"/>
    <x v="2"/>
    <n v="65"/>
    <x v="0"/>
    <s v="Registered Users"/>
    <x v="0"/>
  </r>
  <r>
    <n v="867"/>
    <x v="38"/>
    <x v="3"/>
    <x v="1"/>
    <b v="0"/>
    <s v="Working Day"/>
    <x v="13"/>
    <x v="2"/>
    <n v="50"/>
    <x v="0"/>
    <s v="Registered Users"/>
    <x v="1"/>
  </r>
  <r>
    <n v="868"/>
    <x v="38"/>
    <x v="3"/>
    <x v="1"/>
    <b v="0"/>
    <s v="Working Day"/>
    <x v="14"/>
    <x v="2"/>
    <n v="64"/>
    <x v="0"/>
    <s v="Registered Users"/>
    <x v="0"/>
  </r>
  <r>
    <n v="869"/>
    <x v="38"/>
    <x v="3"/>
    <x v="1"/>
    <b v="0"/>
    <s v="Working Day"/>
    <x v="15"/>
    <x v="2"/>
    <n v="51"/>
    <x v="0"/>
    <s v="Registered Users"/>
    <x v="0"/>
  </r>
  <r>
    <n v="870"/>
    <x v="38"/>
    <x v="3"/>
    <x v="1"/>
    <b v="0"/>
    <s v="Working Day"/>
    <x v="16"/>
    <x v="2"/>
    <n v="83"/>
    <x v="0"/>
    <s v="Registered Users"/>
    <x v="0"/>
  </r>
  <r>
    <n v="871"/>
    <x v="38"/>
    <x v="3"/>
    <x v="1"/>
    <b v="0"/>
    <s v="Working Day"/>
    <x v="17"/>
    <x v="3"/>
    <n v="176"/>
    <x v="2"/>
    <s v="Registered Users"/>
    <x v="0"/>
  </r>
  <r>
    <n v="872"/>
    <x v="38"/>
    <x v="3"/>
    <x v="1"/>
    <b v="0"/>
    <s v="Working Day"/>
    <x v="18"/>
    <x v="3"/>
    <n v="152"/>
    <x v="2"/>
    <s v="Registered Users"/>
    <x v="0"/>
  </r>
  <r>
    <n v="873"/>
    <x v="38"/>
    <x v="3"/>
    <x v="1"/>
    <b v="0"/>
    <s v="Working Day"/>
    <x v="19"/>
    <x v="3"/>
    <n v="101"/>
    <x v="1"/>
    <s v="Registered Users"/>
    <x v="0"/>
  </r>
  <r>
    <n v="874"/>
    <x v="38"/>
    <x v="3"/>
    <x v="1"/>
    <b v="0"/>
    <s v="Working Day"/>
    <x v="20"/>
    <x v="3"/>
    <n v="56"/>
    <x v="0"/>
    <s v="Registered Users"/>
    <x v="0"/>
  </r>
  <r>
    <n v="875"/>
    <x v="38"/>
    <x v="3"/>
    <x v="1"/>
    <b v="0"/>
    <s v="Working Day"/>
    <x v="21"/>
    <x v="0"/>
    <n v="54"/>
    <x v="0"/>
    <s v="Registered Users"/>
    <x v="0"/>
  </r>
  <r>
    <n v="876"/>
    <x v="38"/>
    <x v="3"/>
    <x v="1"/>
    <b v="0"/>
    <s v="Working Day"/>
    <x v="22"/>
    <x v="0"/>
    <n v="29"/>
    <x v="0"/>
    <s v="Registered Users"/>
    <x v="0"/>
  </r>
  <r>
    <n v="877"/>
    <x v="38"/>
    <x v="3"/>
    <x v="1"/>
    <b v="0"/>
    <s v="Working Day"/>
    <x v="23"/>
    <x v="0"/>
    <n v="12"/>
    <x v="0"/>
    <s v="Registered Users"/>
    <x v="0"/>
  </r>
  <r>
    <n v="878"/>
    <x v="39"/>
    <x v="4"/>
    <x v="1"/>
    <b v="0"/>
    <s v="Working Day"/>
    <x v="0"/>
    <x v="0"/>
    <n v="17"/>
    <x v="0"/>
    <s v="Registered Users"/>
    <x v="0"/>
  </r>
  <r>
    <n v="879"/>
    <x v="39"/>
    <x v="4"/>
    <x v="1"/>
    <b v="0"/>
    <s v="Working Day"/>
    <x v="1"/>
    <x v="0"/>
    <n v="7"/>
    <x v="0"/>
    <s v="Registered Users"/>
    <x v="0"/>
  </r>
  <r>
    <n v="880"/>
    <x v="39"/>
    <x v="4"/>
    <x v="1"/>
    <b v="0"/>
    <s v="Working Day"/>
    <x v="2"/>
    <x v="0"/>
    <n v="3"/>
    <x v="0"/>
    <s v="Registered Users"/>
    <x v="0"/>
  </r>
  <r>
    <n v="881"/>
    <x v="39"/>
    <x v="4"/>
    <x v="1"/>
    <b v="0"/>
    <s v="Working Day"/>
    <x v="3"/>
    <x v="0"/>
    <n v="2"/>
    <x v="0"/>
    <s v="Registered Users"/>
    <x v="0"/>
  </r>
  <r>
    <n v="882"/>
    <x v="39"/>
    <x v="4"/>
    <x v="1"/>
    <b v="0"/>
    <s v="Working Day"/>
    <x v="5"/>
    <x v="1"/>
    <n v="7"/>
    <x v="0"/>
    <s v="Registered Users"/>
    <x v="0"/>
  </r>
  <r>
    <n v="883"/>
    <x v="39"/>
    <x v="4"/>
    <x v="1"/>
    <b v="0"/>
    <s v="Working Day"/>
    <x v="6"/>
    <x v="1"/>
    <n v="43"/>
    <x v="0"/>
    <s v="Registered Users"/>
    <x v="0"/>
  </r>
  <r>
    <n v="884"/>
    <x v="39"/>
    <x v="4"/>
    <x v="1"/>
    <b v="0"/>
    <s v="Working Day"/>
    <x v="7"/>
    <x v="1"/>
    <n v="99"/>
    <x v="0"/>
    <s v="Registered Users"/>
    <x v="0"/>
  </r>
  <r>
    <n v="885"/>
    <x v="39"/>
    <x v="4"/>
    <x v="1"/>
    <b v="0"/>
    <s v="Working Day"/>
    <x v="8"/>
    <x v="1"/>
    <n v="199"/>
    <x v="2"/>
    <s v="Registered Users"/>
    <x v="0"/>
  </r>
  <r>
    <n v="886"/>
    <x v="39"/>
    <x v="4"/>
    <x v="1"/>
    <b v="0"/>
    <s v="Working Day"/>
    <x v="9"/>
    <x v="1"/>
    <n v="123"/>
    <x v="1"/>
    <s v="Registered Users"/>
    <x v="0"/>
  </r>
  <r>
    <n v="887"/>
    <x v="39"/>
    <x v="4"/>
    <x v="1"/>
    <b v="0"/>
    <s v="Working Day"/>
    <x v="10"/>
    <x v="1"/>
    <n v="59"/>
    <x v="0"/>
    <s v="Registered Users"/>
    <x v="0"/>
  </r>
  <r>
    <n v="888"/>
    <x v="39"/>
    <x v="4"/>
    <x v="1"/>
    <b v="0"/>
    <s v="Working Day"/>
    <x v="11"/>
    <x v="1"/>
    <n v="41"/>
    <x v="0"/>
    <s v="Registered Users"/>
    <x v="1"/>
  </r>
  <r>
    <n v="889"/>
    <x v="39"/>
    <x v="4"/>
    <x v="1"/>
    <b v="0"/>
    <s v="Working Day"/>
    <x v="12"/>
    <x v="2"/>
    <n v="61"/>
    <x v="0"/>
    <s v="Registered Users"/>
    <x v="1"/>
  </r>
  <r>
    <n v="890"/>
    <x v="39"/>
    <x v="4"/>
    <x v="1"/>
    <b v="0"/>
    <s v="Working Day"/>
    <x v="13"/>
    <x v="2"/>
    <n v="69"/>
    <x v="0"/>
    <s v="Registered Users"/>
    <x v="0"/>
  </r>
  <r>
    <n v="891"/>
    <x v="39"/>
    <x v="4"/>
    <x v="1"/>
    <b v="0"/>
    <s v="Working Day"/>
    <x v="14"/>
    <x v="2"/>
    <n v="58"/>
    <x v="0"/>
    <s v="Registered Users"/>
    <x v="0"/>
  </r>
  <r>
    <n v="892"/>
    <x v="39"/>
    <x v="4"/>
    <x v="1"/>
    <b v="0"/>
    <s v="Working Day"/>
    <x v="15"/>
    <x v="2"/>
    <n v="64"/>
    <x v="0"/>
    <s v="Registered Users"/>
    <x v="1"/>
  </r>
  <r>
    <n v="893"/>
    <x v="39"/>
    <x v="4"/>
    <x v="1"/>
    <b v="0"/>
    <s v="Working Day"/>
    <x v="16"/>
    <x v="2"/>
    <n v="79"/>
    <x v="0"/>
    <s v="Registered Users"/>
    <x v="1"/>
  </r>
  <r>
    <n v="894"/>
    <x v="39"/>
    <x v="4"/>
    <x v="1"/>
    <b v="0"/>
    <s v="Working Day"/>
    <x v="17"/>
    <x v="3"/>
    <n v="166"/>
    <x v="2"/>
    <s v="Registered Users"/>
    <x v="1"/>
  </r>
  <r>
    <n v="895"/>
    <x v="39"/>
    <x v="4"/>
    <x v="1"/>
    <b v="0"/>
    <s v="Working Day"/>
    <x v="18"/>
    <x v="3"/>
    <n v="170"/>
    <x v="2"/>
    <s v="Registered Users"/>
    <x v="1"/>
  </r>
  <r>
    <n v="896"/>
    <x v="39"/>
    <x v="4"/>
    <x v="1"/>
    <b v="0"/>
    <s v="Working Day"/>
    <x v="19"/>
    <x v="3"/>
    <n v="88"/>
    <x v="0"/>
    <s v="Registered Users"/>
    <x v="2"/>
  </r>
  <r>
    <n v="897"/>
    <x v="39"/>
    <x v="4"/>
    <x v="1"/>
    <b v="0"/>
    <s v="Working Day"/>
    <x v="20"/>
    <x v="3"/>
    <n v="84"/>
    <x v="0"/>
    <s v="Registered Users"/>
    <x v="2"/>
  </r>
  <r>
    <n v="898"/>
    <x v="39"/>
    <x v="4"/>
    <x v="1"/>
    <b v="0"/>
    <s v="Working Day"/>
    <x v="21"/>
    <x v="0"/>
    <n v="83"/>
    <x v="0"/>
    <s v="Registered Users"/>
    <x v="1"/>
  </r>
  <r>
    <n v="899"/>
    <x v="39"/>
    <x v="4"/>
    <x v="1"/>
    <b v="0"/>
    <s v="Working Day"/>
    <x v="22"/>
    <x v="0"/>
    <n v="46"/>
    <x v="0"/>
    <s v="Registered Users"/>
    <x v="2"/>
  </r>
  <r>
    <n v="900"/>
    <x v="39"/>
    <x v="4"/>
    <x v="1"/>
    <b v="0"/>
    <s v="Working Day"/>
    <x v="23"/>
    <x v="0"/>
    <n v="37"/>
    <x v="0"/>
    <s v="Registered Users"/>
    <x v="2"/>
  </r>
  <r>
    <n v="901"/>
    <x v="40"/>
    <x v="5"/>
    <x v="1"/>
    <b v="0"/>
    <s v="Working Day"/>
    <x v="0"/>
    <x v="0"/>
    <n v="16"/>
    <x v="0"/>
    <s v="Registered Users"/>
    <x v="2"/>
  </r>
  <r>
    <n v="902"/>
    <x v="40"/>
    <x v="5"/>
    <x v="1"/>
    <b v="0"/>
    <s v="Working Day"/>
    <x v="1"/>
    <x v="0"/>
    <n v="7"/>
    <x v="0"/>
    <s v="Registered Users"/>
    <x v="2"/>
  </r>
  <r>
    <n v="903"/>
    <x v="40"/>
    <x v="5"/>
    <x v="1"/>
    <b v="0"/>
    <s v="Working Day"/>
    <x v="2"/>
    <x v="0"/>
    <n v="3"/>
    <x v="0"/>
    <s v="Registered Users"/>
    <x v="2"/>
  </r>
  <r>
    <n v="904"/>
    <x v="40"/>
    <x v="5"/>
    <x v="1"/>
    <b v="0"/>
    <s v="Working Day"/>
    <x v="4"/>
    <x v="0"/>
    <n v="1"/>
    <x v="0"/>
    <s v="Registered Users"/>
    <x v="1"/>
  </r>
  <r>
    <n v="905"/>
    <x v="40"/>
    <x v="5"/>
    <x v="1"/>
    <b v="0"/>
    <s v="Working Day"/>
    <x v="5"/>
    <x v="1"/>
    <n v="6"/>
    <x v="0"/>
    <s v="Registered Users"/>
    <x v="1"/>
  </r>
  <r>
    <n v="906"/>
    <x v="40"/>
    <x v="5"/>
    <x v="1"/>
    <b v="0"/>
    <s v="Working Day"/>
    <x v="6"/>
    <x v="1"/>
    <n v="26"/>
    <x v="0"/>
    <s v="Registered Users"/>
    <x v="1"/>
  </r>
  <r>
    <n v="907"/>
    <x v="40"/>
    <x v="5"/>
    <x v="1"/>
    <b v="0"/>
    <s v="Working Day"/>
    <x v="7"/>
    <x v="1"/>
    <n v="99"/>
    <x v="0"/>
    <s v="Registered Users"/>
    <x v="0"/>
  </r>
  <r>
    <n v="908"/>
    <x v="40"/>
    <x v="5"/>
    <x v="1"/>
    <b v="0"/>
    <s v="Working Day"/>
    <x v="8"/>
    <x v="1"/>
    <n v="178"/>
    <x v="2"/>
    <s v="Registered Users"/>
    <x v="0"/>
  </r>
  <r>
    <n v="909"/>
    <x v="40"/>
    <x v="5"/>
    <x v="1"/>
    <b v="0"/>
    <s v="Working Day"/>
    <x v="9"/>
    <x v="1"/>
    <n v="122"/>
    <x v="1"/>
    <s v="Registered Users"/>
    <x v="0"/>
  </r>
  <r>
    <n v="910"/>
    <x v="40"/>
    <x v="5"/>
    <x v="1"/>
    <b v="0"/>
    <s v="Working Day"/>
    <x v="10"/>
    <x v="1"/>
    <n v="35"/>
    <x v="0"/>
    <s v="Registered Users"/>
    <x v="0"/>
  </r>
  <r>
    <n v="911"/>
    <x v="40"/>
    <x v="5"/>
    <x v="1"/>
    <b v="0"/>
    <s v="Working Day"/>
    <x v="11"/>
    <x v="1"/>
    <n v="45"/>
    <x v="0"/>
    <s v="Registered Users"/>
    <x v="0"/>
  </r>
  <r>
    <n v="912"/>
    <x v="40"/>
    <x v="5"/>
    <x v="1"/>
    <b v="0"/>
    <s v="Working Day"/>
    <x v="12"/>
    <x v="2"/>
    <n v="69"/>
    <x v="0"/>
    <s v="Registered Users"/>
    <x v="0"/>
  </r>
  <r>
    <n v="913"/>
    <x v="40"/>
    <x v="5"/>
    <x v="1"/>
    <b v="0"/>
    <s v="Working Day"/>
    <x v="13"/>
    <x v="2"/>
    <n v="62"/>
    <x v="0"/>
    <s v="Registered Users"/>
    <x v="0"/>
  </r>
  <r>
    <n v="914"/>
    <x v="40"/>
    <x v="5"/>
    <x v="1"/>
    <b v="0"/>
    <s v="Working Day"/>
    <x v="14"/>
    <x v="2"/>
    <n v="48"/>
    <x v="0"/>
    <s v="Registered Users"/>
    <x v="0"/>
  </r>
  <r>
    <n v="915"/>
    <x v="40"/>
    <x v="5"/>
    <x v="1"/>
    <b v="0"/>
    <s v="Working Day"/>
    <x v="15"/>
    <x v="2"/>
    <n v="50"/>
    <x v="0"/>
    <s v="Registered Users"/>
    <x v="0"/>
  </r>
  <r>
    <n v="916"/>
    <x v="40"/>
    <x v="5"/>
    <x v="1"/>
    <b v="0"/>
    <s v="Working Day"/>
    <x v="16"/>
    <x v="2"/>
    <n v="80"/>
    <x v="0"/>
    <s v="Registered Users"/>
    <x v="0"/>
  </r>
  <r>
    <n v="917"/>
    <x v="40"/>
    <x v="5"/>
    <x v="1"/>
    <b v="0"/>
    <s v="Working Day"/>
    <x v="17"/>
    <x v="3"/>
    <n v="165"/>
    <x v="2"/>
    <s v="Registered Users"/>
    <x v="0"/>
  </r>
  <r>
    <n v="918"/>
    <x v="40"/>
    <x v="5"/>
    <x v="1"/>
    <b v="0"/>
    <s v="Working Day"/>
    <x v="18"/>
    <x v="3"/>
    <n v="160"/>
    <x v="2"/>
    <s v="Registered Users"/>
    <x v="0"/>
  </r>
  <r>
    <n v="919"/>
    <x v="40"/>
    <x v="5"/>
    <x v="1"/>
    <b v="0"/>
    <s v="Working Day"/>
    <x v="19"/>
    <x v="3"/>
    <n v="112"/>
    <x v="1"/>
    <s v="Registered Users"/>
    <x v="0"/>
  </r>
  <r>
    <n v="920"/>
    <x v="40"/>
    <x v="5"/>
    <x v="1"/>
    <b v="0"/>
    <s v="Working Day"/>
    <x v="20"/>
    <x v="3"/>
    <n v="97"/>
    <x v="0"/>
    <s v="Registered Users"/>
    <x v="0"/>
  </r>
  <r>
    <n v="921"/>
    <x v="40"/>
    <x v="5"/>
    <x v="1"/>
    <b v="0"/>
    <s v="Working Day"/>
    <x v="21"/>
    <x v="0"/>
    <n v="72"/>
    <x v="0"/>
    <s v="Registered Users"/>
    <x v="0"/>
  </r>
  <r>
    <n v="922"/>
    <x v="40"/>
    <x v="5"/>
    <x v="1"/>
    <b v="0"/>
    <s v="Working Day"/>
    <x v="22"/>
    <x v="0"/>
    <n v="51"/>
    <x v="0"/>
    <s v="Registered Users"/>
    <x v="0"/>
  </r>
  <r>
    <n v="923"/>
    <x v="40"/>
    <x v="5"/>
    <x v="1"/>
    <b v="0"/>
    <s v="Working Day"/>
    <x v="23"/>
    <x v="0"/>
    <n v="34"/>
    <x v="0"/>
    <s v="Registered Users"/>
    <x v="0"/>
  </r>
  <r>
    <n v="924"/>
    <x v="41"/>
    <x v="6"/>
    <x v="1"/>
    <b v="0"/>
    <s v="Working Day"/>
    <x v="0"/>
    <x v="0"/>
    <n v="14"/>
    <x v="0"/>
    <s v="Registered Users"/>
    <x v="0"/>
  </r>
  <r>
    <n v="925"/>
    <x v="41"/>
    <x v="6"/>
    <x v="1"/>
    <b v="0"/>
    <s v="Working Day"/>
    <x v="1"/>
    <x v="0"/>
    <n v="7"/>
    <x v="0"/>
    <s v="Registered Users"/>
    <x v="0"/>
  </r>
  <r>
    <n v="926"/>
    <x v="41"/>
    <x v="6"/>
    <x v="1"/>
    <b v="0"/>
    <s v="Working Day"/>
    <x v="2"/>
    <x v="0"/>
    <n v="3"/>
    <x v="0"/>
    <s v="Registered Users"/>
    <x v="0"/>
  </r>
  <r>
    <n v="927"/>
    <x v="41"/>
    <x v="6"/>
    <x v="1"/>
    <b v="0"/>
    <s v="Working Day"/>
    <x v="5"/>
    <x v="1"/>
    <n v="4"/>
    <x v="0"/>
    <s v="Registered Users"/>
    <x v="0"/>
  </r>
  <r>
    <n v="928"/>
    <x v="41"/>
    <x v="6"/>
    <x v="1"/>
    <b v="0"/>
    <s v="Working Day"/>
    <x v="6"/>
    <x v="1"/>
    <n v="24"/>
    <x v="0"/>
    <s v="Registered Users"/>
    <x v="0"/>
  </r>
  <r>
    <n v="929"/>
    <x v="41"/>
    <x v="6"/>
    <x v="1"/>
    <b v="0"/>
    <s v="Working Day"/>
    <x v="7"/>
    <x v="1"/>
    <n v="74"/>
    <x v="0"/>
    <s v="Registered Users"/>
    <x v="0"/>
  </r>
  <r>
    <n v="930"/>
    <x v="41"/>
    <x v="6"/>
    <x v="1"/>
    <b v="0"/>
    <s v="Working Day"/>
    <x v="8"/>
    <x v="1"/>
    <n v="216"/>
    <x v="2"/>
    <s v="Registered Users"/>
    <x v="0"/>
  </r>
  <r>
    <n v="931"/>
    <x v="41"/>
    <x v="6"/>
    <x v="1"/>
    <b v="0"/>
    <s v="Working Day"/>
    <x v="9"/>
    <x v="1"/>
    <n v="140"/>
    <x v="1"/>
    <s v="Registered Users"/>
    <x v="0"/>
  </r>
  <r>
    <n v="932"/>
    <x v="41"/>
    <x v="6"/>
    <x v="1"/>
    <b v="0"/>
    <s v="Working Day"/>
    <x v="10"/>
    <x v="1"/>
    <n v="44"/>
    <x v="0"/>
    <s v="Registered Users"/>
    <x v="0"/>
  </r>
  <r>
    <n v="933"/>
    <x v="41"/>
    <x v="6"/>
    <x v="1"/>
    <b v="0"/>
    <s v="Working Day"/>
    <x v="11"/>
    <x v="1"/>
    <n v="64"/>
    <x v="0"/>
    <s v="Registered Users"/>
    <x v="0"/>
  </r>
  <r>
    <n v="934"/>
    <x v="41"/>
    <x v="6"/>
    <x v="1"/>
    <b v="0"/>
    <s v="Working Day"/>
    <x v="12"/>
    <x v="2"/>
    <n v="71"/>
    <x v="0"/>
    <s v="Registered Users"/>
    <x v="0"/>
  </r>
  <r>
    <n v="935"/>
    <x v="41"/>
    <x v="6"/>
    <x v="1"/>
    <b v="0"/>
    <s v="Working Day"/>
    <x v="13"/>
    <x v="2"/>
    <n v="110"/>
    <x v="1"/>
    <s v="Registered Users"/>
    <x v="0"/>
  </r>
  <r>
    <n v="936"/>
    <x v="41"/>
    <x v="6"/>
    <x v="1"/>
    <b v="0"/>
    <s v="Working Day"/>
    <x v="14"/>
    <x v="2"/>
    <n v="84"/>
    <x v="0"/>
    <s v="Registered Users"/>
    <x v="0"/>
  </r>
  <r>
    <n v="937"/>
    <x v="41"/>
    <x v="6"/>
    <x v="1"/>
    <b v="0"/>
    <s v="Working Day"/>
    <x v="15"/>
    <x v="2"/>
    <n v="74"/>
    <x v="0"/>
    <s v="Registered Users"/>
    <x v="0"/>
  </r>
  <r>
    <n v="938"/>
    <x v="41"/>
    <x v="6"/>
    <x v="1"/>
    <b v="0"/>
    <s v="Working Day"/>
    <x v="16"/>
    <x v="2"/>
    <n v="125"/>
    <x v="1"/>
    <s v="Registered Users"/>
    <x v="0"/>
  </r>
  <r>
    <n v="939"/>
    <x v="41"/>
    <x v="6"/>
    <x v="1"/>
    <b v="0"/>
    <s v="Working Day"/>
    <x v="17"/>
    <x v="3"/>
    <n v="211"/>
    <x v="2"/>
    <s v="Registered Users"/>
    <x v="0"/>
  </r>
  <r>
    <n v="940"/>
    <x v="41"/>
    <x v="6"/>
    <x v="1"/>
    <b v="0"/>
    <s v="Working Day"/>
    <x v="18"/>
    <x v="3"/>
    <n v="174"/>
    <x v="2"/>
    <s v="Registered Users"/>
    <x v="0"/>
  </r>
  <r>
    <n v="941"/>
    <x v="41"/>
    <x v="6"/>
    <x v="1"/>
    <b v="0"/>
    <s v="Working Day"/>
    <x v="19"/>
    <x v="3"/>
    <n v="101"/>
    <x v="1"/>
    <s v="Registered Users"/>
    <x v="0"/>
  </r>
  <r>
    <n v="942"/>
    <x v="41"/>
    <x v="6"/>
    <x v="1"/>
    <b v="0"/>
    <s v="Working Day"/>
    <x v="20"/>
    <x v="3"/>
    <n v="63"/>
    <x v="0"/>
    <s v="Registered Users"/>
    <x v="0"/>
  </r>
  <r>
    <n v="943"/>
    <x v="41"/>
    <x v="6"/>
    <x v="1"/>
    <b v="0"/>
    <s v="Working Day"/>
    <x v="21"/>
    <x v="0"/>
    <n v="47"/>
    <x v="0"/>
    <s v="Registered Users"/>
    <x v="0"/>
  </r>
  <r>
    <n v="944"/>
    <x v="41"/>
    <x v="6"/>
    <x v="1"/>
    <b v="0"/>
    <s v="Working Day"/>
    <x v="22"/>
    <x v="0"/>
    <n v="43"/>
    <x v="0"/>
    <s v="Registered Users"/>
    <x v="0"/>
  </r>
  <r>
    <n v="945"/>
    <x v="41"/>
    <x v="6"/>
    <x v="1"/>
    <b v="0"/>
    <s v="Working Day"/>
    <x v="23"/>
    <x v="0"/>
    <n v="53"/>
    <x v="0"/>
    <s v="Registered Users"/>
    <x v="0"/>
  </r>
  <r>
    <n v="946"/>
    <x v="42"/>
    <x v="0"/>
    <x v="0"/>
    <b v="0"/>
    <s v="Working Day"/>
    <x v="0"/>
    <x v="0"/>
    <n v="30"/>
    <x v="0"/>
    <s v="Registered Users"/>
    <x v="0"/>
  </r>
  <r>
    <n v="947"/>
    <x v="42"/>
    <x v="0"/>
    <x v="0"/>
    <b v="0"/>
    <s v="Working Day"/>
    <x v="1"/>
    <x v="0"/>
    <n v="24"/>
    <x v="0"/>
    <s v="Registered Users"/>
    <x v="0"/>
  </r>
  <r>
    <n v="948"/>
    <x v="42"/>
    <x v="0"/>
    <x v="0"/>
    <b v="0"/>
    <s v="Working Day"/>
    <x v="2"/>
    <x v="0"/>
    <n v="15"/>
    <x v="0"/>
    <s v="Registered Users"/>
    <x v="0"/>
  </r>
  <r>
    <n v="949"/>
    <x v="42"/>
    <x v="0"/>
    <x v="0"/>
    <b v="0"/>
    <s v="Working Day"/>
    <x v="3"/>
    <x v="0"/>
    <n v="10"/>
    <x v="0"/>
    <s v="Registered Users"/>
    <x v="0"/>
  </r>
  <r>
    <n v="950"/>
    <x v="42"/>
    <x v="0"/>
    <x v="0"/>
    <b v="0"/>
    <s v="Working Day"/>
    <x v="4"/>
    <x v="0"/>
    <n v="4"/>
    <x v="0"/>
    <s v="Registered Users"/>
    <x v="0"/>
  </r>
  <r>
    <n v="951"/>
    <x v="42"/>
    <x v="0"/>
    <x v="0"/>
    <b v="0"/>
    <s v="Working Day"/>
    <x v="5"/>
    <x v="1"/>
    <n v="1"/>
    <x v="0"/>
    <s v="Registered Users"/>
    <x v="0"/>
  </r>
  <r>
    <n v="952"/>
    <x v="42"/>
    <x v="0"/>
    <x v="0"/>
    <b v="0"/>
    <s v="Working Day"/>
    <x v="6"/>
    <x v="1"/>
    <n v="2"/>
    <x v="0"/>
    <s v="Registered Users"/>
    <x v="0"/>
  </r>
  <r>
    <n v="953"/>
    <x v="42"/>
    <x v="0"/>
    <x v="0"/>
    <b v="0"/>
    <s v="Working Day"/>
    <x v="7"/>
    <x v="1"/>
    <n v="11"/>
    <x v="0"/>
    <s v="Registered Users"/>
    <x v="0"/>
  </r>
  <r>
    <n v="954"/>
    <x v="42"/>
    <x v="0"/>
    <x v="0"/>
    <b v="0"/>
    <s v="Working Day"/>
    <x v="8"/>
    <x v="1"/>
    <n v="30"/>
    <x v="0"/>
    <s v="Registered Users"/>
    <x v="0"/>
  </r>
  <r>
    <n v="955"/>
    <x v="42"/>
    <x v="0"/>
    <x v="0"/>
    <b v="0"/>
    <s v="Working Day"/>
    <x v="9"/>
    <x v="1"/>
    <n v="43"/>
    <x v="0"/>
    <s v="Registered Users"/>
    <x v="0"/>
  </r>
  <r>
    <n v="956"/>
    <x v="42"/>
    <x v="0"/>
    <x v="0"/>
    <b v="0"/>
    <s v="Working Day"/>
    <x v="10"/>
    <x v="1"/>
    <n v="84"/>
    <x v="0"/>
    <s v="Registered Users"/>
    <x v="0"/>
  </r>
  <r>
    <n v="957"/>
    <x v="42"/>
    <x v="0"/>
    <x v="0"/>
    <b v="0"/>
    <s v="Working Day"/>
    <x v="11"/>
    <x v="1"/>
    <n v="114"/>
    <x v="1"/>
    <s v="Registered Users"/>
    <x v="0"/>
  </r>
  <r>
    <n v="958"/>
    <x v="42"/>
    <x v="0"/>
    <x v="0"/>
    <b v="0"/>
    <s v="Working Day"/>
    <x v="12"/>
    <x v="2"/>
    <n v="120"/>
    <x v="1"/>
    <s v="Registered Users"/>
    <x v="0"/>
  </r>
  <r>
    <n v="959"/>
    <x v="42"/>
    <x v="0"/>
    <x v="0"/>
    <b v="0"/>
    <s v="Working Day"/>
    <x v="13"/>
    <x v="2"/>
    <n v="135"/>
    <x v="1"/>
    <s v="Registered Users"/>
    <x v="0"/>
  </r>
  <r>
    <n v="960"/>
    <x v="42"/>
    <x v="0"/>
    <x v="0"/>
    <b v="0"/>
    <s v="Working Day"/>
    <x v="14"/>
    <x v="2"/>
    <n v="120"/>
    <x v="1"/>
    <s v="Registered Users"/>
    <x v="0"/>
  </r>
  <r>
    <n v="961"/>
    <x v="42"/>
    <x v="0"/>
    <x v="0"/>
    <b v="0"/>
    <s v="Working Day"/>
    <x v="15"/>
    <x v="2"/>
    <n v="174"/>
    <x v="2"/>
    <s v="Registered Users"/>
    <x v="0"/>
  </r>
  <r>
    <n v="962"/>
    <x v="42"/>
    <x v="0"/>
    <x v="0"/>
    <b v="0"/>
    <s v="Working Day"/>
    <x v="16"/>
    <x v="2"/>
    <n v="145"/>
    <x v="1"/>
    <s v="Registered Users"/>
    <x v="0"/>
  </r>
  <r>
    <n v="963"/>
    <x v="42"/>
    <x v="0"/>
    <x v="0"/>
    <b v="0"/>
    <s v="Working Day"/>
    <x v="17"/>
    <x v="3"/>
    <n v="137"/>
    <x v="1"/>
    <s v="Registered Users"/>
    <x v="0"/>
  </r>
  <r>
    <n v="964"/>
    <x v="42"/>
    <x v="0"/>
    <x v="0"/>
    <b v="0"/>
    <s v="Working Day"/>
    <x v="18"/>
    <x v="3"/>
    <n v="64"/>
    <x v="0"/>
    <s v="Registered Users"/>
    <x v="0"/>
  </r>
  <r>
    <n v="965"/>
    <x v="42"/>
    <x v="0"/>
    <x v="0"/>
    <b v="0"/>
    <s v="Working Day"/>
    <x v="19"/>
    <x v="3"/>
    <n v="41"/>
    <x v="0"/>
    <s v="Registered Users"/>
    <x v="0"/>
  </r>
  <r>
    <n v="966"/>
    <x v="42"/>
    <x v="0"/>
    <x v="0"/>
    <b v="0"/>
    <s v="Working Day"/>
    <x v="20"/>
    <x v="3"/>
    <n v="40"/>
    <x v="0"/>
    <s v="Registered Users"/>
    <x v="0"/>
  </r>
  <r>
    <n v="967"/>
    <x v="42"/>
    <x v="0"/>
    <x v="0"/>
    <b v="0"/>
    <s v="Working Day"/>
    <x v="21"/>
    <x v="0"/>
    <n v="51"/>
    <x v="0"/>
    <s v="Registered Users"/>
    <x v="0"/>
  </r>
  <r>
    <n v="968"/>
    <x v="42"/>
    <x v="0"/>
    <x v="0"/>
    <b v="0"/>
    <s v="Working Day"/>
    <x v="22"/>
    <x v="0"/>
    <n v="45"/>
    <x v="0"/>
    <s v="Registered Users"/>
    <x v="0"/>
  </r>
  <r>
    <n v="969"/>
    <x v="42"/>
    <x v="0"/>
    <x v="0"/>
    <b v="0"/>
    <s v="Working Day"/>
    <x v="23"/>
    <x v="0"/>
    <n v="32"/>
    <x v="0"/>
    <s v="Registered Users"/>
    <x v="0"/>
  </r>
  <r>
    <n v="970"/>
    <x v="43"/>
    <x v="1"/>
    <x v="0"/>
    <b v="0"/>
    <s v="Working Day"/>
    <x v="0"/>
    <x v="0"/>
    <n v="39"/>
    <x v="0"/>
    <s v="Registered Users"/>
    <x v="0"/>
  </r>
  <r>
    <n v="971"/>
    <x v="43"/>
    <x v="1"/>
    <x v="0"/>
    <b v="0"/>
    <s v="Working Day"/>
    <x v="1"/>
    <x v="0"/>
    <n v="24"/>
    <x v="0"/>
    <s v="Registered Users"/>
    <x v="0"/>
  </r>
  <r>
    <n v="972"/>
    <x v="43"/>
    <x v="1"/>
    <x v="0"/>
    <b v="0"/>
    <s v="Working Day"/>
    <x v="2"/>
    <x v="0"/>
    <n v="20"/>
    <x v="0"/>
    <s v="Registered Users"/>
    <x v="1"/>
  </r>
  <r>
    <n v="973"/>
    <x v="43"/>
    <x v="1"/>
    <x v="0"/>
    <b v="0"/>
    <s v="Working Day"/>
    <x v="3"/>
    <x v="0"/>
    <n v="12"/>
    <x v="0"/>
    <s v="Registered Users"/>
    <x v="1"/>
  </r>
  <r>
    <n v="974"/>
    <x v="43"/>
    <x v="1"/>
    <x v="0"/>
    <b v="0"/>
    <s v="Working Day"/>
    <x v="4"/>
    <x v="0"/>
    <n v="2"/>
    <x v="0"/>
    <s v="Registered Users"/>
    <x v="1"/>
  </r>
  <r>
    <n v="975"/>
    <x v="43"/>
    <x v="1"/>
    <x v="0"/>
    <b v="0"/>
    <s v="Working Day"/>
    <x v="6"/>
    <x v="1"/>
    <n v="5"/>
    <x v="0"/>
    <s v="Registered Users"/>
    <x v="1"/>
  </r>
  <r>
    <n v="976"/>
    <x v="43"/>
    <x v="1"/>
    <x v="0"/>
    <b v="0"/>
    <s v="Working Day"/>
    <x v="7"/>
    <x v="1"/>
    <n v="3"/>
    <x v="0"/>
    <s v="Registered Users"/>
    <x v="1"/>
  </r>
  <r>
    <n v="977"/>
    <x v="43"/>
    <x v="1"/>
    <x v="0"/>
    <b v="0"/>
    <s v="Working Day"/>
    <x v="8"/>
    <x v="1"/>
    <n v="12"/>
    <x v="0"/>
    <s v="Registered Users"/>
    <x v="1"/>
  </r>
  <r>
    <n v="978"/>
    <x v="43"/>
    <x v="1"/>
    <x v="0"/>
    <b v="0"/>
    <s v="Working Day"/>
    <x v="9"/>
    <x v="1"/>
    <n v="47"/>
    <x v="0"/>
    <s v="Registered Users"/>
    <x v="1"/>
  </r>
  <r>
    <n v="979"/>
    <x v="43"/>
    <x v="1"/>
    <x v="0"/>
    <b v="0"/>
    <s v="Working Day"/>
    <x v="10"/>
    <x v="1"/>
    <n v="105"/>
    <x v="1"/>
    <s v="Registered Users"/>
    <x v="0"/>
  </r>
  <r>
    <n v="980"/>
    <x v="43"/>
    <x v="1"/>
    <x v="0"/>
    <b v="0"/>
    <s v="Working Day"/>
    <x v="11"/>
    <x v="1"/>
    <n v="112"/>
    <x v="1"/>
    <s v="Registered Users"/>
    <x v="0"/>
  </r>
  <r>
    <n v="981"/>
    <x v="43"/>
    <x v="1"/>
    <x v="0"/>
    <b v="0"/>
    <s v="Working Day"/>
    <x v="12"/>
    <x v="2"/>
    <n v="152"/>
    <x v="2"/>
    <s v="Registered Users"/>
    <x v="0"/>
  </r>
  <r>
    <n v="982"/>
    <x v="43"/>
    <x v="1"/>
    <x v="0"/>
    <b v="0"/>
    <s v="Working Day"/>
    <x v="13"/>
    <x v="2"/>
    <n v="154"/>
    <x v="2"/>
    <s v="Registered Users"/>
    <x v="0"/>
  </r>
  <r>
    <n v="983"/>
    <x v="43"/>
    <x v="1"/>
    <x v="0"/>
    <b v="0"/>
    <s v="Working Day"/>
    <x v="14"/>
    <x v="2"/>
    <n v="161"/>
    <x v="2"/>
    <s v="Registered Users"/>
    <x v="1"/>
  </r>
  <r>
    <n v="984"/>
    <x v="43"/>
    <x v="1"/>
    <x v="0"/>
    <b v="0"/>
    <s v="Working Day"/>
    <x v="15"/>
    <x v="2"/>
    <n v="162"/>
    <x v="2"/>
    <s v="Registered Users"/>
    <x v="1"/>
  </r>
  <r>
    <n v="985"/>
    <x v="43"/>
    <x v="1"/>
    <x v="0"/>
    <b v="0"/>
    <s v="Working Day"/>
    <x v="16"/>
    <x v="2"/>
    <n v="134"/>
    <x v="1"/>
    <s v="Registered Users"/>
    <x v="1"/>
  </r>
  <r>
    <n v="986"/>
    <x v="43"/>
    <x v="1"/>
    <x v="0"/>
    <b v="0"/>
    <s v="Working Day"/>
    <x v="17"/>
    <x v="3"/>
    <n v="125"/>
    <x v="1"/>
    <s v="Registered Users"/>
    <x v="0"/>
  </r>
  <r>
    <n v="987"/>
    <x v="43"/>
    <x v="1"/>
    <x v="0"/>
    <b v="0"/>
    <s v="Working Day"/>
    <x v="18"/>
    <x v="3"/>
    <n v="95"/>
    <x v="0"/>
    <s v="Registered Users"/>
    <x v="0"/>
  </r>
  <r>
    <n v="988"/>
    <x v="43"/>
    <x v="1"/>
    <x v="0"/>
    <b v="0"/>
    <s v="Working Day"/>
    <x v="19"/>
    <x v="3"/>
    <n v="61"/>
    <x v="0"/>
    <s v="Registered Users"/>
    <x v="0"/>
  </r>
  <r>
    <n v="989"/>
    <x v="43"/>
    <x v="1"/>
    <x v="0"/>
    <b v="0"/>
    <s v="Working Day"/>
    <x v="20"/>
    <x v="3"/>
    <n v="47"/>
    <x v="0"/>
    <s v="Registered Users"/>
    <x v="0"/>
  </r>
  <r>
    <n v="990"/>
    <x v="43"/>
    <x v="1"/>
    <x v="0"/>
    <b v="0"/>
    <s v="Working Day"/>
    <x v="21"/>
    <x v="0"/>
    <n v="51"/>
    <x v="0"/>
    <s v="Registered Users"/>
    <x v="0"/>
  </r>
  <r>
    <n v="991"/>
    <x v="43"/>
    <x v="1"/>
    <x v="0"/>
    <b v="0"/>
    <s v="Working Day"/>
    <x v="22"/>
    <x v="0"/>
    <n v="36"/>
    <x v="0"/>
    <s v="Registered Users"/>
    <x v="0"/>
  </r>
  <r>
    <n v="992"/>
    <x v="43"/>
    <x v="1"/>
    <x v="0"/>
    <b v="0"/>
    <s v="Working Day"/>
    <x v="23"/>
    <x v="0"/>
    <n v="30"/>
    <x v="0"/>
    <s v="Registered Users"/>
    <x v="0"/>
  </r>
  <r>
    <n v="993"/>
    <x v="44"/>
    <x v="2"/>
    <x v="1"/>
    <b v="0"/>
    <s v="Working Day"/>
    <x v="0"/>
    <x v="0"/>
    <n v="11"/>
    <x v="0"/>
    <s v="Registered Users"/>
    <x v="0"/>
  </r>
  <r>
    <n v="994"/>
    <x v="44"/>
    <x v="2"/>
    <x v="1"/>
    <b v="0"/>
    <s v="Working Day"/>
    <x v="1"/>
    <x v="0"/>
    <n v="7"/>
    <x v="0"/>
    <s v="Registered Users"/>
    <x v="0"/>
  </r>
  <r>
    <n v="995"/>
    <x v="44"/>
    <x v="2"/>
    <x v="1"/>
    <b v="0"/>
    <s v="Working Day"/>
    <x v="2"/>
    <x v="0"/>
    <n v="2"/>
    <x v="0"/>
    <s v="Registered Users"/>
    <x v="0"/>
  </r>
  <r>
    <n v="996"/>
    <x v="44"/>
    <x v="2"/>
    <x v="1"/>
    <b v="0"/>
    <s v="Working Day"/>
    <x v="3"/>
    <x v="0"/>
    <n v="2"/>
    <x v="0"/>
    <s v="Registered Users"/>
    <x v="0"/>
  </r>
  <r>
    <n v="997"/>
    <x v="44"/>
    <x v="2"/>
    <x v="1"/>
    <b v="0"/>
    <s v="Working Day"/>
    <x v="4"/>
    <x v="0"/>
    <n v="2"/>
    <x v="0"/>
    <s v="Registered Users"/>
    <x v="0"/>
  </r>
  <r>
    <n v="998"/>
    <x v="44"/>
    <x v="2"/>
    <x v="1"/>
    <b v="0"/>
    <s v="Working Day"/>
    <x v="5"/>
    <x v="1"/>
    <n v="3"/>
    <x v="0"/>
    <s v="Registered Users"/>
    <x v="0"/>
  </r>
  <r>
    <n v="999"/>
    <x v="44"/>
    <x v="2"/>
    <x v="1"/>
    <b v="0"/>
    <s v="Working Day"/>
    <x v="6"/>
    <x v="1"/>
    <n v="26"/>
    <x v="0"/>
    <s v="Registered Users"/>
    <x v="0"/>
  </r>
  <r>
    <n v="1000"/>
    <x v="44"/>
    <x v="2"/>
    <x v="1"/>
    <b v="0"/>
    <s v="Working Day"/>
    <x v="7"/>
    <x v="1"/>
    <n v="98"/>
    <x v="0"/>
    <s v="Registered Users"/>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aturday"/>
    <x v="0"/>
    <b v="0"/>
    <x v="0"/>
    <x v="0"/>
    <x v="0"/>
    <x v="0"/>
    <x v="0"/>
    <x v="0"/>
    <x v="0"/>
  </r>
  <r>
    <x v="0"/>
    <s v="Saturday"/>
    <x v="0"/>
    <b v="0"/>
    <x v="0"/>
    <x v="1"/>
    <x v="0"/>
    <x v="1"/>
    <x v="0"/>
    <x v="0"/>
    <x v="0"/>
  </r>
  <r>
    <x v="0"/>
    <s v="Saturday"/>
    <x v="0"/>
    <b v="0"/>
    <x v="0"/>
    <x v="2"/>
    <x v="0"/>
    <x v="2"/>
    <x v="0"/>
    <x v="0"/>
    <x v="0"/>
  </r>
  <r>
    <x v="0"/>
    <s v="Saturday"/>
    <x v="0"/>
    <b v="0"/>
    <x v="0"/>
    <x v="3"/>
    <x v="0"/>
    <x v="3"/>
    <x v="0"/>
    <x v="0"/>
    <x v="0"/>
  </r>
  <r>
    <x v="0"/>
    <s v="Saturday"/>
    <x v="0"/>
    <b v="0"/>
    <x v="0"/>
    <x v="4"/>
    <x v="0"/>
    <x v="4"/>
    <x v="0"/>
    <x v="0"/>
    <x v="0"/>
  </r>
  <r>
    <x v="0"/>
    <s v="Saturday"/>
    <x v="0"/>
    <b v="0"/>
    <x v="0"/>
    <x v="5"/>
    <x v="1"/>
    <x v="4"/>
    <x v="0"/>
    <x v="0"/>
    <x v="1"/>
  </r>
  <r>
    <x v="0"/>
    <s v="Saturday"/>
    <x v="0"/>
    <b v="0"/>
    <x v="0"/>
    <x v="6"/>
    <x v="1"/>
    <x v="5"/>
    <x v="0"/>
    <x v="1"/>
    <x v="0"/>
  </r>
  <r>
    <x v="0"/>
    <s v="Saturday"/>
    <x v="0"/>
    <b v="0"/>
    <x v="0"/>
    <x v="7"/>
    <x v="1"/>
    <x v="6"/>
    <x v="0"/>
    <x v="0"/>
    <x v="0"/>
  </r>
  <r>
    <x v="0"/>
    <s v="Saturday"/>
    <x v="0"/>
    <b v="0"/>
    <x v="0"/>
    <x v="8"/>
    <x v="1"/>
    <x v="7"/>
    <x v="0"/>
    <x v="0"/>
    <x v="0"/>
  </r>
  <r>
    <x v="0"/>
    <s v="Saturday"/>
    <x v="0"/>
    <b v="0"/>
    <x v="0"/>
    <x v="9"/>
    <x v="1"/>
    <x v="8"/>
    <x v="0"/>
    <x v="1"/>
    <x v="0"/>
  </r>
  <r>
    <x v="0"/>
    <s v="Saturday"/>
    <x v="0"/>
    <b v="0"/>
    <x v="0"/>
    <x v="10"/>
    <x v="1"/>
    <x v="9"/>
    <x v="0"/>
    <x v="0"/>
    <x v="0"/>
  </r>
  <r>
    <x v="0"/>
    <s v="Saturday"/>
    <x v="0"/>
    <b v="0"/>
    <x v="0"/>
    <x v="11"/>
    <x v="1"/>
    <x v="10"/>
    <x v="0"/>
    <x v="0"/>
    <x v="0"/>
  </r>
  <r>
    <x v="0"/>
    <s v="Saturday"/>
    <x v="0"/>
    <b v="0"/>
    <x v="0"/>
    <x v="12"/>
    <x v="2"/>
    <x v="11"/>
    <x v="0"/>
    <x v="0"/>
    <x v="0"/>
  </r>
  <r>
    <x v="0"/>
    <s v="Saturday"/>
    <x v="0"/>
    <b v="0"/>
    <x v="0"/>
    <x v="13"/>
    <x v="2"/>
    <x v="12"/>
    <x v="0"/>
    <x v="0"/>
    <x v="1"/>
  </r>
  <r>
    <x v="0"/>
    <s v="Saturday"/>
    <x v="0"/>
    <b v="0"/>
    <x v="0"/>
    <x v="14"/>
    <x v="2"/>
    <x v="13"/>
    <x v="1"/>
    <x v="0"/>
    <x v="1"/>
  </r>
  <r>
    <x v="0"/>
    <s v="Saturday"/>
    <x v="0"/>
    <b v="0"/>
    <x v="0"/>
    <x v="15"/>
    <x v="2"/>
    <x v="14"/>
    <x v="1"/>
    <x v="0"/>
    <x v="1"/>
  </r>
  <r>
    <x v="0"/>
    <s v="Saturday"/>
    <x v="0"/>
    <b v="0"/>
    <x v="0"/>
    <x v="16"/>
    <x v="2"/>
    <x v="15"/>
    <x v="0"/>
    <x v="0"/>
    <x v="1"/>
  </r>
  <r>
    <x v="0"/>
    <s v="Saturday"/>
    <x v="0"/>
    <b v="0"/>
    <x v="0"/>
    <x v="17"/>
    <x v="3"/>
    <x v="16"/>
    <x v="0"/>
    <x v="0"/>
    <x v="1"/>
  </r>
  <r>
    <x v="0"/>
    <s v="Saturday"/>
    <x v="0"/>
    <b v="0"/>
    <x v="0"/>
    <x v="18"/>
    <x v="3"/>
    <x v="17"/>
    <x v="0"/>
    <x v="0"/>
    <x v="2"/>
  </r>
  <r>
    <x v="0"/>
    <s v="Saturday"/>
    <x v="0"/>
    <b v="0"/>
    <x v="0"/>
    <x v="19"/>
    <x v="3"/>
    <x v="18"/>
    <x v="0"/>
    <x v="0"/>
    <x v="2"/>
  </r>
  <r>
    <x v="0"/>
    <s v="Saturday"/>
    <x v="0"/>
    <b v="0"/>
    <x v="0"/>
    <x v="20"/>
    <x v="3"/>
    <x v="9"/>
    <x v="0"/>
    <x v="0"/>
    <x v="1"/>
  </r>
  <r>
    <x v="0"/>
    <s v="Saturday"/>
    <x v="0"/>
    <b v="0"/>
    <x v="0"/>
    <x v="21"/>
    <x v="0"/>
    <x v="19"/>
    <x v="0"/>
    <x v="0"/>
    <x v="1"/>
  </r>
  <r>
    <x v="0"/>
    <s v="Saturday"/>
    <x v="0"/>
    <b v="0"/>
    <x v="0"/>
    <x v="22"/>
    <x v="0"/>
    <x v="20"/>
    <x v="0"/>
    <x v="0"/>
    <x v="1"/>
  </r>
  <r>
    <x v="0"/>
    <s v="Saturday"/>
    <x v="0"/>
    <b v="0"/>
    <x v="0"/>
    <x v="23"/>
    <x v="0"/>
    <x v="21"/>
    <x v="0"/>
    <x v="0"/>
    <x v="1"/>
  </r>
  <r>
    <x v="1"/>
    <s v="Sunday"/>
    <x v="0"/>
    <b v="0"/>
    <x v="0"/>
    <x v="0"/>
    <x v="0"/>
    <x v="22"/>
    <x v="0"/>
    <x v="0"/>
    <x v="1"/>
  </r>
  <r>
    <x v="1"/>
    <s v="Sunday"/>
    <x v="0"/>
    <b v="0"/>
    <x v="0"/>
    <x v="1"/>
    <x v="0"/>
    <x v="22"/>
    <x v="0"/>
    <x v="0"/>
    <x v="1"/>
  </r>
  <r>
    <x v="1"/>
    <s v="Sunday"/>
    <x v="0"/>
    <b v="0"/>
    <x v="0"/>
    <x v="2"/>
    <x v="0"/>
    <x v="23"/>
    <x v="0"/>
    <x v="0"/>
    <x v="1"/>
  </r>
  <r>
    <x v="1"/>
    <s v="Sunday"/>
    <x v="0"/>
    <b v="0"/>
    <x v="0"/>
    <x v="3"/>
    <x v="0"/>
    <x v="24"/>
    <x v="0"/>
    <x v="0"/>
    <x v="1"/>
  </r>
  <r>
    <x v="1"/>
    <s v="Sunday"/>
    <x v="0"/>
    <b v="0"/>
    <x v="0"/>
    <x v="4"/>
    <x v="0"/>
    <x v="6"/>
    <x v="0"/>
    <x v="1"/>
    <x v="1"/>
  </r>
  <r>
    <x v="1"/>
    <s v="Sunday"/>
    <x v="0"/>
    <b v="0"/>
    <x v="0"/>
    <x v="6"/>
    <x v="1"/>
    <x v="5"/>
    <x v="0"/>
    <x v="0"/>
    <x v="2"/>
  </r>
  <r>
    <x v="1"/>
    <s v="Sunday"/>
    <x v="0"/>
    <b v="0"/>
    <x v="0"/>
    <x v="7"/>
    <x v="1"/>
    <x v="4"/>
    <x v="0"/>
    <x v="0"/>
    <x v="1"/>
  </r>
  <r>
    <x v="1"/>
    <s v="Sunday"/>
    <x v="0"/>
    <b v="0"/>
    <x v="0"/>
    <x v="8"/>
    <x v="1"/>
    <x v="7"/>
    <x v="0"/>
    <x v="0"/>
    <x v="2"/>
  </r>
  <r>
    <x v="1"/>
    <s v="Sunday"/>
    <x v="0"/>
    <b v="0"/>
    <x v="0"/>
    <x v="9"/>
    <x v="1"/>
    <x v="25"/>
    <x v="0"/>
    <x v="0"/>
    <x v="1"/>
  </r>
  <r>
    <x v="1"/>
    <s v="Sunday"/>
    <x v="0"/>
    <b v="0"/>
    <x v="0"/>
    <x v="10"/>
    <x v="1"/>
    <x v="26"/>
    <x v="0"/>
    <x v="0"/>
    <x v="1"/>
  </r>
  <r>
    <x v="1"/>
    <s v="Sunday"/>
    <x v="0"/>
    <b v="0"/>
    <x v="0"/>
    <x v="11"/>
    <x v="1"/>
    <x v="27"/>
    <x v="0"/>
    <x v="0"/>
    <x v="1"/>
  </r>
  <r>
    <x v="1"/>
    <s v="Sunday"/>
    <x v="0"/>
    <b v="0"/>
    <x v="0"/>
    <x v="12"/>
    <x v="2"/>
    <x v="15"/>
    <x v="0"/>
    <x v="0"/>
    <x v="1"/>
  </r>
  <r>
    <x v="1"/>
    <s v="Sunday"/>
    <x v="0"/>
    <b v="0"/>
    <x v="0"/>
    <x v="13"/>
    <x v="2"/>
    <x v="28"/>
    <x v="0"/>
    <x v="0"/>
    <x v="1"/>
  </r>
  <r>
    <x v="1"/>
    <s v="Sunday"/>
    <x v="0"/>
    <b v="0"/>
    <x v="0"/>
    <x v="14"/>
    <x v="2"/>
    <x v="29"/>
    <x v="0"/>
    <x v="0"/>
    <x v="2"/>
  </r>
  <r>
    <x v="1"/>
    <s v="Sunday"/>
    <x v="0"/>
    <b v="0"/>
    <x v="0"/>
    <x v="15"/>
    <x v="2"/>
    <x v="30"/>
    <x v="0"/>
    <x v="0"/>
    <x v="2"/>
  </r>
  <r>
    <x v="1"/>
    <s v="Sunday"/>
    <x v="0"/>
    <b v="0"/>
    <x v="0"/>
    <x v="16"/>
    <x v="2"/>
    <x v="31"/>
    <x v="0"/>
    <x v="0"/>
    <x v="2"/>
  </r>
  <r>
    <x v="1"/>
    <s v="Sunday"/>
    <x v="0"/>
    <b v="0"/>
    <x v="0"/>
    <x v="17"/>
    <x v="3"/>
    <x v="32"/>
    <x v="0"/>
    <x v="0"/>
    <x v="0"/>
  </r>
  <r>
    <x v="1"/>
    <s v="Sunday"/>
    <x v="0"/>
    <b v="0"/>
    <x v="0"/>
    <x v="18"/>
    <x v="3"/>
    <x v="26"/>
    <x v="0"/>
    <x v="0"/>
    <x v="1"/>
  </r>
  <r>
    <x v="1"/>
    <s v="Sunday"/>
    <x v="0"/>
    <b v="0"/>
    <x v="0"/>
    <x v="19"/>
    <x v="3"/>
    <x v="33"/>
    <x v="0"/>
    <x v="0"/>
    <x v="0"/>
  </r>
  <r>
    <x v="1"/>
    <s v="Sunday"/>
    <x v="0"/>
    <b v="0"/>
    <x v="0"/>
    <x v="20"/>
    <x v="3"/>
    <x v="34"/>
    <x v="0"/>
    <x v="0"/>
    <x v="0"/>
  </r>
  <r>
    <x v="1"/>
    <s v="Sunday"/>
    <x v="0"/>
    <b v="0"/>
    <x v="0"/>
    <x v="21"/>
    <x v="0"/>
    <x v="35"/>
    <x v="0"/>
    <x v="0"/>
    <x v="0"/>
  </r>
  <r>
    <x v="1"/>
    <s v="Sunday"/>
    <x v="0"/>
    <b v="0"/>
    <x v="0"/>
    <x v="22"/>
    <x v="0"/>
    <x v="23"/>
    <x v="0"/>
    <x v="0"/>
    <x v="0"/>
  </r>
  <r>
    <x v="1"/>
    <s v="Sunday"/>
    <x v="0"/>
    <b v="0"/>
    <x v="0"/>
    <x v="23"/>
    <x v="0"/>
    <x v="7"/>
    <x v="0"/>
    <x v="0"/>
    <x v="0"/>
  </r>
  <r>
    <x v="2"/>
    <s v="Monday"/>
    <x v="1"/>
    <b v="0"/>
    <x v="0"/>
    <x v="0"/>
    <x v="0"/>
    <x v="36"/>
    <x v="0"/>
    <x v="0"/>
    <x v="0"/>
  </r>
  <r>
    <x v="2"/>
    <s v="Monday"/>
    <x v="1"/>
    <b v="0"/>
    <x v="0"/>
    <x v="1"/>
    <x v="0"/>
    <x v="5"/>
    <x v="0"/>
    <x v="0"/>
    <x v="0"/>
  </r>
  <r>
    <x v="2"/>
    <s v="Monday"/>
    <x v="1"/>
    <b v="0"/>
    <x v="0"/>
    <x v="4"/>
    <x v="0"/>
    <x v="4"/>
    <x v="0"/>
    <x v="0"/>
    <x v="0"/>
  </r>
  <r>
    <x v="2"/>
    <s v="Monday"/>
    <x v="1"/>
    <b v="0"/>
    <x v="0"/>
    <x v="5"/>
    <x v="1"/>
    <x v="6"/>
    <x v="0"/>
    <x v="0"/>
    <x v="0"/>
  </r>
  <r>
    <x v="2"/>
    <s v="Monday"/>
    <x v="1"/>
    <b v="0"/>
    <x v="0"/>
    <x v="6"/>
    <x v="1"/>
    <x v="33"/>
    <x v="0"/>
    <x v="0"/>
    <x v="0"/>
  </r>
  <r>
    <x v="2"/>
    <s v="Monday"/>
    <x v="1"/>
    <b v="0"/>
    <x v="0"/>
    <x v="7"/>
    <x v="1"/>
    <x v="37"/>
    <x v="0"/>
    <x v="0"/>
    <x v="0"/>
  </r>
  <r>
    <x v="2"/>
    <s v="Monday"/>
    <x v="1"/>
    <b v="0"/>
    <x v="0"/>
    <x v="8"/>
    <x v="1"/>
    <x v="38"/>
    <x v="2"/>
    <x v="0"/>
    <x v="0"/>
  </r>
  <r>
    <x v="2"/>
    <s v="Monday"/>
    <x v="1"/>
    <b v="0"/>
    <x v="0"/>
    <x v="9"/>
    <x v="1"/>
    <x v="39"/>
    <x v="0"/>
    <x v="0"/>
    <x v="0"/>
  </r>
  <r>
    <x v="2"/>
    <s v="Monday"/>
    <x v="1"/>
    <b v="0"/>
    <x v="0"/>
    <x v="10"/>
    <x v="1"/>
    <x v="40"/>
    <x v="0"/>
    <x v="0"/>
    <x v="0"/>
  </r>
  <r>
    <x v="2"/>
    <s v="Monday"/>
    <x v="1"/>
    <b v="0"/>
    <x v="0"/>
    <x v="11"/>
    <x v="1"/>
    <x v="41"/>
    <x v="0"/>
    <x v="0"/>
    <x v="0"/>
  </r>
  <r>
    <x v="2"/>
    <s v="Monday"/>
    <x v="1"/>
    <b v="0"/>
    <x v="0"/>
    <x v="12"/>
    <x v="2"/>
    <x v="42"/>
    <x v="0"/>
    <x v="0"/>
    <x v="0"/>
  </r>
  <r>
    <x v="2"/>
    <s v="Monday"/>
    <x v="1"/>
    <b v="0"/>
    <x v="0"/>
    <x v="13"/>
    <x v="2"/>
    <x v="42"/>
    <x v="0"/>
    <x v="0"/>
    <x v="0"/>
  </r>
  <r>
    <x v="2"/>
    <s v="Monday"/>
    <x v="1"/>
    <b v="0"/>
    <x v="0"/>
    <x v="14"/>
    <x v="2"/>
    <x v="43"/>
    <x v="0"/>
    <x v="0"/>
    <x v="0"/>
  </r>
  <r>
    <x v="2"/>
    <s v="Monday"/>
    <x v="1"/>
    <b v="0"/>
    <x v="0"/>
    <x v="15"/>
    <x v="2"/>
    <x v="44"/>
    <x v="0"/>
    <x v="0"/>
    <x v="0"/>
  </r>
  <r>
    <x v="2"/>
    <s v="Monday"/>
    <x v="1"/>
    <b v="0"/>
    <x v="0"/>
    <x v="16"/>
    <x v="2"/>
    <x v="31"/>
    <x v="0"/>
    <x v="0"/>
    <x v="0"/>
  </r>
  <r>
    <x v="2"/>
    <s v="Monday"/>
    <x v="1"/>
    <b v="0"/>
    <x v="0"/>
    <x v="17"/>
    <x v="3"/>
    <x v="45"/>
    <x v="2"/>
    <x v="0"/>
    <x v="0"/>
  </r>
  <r>
    <x v="2"/>
    <s v="Monday"/>
    <x v="1"/>
    <b v="0"/>
    <x v="0"/>
    <x v="18"/>
    <x v="3"/>
    <x v="45"/>
    <x v="2"/>
    <x v="0"/>
    <x v="0"/>
  </r>
  <r>
    <x v="2"/>
    <s v="Monday"/>
    <x v="1"/>
    <b v="0"/>
    <x v="0"/>
    <x v="19"/>
    <x v="3"/>
    <x v="14"/>
    <x v="1"/>
    <x v="0"/>
    <x v="0"/>
  </r>
  <r>
    <x v="2"/>
    <s v="Monday"/>
    <x v="1"/>
    <b v="0"/>
    <x v="0"/>
    <x v="20"/>
    <x v="3"/>
    <x v="46"/>
    <x v="0"/>
    <x v="0"/>
    <x v="0"/>
  </r>
  <r>
    <x v="2"/>
    <s v="Monday"/>
    <x v="1"/>
    <b v="0"/>
    <x v="0"/>
    <x v="21"/>
    <x v="0"/>
    <x v="46"/>
    <x v="0"/>
    <x v="0"/>
    <x v="0"/>
  </r>
  <r>
    <x v="2"/>
    <s v="Monday"/>
    <x v="1"/>
    <b v="0"/>
    <x v="0"/>
    <x v="22"/>
    <x v="0"/>
    <x v="25"/>
    <x v="0"/>
    <x v="0"/>
    <x v="0"/>
  </r>
  <r>
    <x v="2"/>
    <s v="Monday"/>
    <x v="1"/>
    <b v="0"/>
    <x v="0"/>
    <x v="23"/>
    <x v="0"/>
    <x v="47"/>
    <x v="0"/>
    <x v="0"/>
    <x v="0"/>
  </r>
  <r>
    <x v="3"/>
    <s v="Tuesday"/>
    <x v="1"/>
    <b v="0"/>
    <x v="0"/>
    <x v="0"/>
    <x v="0"/>
    <x v="36"/>
    <x v="0"/>
    <x v="0"/>
    <x v="0"/>
  </r>
  <r>
    <x v="3"/>
    <s v="Tuesday"/>
    <x v="1"/>
    <b v="0"/>
    <x v="0"/>
    <x v="1"/>
    <x v="0"/>
    <x v="5"/>
    <x v="0"/>
    <x v="0"/>
    <x v="0"/>
  </r>
  <r>
    <x v="3"/>
    <s v="Tuesday"/>
    <x v="1"/>
    <b v="0"/>
    <x v="0"/>
    <x v="2"/>
    <x v="0"/>
    <x v="4"/>
    <x v="0"/>
    <x v="0"/>
    <x v="0"/>
  </r>
  <r>
    <x v="3"/>
    <s v="Tuesday"/>
    <x v="1"/>
    <b v="0"/>
    <x v="0"/>
    <x v="4"/>
    <x v="0"/>
    <x v="5"/>
    <x v="0"/>
    <x v="0"/>
    <x v="0"/>
  </r>
  <r>
    <x v="3"/>
    <s v="Tuesday"/>
    <x v="1"/>
    <b v="0"/>
    <x v="0"/>
    <x v="5"/>
    <x v="1"/>
    <x v="48"/>
    <x v="0"/>
    <x v="0"/>
    <x v="0"/>
  </r>
  <r>
    <x v="3"/>
    <s v="Tuesday"/>
    <x v="1"/>
    <b v="0"/>
    <x v="0"/>
    <x v="6"/>
    <x v="1"/>
    <x v="9"/>
    <x v="0"/>
    <x v="0"/>
    <x v="0"/>
  </r>
  <r>
    <x v="3"/>
    <s v="Tuesday"/>
    <x v="1"/>
    <b v="0"/>
    <x v="0"/>
    <x v="7"/>
    <x v="1"/>
    <x v="12"/>
    <x v="0"/>
    <x v="0"/>
    <x v="0"/>
  </r>
  <r>
    <x v="3"/>
    <s v="Tuesday"/>
    <x v="1"/>
    <b v="0"/>
    <x v="0"/>
    <x v="8"/>
    <x v="1"/>
    <x v="49"/>
    <x v="2"/>
    <x v="0"/>
    <x v="0"/>
  </r>
  <r>
    <x v="3"/>
    <s v="Tuesday"/>
    <x v="1"/>
    <b v="0"/>
    <x v="0"/>
    <x v="9"/>
    <x v="1"/>
    <x v="50"/>
    <x v="1"/>
    <x v="0"/>
    <x v="0"/>
  </r>
  <r>
    <x v="3"/>
    <s v="Tuesday"/>
    <x v="1"/>
    <b v="0"/>
    <x v="0"/>
    <x v="10"/>
    <x v="1"/>
    <x v="51"/>
    <x v="0"/>
    <x v="0"/>
    <x v="1"/>
  </r>
  <r>
    <x v="3"/>
    <s v="Tuesday"/>
    <x v="1"/>
    <b v="0"/>
    <x v="0"/>
    <x v="11"/>
    <x v="1"/>
    <x v="52"/>
    <x v="0"/>
    <x v="0"/>
    <x v="0"/>
  </r>
  <r>
    <x v="3"/>
    <s v="Tuesday"/>
    <x v="1"/>
    <b v="0"/>
    <x v="0"/>
    <x v="12"/>
    <x v="2"/>
    <x v="53"/>
    <x v="0"/>
    <x v="0"/>
    <x v="0"/>
  </r>
  <r>
    <x v="3"/>
    <s v="Tuesday"/>
    <x v="1"/>
    <b v="0"/>
    <x v="0"/>
    <x v="13"/>
    <x v="2"/>
    <x v="54"/>
    <x v="0"/>
    <x v="0"/>
    <x v="0"/>
  </r>
  <r>
    <x v="3"/>
    <s v="Tuesday"/>
    <x v="1"/>
    <b v="0"/>
    <x v="0"/>
    <x v="14"/>
    <x v="2"/>
    <x v="55"/>
    <x v="0"/>
    <x v="0"/>
    <x v="0"/>
  </r>
  <r>
    <x v="3"/>
    <s v="Tuesday"/>
    <x v="1"/>
    <b v="0"/>
    <x v="0"/>
    <x v="15"/>
    <x v="2"/>
    <x v="32"/>
    <x v="0"/>
    <x v="0"/>
    <x v="0"/>
  </r>
  <r>
    <x v="3"/>
    <s v="Tuesday"/>
    <x v="1"/>
    <b v="0"/>
    <x v="0"/>
    <x v="16"/>
    <x v="2"/>
    <x v="56"/>
    <x v="0"/>
    <x v="0"/>
    <x v="0"/>
  </r>
  <r>
    <x v="3"/>
    <s v="Tuesday"/>
    <x v="1"/>
    <b v="0"/>
    <x v="0"/>
    <x v="17"/>
    <x v="3"/>
    <x v="57"/>
    <x v="2"/>
    <x v="0"/>
    <x v="0"/>
  </r>
  <r>
    <x v="3"/>
    <s v="Tuesday"/>
    <x v="1"/>
    <b v="0"/>
    <x v="0"/>
    <x v="18"/>
    <x v="3"/>
    <x v="58"/>
    <x v="2"/>
    <x v="0"/>
    <x v="0"/>
  </r>
  <r>
    <x v="3"/>
    <s v="Tuesday"/>
    <x v="1"/>
    <b v="0"/>
    <x v="0"/>
    <x v="19"/>
    <x v="3"/>
    <x v="59"/>
    <x v="1"/>
    <x v="0"/>
    <x v="0"/>
  </r>
  <r>
    <x v="3"/>
    <s v="Tuesday"/>
    <x v="1"/>
    <b v="0"/>
    <x v="0"/>
    <x v="20"/>
    <x v="3"/>
    <x v="60"/>
    <x v="0"/>
    <x v="0"/>
    <x v="0"/>
  </r>
  <r>
    <x v="3"/>
    <s v="Tuesday"/>
    <x v="1"/>
    <b v="0"/>
    <x v="0"/>
    <x v="21"/>
    <x v="0"/>
    <x v="61"/>
    <x v="0"/>
    <x v="0"/>
    <x v="0"/>
  </r>
  <r>
    <x v="3"/>
    <s v="Tuesday"/>
    <x v="1"/>
    <b v="0"/>
    <x v="0"/>
    <x v="22"/>
    <x v="0"/>
    <x v="17"/>
    <x v="0"/>
    <x v="0"/>
    <x v="0"/>
  </r>
  <r>
    <x v="3"/>
    <s v="Tuesday"/>
    <x v="1"/>
    <b v="0"/>
    <x v="0"/>
    <x v="23"/>
    <x v="0"/>
    <x v="62"/>
    <x v="0"/>
    <x v="0"/>
    <x v="0"/>
  </r>
  <r>
    <x v="4"/>
    <s v="Wednesday"/>
    <x v="1"/>
    <b v="0"/>
    <x v="0"/>
    <x v="0"/>
    <x v="0"/>
    <x v="24"/>
    <x v="0"/>
    <x v="0"/>
    <x v="0"/>
  </r>
  <r>
    <x v="4"/>
    <s v="Wednesday"/>
    <x v="1"/>
    <b v="0"/>
    <x v="0"/>
    <x v="1"/>
    <x v="0"/>
    <x v="24"/>
    <x v="0"/>
    <x v="0"/>
    <x v="0"/>
  </r>
  <r>
    <x v="4"/>
    <s v="Wednesday"/>
    <x v="1"/>
    <b v="0"/>
    <x v="0"/>
    <x v="2"/>
    <x v="0"/>
    <x v="5"/>
    <x v="0"/>
    <x v="0"/>
    <x v="0"/>
  </r>
  <r>
    <x v="4"/>
    <s v="Wednesday"/>
    <x v="1"/>
    <b v="0"/>
    <x v="0"/>
    <x v="4"/>
    <x v="0"/>
    <x v="5"/>
    <x v="0"/>
    <x v="0"/>
    <x v="0"/>
  </r>
  <r>
    <x v="4"/>
    <s v="Wednesday"/>
    <x v="1"/>
    <b v="0"/>
    <x v="0"/>
    <x v="5"/>
    <x v="1"/>
    <x v="6"/>
    <x v="0"/>
    <x v="0"/>
    <x v="0"/>
  </r>
  <r>
    <x v="4"/>
    <s v="Wednesday"/>
    <x v="1"/>
    <b v="0"/>
    <x v="0"/>
    <x v="6"/>
    <x v="1"/>
    <x v="63"/>
    <x v="0"/>
    <x v="0"/>
    <x v="0"/>
  </r>
  <r>
    <x v="4"/>
    <s v="Wednesday"/>
    <x v="1"/>
    <b v="0"/>
    <x v="0"/>
    <x v="7"/>
    <x v="1"/>
    <x v="39"/>
    <x v="0"/>
    <x v="0"/>
    <x v="0"/>
  </r>
  <r>
    <x v="4"/>
    <s v="Wednesday"/>
    <x v="1"/>
    <b v="0"/>
    <x v="0"/>
    <x v="8"/>
    <x v="1"/>
    <x v="64"/>
    <x v="2"/>
    <x v="0"/>
    <x v="0"/>
  </r>
  <r>
    <x v="4"/>
    <s v="Wednesday"/>
    <x v="1"/>
    <b v="0"/>
    <x v="0"/>
    <x v="9"/>
    <x v="1"/>
    <x v="65"/>
    <x v="1"/>
    <x v="0"/>
    <x v="0"/>
  </r>
  <r>
    <x v="4"/>
    <s v="Wednesday"/>
    <x v="1"/>
    <b v="0"/>
    <x v="0"/>
    <x v="10"/>
    <x v="1"/>
    <x v="52"/>
    <x v="0"/>
    <x v="0"/>
    <x v="0"/>
  </r>
  <r>
    <x v="4"/>
    <s v="Wednesday"/>
    <x v="1"/>
    <b v="0"/>
    <x v="0"/>
    <x v="11"/>
    <x v="1"/>
    <x v="66"/>
    <x v="0"/>
    <x v="0"/>
    <x v="0"/>
  </r>
  <r>
    <x v="4"/>
    <s v="Wednesday"/>
    <x v="1"/>
    <b v="0"/>
    <x v="0"/>
    <x v="12"/>
    <x v="2"/>
    <x v="67"/>
    <x v="0"/>
    <x v="0"/>
    <x v="0"/>
  </r>
  <r>
    <x v="4"/>
    <s v="Wednesday"/>
    <x v="1"/>
    <b v="0"/>
    <x v="0"/>
    <x v="13"/>
    <x v="2"/>
    <x v="68"/>
    <x v="0"/>
    <x v="0"/>
    <x v="0"/>
  </r>
  <r>
    <x v="4"/>
    <s v="Wednesday"/>
    <x v="1"/>
    <b v="0"/>
    <x v="0"/>
    <x v="14"/>
    <x v="2"/>
    <x v="69"/>
    <x v="0"/>
    <x v="0"/>
    <x v="0"/>
  </r>
  <r>
    <x v="4"/>
    <s v="Wednesday"/>
    <x v="1"/>
    <b v="0"/>
    <x v="0"/>
    <x v="15"/>
    <x v="2"/>
    <x v="69"/>
    <x v="0"/>
    <x v="0"/>
    <x v="0"/>
  </r>
  <r>
    <x v="4"/>
    <s v="Wednesday"/>
    <x v="1"/>
    <b v="0"/>
    <x v="0"/>
    <x v="16"/>
    <x v="2"/>
    <x v="70"/>
    <x v="0"/>
    <x v="0"/>
    <x v="0"/>
  </r>
  <r>
    <x v="4"/>
    <s v="Wednesday"/>
    <x v="1"/>
    <b v="0"/>
    <x v="0"/>
    <x v="17"/>
    <x v="3"/>
    <x v="71"/>
    <x v="2"/>
    <x v="0"/>
    <x v="0"/>
  </r>
  <r>
    <x v="4"/>
    <s v="Wednesday"/>
    <x v="1"/>
    <b v="0"/>
    <x v="0"/>
    <x v="18"/>
    <x v="3"/>
    <x v="72"/>
    <x v="2"/>
    <x v="0"/>
    <x v="0"/>
  </r>
  <r>
    <x v="4"/>
    <s v="Wednesday"/>
    <x v="1"/>
    <b v="0"/>
    <x v="0"/>
    <x v="19"/>
    <x v="3"/>
    <x v="73"/>
    <x v="1"/>
    <x v="0"/>
    <x v="0"/>
  </r>
  <r>
    <x v="4"/>
    <s v="Wednesday"/>
    <x v="1"/>
    <b v="0"/>
    <x v="0"/>
    <x v="20"/>
    <x v="3"/>
    <x v="70"/>
    <x v="0"/>
    <x v="0"/>
    <x v="0"/>
  </r>
  <r>
    <x v="4"/>
    <s v="Wednesday"/>
    <x v="1"/>
    <b v="0"/>
    <x v="0"/>
    <x v="21"/>
    <x v="0"/>
    <x v="74"/>
    <x v="0"/>
    <x v="0"/>
    <x v="0"/>
  </r>
  <r>
    <x v="4"/>
    <s v="Wednesday"/>
    <x v="1"/>
    <b v="0"/>
    <x v="0"/>
    <x v="22"/>
    <x v="0"/>
    <x v="51"/>
    <x v="0"/>
    <x v="0"/>
    <x v="0"/>
  </r>
  <r>
    <x v="4"/>
    <s v="Wednesday"/>
    <x v="1"/>
    <b v="0"/>
    <x v="0"/>
    <x v="23"/>
    <x v="0"/>
    <x v="75"/>
    <x v="0"/>
    <x v="0"/>
    <x v="0"/>
  </r>
  <r>
    <x v="5"/>
    <s v="Thursday"/>
    <x v="1"/>
    <b v="0"/>
    <x v="0"/>
    <x v="0"/>
    <x v="0"/>
    <x v="62"/>
    <x v="0"/>
    <x v="0"/>
    <x v="0"/>
  </r>
  <r>
    <x v="5"/>
    <s v="Thursday"/>
    <x v="1"/>
    <b v="0"/>
    <x v="0"/>
    <x v="1"/>
    <x v="0"/>
    <x v="48"/>
    <x v="0"/>
    <x v="0"/>
    <x v="0"/>
  </r>
  <r>
    <x v="5"/>
    <s v="Thursday"/>
    <x v="1"/>
    <b v="0"/>
    <x v="0"/>
    <x v="2"/>
    <x v="0"/>
    <x v="5"/>
    <x v="0"/>
    <x v="0"/>
    <x v="0"/>
  </r>
  <r>
    <x v="5"/>
    <s v="Thursday"/>
    <x v="1"/>
    <b v="0"/>
    <x v="0"/>
    <x v="4"/>
    <x v="0"/>
    <x v="4"/>
    <x v="0"/>
    <x v="0"/>
    <x v="1"/>
  </r>
  <r>
    <x v="5"/>
    <s v="Thursday"/>
    <x v="1"/>
    <b v="0"/>
    <x v="0"/>
    <x v="5"/>
    <x v="1"/>
    <x v="48"/>
    <x v="0"/>
    <x v="0"/>
    <x v="1"/>
  </r>
  <r>
    <x v="5"/>
    <s v="Thursday"/>
    <x v="1"/>
    <b v="0"/>
    <x v="0"/>
    <x v="6"/>
    <x v="1"/>
    <x v="9"/>
    <x v="0"/>
    <x v="0"/>
    <x v="1"/>
  </r>
  <r>
    <x v="5"/>
    <s v="Thursday"/>
    <x v="1"/>
    <b v="0"/>
    <x v="0"/>
    <x v="7"/>
    <x v="1"/>
    <x v="76"/>
    <x v="0"/>
    <x v="0"/>
    <x v="1"/>
  </r>
  <r>
    <x v="5"/>
    <s v="Thursday"/>
    <x v="1"/>
    <b v="0"/>
    <x v="0"/>
    <x v="8"/>
    <x v="1"/>
    <x v="77"/>
    <x v="2"/>
    <x v="0"/>
    <x v="0"/>
  </r>
  <r>
    <x v="5"/>
    <s v="Thursday"/>
    <x v="1"/>
    <b v="0"/>
    <x v="0"/>
    <x v="9"/>
    <x v="1"/>
    <x v="78"/>
    <x v="1"/>
    <x v="0"/>
    <x v="1"/>
  </r>
  <r>
    <x v="5"/>
    <s v="Thursday"/>
    <x v="1"/>
    <b v="0"/>
    <x v="0"/>
    <x v="10"/>
    <x v="1"/>
    <x v="79"/>
    <x v="0"/>
    <x v="0"/>
    <x v="0"/>
  </r>
  <r>
    <x v="5"/>
    <s v="Thursday"/>
    <x v="1"/>
    <b v="0"/>
    <x v="0"/>
    <x v="11"/>
    <x v="1"/>
    <x v="29"/>
    <x v="0"/>
    <x v="0"/>
    <x v="0"/>
  </r>
  <r>
    <x v="5"/>
    <s v="Thursday"/>
    <x v="1"/>
    <b v="0"/>
    <x v="0"/>
    <x v="12"/>
    <x v="2"/>
    <x v="11"/>
    <x v="0"/>
    <x v="0"/>
    <x v="0"/>
  </r>
  <r>
    <x v="5"/>
    <s v="Thursday"/>
    <x v="1"/>
    <b v="0"/>
    <x v="0"/>
    <x v="13"/>
    <x v="2"/>
    <x v="16"/>
    <x v="0"/>
    <x v="0"/>
    <x v="0"/>
  </r>
  <r>
    <x v="5"/>
    <s v="Thursday"/>
    <x v="1"/>
    <b v="0"/>
    <x v="0"/>
    <x v="14"/>
    <x v="2"/>
    <x v="27"/>
    <x v="0"/>
    <x v="0"/>
    <x v="0"/>
  </r>
  <r>
    <x v="5"/>
    <s v="Thursday"/>
    <x v="1"/>
    <b v="0"/>
    <x v="0"/>
    <x v="15"/>
    <x v="2"/>
    <x v="69"/>
    <x v="0"/>
    <x v="0"/>
    <x v="0"/>
  </r>
  <r>
    <x v="5"/>
    <s v="Thursday"/>
    <x v="1"/>
    <b v="0"/>
    <x v="0"/>
    <x v="16"/>
    <x v="2"/>
    <x v="80"/>
    <x v="0"/>
    <x v="0"/>
    <x v="0"/>
  </r>
  <r>
    <x v="5"/>
    <s v="Thursday"/>
    <x v="1"/>
    <b v="0"/>
    <x v="0"/>
    <x v="17"/>
    <x v="3"/>
    <x v="81"/>
    <x v="2"/>
    <x v="0"/>
    <x v="0"/>
  </r>
  <r>
    <x v="5"/>
    <s v="Thursday"/>
    <x v="1"/>
    <b v="0"/>
    <x v="0"/>
    <x v="18"/>
    <x v="3"/>
    <x v="82"/>
    <x v="2"/>
    <x v="0"/>
    <x v="0"/>
  </r>
  <r>
    <x v="5"/>
    <s v="Thursday"/>
    <x v="1"/>
    <b v="0"/>
    <x v="0"/>
    <x v="19"/>
    <x v="3"/>
    <x v="59"/>
    <x v="1"/>
    <x v="0"/>
    <x v="0"/>
  </r>
  <r>
    <x v="5"/>
    <s v="Thursday"/>
    <x v="1"/>
    <b v="0"/>
    <x v="0"/>
    <x v="20"/>
    <x v="3"/>
    <x v="83"/>
    <x v="0"/>
    <x v="0"/>
    <x v="0"/>
  </r>
  <r>
    <x v="5"/>
    <s v="Thursday"/>
    <x v="1"/>
    <b v="0"/>
    <x v="0"/>
    <x v="21"/>
    <x v="0"/>
    <x v="61"/>
    <x v="0"/>
    <x v="0"/>
    <x v="1"/>
  </r>
  <r>
    <x v="5"/>
    <s v="Thursday"/>
    <x v="1"/>
    <b v="0"/>
    <x v="0"/>
    <x v="22"/>
    <x v="0"/>
    <x v="46"/>
    <x v="0"/>
    <x v="0"/>
    <x v="1"/>
  </r>
  <r>
    <x v="5"/>
    <s v="Thursday"/>
    <x v="1"/>
    <b v="0"/>
    <x v="0"/>
    <x v="23"/>
    <x v="0"/>
    <x v="84"/>
    <x v="0"/>
    <x v="0"/>
    <x v="1"/>
  </r>
  <r>
    <x v="6"/>
    <s v="Friday"/>
    <x v="1"/>
    <b v="0"/>
    <x v="0"/>
    <x v="0"/>
    <x v="0"/>
    <x v="22"/>
    <x v="0"/>
    <x v="0"/>
    <x v="1"/>
  </r>
  <r>
    <x v="6"/>
    <s v="Friday"/>
    <x v="1"/>
    <b v="0"/>
    <x v="0"/>
    <x v="1"/>
    <x v="0"/>
    <x v="85"/>
    <x v="0"/>
    <x v="0"/>
    <x v="1"/>
  </r>
  <r>
    <x v="6"/>
    <s v="Friday"/>
    <x v="1"/>
    <b v="0"/>
    <x v="0"/>
    <x v="2"/>
    <x v="0"/>
    <x v="4"/>
    <x v="0"/>
    <x v="0"/>
    <x v="1"/>
  </r>
  <r>
    <x v="6"/>
    <s v="Friday"/>
    <x v="1"/>
    <b v="0"/>
    <x v="0"/>
    <x v="4"/>
    <x v="0"/>
    <x v="4"/>
    <x v="0"/>
    <x v="0"/>
    <x v="1"/>
  </r>
  <r>
    <x v="6"/>
    <s v="Friday"/>
    <x v="1"/>
    <b v="0"/>
    <x v="0"/>
    <x v="5"/>
    <x v="1"/>
    <x v="36"/>
    <x v="0"/>
    <x v="0"/>
    <x v="2"/>
  </r>
  <r>
    <x v="6"/>
    <s v="Friday"/>
    <x v="1"/>
    <b v="0"/>
    <x v="0"/>
    <x v="6"/>
    <x v="1"/>
    <x v="19"/>
    <x v="0"/>
    <x v="0"/>
    <x v="1"/>
  </r>
  <r>
    <x v="6"/>
    <s v="Friday"/>
    <x v="1"/>
    <b v="0"/>
    <x v="0"/>
    <x v="7"/>
    <x v="1"/>
    <x v="11"/>
    <x v="0"/>
    <x v="0"/>
    <x v="0"/>
  </r>
  <r>
    <x v="6"/>
    <s v="Friday"/>
    <x v="1"/>
    <b v="0"/>
    <x v="0"/>
    <x v="8"/>
    <x v="1"/>
    <x v="86"/>
    <x v="2"/>
    <x v="0"/>
    <x v="0"/>
  </r>
  <r>
    <x v="6"/>
    <s v="Friday"/>
    <x v="1"/>
    <b v="0"/>
    <x v="0"/>
    <x v="9"/>
    <x v="1"/>
    <x v="87"/>
    <x v="1"/>
    <x v="0"/>
    <x v="0"/>
  </r>
  <r>
    <x v="6"/>
    <s v="Friday"/>
    <x v="1"/>
    <b v="0"/>
    <x v="0"/>
    <x v="10"/>
    <x v="1"/>
    <x v="55"/>
    <x v="0"/>
    <x v="0"/>
    <x v="0"/>
  </r>
  <r>
    <x v="6"/>
    <s v="Friday"/>
    <x v="1"/>
    <b v="0"/>
    <x v="0"/>
    <x v="11"/>
    <x v="1"/>
    <x v="16"/>
    <x v="0"/>
    <x v="0"/>
    <x v="1"/>
  </r>
  <r>
    <x v="6"/>
    <s v="Friday"/>
    <x v="1"/>
    <b v="0"/>
    <x v="0"/>
    <x v="12"/>
    <x v="2"/>
    <x v="29"/>
    <x v="0"/>
    <x v="0"/>
    <x v="1"/>
  </r>
  <r>
    <x v="6"/>
    <s v="Friday"/>
    <x v="1"/>
    <b v="0"/>
    <x v="0"/>
    <x v="13"/>
    <x v="2"/>
    <x v="88"/>
    <x v="0"/>
    <x v="0"/>
    <x v="1"/>
  </r>
  <r>
    <x v="6"/>
    <s v="Friday"/>
    <x v="1"/>
    <b v="0"/>
    <x v="0"/>
    <x v="14"/>
    <x v="2"/>
    <x v="89"/>
    <x v="0"/>
    <x v="0"/>
    <x v="1"/>
  </r>
  <r>
    <x v="6"/>
    <s v="Friday"/>
    <x v="1"/>
    <b v="0"/>
    <x v="0"/>
    <x v="15"/>
    <x v="2"/>
    <x v="44"/>
    <x v="0"/>
    <x v="0"/>
    <x v="1"/>
  </r>
  <r>
    <x v="6"/>
    <s v="Friday"/>
    <x v="1"/>
    <b v="0"/>
    <x v="0"/>
    <x v="16"/>
    <x v="2"/>
    <x v="90"/>
    <x v="0"/>
    <x v="0"/>
    <x v="1"/>
  </r>
  <r>
    <x v="6"/>
    <s v="Friday"/>
    <x v="1"/>
    <b v="0"/>
    <x v="0"/>
    <x v="17"/>
    <x v="3"/>
    <x v="91"/>
    <x v="2"/>
    <x v="0"/>
    <x v="1"/>
  </r>
  <r>
    <x v="6"/>
    <s v="Friday"/>
    <x v="1"/>
    <b v="0"/>
    <x v="0"/>
    <x v="18"/>
    <x v="3"/>
    <x v="92"/>
    <x v="1"/>
    <x v="0"/>
    <x v="0"/>
  </r>
  <r>
    <x v="6"/>
    <s v="Friday"/>
    <x v="1"/>
    <b v="0"/>
    <x v="0"/>
    <x v="19"/>
    <x v="3"/>
    <x v="76"/>
    <x v="0"/>
    <x v="0"/>
    <x v="0"/>
  </r>
  <r>
    <x v="6"/>
    <s v="Friday"/>
    <x v="1"/>
    <b v="0"/>
    <x v="0"/>
    <x v="20"/>
    <x v="3"/>
    <x v="41"/>
    <x v="0"/>
    <x v="0"/>
    <x v="0"/>
  </r>
  <r>
    <x v="6"/>
    <s v="Friday"/>
    <x v="1"/>
    <b v="0"/>
    <x v="0"/>
    <x v="21"/>
    <x v="0"/>
    <x v="21"/>
    <x v="0"/>
    <x v="0"/>
    <x v="0"/>
  </r>
  <r>
    <x v="6"/>
    <s v="Friday"/>
    <x v="1"/>
    <b v="0"/>
    <x v="0"/>
    <x v="22"/>
    <x v="0"/>
    <x v="9"/>
    <x v="0"/>
    <x v="0"/>
    <x v="1"/>
  </r>
  <r>
    <x v="6"/>
    <s v="Friday"/>
    <x v="1"/>
    <b v="0"/>
    <x v="0"/>
    <x v="23"/>
    <x v="0"/>
    <x v="93"/>
    <x v="0"/>
    <x v="0"/>
    <x v="1"/>
  </r>
  <r>
    <x v="7"/>
    <s v="Saturday"/>
    <x v="0"/>
    <b v="0"/>
    <x v="0"/>
    <x v="0"/>
    <x v="0"/>
    <x v="94"/>
    <x v="0"/>
    <x v="0"/>
    <x v="1"/>
  </r>
  <r>
    <x v="7"/>
    <s v="Saturday"/>
    <x v="0"/>
    <b v="0"/>
    <x v="0"/>
    <x v="1"/>
    <x v="0"/>
    <x v="0"/>
    <x v="0"/>
    <x v="0"/>
    <x v="1"/>
  </r>
  <r>
    <x v="7"/>
    <s v="Saturday"/>
    <x v="0"/>
    <b v="0"/>
    <x v="0"/>
    <x v="2"/>
    <x v="0"/>
    <x v="0"/>
    <x v="0"/>
    <x v="0"/>
    <x v="1"/>
  </r>
  <r>
    <x v="7"/>
    <s v="Saturday"/>
    <x v="0"/>
    <b v="0"/>
    <x v="0"/>
    <x v="3"/>
    <x v="0"/>
    <x v="85"/>
    <x v="0"/>
    <x v="0"/>
    <x v="2"/>
  </r>
  <r>
    <x v="7"/>
    <s v="Saturday"/>
    <x v="0"/>
    <b v="0"/>
    <x v="0"/>
    <x v="4"/>
    <x v="0"/>
    <x v="4"/>
    <x v="0"/>
    <x v="0"/>
    <x v="2"/>
  </r>
  <r>
    <x v="7"/>
    <s v="Saturday"/>
    <x v="0"/>
    <b v="0"/>
    <x v="0"/>
    <x v="5"/>
    <x v="1"/>
    <x v="36"/>
    <x v="0"/>
    <x v="0"/>
    <x v="1"/>
  </r>
  <r>
    <x v="7"/>
    <s v="Saturday"/>
    <x v="0"/>
    <b v="0"/>
    <x v="0"/>
    <x v="6"/>
    <x v="1"/>
    <x v="5"/>
    <x v="0"/>
    <x v="0"/>
    <x v="1"/>
  </r>
  <r>
    <x v="7"/>
    <s v="Saturday"/>
    <x v="0"/>
    <b v="0"/>
    <x v="0"/>
    <x v="7"/>
    <x v="1"/>
    <x v="23"/>
    <x v="0"/>
    <x v="0"/>
    <x v="1"/>
  </r>
  <r>
    <x v="7"/>
    <s v="Saturday"/>
    <x v="0"/>
    <b v="0"/>
    <x v="0"/>
    <x v="8"/>
    <x v="1"/>
    <x v="93"/>
    <x v="0"/>
    <x v="0"/>
    <x v="2"/>
  </r>
  <r>
    <x v="7"/>
    <s v="Saturday"/>
    <x v="0"/>
    <b v="0"/>
    <x v="0"/>
    <x v="9"/>
    <x v="1"/>
    <x v="25"/>
    <x v="0"/>
    <x v="0"/>
    <x v="2"/>
  </r>
  <r>
    <x v="7"/>
    <s v="Saturday"/>
    <x v="0"/>
    <b v="0"/>
    <x v="0"/>
    <x v="10"/>
    <x v="1"/>
    <x v="42"/>
    <x v="0"/>
    <x v="0"/>
    <x v="1"/>
  </r>
  <r>
    <x v="7"/>
    <s v="Saturday"/>
    <x v="0"/>
    <b v="0"/>
    <x v="0"/>
    <x v="11"/>
    <x v="1"/>
    <x v="69"/>
    <x v="0"/>
    <x v="0"/>
    <x v="1"/>
  </r>
  <r>
    <x v="7"/>
    <s v="Saturday"/>
    <x v="0"/>
    <b v="0"/>
    <x v="0"/>
    <x v="12"/>
    <x v="2"/>
    <x v="95"/>
    <x v="0"/>
    <x v="0"/>
    <x v="1"/>
  </r>
  <r>
    <x v="7"/>
    <s v="Saturday"/>
    <x v="0"/>
    <b v="0"/>
    <x v="0"/>
    <x v="13"/>
    <x v="2"/>
    <x v="96"/>
    <x v="1"/>
    <x v="0"/>
    <x v="0"/>
  </r>
  <r>
    <x v="7"/>
    <s v="Saturday"/>
    <x v="0"/>
    <b v="0"/>
    <x v="0"/>
    <x v="14"/>
    <x v="2"/>
    <x v="76"/>
    <x v="0"/>
    <x v="0"/>
    <x v="0"/>
  </r>
  <r>
    <x v="7"/>
    <s v="Saturday"/>
    <x v="0"/>
    <b v="0"/>
    <x v="0"/>
    <x v="15"/>
    <x v="2"/>
    <x v="30"/>
    <x v="0"/>
    <x v="0"/>
    <x v="0"/>
  </r>
  <r>
    <x v="7"/>
    <s v="Saturday"/>
    <x v="0"/>
    <b v="0"/>
    <x v="0"/>
    <x v="16"/>
    <x v="2"/>
    <x v="31"/>
    <x v="0"/>
    <x v="0"/>
    <x v="0"/>
  </r>
  <r>
    <x v="7"/>
    <s v="Saturday"/>
    <x v="0"/>
    <b v="0"/>
    <x v="0"/>
    <x v="17"/>
    <x v="3"/>
    <x v="83"/>
    <x v="0"/>
    <x v="0"/>
    <x v="0"/>
  </r>
  <r>
    <x v="7"/>
    <s v="Saturday"/>
    <x v="0"/>
    <b v="0"/>
    <x v="0"/>
    <x v="18"/>
    <x v="3"/>
    <x v="97"/>
    <x v="0"/>
    <x v="0"/>
    <x v="0"/>
  </r>
  <r>
    <x v="7"/>
    <s v="Saturday"/>
    <x v="0"/>
    <b v="0"/>
    <x v="0"/>
    <x v="19"/>
    <x v="3"/>
    <x v="33"/>
    <x v="0"/>
    <x v="0"/>
    <x v="0"/>
  </r>
  <r>
    <x v="7"/>
    <s v="Saturday"/>
    <x v="0"/>
    <b v="0"/>
    <x v="0"/>
    <x v="20"/>
    <x v="3"/>
    <x v="20"/>
    <x v="0"/>
    <x v="0"/>
    <x v="0"/>
  </r>
  <r>
    <x v="7"/>
    <s v="Saturday"/>
    <x v="0"/>
    <b v="0"/>
    <x v="0"/>
    <x v="21"/>
    <x v="0"/>
    <x v="18"/>
    <x v="0"/>
    <x v="0"/>
    <x v="0"/>
  </r>
  <r>
    <x v="7"/>
    <s v="Saturday"/>
    <x v="0"/>
    <b v="0"/>
    <x v="0"/>
    <x v="22"/>
    <x v="0"/>
    <x v="19"/>
    <x v="0"/>
    <x v="0"/>
    <x v="0"/>
  </r>
  <r>
    <x v="7"/>
    <s v="Saturday"/>
    <x v="0"/>
    <b v="0"/>
    <x v="0"/>
    <x v="23"/>
    <x v="0"/>
    <x v="34"/>
    <x v="0"/>
    <x v="0"/>
    <x v="0"/>
  </r>
  <r>
    <x v="8"/>
    <s v="Sunday"/>
    <x v="0"/>
    <b v="0"/>
    <x v="0"/>
    <x v="0"/>
    <x v="0"/>
    <x v="94"/>
    <x v="0"/>
    <x v="0"/>
    <x v="0"/>
  </r>
  <r>
    <x v="8"/>
    <s v="Sunday"/>
    <x v="0"/>
    <b v="0"/>
    <x v="0"/>
    <x v="1"/>
    <x v="0"/>
    <x v="47"/>
    <x v="0"/>
    <x v="0"/>
    <x v="0"/>
  </r>
  <r>
    <x v="8"/>
    <s v="Sunday"/>
    <x v="0"/>
    <b v="0"/>
    <x v="0"/>
    <x v="2"/>
    <x v="0"/>
    <x v="62"/>
    <x v="0"/>
    <x v="0"/>
    <x v="0"/>
  </r>
  <r>
    <x v="8"/>
    <s v="Sunday"/>
    <x v="0"/>
    <b v="0"/>
    <x v="0"/>
    <x v="3"/>
    <x v="0"/>
    <x v="48"/>
    <x v="0"/>
    <x v="0"/>
    <x v="0"/>
  </r>
  <r>
    <x v="8"/>
    <s v="Sunday"/>
    <x v="0"/>
    <b v="0"/>
    <x v="0"/>
    <x v="4"/>
    <x v="0"/>
    <x v="4"/>
    <x v="0"/>
    <x v="0"/>
    <x v="0"/>
  </r>
  <r>
    <x v="8"/>
    <s v="Sunday"/>
    <x v="0"/>
    <b v="0"/>
    <x v="0"/>
    <x v="5"/>
    <x v="1"/>
    <x v="4"/>
    <x v="0"/>
    <x v="0"/>
    <x v="0"/>
  </r>
  <r>
    <x v="8"/>
    <s v="Sunday"/>
    <x v="0"/>
    <b v="0"/>
    <x v="0"/>
    <x v="6"/>
    <x v="1"/>
    <x v="4"/>
    <x v="0"/>
    <x v="0"/>
    <x v="0"/>
  </r>
  <r>
    <x v="8"/>
    <s v="Sunday"/>
    <x v="0"/>
    <b v="0"/>
    <x v="0"/>
    <x v="7"/>
    <x v="1"/>
    <x v="24"/>
    <x v="0"/>
    <x v="0"/>
    <x v="0"/>
  </r>
  <r>
    <x v="8"/>
    <s v="Sunday"/>
    <x v="0"/>
    <b v="0"/>
    <x v="0"/>
    <x v="8"/>
    <x v="1"/>
    <x v="98"/>
    <x v="0"/>
    <x v="0"/>
    <x v="0"/>
  </r>
  <r>
    <x v="8"/>
    <s v="Sunday"/>
    <x v="0"/>
    <b v="0"/>
    <x v="0"/>
    <x v="9"/>
    <x v="1"/>
    <x v="75"/>
    <x v="0"/>
    <x v="0"/>
    <x v="0"/>
  </r>
  <r>
    <x v="8"/>
    <s v="Sunday"/>
    <x v="0"/>
    <b v="0"/>
    <x v="0"/>
    <x v="10"/>
    <x v="1"/>
    <x v="99"/>
    <x v="0"/>
    <x v="0"/>
    <x v="0"/>
  </r>
  <r>
    <x v="8"/>
    <s v="Sunday"/>
    <x v="0"/>
    <b v="0"/>
    <x v="0"/>
    <x v="11"/>
    <x v="1"/>
    <x v="99"/>
    <x v="0"/>
    <x v="0"/>
    <x v="0"/>
  </r>
  <r>
    <x v="8"/>
    <s v="Sunday"/>
    <x v="0"/>
    <b v="0"/>
    <x v="0"/>
    <x v="12"/>
    <x v="2"/>
    <x v="56"/>
    <x v="0"/>
    <x v="0"/>
    <x v="0"/>
  </r>
  <r>
    <x v="8"/>
    <s v="Sunday"/>
    <x v="0"/>
    <b v="0"/>
    <x v="0"/>
    <x v="13"/>
    <x v="2"/>
    <x v="28"/>
    <x v="0"/>
    <x v="0"/>
    <x v="0"/>
  </r>
  <r>
    <x v="8"/>
    <s v="Sunday"/>
    <x v="0"/>
    <b v="0"/>
    <x v="0"/>
    <x v="14"/>
    <x v="2"/>
    <x v="44"/>
    <x v="0"/>
    <x v="0"/>
    <x v="0"/>
  </r>
  <r>
    <x v="8"/>
    <s v="Sunday"/>
    <x v="0"/>
    <b v="0"/>
    <x v="0"/>
    <x v="15"/>
    <x v="2"/>
    <x v="100"/>
    <x v="0"/>
    <x v="0"/>
    <x v="0"/>
  </r>
  <r>
    <x v="8"/>
    <s v="Sunday"/>
    <x v="0"/>
    <b v="0"/>
    <x v="0"/>
    <x v="16"/>
    <x v="2"/>
    <x v="101"/>
    <x v="0"/>
    <x v="0"/>
    <x v="0"/>
  </r>
  <r>
    <x v="8"/>
    <s v="Sunday"/>
    <x v="0"/>
    <b v="0"/>
    <x v="0"/>
    <x v="17"/>
    <x v="3"/>
    <x v="69"/>
    <x v="0"/>
    <x v="0"/>
    <x v="0"/>
  </r>
  <r>
    <x v="8"/>
    <s v="Sunday"/>
    <x v="0"/>
    <b v="0"/>
    <x v="0"/>
    <x v="18"/>
    <x v="3"/>
    <x v="61"/>
    <x v="0"/>
    <x v="0"/>
    <x v="0"/>
  </r>
  <r>
    <x v="8"/>
    <s v="Sunday"/>
    <x v="0"/>
    <b v="0"/>
    <x v="0"/>
    <x v="19"/>
    <x v="3"/>
    <x v="102"/>
    <x v="0"/>
    <x v="0"/>
    <x v="0"/>
  </r>
  <r>
    <x v="8"/>
    <s v="Sunday"/>
    <x v="0"/>
    <b v="0"/>
    <x v="0"/>
    <x v="20"/>
    <x v="3"/>
    <x v="103"/>
    <x v="0"/>
    <x v="0"/>
    <x v="0"/>
  </r>
  <r>
    <x v="8"/>
    <s v="Sunday"/>
    <x v="0"/>
    <b v="0"/>
    <x v="0"/>
    <x v="21"/>
    <x v="0"/>
    <x v="25"/>
    <x v="0"/>
    <x v="0"/>
    <x v="0"/>
  </r>
  <r>
    <x v="8"/>
    <s v="Sunday"/>
    <x v="0"/>
    <b v="0"/>
    <x v="0"/>
    <x v="22"/>
    <x v="0"/>
    <x v="93"/>
    <x v="0"/>
    <x v="0"/>
    <x v="0"/>
  </r>
  <r>
    <x v="8"/>
    <s v="Sunday"/>
    <x v="0"/>
    <b v="0"/>
    <x v="0"/>
    <x v="23"/>
    <x v="0"/>
    <x v="24"/>
    <x v="0"/>
    <x v="0"/>
    <x v="0"/>
  </r>
  <r>
    <x v="9"/>
    <s v="Monday"/>
    <x v="1"/>
    <b v="0"/>
    <x v="0"/>
    <x v="0"/>
    <x v="0"/>
    <x v="36"/>
    <x v="0"/>
    <x v="0"/>
    <x v="0"/>
  </r>
  <r>
    <x v="9"/>
    <s v="Monday"/>
    <x v="1"/>
    <b v="0"/>
    <x v="0"/>
    <x v="1"/>
    <x v="0"/>
    <x v="4"/>
    <x v="0"/>
    <x v="1"/>
    <x v="0"/>
  </r>
  <r>
    <x v="9"/>
    <s v="Monday"/>
    <x v="1"/>
    <b v="0"/>
    <x v="0"/>
    <x v="2"/>
    <x v="0"/>
    <x v="6"/>
    <x v="0"/>
    <x v="0"/>
    <x v="0"/>
  </r>
  <r>
    <x v="9"/>
    <s v="Monday"/>
    <x v="1"/>
    <b v="0"/>
    <x v="0"/>
    <x v="3"/>
    <x v="0"/>
    <x v="4"/>
    <x v="0"/>
    <x v="0"/>
    <x v="0"/>
  </r>
  <r>
    <x v="9"/>
    <s v="Monday"/>
    <x v="1"/>
    <b v="0"/>
    <x v="0"/>
    <x v="4"/>
    <x v="0"/>
    <x v="6"/>
    <x v="0"/>
    <x v="0"/>
    <x v="0"/>
  </r>
  <r>
    <x v="9"/>
    <s v="Monday"/>
    <x v="1"/>
    <b v="0"/>
    <x v="0"/>
    <x v="5"/>
    <x v="1"/>
    <x v="6"/>
    <x v="0"/>
    <x v="0"/>
    <x v="0"/>
  </r>
  <r>
    <x v="9"/>
    <s v="Monday"/>
    <x v="1"/>
    <b v="0"/>
    <x v="0"/>
    <x v="6"/>
    <x v="1"/>
    <x v="35"/>
    <x v="0"/>
    <x v="0"/>
    <x v="0"/>
  </r>
  <r>
    <x v="9"/>
    <s v="Monday"/>
    <x v="1"/>
    <b v="0"/>
    <x v="0"/>
    <x v="7"/>
    <x v="1"/>
    <x v="43"/>
    <x v="0"/>
    <x v="0"/>
    <x v="0"/>
  </r>
  <r>
    <x v="9"/>
    <s v="Monday"/>
    <x v="1"/>
    <b v="0"/>
    <x v="0"/>
    <x v="8"/>
    <x v="1"/>
    <x v="104"/>
    <x v="2"/>
    <x v="0"/>
    <x v="1"/>
  </r>
  <r>
    <x v="9"/>
    <s v="Monday"/>
    <x v="1"/>
    <b v="0"/>
    <x v="0"/>
    <x v="9"/>
    <x v="1"/>
    <x v="12"/>
    <x v="0"/>
    <x v="0"/>
    <x v="1"/>
  </r>
  <r>
    <x v="9"/>
    <s v="Monday"/>
    <x v="1"/>
    <b v="0"/>
    <x v="0"/>
    <x v="10"/>
    <x v="1"/>
    <x v="35"/>
    <x v="0"/>
    <x v="0"/>
    <x v="1"/>
  </r>
  <r>
    <x v="9"/>
    <s v="Monday"/>
    <x v="1"/>
    <b v="0"/>
    <x v="0"/>
    <x v="11"/>
    <x v="1"/>
    <x v="33"/>
    <x v="0"/>
    <x v="0"/>
    <x v="1"/>
  </r>
  <r>
    <x v="9"/>
    <s v="Monday"/>
    <x v="1"/>
    <b v="0"/>
    <x v="0"/>
    <x v="12"/>
    <x v="2"/>
    <x v="46"/>
    <x v="0"/>
    <x v="0"/>
    <x v="1"/>
  </r>
  <r>
    <x v="9"/>
    <s v="Monday"/>
    <x v="1"/>
    <b v="0"/>
    <x v="0"/>
    <x v="13"/>
    <x v="2"/>
    <x v="60"/>
    <x v="0"/>
    <x v="0"/>
    <x v="1"/>
  </r>
  <r>
    <x v="9"/>
    <s v="Monday"/>
    <x v="1"/>
    <b v="0"/>
    <x v="0"/>
    <x v="14"/>
    <x v="2"/>
    <x v="105"/>
    <x v="0"/>
    <x v="0"/>
    <x v="1"/>
  </r>
  <r>
    <x v="9"/>
    <s v="Monday"/>
    <x v="1"/>
    <b v="0"/>
    <x v="0"/>
    <x v="15"/>
    <x v="2"/>
    <x v="79"/>
    <x v="0"/>
    <x v="0"/>
    <x v="1"/>
  </r>
  <r>
    <x v="9"/>
    <s v="Monday"/>
    <x v="1"/>
    <b v="0"/>
    <x v="0"/>
    <x v="16"/>
    <x v="2"/>
    <x v="30"/>
    <x v="0"/>
    <x v="0"/>
    <x v="0"/>
  </r>
  <r>
    <x v="9"/>
    <s v="Monday"/>
    <x v="1"/>
    <b v="0"/>
    <x v="0"/>
    <x v="17"/>
    <x v="3"/>
    <x v="106"/>
    <x v="2"/>
    <x v="0"/>
    <x v="0"/>
  </r>
  <r>
    <x v="9"/>
    <s v="Monday"/>
    <x v="1"/>
    <b v="0"/>
    <x v="0"/>
    <x v="18"/>
    <x v="3"/>
    <x v="107"/>
    <x v="2"/>
    <x v="0"/>
    <x v="0"/>
  </r>
  <r>
    <x v="9"/>
    <s v="Monday"/>
    <x v="1"/>
    <b v="0"/>
    <x v="0"/>
    <x v="19"/>
    <x v="3"/>
    <x v="76"/>
    <x v="0"/>
    <x v="0"/>
    <x v="0"/>
  </r>
  <r>
    <x v="9"/>
    <s v="Monday"/>
    <x v="1"/>
    <b v="0"/>
    <x v="0"/>
    <x v="20"/>
    <x v="3"/>
    <x v="30"/>
    <x v="0"/>
    <x v="0"/>
    <x v="0"/>
  </r>
  <r>
    <x v="9"/>
    <s v="Monday"/>
    <x v="1"/>
    <b v="0"/>
    <x v="0"/>
    <x v="21"/>
    <x v="0"/>
    <x v="103"/>
    <x v="0"/>
    <x v="0"/>
    <x v="0"/>
  </r>
  <r>
    <x v="9"/>
    <s v="Monday"/>
    <x v="1"/>
    <b v="0"/>
    <x v="0"/>
    <x v="22"/>
    <x v="0"/>
    <x v="108"/>
    <x v="0"/>
    <x v="0"/>
    <x v="0"/>
  </r>
  <r>
    <x v="9"/>
    <s v="Monday"/>
    <x v="1"/>
    <b v="0"/>
    <x v="0"/>
    <x v="23"/>
    <x v="0"/>
    <x v="109"/>
    <x v="0"/>
    <x v="0"/>
    <x v="0"/>
  </r>
  <r>
    <x v="10"/>
    <s v="Tuesday"/>
    <x v="1"/>
    <b v="0"/>
    <x v="0"/>
    <x v="0"/>
    <x v="0"/>
    <x v="47"/>
    <x v="0"/>
    <x v="0"/>
    <x v="0"/>
  </r>
  <r>
    <x v="10"/>
    <s v="Tuesday"/>
    <x v="1"/>
    <b v="0"/>
    <x v="0"/>
    <x v="1"/>
    <x v="0"/>
    <x v="6"/>
    <x v="0"/>
    <x v="0"/>
    <x v="0"/>
  </r>
  <r>
    <x v="10"/>
    <s v="Tuesday"/>
    <x v="1"/>
    <b v="0"/>
    <x v="0"/>
    <x v="2"/>
    <x v="0"/>
    <x v="6"/>
    <x v="0"/>
    <x v="0"/>
    <x v="1"/>
  </r>
  <r>
    <x v="10"/>
    <s v="Tuesday"/>
    <x v="1"/>
    <b v="0"/>
    <x v="0"/>
    <x v="5"/>
    <x v="1"/>
    <x v="24"/>
    <x v="0"/>
    <x v="0"/>
    <x v="1"/>
  </r>
  <r>
    <x v="10"/>
    <s v="Tuesday"/>
    <x v="1"/>
    <b v="0"/>
    <x v="0"/>
    <x v="6"/>
    <x v="1"/>
    <x v="110"/>
    <x v="0"/>
    <x v="0"/>
    <x v="1"/>
  </r>
  <r>
    <x v="10"/>
    <s v="Tuesday"/>
    <x v="1"/>
    <b v="0"/>
    <x v="0"/>
    <x v="7"/>
    <x v="1"/>
    <x v="111"/>
    <x v="0"/>
    <x v="0"/>
    <x v="1"/>
  </r>
  <r>
    <x v="10"/>
    <s v="Tuesday"/>
    <x v="1"/>
    <b v="0"/>
    <x v="0"/>
    <x v="8"/>
    <x v="1"/>
    <x v="112"/>
    <x v="2"/>
    <x v="0"/>
    <x v="1"/>
  </r>
  <r>
    <x v="10"/>
    <s v="Tuesday"/>
    <x v="1"/>
    <b v="0"/>
    <x v="0"/>
    <x v="9"/>
    <x v="1"/>
    <x v="113"/>
    <x v="1"/>
    <x v="0"/>
    <x v="1"/>
  </r>
  <r>
    <x v="10"/>
    <s v="Tuesday"/>
    <x v="1"/>
    <b v="0"/>
    <x v="0"/>
    <x v="10"/>
    <x v="1"/>
    <x v="60"/>
    <x v="0"/>
    <x v="0"/>
    <x v="1"/>
  </r>
  <r>
    <x v="10"/>
    <s v="Tuesday"/>
    <x v="1"/>
    <b v="0"/>
    <x v="0"/>
    <x v="11"/>
    <x v="1"/>
    <x v="17"/>
    <x v="0"/>
    <x v="0"/>
    <x v="1"/>
  </r>
  <r>
    <x v="10"/>
    <s v="Tuesday"/>
    <x v="1"/>
    <b v="0"/>
    <x v="0"/>
    <x v="12"/>
    <x v="2"/>
    <x v="52"/>
    <x v="0"/>
    <x v="0"/>
    <x v="1"/>
  </r>
  <r>
    <x v="10"/>
    <s v="Tuesday"/>
    <x v="1"/>
    <b v="0"/>
    <x v="0"/>
    <x v="13"/>
    <x v="2"/>
    <x v="46"/>
    <x v="0"/>
    <x v="0"/>
    <x v="1"/>
  </r>
  <r>
    <x v="10"/>
    <s v="Tuesday"/>
    <x v="1"/>
    <b v="0"/>
    <x v="0"/>
    <x v="14"/>
    <x v="2"/>
    <x v="55"/>
    <x v="0"/>
    <x v="0"/>
    <x v="1"/>
  </r>
  <r>
    <x v="10"/>
    <s v="Tuesday"/>
    <x v="1"/>
    <b v="0"/>
    <x v="0"/>
    <x v="15"/>
    <x v="2"/>
    <x v="105"/>
    <x v="0"/>
    <x v="0"/>
    <x v="1"/>
  </r>
  <r>
    <x v="10"/>
    <s v="Tuesday"/>
    <x v="1"/>
    <b v="0"/>
    <x v="0"/>
    <x v="16"/>
    <x v="2"/>
    <x v="31"/>
    <x v="0"/>
    <x v="0"/>
    <x v="1"/>
  </r>
  <r>
    <x v="10"/>
    <s v="Tuesday"/>
    <x v="1"/>
    <b v="0"/>
    <x v="0"/>
    <x v="17"/>
    <x v="3"/>
    <x v="114"/>
    <x v="1"/>
    <x v="0"/>
    <x v="1"/>
  </r>
  <r>
    <x v="10"/>
    <s v="Tuesday"/>
    <x v="1"/>
    <b v="0"/>
    <x v="0"/>
    <x v="18"/>
    <x v="3"/>
    <x v="76"/>
    <x v="0"/>
    <x v="0"/>
    <x v="2"/>
  </r>
  <r>
    <x v="10"/>
    <s v="Tuesday"/>
    <x v="1"/>
    <b v="0"/>
    <x v="0"/>
    <x v="19"/>
    <x v="3"/>
    <x v="41"/>
    <x v="0"/>
    <x v="0"/>
    <x v="2"/>
  </r>
  <r>
    <x v="10"/>
    <s v="Tuesday"/>
    <x v="1"/>
    <b v="0"/>
    <x v="0"/>
    <x v="20"/>
    <x v="3"/>
    <x v="2"/>
    <x v="0"/>
    <x v="0"/>
    <x v="2"/>
  </r>
  <r>
    <x v="10"/>
    <s v="Tuesday"/>
    <x v="1"/>
    <b v="0"/>
    <x v="0"/>
    <x v="21"/>
    <x v="0"/>
    <x v="25"/>
    <x v="0"/>
    <x v="0"/>
    <x v="2"/>
  </r>
  <r>
    <x v="10"/>
    <s v="Tuesday"/>
    <x v="1"/>
    <b v="0"/>
    <x v="0"/>
    <x v="22"/>
    <x v="0"/>
    <x v="115"/>
    <x v="0"/>
    <x v="0"/>
    <x v="2"/>
  </r>
  <r>
    <x v="10"/>
    <s v="Tuesday"/>
    <x v="1"/>
    <b v="0"/>
    <x v="0"/>
    <x v="23"/>
    <x v="0"/>
    <x v="75"/>
    <x v="0"/>
    <x v="0"/>
    <x v="2"/>
  </r>
  <r>
    <x v="11"/>
    <s v="Wednesday"/>
    <x v="1"/>
    <b v="0"/>
    <x v="0"/>
    <x v="0"/>
    <x v="0"/>
    <x v="85"/>
    <x v="0"/>
    <x v="0"/>
    <x v="1"/>
  </r>
  <r>
    <x v="11"/>
    <s v="Wednesday"/>
    <x v="1"/>
    <b v="0"/>
    <x v="0"/>
    <x v="1"/>
    <x v="0"/>
    <x v="24"/>
    <x v="0"/>
    <x v="0"/>
    <x v="1"/>
  </r>
  <r>
    <x v="11"/>
    <s v="Wednesday"/>
    <x v="1"/>
    <b v="0"/>
    <x v="0"/>
    <x v="2"/>
    <x v="0"/>
    <x v="4"/>
    <x v="0"/>
    <x v="0"/>
    <x v="0"/>
  </r>
  <r>
    <x v="11"/>
    <s v="Wednesday"/>
    <x v="1"/>
    <b v="0"/>
    <x v="0"/>
    <x v="5"/>
    <x v="1"/>
    <x v="36"/>
    <x v="0"/>
    <x v="0"/>
    <x v="0"/>
  </r>
  <r>
    <x v="11"/>
    <s v="Wednesday"/>
    <x v="1"/>
    <b v="0"/>
    <x v="0"/>
    <x v="6"/>
    <x v="1"/>
    <x v="0"/>
    <x v="0"/>
    <x v="0"/>
    <x v="0"/>
  </r>
  <r>
    <x v="11"/>
    <s v="Wednesday"/>
    <x v="1"/>
    <b v="0"/>
    <x v="0"/>
    <x v="7"/>
    <x v="1"/>
    <x v="60"/>
    <x v="0"/>
    <x v="0"/>
    <x v="0"/>
  </r>
  <r>
    <x v="11"/>
    <s v="Wednesday"/>
    <x v="1"/>
    <b v="0"/>
    <x v="0"/>
    <x v="8"/>
    <x v="1"/>
    <x v="116"/>
    <x v="1"/>
    <x v="0"/>
    <x v="0"/>
  </r>
  <r>
    <x v="11"/>
    <s v="Wednesday"/>
    <x v="1"/>
    <b v="0"/>
    <x v="0"/>
    <x v="9"/>
    <x v="1"/>
    <x v="117"/>
    <x v="0"/>
    <x v="0"/>
    <x v="0"/>
  </r>
  <r>
    <x v="11"/>
    <s v="Wednesday"/>
    <x v="1"/>
    <b v="0"/>
    <x v="0"/>
    <x v="10"/>
    <x v="1"/>
    <x v="21"/>
    <x v="0"/>
    <x v="0"/>
    <x v="0"/>
  </r>
  <r>
    <x v="11"/>
    <s v="Wednesday"/>
    <x v="1"/>
    <b v="0"/>
    <x v="0"/>
    <x v="11"/>
    <x v="1"/>
    <x v="17"/>
    <x v="0"/>
    <x v="0"/>
    <x v="0"/>
  </r>
  <r>
    <x v="11"/>
    <s v="Wednesday"/>
    <x v="1"/>
    <b v="0"/>
    <x v="0"/>
    <x v="12"/>
    <x v="2"/>
    <x v="97"/>
    <x v="0"/>
    <x v="0"/>
    <x v="0"/>
  </r>
  <r>
    <x v="11"/>
    <s v="Wednesday"/>
    <x v="1"/>
    <b v="0"/>
    <x v="0"/>
    <x v="13"/>
    <x v="2"/>
    <x v="99"/>
    <x v="0"/>
    <x v="0"/>
    <x v="0"/>
  </r>
  <r>
    <x v="11"/>
    <s v="Wednesday"/>
    <x v="1"/>
    <b v="0"/>
    <x v="0"/>
    <x v="14"/>
    <x v="2"/>
    <x v="40"/>
    <x v="0"/>
    <x v="0"/>
    <x v="0"/>
  </r>
  <r>
    <x v="11"/>
    <s v="Wednesday"/>
    <x v="1"/>
    <b v="0"/>
    <x v="0"/>
    <x v="15"/>
    <x v="2"/>
    <x v="99"/>
    <x v="0"/>
    <x v="0"/>
    <x v="0"/>
  </r>
  <r>
    <x v="11"/>
    <s v="Wednesday"/>
    <x v="1"/>
    <b v="0"/>
    <x v="0"/>
    <x v="16"/>
    <x v="2"/>
    <x v="118"/>
    <x v="0"/>
    <x v="0"/>
    <x v="0"/>
  </r>
  <r>
    <x v="11"/>
    <s v="Wednesday"/>
    <x v="1"/>
    <b v="0"/>
    <x v="0"/>
    <x v="17"/>
    <x v="3"/>
    <x v="119"/>
    <x v="1"/>
    <x v="0"/>
    <x v="0"/>
  </r>
  <r>
    <x v="11"/>
    <s v="Wednesday"/>
    <x v="1"/>
    <b v="0"/>
    <x v="0"/>
    <x v="18"/>
    <x v="3"/>
    <x v="120"/>
    <x v="1"/>
    <x v="0"/>
    <x v="0"/>
  </r>
  <r>
    <x v="11"/>
    <s v="Wednesday"/>
    <x v="1"/>
    <b v="0"/>
    <x v="0"/>
    <x v="19"/>
    <x v="3"/>
    <x v="56"/>
    <x v="0"/>
    <x v="0"/>
    <x v="0"/>
  </r>
  <r>
    <x v="11"/>
    <s v="Wednesday"/>
    <x v="1"/>
    <b v="0"/>
    <x v="0"/>
    <x v="20"/>
    <x v="3"/>
    <x v="10"/>
    <x v="0"/>
    <x v="0"/>
    <x v="0"/>
  </r>
  <r>
    <x v="11"/>
    <s v="Wednesday"/>
    <x v="1"/>
    <b v="0"/>
    <x v="0"/>
    <x v="21"/>
    <x v="0"/>
    <x v="52"/>
    <x v="0"/>
    <x v="0"/>
    <x v="0"/>
  </r>
  <r>
    <x v="11"/>
    <s v="Wednesday"/>
    <x v="1"/>
    <b v="0"/>
    <x v="0"/>
    <x v="22"/>
    <x v="0"/>
    <x v="63"/>
    <x v="0"/>
    <x v="0"/>
    <x v="0"/>
  </r>
  <r>
    <x v="11"/>
    <s v="Wednesday"/>
    <x v="1"/>
    <b v="0"/>
    <x v="0"/>
    <x v="23"/>
    <x v="0"/>
    <x v="25"/>
    <x v="0"/>
    <x v="0"/>
    <x v="0"/>
  </r>
  <r>
    <x v="12"/>
    <s v="Thursday"/>
    <x v="1"/>
    <b v="0"/>
    <x v="0"/>
    <x v="0"/>
    <x v="0"/>
    <x v="85"/>
    <x v="0"/>
    <x v="0"/>
    <x v="0"/>
  </r>
  <r>
    <x v="12"/>
    <s v="Thursday"/>
    <x v="1"/>
    <b v="0"/>
    <x v="0"/>
    <x v="1"/>
    <x v="0"/>
    <x v="5"/>
    <x v="0"/>
    <x v="0"/>
    <x v="0"/>
  </r>
  <r>
    <x v="12"/>
    <s v="Thursday"/>
    <x v="1"/>
    <b v="0"/>
    <x v="0"/>
    <x v="2"/>
    <x v="0"/>
    <x v="5"/>
    <x v="0"/>
    <x v="0"/>
    <x v="0"/>
  </r>
  <r>
    <x v="12"/>
    <s v="Thursday"/>
    <x v="1"/>
    <b v="0"/>
    <x v="0"/>
    <x v="3"/>
    <x v="0"/>
    <x v="6"/>
    <x v="0"/>
    <x v="0"/>
    <x v="0"/>
  </r>
  <r>
    <x v="12"/>
    <s v="Thursday"/>
    <x v="1"/>
    <b v="0"/>
    <x v="0"/>
    <x v="4"/>
    <x v="0"/>
    <x v="48"/>
    <x v="0"/>
    <x v="0"/>
    <x v="0"/>
  </r>
  <r>
    <x v="12"/>
    <s v="Thursday"/>
    <x v="1"/>
    <b v="0"/>
    <x v="0"/>
    <x v="5"/>
    <x v="1"/>
    <x v="6"/>
    <x v="0"/>
    <x v="0"/>
    <x v="0"/>
  </r>
  <r>
    <x v="12"/>
    <s v="Thursday"/>
    <x v="1"/>
    <b v="0"/>
    <x v="0"/>
    <x v="6"/>
    <x v="1"/>
    <x v="20"/>
    <x v="0"/>
    <x v="0"/>
    <x v="0"/>
  </r>
  <r>
    <x v="12"/>
    <s v="Thursday"/>
    <x v="1"/>
    <b v="0"/>
    <x v="0"/>
    <x v="7"/>
    <x v="1"/>
    <x v="44"/>
    <x v="0"/>
    <x v="0"/>
    <x v="0"/>
  </r>
  <r>
    <x v="12"/>
    <s v="Thursday"/>
    <x v="1"/>
    <b v="0"/>
    <x v="0"/>
    <x v="8"/>
    <x v="1"/>
    <x v="121"/>
    <x v="2"/>
    <x v="0"/>
    <x v="0"/>
  </r>
  <r>
    <x v="12"/>
    <s v="Thursday"/>
    <x v="1"/>
    <b v="0"/>
    <x v="0"/>
    <x v="9"/>
    <x v="1"/>
    <x v="119"/>
    <x v="1"/>
    <x v="0"/>
    <x v="0"/>
  </r>
  <r>
    <x v="12"/>
    <s v="Thursday"/>
    <x v="1"/>
    <b v="0"/>
    <x v="0"/>
    <x v="10"/>
    <x v="1"/>
    <x v="103"/>
    <x v="0"/>
    <x v="0"/>
    <x v="1"/>
  </r>
  <r>
    <x v="12"/>
    <s v="Thursday"/>
    <x v="1"/>
    <b v="0"/>
    <x v="0"/>
    <x v="11"/>
    <x v="1"/>
    <x v="18"/>
    <x v="0"/>
    <x v="0"/>
    <x v="1"/>
  </r>
  <r>
    <x v="12"/>
    <s v="Thursday"/>
    <x v="1"/>
    <b v="0"/>
    <x v="0"/>
    <x v="12"/>
    <x v="2"/>
    <x v="46"/>
    <x v="0"/>
    <x v="0"/>
    <x v="0"/>
  </r>
  <r>
    <x v="12"/>
    <s v="Thursday"/>
    <x v="1"/>
    <b v="0"/>
    <x v="0"/>
    <x v="13"/>
    <x v="2"/>
    <x v="56"/>
    <x v="0"/>
    <x v="0"/>
    <x v="0"/>
  </r>
  <r>
    <x v="12"/>
    <s v="Thursday"/>
    <x v="1"/>
    <b v="0"/>
    <x v="0"/>
    <x v="14"/>
    <x v="2"/>
    <x v="51"/>
    <x v="0"/>
    <x v="0"/>
    <x v="0"/>
  </r>
  <r>
    <x v="12"/>
    <s v="Thursday"/>
    <x v="1"/>
    <b v="0"/>
    <x v="0"/>
    <x v="15"/>
    <x v="2"/>
    <x v="122"/>
    <x v="0"/>
    <x v="0"/>
    <x v="0"/>
  </r>
  <r>
    <x v="12"/>
    <s v="Thursday"/>
    <x v="1"/>
    <b v="0"/>
    <x v="0"/>
    <x v="16"/>
    <x v="2"/>
    <x v="53"/>
    <x v="0"/>
    <x v="0"/>
    <x v="0"/>
  </r>
  <r>
    <x v="12"/>
    <s v="Thursday"/>
    <x v="1"/>
    <b v="0"/>
    <x v="0"/>
    <x v="17"/>
    <x v="3"/>
    <x v="123"/>
    <x v="2"/>
    <x v="0"/>
    <x v="0"/>
  </r>
  <r>
    <x v="12"/>
    <s v="Thursday"/>
    <x v="1"/>
    <b v="0"/>
    <x v="0"/>
    <x v="18"/>
    <x v="3"/>
    <x v="124"/>
    <x v="1"/>
    <x v="0"/>
    <x v="0"/>
  </r>
  <r>
    <x v="12"/>
    <s v="Thursday"/>
    <x v="1"/>
    <b v="0"/>
    <x v="0"/>
    <x v="19"/>
    <x v="3"/>
    <x v="111"/>
    <x v="0"/>
    <x v="0"/>
    <x v="0"/>
  </r>
  <r>
    <x v="12"/>
    <s v="Thursday"/>
    <x v="1"/>
    <b v="0"/>
    <x v="0"/>
    <x v="20"/>
    <x v="3"/>
    <x v="37"/>
    <x v="0"/>
    <x v="0"/>
    <x v="0"/>
  </r>
  <r>
    <x v="12"/>
    <s v="Thursday"/>
    <x v="1"/>
    <b v="0"/>
    <x v="0"/>
    <x v="21"/>
    <x v="0"/>
    <x v="1"/>
    <x v="0"/>
    <x v="0"/>
    <x v="0"/>
  </r>
  <r>
    <x v="12"/>
    <s v="Thursday"/>
    <x v="1"/>
    <b v="0"/>
    <x v="0"/>
    <x v="22"/>
    <x v="0"/>
    <x v="33"/>
    <x v="0"/>
    <x v="0"/>
    <x v="0"/>
  </r>
  <r>
    <x v="12"/>
    <s v="Thursday"/>
    <x v="1"/>
    <b v="0"/>
    <x v="0"/>
    <x v="23"/>
    <x v="0"/>
    <x v="93"/>
    <x v="0"/>
    <x v="0"/>
    <x v="0"/>
  </r>
  <r>
    <x v="13"/>
    <s v="Friday"/>
    <x v="1"/>
    <b v="0"/>
    <x v="0"/>
    <x v="0"/>
    <x v="0"/>
    <x v="8"/>
    <x v="0"/>
    <x v="0"/>
    <x v="0"/>
  </r>
  <r>
    <x v="13"/>
    <s v="Friday"/>
    <x v="1"/>
    <b v="0"/>
    <x v="0"/>
    <x v="1"/>
    <x v="0"/>
    <x v="36"/>
    <x v="0"/>
    <x v="0"/>
    <x v="0"/>
  </r>
  <r>
    <x v="13"/>
    <s v="Friday"/>
    <x v="1"/>
    <b v="0"/>
    <x v="0"/>
    <x v="2"/>
    <x v="0"/>
    <x v="4"/>
    <x v="0"/>
    <x v="0"/>
    <x v="0"/>
  </r>
  <r>
    <x v="13"/>
    <s v="Friday"/>
    <x v="1"/>
    <b v="0"/>
    <x v="0"/>
    <x v="3"/>
    <x v="0"/>
    <x v="4"/>
    <x v="0"/>
    <x v="0"/>
    <x v="0"/>
  </r>
  <r>
    <x v="13"/>
    <s v="Friday"/>
    <x v="1"/>
    <b v="0"/>
    <x v="0"/>
    <x v="5"/>
    <x v="1"/>
    <x v="7"/>
    <x v="0"/>
    <x v="0"/>
    <x v="0"/>
  </r>
  <r>
    <x v="13"/>
    <s v="Friday"/>
    <x v="1"/>
    <b v="0"/>
    <x v="0"/>
    <x v="6"/>
    <x v="1"/>
    <x v="22"/>
    <x v="0"/>
    <x v="0"/>
    <x v="0"/>
  </r>
  <r>
    <x v="13"/>
    <s v="Friday"/>
    <x v="1"/>
    <b v="0"/>
    <x v="0"/>
    <x v="7"/>
    <x v="1"/>
    <x v="27"/>
    <x v="0"/>
    <x v="0"/>
    <x v="0"/>
  </r>
  <r>
    <x v="13"/>
    <s v="Friday"/>
    <x v="1"/>
    <b v="0"/>
    <x v="0"/>
    <x v="8"/>
    <x v="1"/>
    <x v="125"/>
    <x v="2"/>
    <x v="0"/>
    <x v="0"/>
  </r>
  <r>
    <x v="13"/>
    <s v="Friday"/>
    <x v="1"/>
    <b v="0"/>
    <x v="0"/>
    <x v="9"/>
    <x v="1"/>
    <x v="126"/>
    <x v="1"/>
    <x v="0"/>
    <x v="0"/>
  </r>
  <r>
    <x v="13"/>
    <s v="Friday"/>
    <x v="1"/>
    <b v="0"/>
    <x v="0"/>
    <x v="10"/>
    <x v="1"/>
    <x v="40"/>
    <x v="0"/>
    <x v="0"/>
    <x v="0"/>
  </r>
  <r>
    <x v="13"/>
    <s v="Friday"/>
    <x v="1"/>
    <b v="0"/>
    <x v="0"/>
    <x v="11"/>
    <x v="1"/>
    <x v="26"/>
    <x v="0"/>
    <x v="0"/>
    <x v="0"/>
  </r>
  <r>
    <x v="13"/>
    <s v="Friday"/>
    <x v="1"/>
    <b v="0"/>
    <x v="0"/>
    <x v="12"/>
    <x v="2"/>
    <x v="42"/>
    <x v="0"/>
    <x v="0"/>
    <x v="0"/>
  </r>
  <r>
    <x v="13"/>
    <s v="Friday"/>
    <x v="1"/>
    <b v="0"/>
    <x v="0"/>
    <x v="13"/>
    <x v="2"/>
    <x v="43"/>
    <x v="0"/>
    <x v="0"/>
    <x v="0"/>
  </r>
  <r>
    <x v="13"/>
    <s v="Friday"/>
    <x v="1"/>
    <b v="0"/>
    <x v="0"/>
    <x v="14"/>
    <x v="2"/>
    <x v="37"/>
    <x v="0"/>
    <x v="0"/>
    <x v="0"/>
  </r>
  <r>
    <x v="13"/>
    <s v="Friday"/>
    <x v="1"/>
    <b v="0"/>
    <x v="0"/>
    <x v="15"/>
    <x v="2"/>
    <x v="118"/>
    <x v="0"/>
    <x v="0"/>
    <x v="0"/>
  </r>
  <r>
    <x v="13"/>
    <s v="Friday"/>
    <x v="1"/>
    <b v="0"/>
    <x v="0"/>
    <x v="16"/>
    <x v="2"/>
    <x v="127"/>
    <x v="0"/>
    <x v="0"/>
    <x v="0"/>
  </r>
  <r>
    <x v="13"/>
    <s v="Friday"/>
    <x v="1"/>
    <b v="0"/>
    <x v="0"/>
    <x v="17"/>
    <x v="3"/>
    <x v="128"/>
    <x v="2"/>
    <x v="0"/>
    <x v="0"/>
  </r>
  <r>
    <x v="13"/>
    <s v="Friday"/>
    <x v="1"/>
    <b v="0"/>
    <x v="0"/>
    <x v="18"/>
    <x v="3"/>
    <x v="119"/>
    <x v="1"/>
    <x v="0"/>
    <x v="0"/>
  </r>
  <r>
    <x v="13"/>
    <s v="Friday"/>
    <x v="1"/>
    <b v="0"/>
    <x v="0"/>
    <x v="19"/>
    <x v="3"/>
    <x v="101"/>
    <x v="0"/>
    <x v="0"/>
    <x v="0"/>
  </r>
  <r>
    <x v="13"/>
    <s v="Friday"/>
    <x v="1"/>
    <b v="0"/>
    <x v="0"/>
    <x v="20"/>
    <x v="3"/>
    <x v="118"/>
    <x v="0"/>
    <x v="0"/>
    <x v="0"/>
  </r>
  <r>
    <x v="13"/>
    <s v="Friday"/>
    <x v="1"/>
    <b v="0"/>
    <x v="0"/>
    <x v="21"/>
    <x v="0"/>
    <x v="46"/>
    <x v="0"/>
    <x v="0"/>
    <x v="0"/>
  </r>
  <r>
    <x v="13"/>
    <s v="Friday"/>
    <x v="1"/>
    <b v="0"/>
    <x v="0"/>
    <x v="22"/>
    <x v="0"/>
    <x v="9"/>
    <x v="0"/>
    <x v="0"/>
    <x v="1"/>
  </r>
  <r>
    <x v="13"/>
    <s v="Friday"/>
    <x v="1"/>
    <b v="0"/>
    <x v="0"/>
    <x v="23"/>
    <x v="0"/>
    <x v="110"/>
    <x v="0"/>
    <x v="0"/>
    <x v="1"/>
  </r>
  <r>
    <x v="14"/>
    <s v="Saturday"/>
    <x v="0"/>
    <b v="0"/>
    <x v="0"/>
    <x v="0"/>
    <x v="0"/>
    <x v="20"/>
    <x v="0"/>
    <x v="0"/>
    <x v="0"/>
  </r>
  <r>
    <x v="14"/>
    <s v="Saturday"/>
    <x v="0"/>
    <b v="0"/>
    <x v="0"/>
    <x v="1"/>
    <x v="0"/>
    <x v="25"/>
    <x v="0"/>
    <x v="0"/>
    <x v="1"/>
  </r>
  <r>
    <x v="14"/>
    <s v="Saturday"/>
    <x v="0"/>
    <b v="0"/>
    <x v="0"/>
    <x v="2"/>
    <x v="0"/>
    <x v="47"/>
    <x v="0"/>
    <x v="0"/>
    <x v="1"/>
  </r>
  <r>
    <x v="14"/>
    <s v="Saturday"/>
    <x v="0"/>
    <b v="0"/>
    <x v="0"/>
    <x v="3"/>
    <x v="0"/>
    <x v="7"/>
    <x v="0"/>
    <x v="0"/>
    <x v="1"/>
  </r>
  <r>
    <x v="14"/>
    <s v="Saturday"/>
    <x v="0"/>
    <b v="0"/>
    <x v="0"/>
    <x v="4"/>
    <x v="0"/>
    <x v="36"/>
    <x v="0"/>
    <x v="0"/>
    <x v="1"/>
  </r>
  <r>
    <x v="14"/>
    <s v="Saturday"/>
    <x v="0"/>
    <b v="0"/>
    <x v="0"/>
    <x v="5"/>
    <x v="1"/>
    <x v="4"/>
    <x v="0"/>
    <x v="0"/>
    <x v="0"/>
  </r>
  <r>
    <x v="14"/>
    <s v="Saturday"/>
    <x v="0"/>
    <b v="0"/>
    <x v="0"/>
    <x v="6"/>
    <x v="1"/>
    <x v="6"/>
    <x v="0"/>
    <x v="0"/>
    <x v="0"/>
  </r>
  <r>
    <x v="14"/>
    <s v="Saturday"/>
    <x v="0"/>
    <b v="0"/>
    <x v="0"/>
    <x v="7"/>
    <x v="1"/>
    <x v="98"/>
    <x v="0"/>
    <x v="0"/>
    <x v="0"/>
  </r>
  <r>
    <x v="14"/>
    <s v="Saturday"/>
    <x v="0"/>
    <b v="0"/>
    <x v="0"/>
    <x v="8"/>
    <x v="1"/>
    <x v="84"/>
    <x v="0"/>
    <x v="0"/>
    <x v="0"/>
  </r>
  <r>
    <x v="14"/>
    <s v="Saturday"/>
    <x v="0"/>
    <b v="0"/>
    <x v="0"/>
    <x v="9"/>
    <x v="1"/>
    <x v="63"/>
    <x v="0"/>
    <x v="0"/>
    <x v="0"/>
  </r>
  <r>
    <x v="14"/>
    <s v="Saturday"/>
    <x v="0"/>
    <b v="0"/>
    <x v="0"/>
    <x v="10"/>
    <x v="1"/>
    <x v="29"/>
    <x v="0"/>
    <x v="0"/>
    <x v="0"/>
  </r>
  <r>
    <x v="14"/>
    <s v="Saturday"/>
    <x v="0"/>
    <b v="0"/>
    <x v="0"/>
    <x v="11"/>
    <x v="1"/>
    <x v="44"/>
    <x v="0"/>
    <x v="0"/>
    <x v="0"/>
  </r>
  <r>
    <x v="14"/>
    <s v="Saturday"/>
    <x v="0"/>
    <b v="0"/>
    <x v="0"/>
    <x v="12"/>
    <x v="2"/>
    <x v="70"/>
    <x v="0"/>
    <x v="0"/>
    <x v="0"/>
  </r>
  <r>
    <x v="14"/>
    <s v="Saturday"/>
    <x v="0"/>
    <b v="0"/>
    <x v="0"/>
    <x v="13"/>
    <x v="2"/>
    <x v="129"/>
    <x v="1"/>
    <x v="0"/>
    <x v="0"/>
  </r>
  <r>
    <x v="14"/>
    <s v="Saturday"/>
    <x v="0"/>
    <b v="0"/>
    <x v="0"/>
    <x v="14"/>
    <x v="2"/>
    <x v="130"/>
    <x v="1"/>
    <x v="0"/>
    <x v="0"/>
  </r>
  <r>
    <x v="14"/>
    <s v="Saturday"/>
    <x v="0"/>
    <b v="0"/>
    <x v="0"/>
    <x v="15"/>
    <x v="2"/>
    <x v="131"/>
    <x v="1"/>
    <x v="0"/>
    <x v="1"/>
  </r>
  <r>
    <x v="14"/>
    <s v="Saturday"/>
    <x v="0"/>
    <b v="0"/>
    <x v="0"/>
    <x v="16"/>
    <x v="2"/>
    <x v="116"/>
    <x v="1"/>
    <x v="0"/>
    <x v="1"/>
  </r>
  <r>
    <x v="14"/>
    <s v="Saturday"/>
    <x v="0"/>
    <b v="0"/>
    <x v="0"/>
    <x v="17"/>
    <x v="3"/>
    <x v="56"/>
    <x v="0"/>
    <x v="0"/>
    <x v="1"/>
  </r>
  <r>
    <x v="14"/>
    <s v="Saturday"/>
    <x v="0"/>
    <b v="0"/>
    <x v="0"/>
    <x v="18"/>
    <x v="3"/>
    <x v="11"/>
    <x v="0"/>
    <x v="0"/>
    <x v="1"/>
  </r>
  <r>
    <x v="14"/>
    <s v="Saturday"/>
    <x v="0"/>
    <b v="0"/>
    <x v="0"/>
    <x v="19"/>
    <x v="3"/>
    <x v="30"/>
    <x v="0"/>
    <x v="0"/>
    <x v="1"/>
  </r>
  <r>
    <x v="14"/>
    <s v="Saturday"/>
    <x v="0"/>
    <b v="0"/>
    <x v="0"/>
    <x v="20"/>
    <x v="3"/>
    <x v="102"/>
    <x v="0"/>
    <x v="0"/>
    <x v="1"/>
  </r>
  <r>
    <x v="14"/>
    <s v="Saturday"/>
    <x v="0"/>
    <b v="0"/>
    <x v="0"/>
    <x v="21"/>
    <x v="0"/>
    <x v="52"/>
    <x v="0"/>
    <x v="0"/>
    <x v="1"/>
  </r>
  <r>
    <x v="14"/>
    <s v="Saturday"/>
    <x v="0"/>
    <b v="0"/>
    <x v="0"/>
    <x v="22"/>
    <x v="0"/>
    <x v="132"/>
    <x v="0"/>
    <x v="0"/>
    <x v="1"/>
  </r>
  <r>
    <x v="14"/>
    <s v="Saturday"/>
    <x v="0"/>
    <b v="0"/>
    <x v="0"/>
    <x v="23"/>
    <x v="0"/>
    <x v="40"/>
    <x v="0"/>
    <x v="0"/>
    <x v="0"/>
  </r>
  <r>
    <x v="15"/>
    <s v="Sunday"/>
    <x v="0"/>
    <b v="0"/>
    <x v="0"/>
    <x v="0"/>
    <x v="0"/>
    <x v="21"/>
    <x v="0"/>
    <x v="0"/>
    <x v="0"/>
  </r>
  <r>
    <x v="15"/>
    <s v="Sunday"/>
    <x v="0"/>
    <b v="0"/>
    <x v="0"/>
    <x v="1"/>
    <x v="0"/>
    <x v="84"/>
    <x v="0"/>
    <x v="0"/>
    <x v="0"/>
  </r>
  <r>
    <x v="15"/>
    <s v="Sunday"/>
    <x v="0"/>
    <b v="0"/>
    <x v="0"/>
    <x v="2"/>
    <x v="0"/>
    <x v="0"/>
    <x v="0"/>
    <x v="0"/>
    <x v="0"/>
  </r>
  <r>
    <x v="15"/>
    <s v="Sunday"/>
    <x v="0"/>
    <b v="0"/>
    <x v="0"/>
    <x v="3"/>
    <x v="0"/>
    <x v="93"/>
    <x v="0"/>
    <x v="1"/>
    <x v="0"/>
  </r>
  <r>
    <x v="15"/>
    <s v="Sunday"/>
    <x v="0"/>
    <b v="0"/>
    <x v="0"/>
    <x v="4"/>
    <x v="0"/>
    <x v="4"/>
    <x v="0"/>
    <x v="0"/>
    <x v="0"/>
  </r>
  <r>
    <x v="15"/>
    <s v="Sunday"/>
    <x v="0"/>
    <b v="0"/>
    <x v="0"/>
    <x v="5"/>
    <x v="1"/>
    <x v="5"/>
    <x v="0"/>
    <x v="0"/>
    <x v="1"/>
  </r>
  <r>
    <x v="15"/>
    <s v="Sunday"/>
    <x v="0"/>
    <b v="0"/>
    <x v="0"/>
    <x v="6"/>
    <x v="1"/>
    <x v="4"/>
    <x v="0"/>
    <x v="0"/>
    <x v="1"/>
  </r>
  <r>
    <x v="15"/>
    <s v="Sunday"/>
    <x v="0"/>
    <b v="0"/>
    <x v="0"/>
    <x v="7"/>
    <x v="1"/>
    <x v="6"/>
    <x v="0"/>
    <x v="0"/>
    <x v="1"/>
  </r>
  <r>
    <x v="15"/>
    <s v="Sunday"/>
    <x v="0"/>
    <b v="0"/>
    <x v="0"/>
    <x v="8"/>
    <x v="1"/>
    <x v="109"/>
    <x v="0"/>
    <x v="0"/>
    <x v="0"/>
  </r>
  <r>
    <x v="15"/>
    <s v="Sunday"/>
    <x v="0"/>
    <b v="0"/>
    <x v="0"/>
    <x v="9"/>
    <x v="1"/>
    <x v="2"/>
    <x v="0"/>
    <x v="0"/>
    <x v="0"/>
  </r>
  <r>
    <x v="15"/>
    <s v="Sunday"/>
    <x v="0"/>
    <b v="0"/>
    <x v="0"/>
    <x v="10"/>
    <x v="1"/>
    <x v="67"/>
    <x v="0"/>
    <x v="0"/>
    <x v="0"/>
  </r>
  <r>
    <x v="15"/>
    <s v="Sunday"/>
    <x v="0"/>
    <b v="0"/>
    <x v="0"/>
    <x v="11"/>
    <x v="1"/>
    <x v="15"/>
    <x v="0"/>
    <x v="0"/>
    <x v="0"/>
  </r>
  <r>
    <x v="15"/>
    <s v="Sunday"/>
    <x v="0"/>
    <b v="0"/>
    <x v="0"/>
    <x v="12"/>
    <x v="2"/>
    <x v="133"/>
    <x v="1"/>
    <x v="0"/>
    <x v="0"/>
  </r>
  <r>
    <x v="15"/>
    <s v="Sunday"/>
    <x v="0"/>
    <b v="0"/>
    <x v="0"/>
    <x v="13"/>
    <x v="2"/>
    <x v="130"/>
    <x v="1"/>
    <x v="0"/>
    <x v="0"/>
  </r>
  <r>
    <x v="15"/>
    <s v="Sunday"/>
    <x v="0"/>
    <b v="0"/>
    <x v="0"/>
    <x v="14"/>
    <x v="2"/>
    <x v="134"/>
    <x v="0"/>
    <x v="0"/>
    <x v="0"/>
  </r>
  <r>
    <x v="15"/>
    <s v="Sunday"/>
    <x v="0"/>
    <b v="0"/>
    <x v="0"/>
    <x v="15"/>
    <x v="2"/>
    <x v="135"/>
    <x v="1"/>
    <x v="0"/>
    <x v="0"/>
  </r>
  <r>
    <x v="15"/>
    <s v="Sunday"/>
    <x v="0"/>
    <b v="0"/>
    <x v="0"/>
    <x v="16"/>
    <x v="2"/>
    <x v="111"/>
    <x v="0"/>
    <x v="0"/>
    <x v="0"/>
  </r>
  <r>
    <x v="15"/>
    <s v="Sunday"/>
    <x v="0"/>
    <b v="0"/>
    <x v="0"/>
    <x v="17"/>
    <x v="3"/>
    <x v="136"/>
    <x v="1"/>
    <x v="0"/>
    <x v="0"/>
  </r>
  <r>
    <x v="15"/>
    <s v="Sunday"/>
    <x v="0"/>
    <b v="0"/>
    <x v="0"/>
    <x v="18"/>
    <x v="3"/>
    <x v="16"/>
    <x v="0"/>
    <x v="0"/>
    <x v="0"/>
  </r>
  <r>
    <x v="15"/>
    <s v="Sunday"/>
    <x v="0"/>
    <b v="0"/>
    <x v="0"/>
    <x v="19"/>
    <x v="3"/>
    <x v="42"/>
    <x v="0"/>
    <x v="0"/>
    <x v="0"/>
  </r>
  <r>
    <x v="15"/>
    <s v="Sunday"/>
    <x v="0"/>
    <b v="0"/>
    <x v="0"/>
    <x v="20"/>
    <x v="3"/>
    <x v="52"/>
    <x v="0"/>
    <x v="0"/>
    <x v="0"/>
  </r>
  <r>
    <x v="15"/>
    <s v="Sunday"/>
    <x v="0"/>
    <b v="0"/>
    <x v="0"/>
    <x v="21"/>
    <x v="0"/>
    <x v="20"/>
    <x v="0"/>
    <x v="0"/>
    <x v="0"/>
  </r>
  <r>
    <x v="15"/>
    <s v="Sunday"/>
    <x v="0"/>
    <b v="0"/>
    <x v="0"/>
    <x v="22"/>
    <x v="0"/>
    <x v="137"/>
    <x v="0"/>
    <x v="0"/>
    <x v="1"/>
  </r>
  <r>
    <x v="15"/>
    <s v="Sunday"/>
    <x v="0"/>
    <b v="0"/>
    <x v="0"/>
    <x v="23"/>
    <x v="0"/>
    <x v="109"/>
    <x v="0"/>
    <x v="0"/>
    <x v="1"/>
  </r>
  <r>
    <x v="16"/>
    <s v="Monday"/>
    <x v="1"/>
    <b v="1"/>
    <x v="1"/>
    <x v="0"/>
    <x v="0"/>
    <x v="22"/>
    <x v="0"/>
    <x v="0"/>
    <x v="1"/>
  </r>
  <r>
    <x v="16"/>
    <s v="Monday"/>
    <x v="1"/>
    <b v="1"/>
    <x v="1"/>
    <x v="1"/>
    <x v="0"/>
    <x v="0"/>
    <x v="0"/>
    <x v="0"/>
    <x v="1"/>
  </r>
  <r>
    <x v="16"/>
    <s v="Monday"/>
    <x v="1"/>
    <b v="1"/>
    <x v="1"/>
    <x v="2"/>
    <x v="0"/>
    <x v="7"/>
    <x v="0"/>
    <x v="0"/>
    <x v="1"/>
  </r>
  <r>
    <x v="16"/>
    <s v="Monday"/>
    <x v="1"/>
    <b v="1"/>
    <x v="1"/>
    <x v="3"/>
    <x v="0"/>
    <x v="5"/>
    <x v="0"/>
    <x v="0"/>
    <x v="1"/>
  </r>
  <r>
    <x v="16"/>
    <s v="Monday"/>
    <x v="1"/>
    <b v="1"/>
    <x v="1"/>
    <x v="4"/>
    <x v="0"/>
    <x v="6"/>
    <x v="0"/>
    <x v="0"/>
    <x v="1"/>
  </r>
  <r>
    <x v="16"/>
    <s v="Monday"/>
    <x v="1"/>
    <b v="1"/>
    <x v="1"/>
    <x v="5"/>
    <x v="1"/>
    <x v="4"/>
    <x v="0"/>
    <x v="0"/>
    <x v="1"/>
  </r>
  <r>
    <x v="16"/>
    <s v="Monday"/>
    <x v="1"/>
    <b v="1"/>
    <x v="1"/>
    <x v="6"/>
    <x v="1"/>
    <x v="36"/>
    <x v="0"/>
    <x v="0"/>
    <x v="1"/>
  </r>
  <r>
    <x v="16"/>
    <s v="Monday"/>
    <x v="1"/>
    <b v="1"/>
    <x v="1"/>
    <x v="7"/>
    <x v="1"/>
    <x v="3"/>
    <x v="0"/>
    <x v="0"/>
    <x v="1"/>
  </r>
  <r>
    <x v="16"/>
    <s v="Monday"/>
    <x v="1"/>
    <b v="1"/>
    <x v="1"/>
    <x v="8"/>
    <x v="1"/>
    <x v="63"/>
    <x v="0"/>
    <x v="0"/>
    <x v="1"/>
  </r>
  <r>
    <x v="16"/>
    <s v="Monday"/>
    <x v="1"/>
    <b v="1"/>
    <x v="1"/>
    <x v="9"/>
    <x v="1"/>
    <x v="105"/>
    <x v="0"/>
    <x v="0"/>
    <x v="1"/>
  </r>
  <r>
    <x v="16"/>
    <s v="Monday"/>
    <x v="1"/>
    <b v="1"/>
    <x v="1"/>
    <x v="10"/>
    <x v="1"/>
    <x v="52"/>
    <x v="0"/>
    <x v="0"/>
    <x v="1"/>
  </r>
  <r>
    <x v="16"/>
    <s v="Monday"/>
    <x v="1"/>
    <b v="1"/>
    <x v="1"/>
    <x v="11"/>
    <x v="1"/>
    <x v="37"/>
    <x v="0"/>
    <x v="0"/>
    <x v="1"/>
  </r>
  <r>
    <x v="16"/>
    <s v="Monday"/>
    <x v="1"/>
    <b v="1"/>
    <x v="1"/>
    <x v="12"/>
    <x v="2"/>
    <x v="138"/>
    <x v="0"/>
    <x v="0"/>
    <x v="1"/>
  </r>
  <r>
    <x v="16"/>
    <s v="Monday"/>
    <x v="1"/>
    <b v="1"/>
    <x v="1"/>
    <x v="13"/>
    <x v="2"/>
    <x v="15"/>
    <x v="0"/>
    <x v="0"/>
    <x v="1"/>
  </r>
  <r>
    <x v="16"/>
    <s v="Monday"/>
    <x v="1"/>
    <b v="1"/>
    <x v="1"/>
    <x v="14"/>
    <x v="2"/>
    <x v="80"/>
    <x v="0"/>
    <x v="0"/>
    <x v="1"/>
  </r>
  <r>
    <x v="16"/>
    <s v="Monday"/>
    <x v="1"/>
    <b v="1"/>
    <x v="1"/>
    <x v="15"/>
    <x v="2"/>
    <x v="15"/>
    <x v="0"/>
    <x v="0"/>
    <x v="1"/>
  </r>
  <r>
    <x v="16"/>
    <s v="Monday"/>
    <x v="1"/>
    <b v="1"/>
    <x v="1"/>
    <x v="16"/>
    <x v="2"/>
    <x v="100"/>
    <x v="0"/>
    <x v="0"/>
    <x v="1"/>
  </r>
  <r>
    <x v="16"/>
    <s v="Monday"/>
    <x v="1"/>
    <b v="1"/>
    <x v="1"/>
    <x v="17"/>
    <x v="3"/>
    <x v="68"/>
    <x v="0"/>
    <x v="0"/>
    <x v="0"/>
  </r>
  <r>
    <x v="16"/>
    <s v="Monday"/>
    <x v="1"/>
    <b v="1"/>
    <x v="1"/>
    <x v="18"/>
    <x v="3"/>
    <x v="101"/>
    <x v="0"/>
    <x v="0"/>
    <x v="1"/>
  </r>
  <r>
    <x v="16"/>
    <s v="Monday"/>
    <x v="1"/>
    <b v="1"/>
    <x v="1"/>
    <x v="19"/>
    <x v="3"/>
    <x v="122"/>
    <x v="0"/>
    <x v="0"/>
    <x v="2"/>
  </r>
  <r>
    <x v="16"/>
    <s v="Monday"/>
    <x v="1"/>
    <b v="1"/>
    <x v="1"/>
    <x v="20"/>
    <x v="3"/>
    <x v="63"/>
    <x v="0"/>
    <x v="0"/>
    <x v="2"/>
  </r>
  <r>
    <x v="16"/>
    <s v="Monday"/>
    <x v="1"/>
    <b v="1"/>
    <x v="1"/>
    <x v="21"/>
    <x v="0"/>
    <x v="110"/>
    <x v="0"/>
    <x v="0"/>
    <x v="2"/>
  </r>
  <r>
    <x v="16"/>
    <s v="Monday"/>
    <x v="1"/>
    <b v="1"/>
    <x v="1"/>
    <x v="22"/>
    <x v="0"/>
    <x v="3"/>
    <x v="0"/>
    <x v="0"/>
    <x v="2"/>
  </r>
  <r>
    <x v="16"/>
    <s v="Monday"/>
    <x v="1"/>
    <b v="1"/>
    <x v="1"/>
    <x v="23"/>
    <x v="0"/>
    <x v="48"/>
    <x v="0"/>
    <x v="0"/>
    <x v="2"/>
  </r>
  <r>
    <x v="17"/>
    <s v="Tuesday"/>
    <x v="1"/>
    <b v="0"/>
    <x v="0"/>
    <x v="12"/>
    <x v="2"/>
    <x v="6"/>
    <x v="0"/>
    <x v="0"/>
    <x v="1"/>
  </r>
  <r>
    <x v="17"/>
    <s v="Tuesday"/>
    <x v="1"/>
    <b v="0"/>
    <x v="0"/>
    <x v="13"/>
    <x v="2"/>
    <x v="34"/>
    <x v="0"/>
    <x v="0"/>
    <x v="1"/>
  </r>
  <r>
    <x v="17"/>
    <s v="Tuesday"/>
    <x v="1"/>
    <b v="0"/>
    <x v="0"/>
    <x v="14"/>
    <x v="2"/>
    <x v="20"/>
    <x v="0"/>
    <x v="0"/>
    <x v="1"/>
  </r>
  <r>
    <x v="17"/>
    <s v="Tuesday"/>
    <x v="1"/>
    <b v="0"/>
    <x v="0"/>
    <x v="15"/>
    <x v="2"/>
    <x v="17"/>
    <x v="0"/>
    <x v="0"/>
    <x v="1"/>
  </r>
  <r>
    <x v="17"/>
    <s v="Tuesday"/>
    <x v="1"/>
    <b v="0"/>
    <x v="0"/>
    <x v="16"/>
    <x v="2"/>
    <x v="42"/>
    <x v="0"/>
    <x v="0"/>
    <x v="1"/>
  </r>
  <r>
    <x v="17"/>
    <s v="Tuesday"/>
    <x v="1"/>
    <b v="0"/>
    <x v="0"/>
    <x v="17"/>
    <x v="3"/>
    <x v="139"/>
    <x v="1"/>
    <x v="0"/>
    <x v="1"/>
  </r>
  <r>
    <x v="17"/>
    <s v="Tuesday"/>
    <x v="1"/>
    <b v="0"/>
    <x v="0"/>
    <x v="18"/>
    <x v="3"/>
    <x v="140"/>
    <x v="1"/>
    <x v="0"/>
    <x v="1"/>
  </r>
  <r>
    <x v="17"/>
    <s v="Tuesday"/>
    <x v="1"/>
    <b v="0"/>
    <x v="0"/>
    <x v="19"/>
    <x v="3"/>
    <x v="111"/>
    <x v="0"/>
    <x v="0"/>
    <x v="1"/>
  </r>
  <r>
    <x v="17"/>
    <s v="Tuesday"/>
    <x v="1"/>
    <b v="0"/>
    <x v="0"/>
    <x v="20"/>
    <x v="3"/>
    <x v="56"/>
    <x v="0"/>
    <x v="0"/>
    <x v="1"/>
  </r>
  <r>
    <x v="17"/>
    <s v="Tuesday"/>
    <x v="1"/>
    <b v="0"/>
    <x v="0"/>
    <x v="21"/>
    <x v="0"/>
    <x v="102"/>
    <x v="0"/>
    <x v="0"/>
    <x v="1"/>
  </r>
  <r>
    <x v="17"/>
    <s v="Tuesday"/>
    <x v="1"/>
    <b v="0"/>
    <x v="0"/>
    <x v="22"/>
    <x v="0"/>
    <x v="63"/>
    <x v="0"/>
    <x v="0"/>
    <x v="1"/>
  </r>
  <r>
    <x v="17"/>
    <s v="Tuesday"/>
    <x v="1"/>
    <b v="0"/>
    <x v="0"/>
    <x v="23"/>
    <x v="0"/>
    <x v="25"/>
    <x v="0"/>
    <x v="0"/>
    <x v="1"/>
  </r>
  <r>
    <x v="18"/>
    <s v="Wednesday"/>
    <x v="1"/>
    <b v="0"/>
    <x v="0"/>
    <x v="0"/>
    <x v="0"/>
    <x v="6"/>
    <x v="0"/>
    <x v="0"/>
    <x v="1"/>
  </r>
  <r>
    <x v="18"/>
    <s v="Wednesday"/>
    <x v="1"/>
    <b v="0"/>
    <x v="0"/>
    <x v="1"/>
    <x v="0"/>
    <x v="85"/>
    <x v="0"/>
    <x v="0"/>
    <x v="2"/>
  </r>
  <r>
    <x v="18"/>
    <s v="Wednesday"/>
    <x v="1"/>
    <b v="0"/>
    <x v="0"/>
    <x v="2"/>
    <x v="0"/>
    <x v="6"/>
    <x v="0"/>
    <x v="0"/>
    <x v="2"/>
  </r>
  <r>
    <x v="18"/>
    <s v="Wednesday"/>
    <x v="1"/>
    <b v="0"/>
    <x v="0"/>
    <x v="4"/>
    <x v="0"/>
    <x v="5"/>
    <x v="0"/>
    <x v="0"/>
    <x v="2"/>
  </r>
  <r>
    <x v="18"/>
    <s v="Wednesday"/>
    <x v="1"/>
    <b v="0"/>
    <x v="0"/>
    <x v="5"/>
    <x v="1"/>
    <x v="85"/>
    <x v="0"/>
    <x v="0"/>
    <x v="1"/>
  </r>
  <r>
    <x v="18"/>
    <s v="Wednesday"/>
    <x v="1"/>
    <b v="0"/>
    <x v="0"/>
    <x v="6"/>
    <x v="1"/>
    <x v="2"/>
    <x v="0"/>
    <x v="0"/>
    <x v="1"/>
  </r>
  <r>
    <x v="18"/>
    <s v="Wednesday"/>
    <x v="1"/>
    <b v="0"/>
    <x v="0"/>
    <x v="7"/>
    <x v="1"/>
    <x v="127"/>
    <x v="0"/>
    <x v="0"/>
    <x v="1"/>
  </r>
  <r>
    <x v="18"/>
    <s v="Wednesday"/>
    <x v="1"/>
    <b v="0"/>
    <x v="0"/>
    <x v="8"/>
    <x v="1"/>
    <x v="141"/>
    <x v="2"/>
    <x v="0"/>
    <x v="1"/>
  </r>
  <r>
    <x v="18"/>
    <s v="Wednesday"/>
    <x v="1"/>
    <b v="0"/>
    <x v="0"/>
    <x v="9"/>
    <x v="1"/>
    <x v="142"/>
    <x v="1"/>
    <x v="0"/>
    <x v="1"/>
  </r>
  <r>
    <x v="18"/>
    <s v="Wednesday"/>
    <x v="1"/>
    <b v="0"/>
    <x v="0"/>
    <x v="10"/>
    <x v="1"/>
    <x v="105"/>
    <x v="0"/>
    <x v="0"/>
    <x v="1"/>
  </r>
  <r>
    <x v="18"/>
    <s v="Wednesday"/>
    <x v="1"/>
    <b v="0"/>
    <x v="0"/>
    <x v="11"/>
    <x v="1"/>
    <x v="46"/>
    <x v="0"/>
    <x v="0"/>
    <x v="1"/>
  </r>
  <r>
    <x v="18"/>
    <s v="Wednesday"/>
    <x v="1"/>
    <b v="0"/>
    <x v="0"/>
    <x v="12"/>
    <x v="2"/>
    <x v="27"/>
    <x v="0"/>
    <x v="0"/>
    <x v="1"/>
  </r>
  <r>
    <x v="18"/>
    <s v="Wednesday"/>
    <x v="1"/>
    <b v="0"/>
    <x v="0"/>
    <x v="13"/>
    <x v="2"/>
    <x v="53"/>
    <x v="0"/>
    <x v="0"/>
    <x v="0"/>
  </r>
  <r>
    <x v="18"/>
    <s v="Wednesday"/>
    <x v="1"/>
    <b v="0"/>
    <x v="0"/>
    <x v="14"/>
    <x v="2"/>
    <x v="28"/>
    <x v="0"/>
    <x v="0"/>
    <x v="0"/>
  </r>
  <r>
    <x v="18"/>
    <s v="Wednesday"/>
    <x v="1"/>
    <b v="0"/>
    <x v="0"/>
    <x v="15"/>
    <x v="2"/>
    <x v="100"/>
    <x v="0"/>
    <x v="0"/>
    <x v="0"/>
  </r>
  <r>
    <x v="18"/>
    <s v="Wednesday"/>
    <x v="1"/>
    <b v="0"/>
    <x v="0"/>
    <x v="16"/>
    <x v="2"/>
    <x v="133"/>
    <x v="1"/>
    <x v="0"/>
    <x v="0"/>
  </r>
  <r>
    <x v="18"/>
    <s v="Wednesday"/>
    <x v="1"/>
    <b v="0"/>
    <x v="0"/>
    <x v="17"/>
    <x v="3"/>
    <x v="141"/>
    <x v="2"/>
    <x v="0"/>
    <x v="0"/>
  </r>
  <r>
    <x v="18"/>
    <s v="Wednesday"/>
    <x v="1"/>
    <b v="0"/>
    <x v="0"/>
    <x v="18"/>
    <x v="3"/>
    <x v="143"/>
    <x v="2"/>
    <x v="0"/>
    <x v="0"/>
  </r>
  <r>
    <x v="18"/>
    <s v="Wednesday"/>
    <x v="1"/>
    <b v="0"/>
    <x v="0"/>
    <x v="19"/>
    <x v="3"/>
    <x v="59"/>
    <x v="1"/>
    <x v="0"/>
    <x v="0"/>
  </r>
  <r>
    <x v="18"/>
    <s v="Wednesday"/>
    <x v="1"/>
    <b v="0"/>
    <x v="0"/>
    <x v="20"/>
    <x v="3"/>
    <x v="31"/>
    <x v="0"/>
    <x v="0"/>
    <x v="0"/>
  </r>
  <r>
    <x v="18"/>
    <s v="Wednesday"/>
    <x v="1"/>
    <b v="0"/>
    <x v="0"/>
    <x v="21"/>
    <x v="0"/>
    <x v="29"/>
    <x v="0"/>
    <x v="0"/>
    <x v="0"/>
  </r>
  <r>
    <x v="18"/>
    <s v="Wednesday"/>
    <x v="1"/>
    <b v="0"/>
    <x v="0"/>
    <x v="22"/>
    <x v="0"/>
    <x v="29"/>
    <x v="0"/>
    <x v="0"/>
    <x v="0"/>
  </r>
  <r>
    <x v="18"/>
    <s v="Wednesday"/>
    <x v="1"/>
    <b v="0"/>
    <x v="0"/>
    <x v="23"/>
    <x v="0"/>
    <x v="20"/>
    <x v="0"/>
    <x v="0"/>
    <x v="0"/>
  </r>
  <r>
    <x v="19"/>
    <s v="Thursday"/>
    <x v="1"/>
    <b v="0"/>
    <x v="0"/>
    <x v="0"/>
    <x v="0"/>
    <x v="3"/>
    <x v="0"/>
    <x v="0"/>
    <x v="0"/>
  </r>
  <r>
    <x v="19"/>
    <s v="Thursday"/>
    <x v="1"/>
    <b v="0"/>
    <x v="0"/>
    <x v="1"/>
    <x v="0"/>
    <x v="36"/>
    <x v="0"/>
    <x v="0"/>
    <x v="0"/>
  </r>
  <r>
    <x v="19"/>
    <s v="Thursday"/>
    <x v="1"/>
    <b v="0"/>
    <x v="0"/>
    <x v="2"/>
    <x v="0"/>
    <x v="5"/>
    <x v="0"/>
    <x v="0"/>
    <x v="0"/>
  </r>
  <r>
    <x v="19"/>
    <s v="Thursday"/>
    <x v="1"/>
    <b v="0"/>
    <x v="0"/>
    <x v="3"/>
    <x v="0"/>
    <x v="4"/>
    <x v="0"/>
    <x v="0"/>
    <x v="0"/>
  </r>
  <r>
    <x v="19"/>
    <s v="Thursday"/>
    <x v="1"/>
    <b v="0"/>
    <x v="0"/>
    <x v="4"/>
    <x v="0"/>
    <x v="4"/>
    <x v="0"/>
    <x v="0"/>
    <x v="0"/>
  </r>
  <r>
    <x v="19"/>
    <s v="Thursday"/>
    <x v="1"/>
    <b v="0"/>
    <x v="0"/>
    <x v="5"/>
    <x v="1"/>
    <x v="24"/>
    <x v="0"/>
    <x v="0"/>
    <x v="0"/>
  </r>
  <r>
    <x v="19"/>
    <s v="Thursday"/>
    <x v="1"/>
    <b v="0"/>
    <x v="0"/>
    <x v="6"/>
    <x v="1"/>
    <x v="17"/>
    <x v="0"/>
    <x v="0"/>
    <x v="0"/>
  </r>
  <r>
    <x v="19"/>
    <s v="Thursday"/>
    <x v="1"/>
    <b v="0"/>
    <x v="0"/>
    <x v="7"/>
    <x v="1"/>
    <x v="129"/>
    <x v="1"/>
    <x v="0"/>
    <x v="0"/>
  </r>
  <r>
    <x v="19"/>
    <s v="Thursday"/>
    <x v="1"/>
    <b v="0"/>
    <x v="0"/>
    <x v="8"/>
    <x v="1"/>
    <x v="144"/>
    <x v="2"/>
    <x v="0"/>
    <x v="0"/>
  </r>
  <r>
    <x v="19"/>
    <s v="Thursday"/>
    <x v="1"/>
    <b v="0"/>
    <x v="0"/>
    <x v="9"/>
    <x v="1"/>
    <x v="145"/>
    <x v="1"/>
    <x v="0"/>
    <x v="1"/>
  </r>
  <r>
    <x v="19"/>
    <s v="Thursday"/>
    <x v="1"/>
    <b v="0"/>
    <x v="0"/>
    <x v="10"/>
    <x v="1"/>
    <x v="52"/>
    <x v="0"/>
    <x v="0"/>
    <x v="0"/>
  </r>
  <r>
    <x v="19"/>
    <s v="Thursday"/>
    <x v="1"/>
    <b v="0"/>
    <x v="0"/>
    <x v="11"/>
    <x v="1"/>
    <x v="118"/>
    <x v="0"/>
    <x v="0"/>
    <x v="1"/>
  </r>
  <r>
    <x v="19"/>
    <s v="Thursday"/>
    <x v="1"/>
    <b v="0"/>
    <x v="0"/>
    <x v="12"/>
    <x v="2"/>
    <x v="11"/>
    <x v="0"/>
    <x v="0"/>
    <x v="1"/>
  </r>
  <r>
    <x v="19"/>
    <s v="Thursday"/>
    <x v="1"/>
    <b v="0"/>
    <x v="0"/>
    <x v="13"/>
    <x v="2"/>
    <x v="95"/>
    <x v="0"/>
    <x v="0"/>
    <x v="1"/>
  </r>
  <r>
    <x v="19"/>
    <s v="Thursday"/>
    <x v="1"/>
    <b v="0"/>
    <x v="0"/>
    <x v="14"/>
    <x v="2"/>
    <x v="117"/>
    <x v="0"/>
    <x v="0"/>
    <x v="1"/>
  </r>
  <r>
    <x v="19"/>
    <s v="Thursday"/>
    <x v="1"/>
    <b v="0"/>
    <x v="0"/>
    <x v="15"/>
    <x v="2"/>
    <x v="27"/>
    <x v="0"/>
    <x v="0"/>
    <x v="1"/>
  </r>
  <r>
    <x v="19"/>
    <s v="Thursday"/>
    <x v="1"/>
    <b v="0"/>
    <x v="0"/>
    <x v="16"/>
    <x v="2"/>
    <x v="134"/>
    <x v="0"/>
    <x v="0"/>
    <x v="1"/>
  </r>
  <r>
    <x v="19"/>
    <s v="Thursday"/>
    <x v="1"/>
    <b v="0"/>
    <x v="0"/>
    <x v="17"/>
    <x v="3"/>
    <x v="146"/>
    <x v="2"/>
    <x v="0"/>
    <x v="1"/>
  </r>
  <r>
    <x v="19"/>
    <s v="Thursday"/>
    <x v="1"/>
    <b v="0"/>
    <x v="0"/>
    <x v="18"/>
    <x v="3"/>
    <x v="147"/>
    <x v="2"/>
    <x v="0"/>
    <x v="1"/>
  </r>
  <r>
    <x v="19"/>
    <s v="Thursday"/>
    <x v="1"/>
    <b v="0"/>
    <x v="0"/>
    <x v="19"/>
    <x v="3"/>
    <x v="148"/>
    <x v="2"/>
    <x v="0"/>
    <x v="0"/>
  </r>
  <r>
    <x v="19"/>
    <s v="Thursday"/>
    <x v="1"/>
    <b v="0"/>
    <x v="0"/>
    <x v="20"/>
    <x v="3"/>
    <x v="149"/>
    <x v="1"/>
    <x v="0"/>
    <x v="1"/>
  </r>
  <r>
    <x v="19"/>
    <s v="Thursday"/>
    <x v="1"/>
    <b v="0"/>
    <x v="0"/>
    <x v="21"/>
    <x v="0"/>
    <x v="52"/>
    <x v="0"/>
    <x v="0"/>
    <x v="1"/>
  </r>
  <r>
    <x v="19"/>
    <s v="Thursday"/>
    <x v="1"/>
    <b v="0"/>
    <x v="0"/>
    <x v="22"/>
    <x v="0"/>
    <x v="10"/>
    <x v="0"/>
    <x v="0"/>
    <x v="1"/>
  </r>
  <r>
    <x v="19"/>
    <s v="Thursday"/>
    <x v="1"/>
    <b v="0"/>
    <x v="0"/>
    <x v="23"/>
    <x v="0"/>
    <x v="35"/>
    <x v="0"/>
    <x v="0"/>
    <x v="1"/>
  </r>
  <r>
    <x v="20"/>
    <s v="Friday"/>
    <x v="1"/>
    <b v="0"/>
    <x v="0"/>
    <x v="0"/>
    <x v="0"/>
    <x v="137"/>
    <x v="0"/>
    <x v="0"/>
    <x v="1"/>
  </r>
  <r>
    <x v="20"/>
    <s v="Friday"/>
    <x v="1"/>
    <b v="0"/>
    <x v="0"/>
    <x v="1"/>
    <x v="0"/>
    <x v="24"/>
    <x v="0"/>
    <x v="0"/>
    <x v="1"/>
  </r>
  <r>
    <x v="20"/>
    <s v="Friday"/>
    <x v="1"/>
    <b v="0"/>
    <x v="0"/>
    <x v="2"/>
    <x v="0"/>
    <x v="5"/>
    <x v="0"/>
    <x v="0"/>
    <x v="2"/>
  </r>
  <r>
    <x v="20"/>
    <s v="Friday"/>
    <x v="1"/>
    <b v="0"/>
    <x v="0"/>
    <x v="3"/>
    <x v="0"/>
    <x v="4"/>
    <x v="0"/>
    <x v="0"/>
    <x v="2"/>
  </r>
  <r>
    <x v="20"/>
    <s v="Friday"/>
    <x v="1"/>
    <b v="0"/>
    <x v="0"/>
    <x v="4"/>
    <x v="0"/>
    <x v="4"/>
    <x v="0"/>
    <x v="0"/>
    <x v="1"/>
  </r>
  <r>
    <x v="20"/>
    <s v="Friday"/>
    <x v="1"/>
    <b v="0"/>
    <x v="0"/>
    <x v="5"/>
    <x v="1"/>
    <x v="36"/>
    <x v="0"/>
    <x v="0"/>
    <x v="0"/>
  </r>
  <r>
    <x v="20"/>
    <s v="Friday"/>
    <x v="1"/>
    <b v="0"/>
    <x v="0"/>
    <x v="6"/>
    <x v="1"/>
    <x v="110"/>
    <x v="0"/>
    <x v="0"/>
    <x v="0"/>
  </r>
  <r>
    <x v="20"/>
    <s v="Friday"/>
    <x v="1"/>
    <b v="0"/>
    <x v="0"/>
    <x v="7"/>
    <x v="1"/>
    <x v="118"/>
    <x v="0"/>
    <x v="0"/>
    <x v="0"/>
  </r>
  <r>
    <x v="20"/>
    <s v="Friday"/>
    <x v="1"/>
    <b v="0"/>
    <x v="0"/>
    <x v="8"/>
    <x v="1"/>
    <x v="112"/>
    <x v="2"/>
    <x v="0"/>
    <x v="0"/>
  </r>
  <r>
    <x v="20"/>
    <s v="Friday"/>
    <x v="1"/>
    <b v="0"/>
    <x v="0"/>
    <x v="9"/>
    <x v="1"/>
    <x v="150"/>
    <x v="2"/>
    <x v="0"/>
    <x v="0"/>
  </r>
  <r>
    <x v="20"/>
    <s v="Friday"/>
    <x v="1"/>
    <b v="0"/>
    <x v="0"/>
    <x v="10"/>
    <x v="1"/>
    <x v="55"/>
    <x v="0"/>
    <x v="0"/>
    <x v="0"/>
  </r>
  <r>
    <x v="20"/>
    <s v="Friday"/>
    <x v="1"/>
    <b v="0"/>
    <x v="0"/>
    <x v="11"/>
    <x v="1"/>
    <x v="29"/>
    <x v="0"/>
    <x v="0"/>
    <x v="0"/>
  </r>
  <r>
    <x v="20"/>
    <s v="Friday"/>
    <x v="1"/>
    <b v="0"/>
    <x v="0"/>
    <x v="12"/>
    <x v="2"/>
    <x v="53"/>
    <x v="0"/>
    <x v="0"/>
    <x v="0"/>
  </r>
  <r>
    <x v="20"/>
    <s v="Friday"/>
    <x v="1"/>
    <b v="0"/>
    <x v="0"/>
    <x v="13"/>
    <x v="2"/>
    <x v="88"/>
    <x v="0"/>
    <x v="0"/>
    <x v="0"/>
  </r>
  <r>
    <x v="20"/>
    <s v="Friday"/>
    <x v="1"/>
    <b v="0"/>
    <x v="0"/>
    <x v="14"/>
    <x v="2"/>
    <x v="69"/>
    <x v="0"/>
    <x v="0"/>
    <x v="0"/>
  </r>
  <r>
    <x v="20"/>
    <s v="Friday"/>
    <x v="1"/>
    <b v="0"/>
    <x v="0"/>
    <x v="15"/>
    <x v="2"/>
    <x v="32"/>
    <x v="0"/>
    <x v="0"/>
    <x v="0"/>
  </r>
  <r>
    <x v="20"/>
    <s v="Friday"/>
    <x v="1"/>
    <b v="0"/>
    <x v="0"/>
    <x v="16"/>
    <x v="2"/>
    <x v="54"/>
    <x v="0"/>
    <x v="0"/>
    <x v="0"/>
  </r>
  <r>
    <x v="20"/>
    <s v="Friday"/>
    <x v="1"/>
    <b v="0"/>
    <x v="0"/>
    <x v="17"/>
    <x v="3"/>
    <x v="143"/>
    <x v="2"/>
    <x v="0"/>
    <x v="0"/>
  </r>
  <r>
    <x v="20"/>
    <s v="Friday"/>
    <x v="1"/>
    <b v="0"/>
    <x v="0"/>
    <x v="18"/>
    <x v="3"/>
    <x v="151"/>
    <x v="1"/>
    <x v="0"/>
    <x v="0"/>
  </r>
  <r>
    <x v="20"/>
    <s v="Friday"/>
    <x v="1"/>
    <b v="0"/>
    <x v="0"/>
    <x v="19"/>
    <x v="3"/>
    <x v="152"/>
    <x v="0"/>
    <x v="0"/>
    <x v="0"/>
  </r>
  <r>
    <x v="20"/>
    <s v="Friday"/>
    <x v="1"/>
    <b v="0"/>
    <x v="0"/>
    <x v="20"/>
    <x v="3"/>
    <x v="26"/>
    <x v="0"/>
    <x v="0"/>
    <x v="0"/>
  </r>
  <r>
    <x v="20"/>
    <s v="Friday"/>
    <x v="1"/>
    <b v="0"/>
    <x v="0"/>
    <x v="21"/>
    <x v="0"/>
    <x v="102"/>
    <x v="0"/>
    <x v="0"/>
    <x v="0"/>
  </r>
  <r>
    <x v="20"/>
    <s v="Friday"/>
    <x v="1"/>
    <b v="0"/>
    <x v="0"/>
    <x v="22"/>
    <x v="0"/>
    <x v="19"/>
    <x v="0"/>
    <x v="0"/>
    <x v="0"/>
  </r>
  <r>
    <x v="20"/>
    <s v="Friday"/>
    <x v="1"/>
    <b v="0"/>
    <x v="0"/>
    <x v="23"/>
    <x v="0"/>
    <x v="110"/>
    <x v="0"/>
    <x v="0"/>
    <x v="0"/>
  </r>
  <r>
    <x v="21"/>
    <s v="Saturday"/>
    <x v="0"/>
    <b v="0"/>
    <x v="0"/>
    <x v="0"/>
    <x v="0"/>
    <x v="3"/>
    <x v="0"/>
    <x v="0"/>
    <x v="0"/>
  </r>
  <r>
    <x v="21"/>
    <s v="Saturday"/>
    <x v="0"/>
    <b v="0"/>
    <x v="0"/>
    <x v="1"/>
    <x v="0"/>
    <x v="47"/>
    <x v="0"/>
    <x v="0"/>
    <x v="1"/>
  </r>
  <r>
    <x v="21"/>
    <s v="Saturday"/>
    <x v="0"/>
    <b v="0"/>
    <x v="0"/>
    <x v="2"/>
    <x v="0"/>
    <x v="62"/>
    <x v="0"/>
    <x v="0"/>
    <x v="1"/>
  </r>
  <r>
    <x v="21"/>
    <s v="Saturday"/>
    <x v="0"/>
    <b v="0"/>
    <x v="0"/>
    <x v="3"/>
    <x v="0"/>
    <x v="85"/>
    <x v="0"/>
    <x v="0"/>
    <x v="1"/>
  </r>
  <r>
    <x v="21"/>
    <s v="Saturday"/>
    <x v="0"/>
    <b v="0"/>
    <x v="0"/>
    <x v="4"/>
    <x v="0"/>
    <x v="6"/>
    <x v="0"/>
    <x v="0"/>
    <x v="1"/>
  </r>
  <r>
    <x v="21"/>
    <s v="Saturday"/>
    <x v="0"/>
    <b v="0"/>
    <x v="0"/>
    <x v="6"/>
    <x v="1"/>
    <x v="5"/>
    <x v="0"/>
    <x v="0"/>
    <x v="1"/>
  </r>
  <r>
    <x v="21"/>
    <s v="Saturday"/>
    <x v="0"/>
    <b v="0"/>
    <x v="0"/>
    <x v="7"/>
    <x v="1"/>
    <x v="7"/>
    <x v="0"/>
    <x v="0"/>
    <x v="0"/>
  </r>
  <r>
    <x v="21"/>
    <s v="Saturday"/>
    <x v="0"/>
    <b v="0"/>
    <x v="0"/>
    <x v="8"/>
    <x v="1"/>
    <x v="110"/>
    <x v="0"/>
    <x v="0"/>
    <x v="0"/>
  </r>
  <r>
    <x v="21"/>
    <s v="Saturday"/>
    <x v="0"/>
    <b v="0"/>
    <x v="0"/>
    <x v="9"/>
    <x v="1"/>
    <x v="1"/>
    <x v="0"/>
    <x v="0"/>
    <x v="0"/>
  </r>
  <r>
    <x v="21"/>
    <s v="Saturday"/>
    <x v="0"/>
    <b v="0"/>
    <x v="0"/>
    <x v="10"/>
    <x v="1"/>
    <x v="26"/>
    <x v="0"/>
    <x v="0"/>
    <x v="1"/>
  </r>
  <r>
    <x v="21"/>
    <s v="Saturday"/>
    <x v="0"/>
    <b v="0"/>
    <x v="0"/>
    <x v="11"/>
    <x v="1"/>
    <x v="55"/>
    <x v="0"/>
    <x v="0"/>
    <x v="1"/>
  </r>
  <r>
    <x v="21"/>
    <s v="Saturday"/>
    <x v="0"/>
    <b v="0"/>
    <x v="0"/>
    <x v="12"/>
    <x v="2"/>
    <x v="27"/>
    <x v="0"/>
    <x v="0"/>
    <x v="1"/>
  </r>
  <r>
    <x v="21"/>
    <s v="Saturday"/>
    <x v="0"/>
    <b v="0"/>
    <x v="0"/>
    <x v="13"/>
    <x v="2"/>
    <x v="11"/>
    <x v="0"/>
    <x v="0"/>
    <x v="0"/>
  </r>
  <r>
    <x v="21"/>
    <s v="Saturday"/>
    <x v="0"/>
    <b v="0"/>
    <x v="0"/>
    <x v="14"/>
    <x v="2"/>
    <x v="28"/>
    <x v="0"/>
    <x v="0"/>
    <x v="0"/>
  </r>
  <r>
    <x v="21"/>
    <s v="Saturday"/>
    <x v="0"/>
    <b v="0"/>
    <x v="0"/>
    <x v="15"/>
    <x v="2"/>
    <x v="153"/>
    <x v="1"/>
    <x v="0"/>
    <x v="0"/>
  </r>
  <r>
    <x v="21"/>
    <s v="Saturday"/>
    <x v="0"/>
    <b v="0"/>
    <x v="0"/>
    <x v="16"/>
    <x v="2"/>
    <x v="56"/>
    <x v="0"/>
    <x v="0"/>
    <x v="0"/>
  </r>
  <r>
    <x v="21"/>
    <s v="Saturday"/>
    <x v="0"/>
    <b v="0"/>
    <x v="0"/>
    <x v="17"/>
    <x v="3"/>
    <x v="16"/>
    <x v="0"/>
    <x v="0"/>
    <x v="0"/>
  </r>
  <r>
    <x v="21"/>
    <s v="Saturday"/>
    <x v="0"/>
    <b v="0"/>
    <x v="0"/>
    <x v="18"/>
    <x v="3"/>
    <x v="60"/>
    <x v="0"/>
    <x v="0"/>
    <x v="0"/>
  </r>
  <r>
    <x v="21"/>
    <s v="Saturday"/>
    <x v="0"/>
    <b v="0"/>
    <x v="0"/>
    <x v="19"/>
    <x v="3"/>
    <x v="29"/>
    <x v="0"/>
    <x v="0"/>
    <x v="0"/>
  </r>
  <r>
    <x v="21"/>
    <s v="Saturday"/>
    <x v="0"/>
    <b v="0"/>
    <x v="0"/>
    <x v="20"/>
    <x v="3"/>
    <x v="79"/>
    <x v="0"/>
    <x v="0"/>
    <x v="0"/>
  </r>
  <r>
    <x v="21"/>
    <s v="Saturday"/>
    <x v="0"/>
    <b v="0"/>
    <x v="0"/>
    <x v="21"/>
    <x v="0"/>
    <x v="21"/>
    <x v="0"/>
    <x v="0"/>
    <x v="0"/>
  </r>
  <r>
    <x v="21"/>
    <s v="Saturday"/>
    <x v="0"/>
    <b v="0"/>
    <x v="0"/>
    <x v="22"/>
    <x v="0"/>
    <x v="33"/>
    <x v="0"/>
    <x v="0"/>
    <x v="0"/>
  </r>
  <r>
    <x v="21"/>
    <s v="Saturday"/>
    <x v="0"/>
    <b v="0"/>
    <x v="0"/>
    <x v="23"/>
    <x v="0"/>
    <x v="63"/>
    <x v="0"/>
    <x v="0"/>
    <x v="0"/>
  </r>
  <r>
    <x v="22"/>
    <s v="Sunday"/>
    <x v="0"/>
    <b v="0"/>
    <x v="0"/>
    <x v="0"/>
    <x v="0"/>
    <x v="34"/>
    <x v="0"/>
    <x v="0"/>
    <x v="0"/>
  </r>
  <r>
    <x v="22"/>
    <s v="Sunday"/>
    <x v="0"/>
    <b v="0"/>
    <x v="0"/>
    <x v="1"/>
    <x v="0"/>
    <x v="3"/>
    <x v="0"/>
    <x v="0"/>
    <x v="0"/>
  </r>
  <r>
    <x v="22"/>
    <s v="Sunday"/>
    <x v="0"/>
    <b v="0"/>
    <x v="0"/>
    <x v="2"/>
    <x v="0"/>
    <x v="109"/>
    <x v="0"/>
    <x v="0"/>
    <x v="0"/>
  </r>
  <r>
    <x v="22"/>
    <s v="Sunday"/>
    <x v="0"/>
    <b v="0"/>
    <x v="0"/>
    <x v="3"/>
    <x v="0"/>
    <x v="36"/>
    <x v="0"/>
    <x v="0"/>
    <x v="0"/>
  </r>
  <r>
    <x v="22"/>
    <s v="Sunday"/>
    <x v="0"/>
    <b v="0"/>
    <x v="0"/>
    <x v="5"/>
    <x v="1"/>
    <x v="6"/>
    <x v="0"/>
    <x v="0"/>
    <x v="1"/>
  </r>
  <r>
    <x v="22"/>
    <s v="Sunday"/>
    <x v="0"/>
    <b v="0"/>
    <x v="0"/>
    <x v="6"/>
    <x v="1"/>
    <x v="4"/>
    <x v="0"/>
    <x v="0"/>
    <x v="1"/>
  </r>
  <r>
    <x v="22"/>
    <s v="Sunday"/>
    <x v="0"/>
    <b v="0"/>
    <x v="0"/>
    <x v="7"/>
    <x v="1"/>
    <x v="5"/>
    <x v="0"/>
    <x v="0"/>
    <x v="0"/>
  </r>
  <r>
    <x v="22"/>
    <s v="Sunday"/>
    <x v="0"/>
    <b v="0"/>
    <x v="0"/>
    <x v="8"/>
    <x v="1"/>
    <x v="75"/>
    <x v="0"/>
    <x v="0"/>
    <x v="0"/>
  </r>
  <r>
    <x v="22"/>
    <s v="Sunday"/>
    <x v="0"/>
    <b v="0"/>
    <x v="0"/>
    <x v="9"/>
    <x v="1"/>
    <x v="20"/>
    <x v="0"/>
    <x v="0"/>
    <x v="0"/>
  </r>
  <r>
    <x v="22"/>
    <s v="Sunday"/>
    <x v="0"/>
    <b v="0"/>
    <x v="0"/>
    <x v="10"/>
    <x v="1"/>
    <x v="154"/>
    <x v="0"/>
    <x v="0"/>
    <x v="0"/>
  </r>
  <r>
    <x v="22"/>
    <s v="Sunday"/>
    <x v="0"/>
    <b v="0"/>
    <x v="0"/>
    <x v="11"/>
    <x v="1"/>
    <x v="111"/>
    <x v="0"/>
    <x v="0"/>
    <x v="0"/>
  </r>
  <r>
    <x v="22"/>
    <s v="Sunday"/>
    <x v="0"/>
    <b v="0"/>
    <x v="0"/>
    <x v="12"/>
    <x v="2"/>
    <x v="155"/>
    <x v="1"/>
    <x v="0"/>
    <x v="0"/>
  </r>
  <r>
    <x v="22"/>
    <s v="Sunday"/>
    <x v="0"/>
    <b v="0"/>
    <x v="0"/>
    <x v="13"/>
    <x v="2"/>
    <x v="90"/>
    <x v="0"/>
    <x v="0"/>
    <x v="0"/>
  </r>
  <r>
    <x v="22"/>
    <s v="Sunday"/>
    <x v="0"/>
    <b v="0"/>
    <x v="0"/>
    <x v="14"/>
    <x v="2"/>
    <x v="14"/>
    <x v="1"/>
    <x v="0"/>
    <x v="0"/>
  </r>
  <r>
    <x v="22"/>
    <s v="Sunday"/>
    <x v="0"/>
    <b v="0"/>
    <x v="0"/>
    <x v="15"/>
    <x v="2"/>
    <x v="43"/>
    <x v="0"/>
    <x v="0"/>
    <x v="0"/>
  </r>
  <r>
    <x v="22"/>
    <s v="Sunday"/>
    <x v="0"/>
    <b v="0"/>
    <x v="0"/>
    <x v="16"/>
    <x v="2"/>
    <x v="32"/>
    <x v="0"/>
    <x v="0"/>
    <x v="0"/>
  </r>
  <r>
    <x v="22"/>
    <s v="Sunday"/>
    <x v="0"/>
    <b v="0"/>
    <x v="0"/>
    <x v="17"/>
    <x v="3"/>
    <x v="97"/>
    <x v="0"/>
    <x v="0"/>
    <x v="0"/>
  </r>
  <r>
    <x v="22"/>
    <s v="Sunday"/>
    <x v="0"/>
    <b v="0"/>
    <x v="0"/>
    <x v="18"/>
    <x v="3"/>
    <x v="99"/>
    <x v="0"/>
    <x v="0"/>
    <x v="0"/>
  </r>
  <r>
    <x v="22"/>
    <s v="Sunday"/>
    <x v="0"/>
    <b v="0"/>
    <x v="0"/>
    <x v="19"/>
    <x v="3"/>
    <x v="89"/>
    <x v="0"/>
    <x v="0"/>
    <x v="0"/>
  </r>
  <r>
    <x v="22"/>
    <s v="Sunday"/>
    <x v="0"/>
    <b v="0"/>
    <x v="0"/>
    <x v="20"/>
    <x v="3"/>
    <x v="17"/>
    <x v="0"/>
    <x v="0"/>
    <x v="0"/>
  </r>
  <r>
    <x v="22"/>
    <s v="Sunday"/>
    <x v="0"/>
    <b v="0"/>
    <x v="0"/>
    <x v="21"/>
    <x v="0"/>
    <x v="94"/>
    <x v="0"/>
    <x v="0"/>
    <x v="0"/>
  </r>
  <r>
    <x v="22"/>
    <s v="Sunday"/>
    <x v="0"/>
    <b v="0"/>
    <x v="0"/>
    <x v="22"/>
    <x v="0"/>
    <x v="20"/>
    <x v="0"/>
    <x v="0"/>
    <x v="0"/>
  </r>
  <r>
    <x v="22"/>
    <s v="Sunday"/>
    <x v="0"/>
    <b v="0"/>
    <x v="0"/>
    <x v="23"/>
    <x v="0"/>
    <x v="137"/>
    <x v="0"/>
    <x v="0"/>
    <x v="0"/>
  </r>
  <r>
    <x v="23"/>
    <s v="Monday"/>
    <x v="1"/>
    <b v="0"/>
    <x v="0"/>
    <x v="0"/>
    <x v="0"/>
    <x v="85"/>
    <x v="0"/>
    <x v="0"/>
    <x v="0"/>
  </r>
  <r>
    <x v="23"/>
    <s v="Monday"/>
    <x v="1"/>
    <b v="0"/>
    <x v="0"/>
    <x v="1"/>
    <x v="0"/>
    <x v="4"/>
    <x v="0"/>
    <x v="0"/>
    <x v="0"/>
  </r>
  <r>
    <x v="23"/>
    <s v="Monday"/>
    <x v="1"/>
    <b v="0"/>
    <x v="0"/>
    <x v="3"/>
    <x v="0"/>
    <x v="4"/>
    <x v="0"/>
    <x v="0"/>
    <x v="0"/>
  </r>
  <r>
    <x v="23"/>
    <s v="Monday"/>
    <x v="1"/>
    <b v="0"/>
    <x v="0"/>
    <x v="4"/>
    <x v="0"/>
    <x v="4"/>
    <x v="0"/>
    <x v="0"/>
    <x v="0"/>
  </r>
  <r>
    <x v="23"/>
    <s v="Monday"/>
    <x v="1"/>
    <b v="0"/>
    <x v="0"/>
    <x v="5"/>
    <x v="1"/>
    <x v="36"/>
    <x v="0"/>
    <x v="0"/>
    <x v="0"/>
  </r>
  <r>
    <x v="23"/>
    <s v="Monday"/>
    <x v="1"/>
    <b v="0"/>
    <x v="0"/>
    <x v="6"/>
    <x v="1"/>
    <x v="93"/>
    <x v="0"/>
    <x v="0"/>
    <x v="0"/>
  </r>
  <r>
    <x v="23"/>
    <s v="Monday"/>
    <x v="1"/>
    <b v="0"/>
    <x v="0"/>
    <x v="7"/>
    <x v="1"/>
    <x v="11"/>
    <x v="0"/>
    <x v="0"/>
    <x v="0"/>
  </r>
  <r>
    <x v="23"/>
    <s v="Monday"/>
    <x v="1"/>
    <b v="0"/>
    <x v="0"/>
    <x v="8"/>
    <x v="1"/>
    <x v="156"/>
    <x v="2"/>
    <x v="0"/>
    <x v="0"/>
  </r>
  <r>
    <x v="23"/>
    <s v="Monday"/>
    <x v="1"/>
    <b v="0"/>
    <x v="0"/>
    <x v="9"/>
    <x v="1"/>
    <x v="96"/>
    <x v="1"/>
    <x v="0"/>
    <x v="0"/>
  </r>
  <r>
    <x v="23"/>
    <s v="Monday"/>
    <x v="1"/>
    <b v="0"/>
    <x v="0"/>
    <x v="10"/>
    <x v="1"/>
    <x v="1"/>
    <x v="0"/>
    <x v="0"/>
    <x v="0"/>
  </r>
  <r>
    <x v="23"/>
    <s v="Monday"/>
    <x v="1"/>
    <b v="0"/>
    <x v="0"/>
    <x v="11"/>
    <x v="1"/>
    <x v="66"/>
    <x v="0"/>
    <x v="0"/>
    <x v="0"/>
  </r>
  <r>
    <x v="23"/>
    <s v="Monday"/>
    <x v="1"/>
    <b v="0"/>
    <x v="0"/>
    <x v="12"/>
    <x v="2"/>
    <x v="55"/>
    <x v="0"/>
    <x v="0"/>
    <x v="1"/>
  </r>
  <r>
    <x v="23"/>
    <s v="Monday"/>
    <x v="1"/>
    <b v="0"/>
    <x v="0"/>
    <x v="13"/>
    <x v="2"/>
    <x v="122"/>
    <x v="0"/>
    <x v="0"/>
    <x v="1"/>
  </r>
  <r>
    <x v="23"/>
    <s v="Monday"/>
    <x v="1"/>
    <b v="0"/>
    <x v="0"/>
    <x v="14"/>
    <x v="2"/>
    <x v="79"/>
    <x v="0"/>
    <x v="0"/>
    <x v="1"/>
  </r>
  <r>
    <x v="23"/>
    <s v="Monday"/>
    <x v="1"/>
    <b v="0"/>
    <x v="0"/>
    <x v="15"/>
    <x v="2"/>
    <x v="52"/>
    <x v="0"/>
    <x v="0"/>
    <x v="0"/>
  </r>
  <r>
    <x v="23"/>
    <s v="Monday"/>
    <x v="1"/>
    <b v="0"/>
    <x v="0"/>
    <x v="16"/>
    <x v="2"/>
    <x v="27"/>
    <x v="0"/>
    <x v="0"/>
    <x v="0"/>
  </r>
  <r>
    <x v="23"/>
    <s v="Monday"/>
    <x v="1"/>
    <b v="0"/>
    <x v="0"/>
    <x v="17"/>
    <x v="3"/>
    <x v="157"/>
    <x v="2"/>
    <x v="0"/>
    <x v="0"/>
  </r>
  <r>
    <x v="23"/>
    <s v="Monday"/>
    <x v="1"/>
    <b v="0"/>
    <x v="0"/>
    <x v="18"/>
    <x v="3"/>
    <x v="158"/>
    <x v="2"/>
    <x v="0"/>
    <x v="0"/>
  </r>
  <r>
    <x v="23"/>
    <s v="Monday"/>
    <x v="1"/>
    <b v="0"/>
    <x v="0"/>
    <x v="19"/>
    <x v="3"/>
    <x v="13"/>
    <x v="1"/>
    <x v="0"/>
    <x v="0"/>
  </r>
  <r>
    <x v="23"/>
    <s v="Monday"/>
    <x v="1"/>
    <b v="0"/>
    <x v="0"/>
    <x v="20"/>
    <x v="3"/>
    <x v="117"/>
    <x v="0"/>
    <x v="0"/>
    <x v="0"/>
  </r>
  <r>
    <x v="23"/>
    <s v="Monday"/>
    <x v="1"/>
    <b v="0"/>
    <x v="0"/>
    <x v="21"/>
    <x v="0"/>
    <x v="29"/>
    <x v="0"/>
    <x v="0"/>
    <x v="0"/>
  </r>
  <r>
    <x v="23"/>
    <s v="Monday"/>
    <x v="1"/>
    <b v="0"/>
    <x v="0"/>
    <x v="22"/>
    <x v="0"/>
    <x v="17"/>
    <x v="0"/>
    <x v="0"/>
    <x v="1"/>
  </r>
  <r>
    <x v="23"/>
    <s v="Monday"/>
    <x v="1"/>
    <b v="0"/>
    <x v="0"/>
    <x v="23"/>
    <x v="0"/>
    <x v="108"/>
    <x v="0"/>
    <x v="0"/>
    <x v="1"/>
  </r>
  <r>
    <x v="24"/>
    <s v="Tuesday"/>
    <x v="1"/>
    <b v="0"/>
    <x v="0"/>
    <x v="0"/>
    <x v="0"/>
    <x v="23"/>
    <x v="0"/>
    <x v="0"/>
    <x v="1"/>
  </r>
  <r>
    <x v="24"/>
    <s v="Tuesday"/>
    <x v="1"/>
    <b v="0"/>
    <x v="0"/>
    <x v="1"/>
    <x v="0"/>
    <x v="36"/>
    <x v="0"/>
    <x v="0"/>
    <x v="1"/>
  </r>
  <r>
    <x v="24"/>
    <s v="Tuesday"/>
    <x v="1"/>
    <b v="0"/>
    <x v="0"/>
    <x v="2"/>
    <x v="0"/>
    <x v="5"/>
    <x v="0"/>
    <x v="0"/>
    <x v="0"/>
  </r>
  <r>
    <x v="24"/>
    <s v="Tuesday"/>
    <x v="1"/>
    <b v="0"/>
    <x v="0"/>
    <x v="4"/>
    <x v="0"/>
    <x v="4"/>
    <x v="0"/>
    <x v="0"/>
    <x v="0"/>
  </r>
  <r>
    <x v="24"/>
    <s v="Tuesday"/>
    <x v="1"/>
    <b v="0"/>
    <x v="0"/>
    <x v="5"/>
    <x v="1"/>
    <x v="23"/>
    <x v="0"/>
    <x v="0"/>
    <x v="0"/>
  </r>
  <r>
    <x v="24"/>
    <s v="Tuesday"/>
    <x v="1"/>
    <b v="0"/>
    <x v="0"/>
    <x v="6"/>
    <x v="1"/>
    <x v="9"/>
    <x v="0"/>
    <x v="0"/>
    <x v="0"/>
  </r>
  <r>
    <x v="24"/>
    <s v="Tuesday"/>
    <x v="1"/>
    <b v="0"/>
    <x v="0"/>
    <x v="7"/>
    <x v="1"/>
    <x v="159"/>
    <x v="1"/>
    <x v="0"/>
    <x v="0"/>
  </r>
  <r>
    <x v="24"/>
    <s v="Tuesday"/>
    <x v="1"/>
    <b v="0"/>
    <x v="0"/>
    <x v="8"/>
    <x v="1"/>
    <x v="160"/>
    <x v="2"/>
    <x v="0"/>
    <x v="1"/>
  </r>
  <r>
    <x v="24"/>
    <s v="Tuesday"/>
    <x v="1"/>
    <b v="0"/>
    <x v="0"/>
    <x v="9"/>
    <x v="1"/>
    <x v="124"/>
    <x v="1"/>
    <x v="0"/>
    <x v="1"/>
  </r>
  <r>
    <x v="24"/>
    <s v="Tuesday"/>
    <x v="1"/>
    <b v="0"/>
    <x v="0"/>
    <x v="10"/>
    <x v="1"/>
    <x v="97"/>
    <x v="0"/>
    <x v="0"/>
    <x v="1"/>
  </r>
  <r>
    <x v="24"/>
    <s v="Tuesday"/>
    <x v="1"/>
    <b v="0"/>
    <x v="0"/>
    <x v="11"/>
    <x v="1"/>
    <x v="42"/>
    <x v="0"/>
    <x v="0"/>
    <x v="1"/>
  </r>
  <r>
    <x v="24"/>
    <s v="Tuesday"/>
    <x v="1"/>
    <b v="0"/>
    <x v="0"/>
    <x v="12"/>
    <x v="2"/>
    <x v="13"/>
    <x v="1"/>
    <x v="0"/>
    <x v="1"/>
  </r>
  <r>
    <x v="24"/>
    <s v="Tuesday"/>
    <x v="1"/>
    <b v="0"/>
    <x v="0"/>
    <x v="13"/>
    <x v="2"/>
    <x v="15"/>
    <x v="0"/>
    <x v="0"/>
    <x v="1"/>
  </r>
  <r>
    <x v="24"/>
    <s v="Tuesday"/>
    <x v="1"/>
    <b v="0"/>
    <x v="0"/>
    <x v="14"/>
    <x v="2"/>
    <x v="118"/>
    <x v="0"/>
    <x v="0"/>
    <x v="1"/>
  </r>
  <r>
    <x v="24"/>
    <s v="Tuesday"/>
    <x v="1"/>
    <b v="0"/>
    <x v="0"/>
    <x v="15"/>
    <x v="2"/>
    <x v="11"/>
    <x v="0"/>
    <x v="0"/>
    <x v="1"/>
  </r>
  <r>
    <x v="24"/>
    <s v="Tuesday"/>
    <x v="1"/>
    <b v="0"/>
    <x v="0"/>
    <x v="16"/>
    <x v="2"/>
    <x v="155"/>
    <x v="1"/>
    <x v="0"/>
    <x v="1"/>
  </r>
  <r>
    <x v="24"/>
    <s v="Tuesday"/>
    <x v="1"/>
    <b v="0"/>
    <x v="0"/>
    <x v="17"/>
    <x v="3"/>
    <x v="161"/>
    <x v="2"/>
    <x v="0"/>
    <x v="0"/>
  </r>
  <r>
    <x v="24"/>
    <s v="Tuesday"/>
    <x v="1"/>
    <b v="0"/>
    <x v="0"/>
    <x v="18"/>
    <x v="3"/>
    <x v="162"/>
    <x v="2"/>
    <x v="0"/>
    <x v="1"/>
  </r>
  <r>
    <x v="24"/>
    <s v="Tuesday"/>
    <x v="1"/>
    <b v="0"/>
    <x v="0"/>
    <x v="19"/>
    <x v="3"/>
    <x v="163"/>
    <x v="1"/>
    <x v="0"/>
    <x v="1"/>
  </r>
  <r>
    <x v="24"/>
    <s v="Tuesday"/>
    <x v="1"/>
    <b v="0"/>
    <x v="0"/>
    <x v="20"/>
    <x v="3"/>
    <x v="164"/>
    <x v="1"/>
    <x v="0"/>
    <x v="0"/>
  </r>
  <r>
    <x v="24"/>
    <s v="Tuesday"/>
    <x v="1"/>
    <b v="0"/>
    <x v="0"/>
    <x v="21"/>
    <x v="0"/>
    <x v="79"/>
    <x v="0"/>
    <x v="0"/>
    <x v="0"/>
  </r>
  <r>
    <x v="24"/>
    <s v="Tuesday"/>
    <x v="1"/>
    <b v="0"/>
    <x v="0"/>
    <x v="22"/>
    <x v="0"/>
    <x v="26"/>
    <x v="0"/>
    <x v="0"/>
    <x v="0"/>
  </r>
  <r>
    <x v="24"/>
    <s v="Tuesday"/>
    <x v="1"/>
    <b v="0"/>
    <x v="0"/>
    <x v="23"/>
    <x v="0"/>
    <x v="1"/>
    <x v="0"/>
    <x v="0"/>
    <x v="1"/>
  </r>
  <r>
    <x v="25"/>
    <s v="Wednesday"/>
    <x v="1"/>
    <b v="0"/>
    <x v="0"/>
    <x v="0"/>
    <x v="0"/>
    <x v="22"/>
    <x v="0"/>
    <x v="0"/>
    <x v="1"/>
  </r>
  <r>
    <x v="25"/>
    <s v="Wednesday"/>
    <x v="1"/>
    <b v="0"/>
    <x v="0"/>
    <x v="1"/>
    <x v="0"/>
    <x v="36"/>
    <x v="0"/>
    <x v="0"/>
    <x v="1"/>
  </r>
  <r>
    <x v="25"/>
    <s v="Wednesday"/>
    <x v="1"/>
    <b v="0"/>
    <x v="0"/>
    <x v="2"/>
    <x v="0"/>
    <x v="98"/>
    <x v="0"/>
    <x v="0"/>
    <x v="2"/>
  </r>
  <r>
    <x v="25"/>
    <s v="Wednesday"/>
    <x v="1"/>
    <b v="0"/>
    <x v="0"/>
    <x v="5"/>
    <x v="1"/>
    <x v="4"/>
    <x v="0"/>
    <x v="0"/>
    <x v="2"/>
  </r>
  <r>
    <x v="25"/>
    <s v="Wednesday"/>
    <x v="1"/>
    <b v="0"/>
    <x v="0"/>
    <x v="6"/>
    <x v="1"/>
    <x v="7"/>
    <x v="0"/>
    <x v="0"/>
    <x v="2"/>
  </r>
  <r>
    <x v="25"/>
    <s v="Wednesday"/>
    <x v="1"/>
    <b v="0"/>
    <x v="0"/>
    <x v="7"/>
    <x v="1"/>
    <x v="33"/>
    <x v="0"/>
    <x v="0"/>
    <x v="2"/>
  </r>
  <r>
    <x v="25"/>
    <s v="Wednesday"/>
    <x v="1"/>
    <b v="0"/>
    <x v="0"/>
    <x v="8"/>
    <x v="1"/>
    <x v="44"/>
    <x v="0"/>
    <x v="0"/>
    <x v="2"/>
  </r>
  <r>
    <x v="25"/>
    <s v="Wednesday"/>
    <x v="1"/>
    <b v="0"/>
    <x v="0"/>
    <x v="9"/>
    <x v="1"/>
    <x v="154"/>
    <x v="0"/>
    <x v="0"/>
    <x v="2"/>
  </r>
  <r>
    <x v="25"/>
    <s v="Wednesday"/>
    <x v="1"/>
    <b v="0"/>
    <x v="0"/>
    <x v="10"/>
    <x v="1"/>
    <x v="20"/>
    <x v="0"/>
    <x v="0"/>
    <x v="2"/>
  </r>
  <r>
    <x v="25"/>
    <s v="Wednesday"/>
    <x v="1"/>
    <b v="0"/>
    <x v="0"/>
    <x v="11"/>
    <x v="1"/>
    <x v="102"/>
    <x v="0"/>
    <x v="0"/>
    <x v="2"/>
  </r>
  <r>
    <x v="25"/>
    <s v="Wednesday"/>
    <x v="1"/>
    <b v="0"/>
    <x v="0"/>
    <x v="12"/>
    <x v="2"/>
    <x v="61"/>
    <x v="0"/>
    <x v="0"/>
    <x v="2"/>
  </r>
  <r>
    <x v="25"/>
    <s v="Wednesday"/>
    <x v="1"/>
    <b v="0"/>
    <x v="0"/>
    <x v="13"/>
    <x v="2"/>
    <x v="105"/>
    <x v="0"/>
    <x v="0"/>
    <x v="2"/>
  </r>
  <r>
    <x v="25"/>
    <s v="Wednesday"/>
    <x v="1"/>
    <b v="0"/>
    <x v="0"/>
    <x v="14"/>
    <x v="2"/>
    <x v="9"/>
    <x v="0"/>
    <x v="0"/>
    <x v="2"/>
  </r>
  <r>
    <x v="25"/>
    <s v="Wednesday"/>
    <x v="1"/>
    <b v="0"/>
    <x v="0"/>
    <x v="15"/>
    <x v="2"/>
    <x v="74"/>
    <x v="0"/>
    <x v="0"/>
    <x v="2"/>
  </r>
  <r>
    <x v="25"/>
    <s v="Wednesday"/>
    <x v="1"/>
    <b v="0"/>
    <x v="0"/>
    <x v="16"/>
    <x v="2"/>
    <x v="9"/>
    <x v="0"/>
    <x v="0"/>
    <x v="3"/>
  </r>
  <r>
    <x v="25"/>
    <s v="Wednesday"/>
    <x v="1"/>
    <b v="0"/>
    <x v="0"/>
    <x v="17"/>
    <x v="3"/>
    <x v="132"/>
    <x v="0"/>
    <x v="0"/>
    <x v="2"/>
  </r>
  <r>
    <x v="26"/>
    <s v="Thursday"/>
    <x v="1"/>
    <b v="0"/>
    <x v="0"/>
    <x v="16"/>
    <x v="2"/>
    <x v="108"/>
    <x v="0"/>
    <x v="0"/>
    <x v="0"/>
  </r>
  <r>
    <x v="26"/>
    <s v="Thursday"/>
    <x v="1"/>
    <b v="0"/>
    <x v="0"/>
    <x v="17"/>
    <x v="3"/>
    <x v="11"/>
    <x v="0"/>
    <x v="0"/>
    <x v="0"/>
  </r>
  <r>
    <x v="26"/>
    <s v="Thursday"/>
    <x v="1"/>
    <b v="0"/>
    <x v="0"/>
    <x v="18"/>
    <x v="3"/>
    <x v="133"/>
    <x v="1"/>
    <x v="0"/>
    <x v="0"/>
  </r>
  <r>
    <x v="26"/>
    <s v="Thursday"/>
    <x v="1"/>
    <b v="0"/>
    <x v="0"/>
    <x v="19"/>
    <x v="3"/>
    <x v="67"/>
    <x v="0"/>
    <x v="0"/>
    <x v="0"/>
  </r>
  <r>
    <x v="26"/>
    <s v="Thursday"/>
    <x v="1"/>
    <b v="0"/>
    <x v="0"/>
    <x v="20"/>
    <x v="3"/>
    <x v="29"/>
    <x v="0"/>
    <x v="0"/>
    <x v="0"/>
  </r>
  <r>
    <x v="26"/>
    <s v="Thursday"/>
    <x v="1"/>
    <b v="0"/>
    <x v="0"/>
    <x v="21"/>
    <x v="0"/>
    <x v="103"/>
    <x v="0"/>
    <x v="0"/>
    <x v="0"/>
  </r>
  <r>
    <x v="26"/>
    <s v="Thursday"/>
    <x v="1"/>
    <b v="0"/>
    <x v="0"/>
    <x v="22"/>
    <x v="0"/>
    <x v="110"/>
    <x v="0"/>
    <x v="0"/>
    <x v="0"/>
  </r>
  <r>
    <x v="26"/>
    <s v="Thursday"/>
    <x v="1"/>
    <b v="0"/>
    <x v="0"/>
    <x v="23"/>
    <x v="0"/>
    <x v="0"/>
    <x v="0"/>
    <x v="0"/>
    <x v="0"/>
  </r>
  <r>
    <x v="27"/>
    <s v="Friday"/>
    <x v="1"/>
    <b v="0"/>
    <x v="0"/>
    <x v="0"/>
    <x v="0"/>
    <x v="23"/>
    <x v="0"/>
    <x v="0"/>
    <x v="1"/>
  </r>
  <r>
    <x v="27"/>
    <s v="Friday"/>
    <x v="1"/>
    <b v="0"/>
    <x v="0"/>
    <x v="1"/>
    <x v="0"/>
    <x v="6"/>
    <x v="0"/>
    <x v="0"/>
    <x v="1"/>
  </r>
  <r>
    <x v="27"/>
    <s v="Friday"/>
    <x v="1"/>
    <b v="0"/>
    <x v="0"/>
    <x v="2"/>
    <x v="0"/>
    <x v="5"/>
    <x v="0"/>
    <x v="0"/>
    <x v="1"/>
  </r>
  <r>
    <x v="27"/>
    <s v="Friday"/>
    <x v="1"/>
    <b v="0"/>
    <x v="0"/>
    <x v="3"/>
    <x v="0"/>
    <x v="4"/>
    <x v="0"/>
    <x v="1"/>
    <x v="1"/>
  </r>
  <r>
    <x v="27"/>
    <s v="Friday"/>
    <x v="1"/>
    <b v="0"/>
    <x v="0"/>
    <x v="5"/>
    <x v="1"/>
    <x v="48"/>
    <x v="0"/>
    <x v="0"/>
    <x v="1"/>
  </r>
  <r>
    <x v="27"/>
    <s v="Friday"/>
    <x v="1"/>
    <b v="0"/>
    <x v="0"/>
    <x v="6"/>
    <x v="1"/>
    <x v="0"/>
    <x v="0"/>
    <x v="0"/>
    <x v="1"/>
  </r>
  <r>
    <x v="27"/>
    <s v="Friday"/>
    <x v="1"/>
    <b v="0"/>
    <x v="0"/>
    <x v="7"/>
    <x v="1"/>
    <x v="122"/>
    <x v="0"/>
    <x v="0"/>
    <x v="1"/>
  </r>
  <r>
    <x v="27"/>
    <s v="Friday"/>
    <x v="1"/>
    <b v="0"/>
    <x v="0"/>
    <x v="8"/>
    <x v="1"/>
    <x v="45"/>
    <x v="2"/>
    <x v="0"/>
    <x v="1"/>
  </r>
  <r>
    <x v="27"/>
    <s v="Friday"/>
    <x v="1"/>
    <b v="0"/>
    <x v="0"/>
    <x v="9"/>
    <x v="1"/>
    <x v="129"/>
    <x v="1"/>
    <x v="0"/>
    <x v="2"/>
  </r>
  <r>
    <x v="27"/>
    <s v="Friday"/>
    <x v="1"/>
    <b v="0"/>
    <x v="0"/>
    <x v="10"/>
    <x v="1"/>
    <x v="99"/>
    <x v="0"/>
    <x v="0"/>
    <x v="2"/>
  </r>
  <r>
    <x v="27"/>
    <s v="Friday"/>
    <x v="1"/>
    <b v="0"/>
    <x v="0"/>
    <x v="11"/>
    <x v="1"/>
    <x v="33"/>
    <x v="0"/>
    <x v="0"/>
    <x v="2"/>
  </r>
  <r>
    <x v="27"/>
    <s v="Friday"/>
    <x v="1"/>
    <b v="0"/>
    <x v="0"/>
    <x v="12"/>
    <x v="2"/>
    <x v="115"/>
    <x v="0"/>
    <x v="0"/>
    <x v="2"/>
  </r>
  <r>
    <x v="27"/>
    <s v="Friday"/>
    <x v="1"/>
    <b v="0"/>
    <x v="0"/>
    <x v="13"/>
    <x v="2"/>
    <x v="35"/>
    <x v="0"/>
    <x v="0"/>
    <x v="2"/>
  </r>
  <r>
    <x v="27"/>
    <s v="Friday"/>
    <x v="1"/>
    <b v="0"/>
    <x v="0"/>
    <x v="14"/>
    <x v="2"/>
    <x v="103"/>
    <x v="0"/>
    <x v="0"/>
    <x v="2"/>
  </r>
  <r>
    <x v="27"/>
    <s v="Friday"/>
    <x v="1"/>
    <b v="0"/>
    <x v="0"/>
    <x v="15"/>
    <x v="2"/>
    <x v="102"/>
    <x v="0"/>
    <x v="0"/>
    <x v="1"/>
  </r>
  <r>
    <x v="27"/>
    <s v="Friday"/>
    <x v="1"/>
    <b v="0"/>
    <x v="0"/>
    <x v="16"/>
    <x v="2"/>
    <x v="138"/>
    <x v="0"/>
    <x v="0"/>
    <x v="0"/>
  </r>
  <r>
    <x v="27"/>
    <s v="Friday"/>
    <x v="1"/>
    <b v="0"/>
    <x v="0"/>
    <x v="17"/>
    <x v="3"/>
    <x v="165"/>
    <x v="1"/>
    <x v="0"/>
    <x v="0"/>
  </r>
  <r>
    <x v="27"/>
    <s v="Friday"/>
    <x v="1"/>
    <b v="0"/>
    <x v="0"/>
    <x v="18"/>
    <x v="3"/>
    <x v="142"/>
    <x v="1"/>
    <x v="0"/>
    <x v="0"/>
  </r>
  <r>
    <x v="27"/>
    <s v="Friday"/>
    <x v="1"/>
    <b v="0"/>
    <x v="0"/>
    <x v="19"/>
    <x v="3"/>
    <x v="70"/>
    <x v="0"/>
    <x v="0"/>
    <x v="1"/>
  </r>
  <r>
    <x v="27"/>
    <s v="Friday"/>
    <x v="1"/>
    <b v="0"/>
    <x v="0"/>
    <x v="20"/>
    <x v="3"/>
    <x v="69"/>
    <x v="0"/>
    <x v="0"/>
    <x v="1"/>
  </r>
  <r>
    <x v="27"/>
    <s v="Friday"/>
    <x v="1"/>
    <b v="0"/>
    <x v="0"/>
    <x v="21"/>
    <x v="0"/>
    <x v="154"/>
    <x v="0"/>
    <x v="0"/>
    <x v="1"/>
  </r>
  <r>
    <x v="27"/>
    <s v="Friday"/>
    <x v="1"/>
    <b v="0"/>
    <x v="0"/>
    <x v="22"/>
    <x v="0"/>
    <x v="132"/>
    <x v="0"/>
    <x v="0"/>
    <x v="0"/>
  </r>
  <r>
    <x v="27"/>
    <s v="Friday"/>
    <x v="1"/>
    <b v="0"/>
    <x v="0"/>
    <x v="23"/>
    <x v="0"/>
    <x v="84"/>
    <x v="0"/>
    <x v="0"/>
    <x v="0"/>
  </r>
  <r>
    <x v="28"/>
    <s v="Saturday"/>
    <x v="0"/>
    <b v="0"/>
    <x v="0"/>
    <x v="0"/>
    <x v="0"/>
    <x v="20"/>
    <x v="0"/>
    <x v="0"/>
    <x v="0"/>
  </r>
  <r>
    <x v="28"/>
    <s v="Saturday"/>
    <x v="0"/>
    <b v="0"/>
    <x v="0"/>
    <x v="1"/>
    <x v="0"/>
    <x v="25"/>
    <x v="0"/>
    <x v="0"/>
    <x v="0"/>
  </r>
  <r>
    <x v="28"/>
    <s v="Saturday"/>
    <x v="0"/>
    <b v="0"/>
    <x v="0"/>
    <x v="2"/>
    <x v="0"/>
    <x v="93"/>
    <x v="0"/>
    <x v="0"/>
    <x v="0"/>
  </r>
  <r>
    <x v="28"/>
    <s v="Saturday"/>
    <x v="0"/>
    <b v="0"/>
    <x v="0"/>
    <x v="3"/>
    <x v="0"/>
    <x v="7"/>
    <x v="0"/>
    <x v="0"/>
    <x v="0"/>
  </r>
  <r>
    <x v="28"/>
    <s v="Saturday"/>
    <x v="0"/>
    <b v="0"/>
    <x v="0"/>
    <x v="4"/>
    <x v="0"/>
    <x v="6"/>
    <x v="0"/>
    <x v="0"/>
    <x v="0"/>
  </r>
  <r>
    <x v="28"/>
    <s v="Saturday"/>
    <x v="0"/>
    <b v="0"/>
    <x v="0"/>
    <x v="6"/>
    <x v="1"/>
    <x v="5"/>
    <x v="0"/>
    <x v="0"/>
    <x v="0"/>
  </r>
  <r>
    <x v="28"/>
    <s v="Saturday"/>
    <x v="0"/>
    <b v="0"/>
    <x v="0"/>
    <x v="7"/>
    <x v="1"/>
    <x v="36"/>
    <x v="0"/>
    <x v="0"/>
    <x v="0"/>
  </r>
  <r>
    <x v="28"/>
    <s v="Saturday"/>
    <x v="0"/>
    <b v="0"/>
    <x v="0"/>
    <x v="8"/>
    <x v="1"/>
    <x v="19"/>
    <x v="0"/>
    <x v="0"/>
    <x v="0"/>
  </r>
  <r>
    <x v="28"/>
    <s v="Saturday"/>
    <x v="0"/>
    <b v="0"/>
    <x v="0"/>
    <x v="9"/>
    <x v="1"/>
    <x v="19"/>
    <x v="0"/>
    <x v="0"/>
    <x v="0"/>
  </r>
  <r>
    <x v="28"/>
    <s v="Saturday"/>
    <x v="0"/>
    <b v="0"/>
    <x v="0"/>
    <x v="10"/>
    <x v="1"/>
    <x v="97"/>
    <x v="0"/>
    <x v="0"/>
    <x v="1"/>
  </r>
  <r>
    <x v="28"/>
    <s v="Saturday"/>
    <x v="0"/>
    <b v="0"/>
    <x v="0"/>
    <x v="11"/>
    <x v="1"/>
    <x v="37"/>
    <x v="0"/>
    <x v="0"/>
    <x v="1"/>
  </r>
  <r>
    <x v="28"/>
    <s v="Saturday"/>
    <x v="0"/>
    <b v="0"/>
    <x v="0"/>
    <x v="12"/>
    <x v="2"/>
    <x v="53"/>
    <x v="0"/>
    <x v="0"/>
    <x v="1"/>
  </r>
  <r>
    <x v="28"/>
    <s v="Saturday"/>
    <x v="0"/>
    <b v="0"/>
    <x v="0"/>
    <x v="13"/>
    <x v="2"/>
    <x v="32"/>
    <x v="0"/>
    <x v="0"/>
    <x v="1"/>
  </r>
  <r>
    <x v="28"/>
    <s v="Saturday"/>
    <x v="0"/>
    <b v="0"/>
    <x v="0"/>
    <x v="14"/>
    <x v="2"/>
    <x v="111"/>
    <x v="0"/>
    <x v="0"/>
    <x v="1"/>
  </r>
  <r>
    <x v="28"/>
    <s v="Saturday"/>
    <x v="0"/>
    <b v="0"/>
    <x v="0"/>
    <x v="15"/>
    <x v="2"/>
    <x v="151"/>
    <x v="1"/>
    <x v="0"/>
    <x v="0"/>
  </r>
  <r>
    <x v="28"/>
    <s v="Saturday"/>
    <x v="0"/>
    <b v="0"/>
    <x v="0"/>
    <x v="16"/>
    <x v="2"/>
    <x v="166"/>
    <x v="1"/>
    <x v="0"/>
    <x v="0"/>
  </r>
  <r>
    <x v="28"/>
    <s v="Saturday"/>
    <x v="0"/>
    <b v="0"/>
    <x v="0"/>
    <x v="17"/>
    <x v="3"/>
    <x v="134"/>
    <x v="0"/>
    <x v="0"/>
    <x v="0"/>
  </r>
  <r>
    <x v="28"/>
    <s v="Saturday"/>
    <x v="0"/>
    <b v="0"/>
    <x v="0"/>
    <x v="18"/>
    <x v="3"/>
    <x v="118"/>
    <x v="0"/>
    <x v="0"/>
    <x v="0"/>
  </r>
  <r>
    <x v="28"/>
    <s v="Saturday"/>
    <x v="0"/>
    <b v="0"/>
    <x v="0"/>
    <x v="19"/>
    <x v="3"/>
    <x v="154"/>
    <x v="0"/>
    <x v="0"/>
    <x v="1"/>
  </r>
  <r>
    <x v="28"/>
    <s v="Saturday"/>
    <x v="0"/>
    <b v="0"/>
    <x v="0"/>
    <x v="20"/>
    <x v="3"/>
    <x v="74"/>
    <x v="0"/>
    <x v="0"/>
    <x v="0"/>
  </r>
  <r>
    <x v="28"/>
    <s v="Saturday"/>
    <x v="0"/>
    <b v="0"/>
    <x v="0"/>
    <x v="21"/>
    <x v="0"/>
    <x v="9"/>
    <x v="0"/>
    <x v="0"/>
    <x v="0"/>
  </r>
  <r>
    <x v="28"/>
    <s v="Saturday"/>
    <x v="0"/>
    <b v="0"/>
    <x v="0"/>
    <x v="22"/>
    <x v="0"/>
    <x v="2"/>
    <x v="0"/>
    <x v="0"/>
    <x v="0"/>
  </r>
  <r>
    <x v="28"/>
    <s v="Saturday"/>
    <x v="0"/>
    <b v="0"/>
    <x v="0"/>
    <x v="23"/>
    <x v="0"/>
    <x v="63"/>
    <x v="0"/>
    <x v="0"/>
    <x v="0"/>
  </r>
  <r>
    <x v="29"/>
    <s v="Sunday"/>
    <x v="0"/>
    <b v="0"/>
    <x v="0"/>
    <x v="0"/>
    <x v="0"/>
    <x v="63"/>
    <x v="0"/>
    <x v="0"/>
    <x v="0"/>
  </r>
  <r>
    <x v="29"/>
    <s v="Sunday"/>
    <x v="0"/>
    <b v="0"/>
    <x v="0"/>
    <x v="1"/>
    <x v="0"/>
    <x v="115"/>
    <x v="0"/>
    <x v="0"/>
    <x v="0"/>
  </r>
  <r>
    <x v="29"/>
    <s v="Sunday"/>
    <x v="0"/>
    <b v="0"/>
    <x v="0"/>
    <x v="2"/>
    <x v="0"/>
    <x v="62"/>
    <x v="0"/>
    <x v="0"/>
    <x v="0"/>
  </r>
  <r>
    <x v="29"/>
    <s v="Sunday"/>
    <x v="0"/>
    <b v="0"/>
    <x v="0"/>
    <x v="3"/>
    <x v="0"/>
    <x v="7"/>
    <x v="0"/>
    <x v="0"/>
    <x v="0"/>
  </r>
  <r>
    <x v="29"/>
    <s v="Sunday"/>
    <x v="0"/>
    <b v="0"/>
    <x v="0"/>
    <x v="4"/>
    <x v="0"/>
    <x v="4"/>
    <x v="0"/>
    <x v="0"/>
    <x v="0"/>
  </r>
  <r>
    <x v="29"/>
    <s v="Sunday"/>
    <x v="0"/>
    <b v="0"/>
    <x v="0"/>
    <x v="5"/>
    <x v="1"/>
    <x v="6"/>
    <x v="0"/>
    <x v="0"/>
    <x v="0"/>
  </r>
  <r>
    <x v="29"/>
    <s v="Sunday"/>
    <x v="0"/>
    <b v="0"/>
    <x v="0"/>
    <x v="7"/>
    <x v="1"/>
    <x v="6"/>
    <x v="0"/>
    <x v="0"/>
    <x v="0"/>
  </r>
  <r>
    <x v="29"/>
    <s v="Sunday"/>
    <x v="0"/>
    <b v="0"/>
    <x v="0"/>
    <x v="8"/>
    <x v="1"/>
    <x v="47"/>
    <x v="0"/>
    <x v="0"/>
    <x v="1"/>
  </r>
  <r>
    <x v="29"/>
    <s v="Sunday"/>
    <x v="0"/>
    <b v="0"/>
    <x v="0"/>
    <x v="9"/>
    <x v="1"/>
    <x v="103"/>
    <x v="0"/>
    <x v="0"/>
    <x v="1"/>
  </r>
  <r>
    <x v="29"/>
    <s v="Sunday"/>
    <x v="0"/>
    <b v="0"/>
    <x v="0"/>
    <x v="10"/>
    <x v="1"/>
    <x v="37"/>
    <x v="0"/>
    <x v="0"/>
    <x v="1"/>
  </r>
  <r>
    <x v="29"/>
    <s v="Sunday"/>
    <x v="0"/>
    <b v="0"/>
    <x v="0"/>
    <x v="11"/>
    <x v="1"/>
    <x v="29"/>
    <x v="0"/>
    <x v="0"/>
    <x v="0"/>
  </r>
  <r>
    <x v="29"/>
    <s v="Sunday"/>
    <x v="0"/>
    <b v="0"/>
    <x v="0"/>
    <x v="12"/>
    <x v="2"/>
    <x v="54"/>
    <x v="0"/>
    <x v="0"/>
    <x v="0"/>
  </r>
  <r>
    <x v="29"/>
    <s v="Sunday"/>
    <x v="0"/>
    <b v="0"/>
    <x v="0"/>
    <x v="13"/>
    <x v="2"/>
    <x v="11"/>
    <x v="0"/>
    <x v="0"/>
    <x v="0"/>
  </r>
  <r>
    <x v="29"/>
    <s v="Sunday"/>
    <x v="0"/>
    <b v="0"/>
    <x v="0"/>
    <x v="14"/>
    <x v="2"/>
    <x v="78"/>
    <x v="1"/>
    <x v="0"/>
    <x v="0"/>
  </r>
  <r>
    <x v="29"/>
    <s v="Sunday"/>
    <x v="0"/>
    <b v="0"/>
    <x v="0"/>
    <x v="15"/>
    <x v="2"/>
    <x v="142"/>
    <x v="1"/>
    <x v="0"/>
    <x v="0"/>
  </r>
  <r>
    <x v="29"/>
    <s v="Sunday"/>
    <x v="0"/>
    <b v="0"/>
    <x v="0"/>
    <x v="16"/>
    <x v="2"/>
    <x v="92"/>
    <x v="1"/>
    <x v="0"/>
    <x v="0"/>
  </r>
  <r>
    <x v="29"/>
    <s v="Sunday"/>
    <x v="0"/>
    <b v="0"/>
    <x v="0"/>
    <x v="17"/>
    <x v="3"/>
    <x v="43"/>
    <x v="0"/>
    <x v="0"/>
    <x v="0"/>
  </r>
  <r>
    <x v="29"/>
    <s v="Sunday"/>
    <x v="0"/>
    <b v="0"/>
    <x v="0"/>
    <x v="18"/>
    <x v="3"/>
    <x v="32"/>
    <x v="0"/>
    <x v="0"/>
    <x v="0"/>
  </r>
  <r>
    <x v="29"/>
    <s v="Sunday"/>
    <x v="0"/>
    <b v="0"/>
    <x v="0"/>
    <x v="19"/>
    <x v="3"/>
    <x v="97"/>
    <x v="0"/>
    <x v="0"/>
    <x v="0"/>
  </r>
  <r>
    <x v="29"/>
    <s v="Sunday"/>
    <x v="0"/>
    <b v="0"/>
    <x v="0"/>
    <x v="20"/>
    <x v="3"/>
    <x v="63"/>
    <x v="0"/>
    <x v="0"/>
    <x v="1"/>
  </r>
  <r>
    <x v="29"/>
    <s v="Sunday"/>
    <x v="0"/>
    <b v="0"/>
    <x v="0"/>
    <x v="21"/>
    <x v="0"/>
    <x v="20"/>
    <x v="0"/>
    <x v="0"/>
    <x v="1"/>
  </r>
  <r>
    <x v="29"/>
    <s v="Sunday"/>
    <x v="0"/>
    <b v="0"/>
    <x v="0"/>
    <x v="22"/>
    <x v="0"/>
    <x v="137"/>
    <x v="0"/>
    <x v="0"/>
    <x v="1"/>
  </r>
  <r>
    <x v="29"/>
    <s v="Sunday"/>
    <x v="0"/>
    <b v="0"/>
    <x v="0"/>
    <x v="23"/>
    <x v="0"/>
    <x v="137"/>
    <x v="0"/>
    <x v="0"/>
    <x v="1"/>
  </r>
  <r>
    <x v="30"/>
    <s v="Monday"/>
    <x v="1"/>
    <b v="0"/>
    <x v="0"/>
    <x v="0"/>
    <x v="0"/>
    <x v="85"/>
    <x v="0"/>
    <x v="0"/>
    <x v="1"/>
  </r>
  <r>
    <x v="30"/>
    <s v="Monday"/>
    <x v="1"/>
    <b v="0"/>
    <x v="0"/>
    <x v="1"/>
    <x v="0"/>
    <x v="85"/>
    <x v="0"/>
    <x v="0"/>
    <x v="0"/>
  </r>
  <r>
    <x v="30"/>
    <s v="Monday"/>
    <x v="1"/>
    <b v="0"/>
    <x v="0"/>
    <x v="2"/>
    <x v="0"/>
    <x v="4"/>
    <x v="0"/>
    <x v="0"/>
    <x v="0"/>
  </r>
  <r>
    <x v="30"/>
    <s v="Monday"/>
    <x v="1"/>
    <b v="0"/>
    <x v="0"/>
    <x v="3"/>
    <x v="0"/>
    <x v="5"/>
    <x v="0"/>
    <x v="0"/>
    <x v="0"/>
  </r>
  <r>
    <x v="30"/>
    <s v="Monday"/>
    <x v="1"/>
    <b v="0"/>
    <x v="0"/>
    <x v="4"/>
    <x v="0"/>
    <x v="5"/>
    <x v="0"/>
    <x v="0"/>
    <x v="0"/>
  </r>
  <r>
    <x v="30"/>
    <s v="Monday"/>
    <x v="1"/>
    <b v="0"/>
    <x v="0"/>
    <x v="5"/>
    <x v="1"/>
    <x v="7"/>
    <x v="0"/>
    <x v="0"/>
    <x v="0"/>
  </r>
  <r>
    <x v="30"/>
    <s v="Monday"/>
    <x v="1"/>
    <b v="0"/>
    <x v="0"/>
    <x v="6"/>
    <x v="1"/>
    <x v="18"/>
    <x v="0"/>
    <x v="0"/>
    <x v="0"/>
  </r>
  <r>
    <x v="30"/>
    <s v="Monday"/>
    <x v="1"/>
    <b v="0"/>
    <x v="0"/>
    <x v="7"/>
    <x v="1"/>
    <x v="44"/>
    <x v="0"/>
    <x v="0"/>
    <x v="1"/>
  </r>
  <r>
    <x v="30"/>
    <s v="Monday"/>
    <x v="1"/>
    <b v="0"/>
    <x v="0"/>
    <x v="8"/>
    <x v="1"/>
    <x v="147"/>
    <x v="2"/>
    <x v="0"/>
    <x v="1"/>
  </r>
  <r>
    <x v="30"/>
    <s v="Monday"/>
    <x v="1"/>
    <b v="0"/>
    <x v="0"/>
    <x v="9"/>
    <x v="1"/>
    <x v="59"/>
    <x v="1"/>
    <x v="0"/>
    <x v="1"/>
  </r>
  <r>
    <x v="30"/>
    <s v="Monday"/>
    <x v="1"/>
    <b v="0"/>
    <x v="0"/>
    <x v="10"/>
    <x v="1"/>
    <x v="83"/>
    <x v="0"/>
    <x v="0"/>
    <x v="1"/>
  </r>
  <r>
    <x v="30"/>
    <s v="Monday"/>
    <x v="1"/>
    <b v="0"/>
    <x v="0"/>
    <x v="11"/>
    <x v="1"/>
    <x v="61"/>
    <x v="0"/>
    <x v="0"/>
    <x v="1"/>
  </r>
  <r>
    <x v="30"/>
    <s v="Monday"/>
    <x v="1"/>
    <b v="0"/>
    <x v="0"/>
    <x v="12"/>
    <x v="2"/>
    <x v="118"/>
    <x v="0"/>
    <x v="0"/>
    <x v="1"/>
  </r>
  <r>
    <x v="30"/>
    <s v="Monday"/>
    <x v="1"/>
    <b v="0"/>
    <x v="0"/>
    <x v="13"/>
    <x v="2"/>
    <x v="60"/>
    <x v="0"/>
    <x v="0"/>
    <x v="1"/>
  </r>
  <r>
    <x v="30"/>
    <s v="Monday"/>
    <x v="1"/>
    <b v="0"/>
    <x v="0"/>
    <x v="14"/>
    <x v="2"/>
    <x v="80"/>
    <x v="0"/>
    <x v="0"/>
    <x v="1"/>
  </r>
  <r>
    <x v="30"/>
    <s v="Monday"/>
    <x v="1"/>
    <b v="0"/>
    <x v="0"/>
    <x v="15"/>
    <x v="2"/>
    <x v="40"/>
    <x v="0"/>
    <x v="0"/>
    <x v="1"/>
  </r>
  <r>
    <x v="30"/>
    <s v="Monday"/>
    <x v="1"/>
    <b v="0"/>
    <x v="0"/>
    <x v="16"/>
    <x v="2"/>
    <x v="80"/>
    <x v="0"/>
    <x v="0"/>
    <x v="1"/>
  </r>
  <r>
    <x v="30"/>
    <s v="Monday"/>
    <x v="1"/>
    <b v="0"/>
    <x v="0"/>
    <x v="17"/>
    <x v="3"/>
    <x v="143"/>
    <x v="2"/>
    <x v="0"/>
    <x v="1"/>
  </r>
  <r>
    <x v="30"/>
    <s v="Monday"/>
    <x v="1"/>
    <b v="0"/>
    <x v="0"/>
    <x v="18"/>
    <x v="3"/>
    <x v="167"/>
    <x v="2"/>
    <x v="0"/>
    <x v="1"/>
  </r>
  <r>
    <x v="30"/>
    <s v="Monday"/>
    <x v="1"/>
    <b v="0"/>
    <x v="0"/>
    <x v="19"/>
    <x v="3"/>
    <x v="168"/>
    <x v="1"/>
    <x v="0"/>
    <x v="0"/>
  </r>
  <r>
    <x v="30"/>
    <s v="Monday"/>
    <x v="1"/>
    <b v="0"/>
    <x v="0"/>
    <x v="20"/>
    <x v="3"/>
    <x v="53"/>
    <x v="0"/>
    <x v="0"/>
    <x v="2"/>
  </r>
  <r>
    <x v="30"/>
    <s v="Monday"/>
    <x v="1"/>
    <b v="0"/>
    <x v="0"/>
    <x v="21"/>
    <x v="0"/>
    <x v="10"/>
    <x v="0"/>
    <x v="0"/>
    <x v="2"/>
  </r>
  <r>
    <x v="30"/>
    <s v="Monday"/>
    <x v="1"/>
    <b v="0"/>
    <x v="0"/>
    <x v="22"/>
    <x v="0"/>
    <x v="19"/>
    <x v="0"/>
    <x v="0"/>
    <x v="1"/>
  </r>
  <r>
    <x v="30"/>
    <s v="Monday"/>
    <x v="1"/>
    <b v="0"/>
    <x v="0"/>
    <x v="23"/>
    <x v="0"/>
    <x v="22"/>
    <x v="0"/>
    <x v="0"/>
    <x v="1"/>
  </r>
  <r>
    <x v="31"/>
    <s v="Tuesday"/>
    <x v="1"/>
    <b v="0"/>
    <x v="0"/>
    <x v="0"/>
    <x v="0"/>
    <x v="7"/>
    <x v="0"/>
    <x v="0"/>
    <x v="1"/>
  </r>
  <r>
    <x v="31"/>
    <s v="Tuesday"/>
    <x v="1"/>
    <b v="0"/>
    <x v="0"/>
    <x v="1"/>
    <x v="0"/>
    <x v="6"/>
    <x v="0"/>
    <x v="0"/>
    <x v="1"/>
  </r>
  <r>
    <x v="31"/>
    <s v="Tuesday"/>
    <x v="1"/>
    <b v="0"/>
    <x v="0"/>
    <x v="2"/>
    <x v="0"/>
    <x v="5"/>
    <x v="0"/>
    <x v="0"/>
    <x v="1"/>
  </r>
  <r>
    <x v="31"/>
    <s v="Tuesday"/>
    <x v="1"/>
    <b v="0"/>
    <x v="0"/>
    <x v="3"/>
    <x v="0"/>
    <x v="5"/>
    <x v="0"/>
    <x v="0"/>
    <x v="1"/>
  </r>
  <r>
    <x v="31"/>
    <s v="Tuesday"/>
    <x v="1"/>
    <b v="0"/>
    <x v="0"/>
    <x v="5"/>
    <x v="1"/>
    <x v="6"/>
    <x v="0"/>
    <x v="0"/>
    <x v="2"/>
  </r>
  <r>
    <x v="31"/>
    <s v="Tuesday"/>
    <x v="1"/>
    <b v="0"/>
    <x v="0"/>
    <x v="6"/>
    <x v="1"/>
    <x v="34"/>
    <x v="0"/>
    <x v="0"/>
    <x v="2"/>
  </r>
  <r>
    <x v="31"/>
    <s v="Tuesday"/>
    <x v="1"/>
    <b v="0"/>
    <x v="0"/>
    <x v="7"/>
    <x v="1"/>
    <x v="46"/>
    <x v="0"/>
    <x v="0"/>
    <x v="2"/>
  </r>
  <r>
    <x v="31"/>
    <s v="Tuesday"/>
    <x v="1"/>
    <b v="0"/>
    <x v="0"/>
    <x v="8"/>
    <x v="1"/>
    <x v="169"/>
    <x v="1"/>
    <x v="0"/>
    <x v="2"/>
  </r>
  <r>
    <x v="31"/>
    <s v="Tuesday"/>
    <x v="1"/>
    <b v="0"/>
    <x v="0"/>
    <x v="9"/>
    <x v="1"/>
    <x v="155"/>
    <x v="1"/>
    <x v="0"/>
    <x v="1"/>
  </r>
  <r>
    <x v="31"/>
    <s v="Tuesday"/>
    <x v="1"/>
    <b v="0"/>
    <x v="0"/>
    <x v="10"/>
    <x v="1"/>
    <x v="105"/>
    <x v="0"/>
    <x v="0"/>
    <x v="1"/>
  </r>
  <r>
    <x v="31"/>
    <s v="Tuesday"/>
    <x v="1"/>
    <b v="0"/>
    <x v="0"/>
    <x v="11"/>
    <x v="1"/>
    <x v="41"/>
    <x v="0"/>
    <x v="0"/>
    <x v="1"/>
  </r>
  <r>
    <x v="31"/>
    <s v="Tuesday"/>
    <x v="1"/>
    <b v="0"/>
    <x v="0"/>
    <x v="12"/>
    <x v="2"/>
    <x v="97"/>
    <x v="0"/>
    <x v="0"/>
    <x v="1"/>
  </r>
  <r>
    <x v="31"/>
    <s v="Tuesday"/>
    <x v="1"/>
    <b v="0"/>
    <x v="0"/>
    <x v="13"/>
    <x v="2"/>
    <x v="46"/>
    <x v="0"/>
    <x v="0"/>
    <x v="1"/>
  </r>
  <r>
    <x v="31"/>
    <s v="Tuesday"/>
    <x v="1"/>
    <b v="0"/>
    <x v="0"/>
    <x v="14"/>
    <x v="2"/>
    <x v="60"/>
    <x v="0"/>
    <x v="0"/>
    <x v="1"/>
  </r>
  <r>
    <x v="31"/>
    <s v="Tuesday"/>
    <x v="1"/>
    <b v="0"/>
    <x v="0"/>
    <x v="15"/>
    <x v="2"/>
    <x v="46"/>
    <x v="0"/>
    <x v="0"/>
    <x v="1"/>
  </r>
  <r>
    <x v="31"/>
    <s v="Tuesday"/>
    <x v="1"/>
    <b v="0"/>
    <x v="0"/>
    <x v="16"/>
    <x v="2"/>
    <x v="37"/>
    <x v="0"/>
    <x v="0"/>
    <x v="1"/>
  </r>
  <r>
    <x v="31"/>
    <s v="Tuesday"/>
    <x v="1"/>
    <b v="0"/>
    <x v="0"/>
    <x v="17"/>
    <x v="3"/>
    <x v="170"/>
    <x v="2"/>
    <x v="0"/>
    <x v="1"/>
  </r>
  <r>
    <x v="31"/>
    <s v="Tuesday"/>
    <x v="1"/>
    <b v="0"/>
    <x v="0"/>
    <x v="18"/>
    <x v="3"/>
    <x v="171"/>
    <x v="2"/>
    <x v="0"/>
    <x v="1"/>
  </r>
  <r>
    <x v="31"/>
    <s v="Tuesday"/>
    <x v="1"/>
    <b v="0"/>
    <x v="0"/>
    <x v="19"/>
    <x v="3"/>
    <x v="159"/>
    <x v="1"/>
    <x v="0"/>
    <x v="1"/>
  </r>
  <r>
    <x v="31"/>
    <s v="Tuesday"/>
    <x v="1"/>
    <b v="0"/>
    <x v="0"/>
    <x v="20"/>
    <x v="3"/>
    <x v="30"/>
    <x v="0"/>
    <x v="0"/>
    <x v="1"/>
  </r>
  <r>
    <x v="31"/>
    <s v="Tuesday"/>
    <x v="1"/>
    <b v="0"/>
    <x v="0"/>
    <x v="21"/>
    <x v="0"/>
    <x v="37"/>
    <x v="0"/>
    <x v="0"/>
    <x v="1"/>
  </r>
  <r>
    <x v="31"/>
    <s v="Tuesday"/>
    <x v="1"/>
    <b v="0"/>
    <x v="0"/>
    <x v="22"/>
    <x v="0"/>
    <x v="9"/>
    <x v="0"/>
    <x v="0"/>
    <x v="1"/>
  </r>
  <r>
    <x v="31"/>
    <s v="Tuesday"/>
    <x v="1"/>
    <b v="0"/>
    <x v="0"/>
    <x v="23"/>
    <x v="0"/>
    <x v="0"/>
    <x v="0"/>
    <x v="0"/>
    <x v="2"/>
  </r>
  <r>
    <x v="32"/>
    <s v="Wednesday"/>
    <x v="1"/>
    <b v="0"/>
    <x v="0"/>
    <x v="0"/>
    <x v="0"/>
    <x v="5"/>
    <x v="0"/>
    <x v="0"/>
    <x v="2"/>
  </r>
  <r>
    <x v="32"/>
    <s v="Wednesday"/>
    <x v="1"/>
    <b v="0"/>
    <x v="0"/>
    <x v="1"/>
    <x v="0"/>
    <x v="6"/>
    <x v="0"/>
    <x v="0"/>
    <x v="2"/>
  </r>
  <r>
    <x v="32"/>
    <s v="Wednesday"/>
    <x v="1"/>
    <b v="0"/>
    <x v="0"/>
    <x v="2"/>
    <x v="0"/>
    <x v="48"/>
    <x v="0"/>
    <x v="1"/>
    <x v="2"/>
  </r>
  <r>
    <x v="32"/>
    <s v="Wednesday"/>
    <x v="1"/>
    <b v="0"/>
    <x v="0"/>
    <x v="3"/>
    <x v="0"/>
    <x v="4"/>
    <x v="0"/>
    <x v="0"/>
    <x v="2"/>
  </r>
  <r>
    <x v="32"/>
    <s v="Wednesday"/>
    <x v="1"/>
    <b v="0"/>
    <x v="0"/>
    <x v="4"/>
    <x v="0"/>
    <x v="4"/>
    <x v="0"/>
    <x v="0"/>
    <x v="2"/>
  </r>
  <r>
    <x v="32"/>
    <s v="Wednesday"/>
    <x v="1"/>
    <b v="0"/>
    <x v="0"/>
    <x v="5"/>
    <x v="1"/>
    <x v="6"/>
    <x v="0"/>
    <x v="0"/>
    <x v="2"/>
  </r>
  <r>
    <x v="32"/>
    <s v="Wednesday"/>
    <x v="1"/>
    <b v="0"/>
    <x v="0"/>
    <x v="6"/>
    <x v="1"/>
    <x v="109"/>
    <x v="0"/>
    <x v="0"/>
    <x v="2"/>
  </r>
  <r>
    <x v="32"/>
    <s v="Wednesday"/>
    <x v="1"/>
    <b v="0"/>
    <x v="0"/>
    <x v="7"/>
    <x v="1"/>
    <x v="99"/>
    <x v="0"/>
    <x v="0"/>
    <x v="2"/>
  </r>
  <r>
    <x v="32"/>
    <s v="Wednesday"/>
    <x v="1"/>
    <b v="0"/>
    <x v="0"/>
    <x v="8"/>
    <x v="1"/>
    <x v="107"/>
    <x v="2"/>
    <x v="0"/>
    <x v="2"/>
  </r>
  <r>
    <x v="32"/>
    <s v="Wednesday"/>
    <x v="1"/>
    <b v="0"/>
    <x v="0"/>
    <x v="9"/>
    <x v="1"/>
    <x v="92"/>
    <x v="1"/>
    <x v="0"/>
    <x v="1"/>
  </r>
  <r>
    <x v="32"/>
    <s v="Wednesday"/>
    <x v="1"/>
    <b v="0"/>
    <x v="0"/>
    <x v="10"/>
    <x v="1"/>
    <x v="42"/>
    <x v="0"/>
    <x v="0"/>
    <x v="1"/>
  </r>
  <r>
    <x v="32"/>
    <s v="Wednesday"/>
    <x v="1"/>
    <b v="0"/>
    <x v="0"/>
    <x v="11"/>
    <x v="1"/>
    <x v="46"/>
    <x v="0"/>
    <x v="0"/>
    <x v="1"/>
  </r>
  <r>
    <x v="32"/>
    <s v="Wednesday"/>
    <x v="1"/>
    <b v="0"/>
    <x v="0"/>
    <x v="12"/>
    <x v="2"/>
    <x v="37"/>
    <x v="0"/>
    <x v="0"/>
    <x v="1"/>
  </r>
  <r>
    <x v="32"/>
    <s v="Wednesday"/>
    <x v="1"/>
    <b v="0"/>
    <x v="0"/>
    <x v="13"/>
    <x v="2"/>
    <x v="28"/>
    <x v="0"/>
    <x v="0"/>
    <x v="0"/>
  </r>
  <r>
    <x v="32"/>
    <s v="Wednesday"/>
    <x v="1"/>
    <b v="0"/>
    <x v="0"/>
    <x v="14"/>
    <x v="2"/>
    <x v="55"/>
    <x v="0"/>
    <x v="0"/>
    <x v="0"/>
  </r>
  <r>
    <x v="32"/>
    <s v="Wednesday"/>
    <x v="1"/>
    <b v="0"/>
    <x v="0"/>
    <x v="15"/>
    <x v="2"/>
    <x v="31"/>
    <x v="0"/>
    <x v="0"/>
    <x v="0"/>
  </r>
  <r>
    <x v="32"/>
    <s v="Wednesday"/>
    <x v="1"/>
    <b v="0"/>
    <x v="0"/>
    <x v="16"/>
    <x v="2"/>
    <x v="153"/>
    <x v="1"/>
    <x v="0"/>
    <x v="0"/>
  </r>
  <r>
    <x v="32"/>
    <s v="Wednesday"/>
    <x v="1"/>
    <b v="0"/>
    <x v="0"/>
    <x v="17"/>
    <x v="3"/>
    <x v="71"/>
    <x v="2"/>
    <x v="0"/>
    <x v="0"/>
  </r>
  <r>
    <x v="32"/>
    <s v="Wednesday"/>
    <x v="1"/>
    <b v="0"/>
    <x v="0"/>
    <x v="18"/>
    <x v="3"/>
    <x v="58"/>
    <x v="2"/>
    <x v="0"/>
    <x v="0"/>
  </r>
  <r>
    <x v="32"/>
    <s v="Wednesday"/>
    <x v="1"/>
    <b v="0"/>
    <x v="0"/>
    <x v="19"/>
    <x v="3"/>
    <x v="134"/>
    <x v="0"/>
    <x v="0"/>
    <x v="0"/>
  </r>
  <r>
    <x v="32"/>
    <s v="Wednesday"/>
    <x v="1"/>
    <b v="0"/>
    <x v="0"/>
    <x v="20"/>
    <x v="3"/>
    <x v="28"/>
    <x v="0"/>
    <x v="0"/>
    <x v="0"/>
  </r>
  <r>
    <x v="32"/>
    <s v="Wednesday"/>
    <x v="1"/>
    <b v="0"/>
    <x v="0"/>
    <x v="21"/>
    <x v="0"/>
    <x v="55"/>
    <x v="0"/>
    <x v="0"/>
    <x v="0"/>
  </r>
  <r>
    <x v="32"/>
    <s v="Wednesday"/>
    <x v="1"/>
    <b v="0"/>
    <x v="0"/>
    <x v="22"/>
    <x v="0"/>
    <x v="1"/>
    <x v="0"/>
    <x v="0"/>
    <x v="0"/>
  </r>
  <r>
    <x v="32"/>
    <s v="Wednesday"/>
    <x v="1"/>
    <b v="0"/>
    <x v="0"/>
    <x v="23"/>
    <x v="0"/>
    <x v="2"/>
    <x v="0"/>
    <x v="0"/>
    <x v="0"/>
  </r>
  <r>
    <x v="33"/>
    <s v="Thursday"/>
    <x v="1"/>
    <b v="0"/>
    <x v="0"/>
    <x v="0"/>
    <x v="0"/>
    <x v="47"/>
    <x v="0"/>
    <x v="0"/>
    <x v="0"/>
  </r>
  <r>
    <x v="33"/>
    <s v="Thursday"/>
    <x v="1"/>
    <b v="0"/>
    <x v="0"/>
    <x v="1"/>
    <x v="0"/>
    <x v="36"/>
    <x v="0"/>
    <x v="0"/>
    <x v="0"/>
  </r>
  <r>
    <x v="33"/>
    <s v="Thursday"/>
    <x v="1"/>
    <b v="0"/>
    <x v="0"/>
    <x v="2"/>
    <x v="0"/>
    <x v="5"/>
    <x v="0"/>
    <x v="0"/>
    <x v="0"/>
  </r>
  <r>
    <x v="33"/>
    <s v="Thursday"/>
    <x v="1"/>
    <b v="0"/>
    <x v="0"/>
    <x v="3"/>
    <x v="0"/>
    <x v="4"/>
    <x v="0"/>
    <x v="0"/>
    <x v="0"/>
  </r>
  <r>
    <x v="33"/>
    <s v="Thursday"/>
    <x v="1"/>
    <b v="0"/>
    <x v="0"/>
    <x v="5"/>
    <x v="1"/>
    <x v="5"/>
    <x v="0"/>
    <x v="0"/>
    <x v="0"/>
  </r>
  <r>
    <x v="33"/>
    <s v="Thursday"/>
    <x v="1"/>
    <b v="0"/>
    <x v="0"/>
    <x v="6"/>
    <x v="1"/>
    <x v="21"/>
    <x v="0"/>
    <x v="0"/>
    <x v="0"/>
  </r>
  <r>
    <x v="33"/>
    <s v="Thursday"/>
    <x v="1"/>
    <b v="0"/>
    <x v="0"/>
    <x v="7"/>
    <x v="1"/>
    <x v="90"/>
    <x v="0"/>
    <x v="0"/>
    <x v="0"/>
  </r>
  <r>
    <x v="33"/>
    <s v="Thursday"/>
    <x v="1"/>
    <b v="0"/>
    <x v="0"/>
    <x v="8"/>
    <x v="1"/>
    <x v="104"/>
    <x v="2"/>
    <x v="0"/>
    <x v="0"/>
  </r>
  <r>
    <x v="33"/>
    <s v="Thursday"/>
    <x v="1"/>
    <b v="0"/>
    <x v="0"/>
    <x v="9"/>
    <x v="1"/>
    <x v="140"/>
    <x v="1"/>
    <x v="0"/>
    <x v="0"/>
  </r>
  <r>
    <x v="33"/>
    <s v="Thursday"/>
    <x v="1"/>
    <b v="0"/>
    <x v="0"/>
    <x v="10"/>
    <x v="1"/>
    <x v="46"/>
    <x v="0"/>
    <x v="0"/>
    <x v="0"/>
  </r>
  <r>
    <x v="33"/>
    <s v="Thursday"/>
    <x v="1"/>
    <b v="0"/>
    <x v="0"/>
    <x v="11"/>
    <x v="1"/>
    <x v="37"/>
    <x v="0"/>
    <x v="0"/>
    <x v="0"/>
  </r>
  <r>
    <x v="33"/>
    <s v="Thursday"/>
    <x v="1"/>
    <b v="0"/>
    <x v="0"/>
    <x v="12"/>
    <x v="2"/>
    <x v="83"/>
    <x v="0"/>
    <x v="0"/>
    <x v="0"/>
  </r>
  <r>
    <x v="33"/>
    <s v="Thursday"/>
    <x v="1"/>
    <b v="0"/>
    <x v="0"/>
    <x v="13"/>
    <x v="2"/>
    <x v="41"/>
    <x v="0"/>
    <x v="0"/>
    <x v="0"/>
  </r>
  <r>
    <x v="33"/>
    <s v="Thursday"/>
    <x v="1"/>
    <b v="0"/>
    <x v="0"/>
    <x v="14"/>
    <x v="2"/>
    <x v="105"/>
    <x v="0"/>
    <x v="0"/>
    <x v="0"/>
  </r>
  <r>
    <x v="33"/>
    <s v="Thursday"/>
    <x v="1"/>
    <b v="0"/>
    <x v="0"/>
    <x v="15"/>
    <x v="2"/>
    <x v="122"/>
    <x v="0"/>
    <x v="0"/>
    <x v="0"/>
  </r>
  <r>
    <x v="33"/>
    <s v="Thursday"/>
    <x v="1"/>
    <b v="0"/>
    <x v="0"/>
    <x v="16"/>
    <x v="2"/>
    <x v="53"/>
    <x v="0"/>
    <x v="0"/>
    <x v="0"/>
  </r>
  <r>
    <x v="33"/>
    <s v="Thursday"/>
    <x v="1"/>
    <b v="0"/>
    <x v="0"/>
    <x v="17"/>
    <x v="3"/>
    <x v="172"/>
    <x v="2"/>
    <x v="0"/>
    <x v="0"/>
  </r>
  <r>
    <x v="33"/>
    <s v="Thursday"/>
    <x v="1"/>
    <b v="0"/>
    <x v="0"/>
    <x v="18"/>
    <x v="3"/>
    <x v="173"/>
    <x v="1"/>
    <x v="0"/>
    <x v="0"/>
  </r>
  <r>
    <x v="33"/>
    <s v="Thursday"/>
    <x v="1"/>
    <b v="0"/>
    <x v="0"/>
    <x v="19"/>
    <x v="3"/>
    <x v="152"/>
    <x v="0"/>
    <x v="0"/>
    <x v="0"/>
  </r>
  <r>
    <x v="33"/>
    <s v="Thursday"/>
    <x v="1"/>
    <b v="0"/>
    <x v="0"/>
    <x v="20"/>
    <x v="3"/>
    <x v="142"/>
    <x v="1"/>
    <x v="0"/>
    <x v="0"/>
  </r>
  <r>
    <x v="33"/>
    <s v="Thursday"/>
    <x v="1"/>
    <b v="0"/>
    <x v="0"/>
    <x v="21"/>
    <x v="0"/>
    <x v="60"/>
    <x v="0"/>
    <x v="0"/>
    <x v="0"/>
  </r>
  <r>
    <x v="33"/>
    <s v="Thursday"/>
    <x v="1"/>
    <b v="0"/>
    <x v="0"/>
    <x v="22"/>
    <x v="0"/>
    <x v="102"/>
    <x v="0"/>
    <x v="0"/>
    <x v="0"/>
  </r>
  <r>
    <x v="33"/>
    <s v="Thursday"/>
    <x v="1"/>
    <b v="0"/>
    <x v="0"/>
    <x v="23"/>
    <x v="0"/>
    <x v="103"/>
    <x v="0"/>
    <x v="0"/>
    <x v="0"/>
  </r>
  <r>
    <x v="34"/>
    <s v="Friday"/>
    <x v="1"/>
    <b v="0"/>
    <x v="0"/>
    <x v="0"/>
    <x v="0"/>
    <x v="3"/>
    <x v="0"/>
    <x v="0"/>
    <x v="1"/>
  </r>
  <r>
    <x v="34"/>
    <s v="Friday"/>
    <x v="1"/>
    <b v="0"/>
    <x v="0"/>
    <x v="1"/>
    <x v="0"/>
    <x v="85"/>
    <x v="0"/>
    <x v="0"/>
    <x v="1"/>
  </r>
  <r>
    <x v="34"/>
    <s v="Friday"/>
    <x v="1"/>
    <b v="0"/>
    <x v="0"/>
    <x v="2"/>
    <x v="0"/>
    <x v="4"/>
    <x v="0"/>
    <x v="0"/>
    <x v="1"/>
  </r>
  <r>
    <x v="34"/>
    <s v="Friday"/>
    <x v="1"/>
    <b v="0"/>
    <x v="0"/>
    <x v="3"/>
    <x v="0"/>
    <x v="4"/>
    <x v="0"/>
    <x v="0"/>
    <x v="1"/>
  </r>
  <r>
    <x v="34"/>
    <s v="Friday"/>
    <x v="1"/>
    <b v="0"/>
    <x v="0"/>
    <x v="5"/>
    <x v="1"/>
    <x v="85"/>
    <x v="0"/>
    <x v="0"/>
    <x v="1"/>
  </r>
  <r>
    <x v="34"/>
    <s v="Friday"/>
    <x v="1"/>
    <b v="0"/>
    <x v="0"/>
    <x v="6"/>
    <x v="1"/>
    <x v="20"/>
    <x v="0"/>
    <x v="0"/>
    <x v="1"/>
  </r>
  <r>
    <x v="34"/>
    <s v="Friday"/>
    <x v="1"/>
    <b v="0"/>
    <x v="0"/>
    <x v="7"/>
    <x v="1"/>
    <x v="90"/>
    <x v="0"/>
    <x v="0"/>
    <x v="0"/>
  </r>
  <r>
    <x v="34"/>
    <s v="Friday"/>
    <x v="1"/>
    <b v="0"/>
    <x v="0"/>
    <x v="8"/>
    <x v="1"/>
    <x v="174"/>
    <x v="2"/>
    <x v="0"/>
    <x v="0"/>
  </r>
  <r>
    <x v="34"/>
    <s v="Friday"/>
    <x v="1"/>
    <b v="0"/>
    <x v="0"/>
    <x v="9"/>
    <x v="1"/>
    <x v="175"/>
    <x v="1"/>
    <x v="0"/>
    <x v="1"/>
  </r>
  <r>
    <x v="34"/>
    <s v="Friday"/>
    <x v="1"/>
    <b v="0"/>
    <x v="0"/>
    <x v="10"/>
    <x v="1"/>
    <x v="41"/>
    <x v="0"/>
    <x v="0"/>
    <x v="1"/>
  </r>
  <r>
    <x v="34"/>
    <s v="Friday"/>
    <x v="1"/>
    <b v="0"/>
    <x v="0"/>
    <x v="11"/>
    <x v="1"/>
    <x v="37"/>
    <x v="0"/>
    <x v="0"/>
    <x v="0"/>
  </r>
  <r>
    <x v="34"/>
    <s v="Friday"/>
    <x v="1"/>
    <b v="0"/>
    <x v="0"/>
    <x v="12"/>
    <x v="2"/>
    <x v="80"/>
    <x v="0"/>
    <x v="0"/>
    <x v="1"/>
  </r>
  <r>
    <x v="34"/>
    <s v="Friday"/>
    <x v="1"/>
    <b v="0"/>
    <x v="0"/>
    <x v="13"/>
    <x v="2"/>
    <x v="100"/>
    <x v="0"/>
    <x v="0"/>
    <x v="1"/>
  </r>
  <r>
    <x v="34"/>
    <s v="Friday"/>
    <x v="1"/>
    <b v="0"/>
    <x v="0"/>
    <x v="14"/>
    <x v="2"/>
    <x v="134"/>
    <x v="0"/>
    <x v="0"/>
    <x v="1"/>
  </r>
  <r>
    <x v="34"/>
    <s v="Friday"/>
    <x v="1"/>
    <b v="0"/>
    <x v="0"/>
    <x v="15"/>
    <x v="2"/>
    <x v="127"/>
    <x v="0"/>
    <x v="0"/>
    <x v="1"/>
  </r>
  <r>
    <x v="34"/>
    <s v="Friday"/>
    <x v="1"/>
    <b v="0"/>
    <x v="0"/>
    <x v="16"/>
    <x v="2"/>
    <x v="111"/>
    <x v="0"/>
    <x v="0"/>
    <x v="1"/>
  </r>
  <r>
    <x v="34"/>
    <s v="Friday"/>
    <x v="1"/>
    <b v="0"/>
    <x v="0"/>
    <x v="17"/>
    <x v="3"/>
    <x v="176"/>
    <x v="2"/>
    <x v="0"/>
    <x v="1"/>
  </r>
  <r>
    <x v="34"/>
    <s v="Friday"/>
    <x v="1"/>
    <b v="0"/>
    <x v="0"/>
    <x v="18"/>
    <x v="3"/>
    <x v="107"/>
    <x v="2"/>
    <x v="0"/>
    <x v="1"/>
  </r>
  <r>
    <x v="34"/>
    <s v="Friday"/>
    <x v="1"/>
    <b v="0"/>
    <x v="0"/>
    <x v="19"/>
    <x v="3"/>
    <x v="153"/>
    <x v="1"/>
    <x v="0"/>
    <x v="1"/>
  </r>
  <r>
    <x v="34"/>
    <s v="Friday"/>
    <x v="1"/>
    <b v="0"/>
    <x v="0"/>
    <x v="20"/>
    <x v="3"/>
    <x v="68"/>
    <x v="0"/>
    <x v="0"/>
    <x v="1"/>
  </r>
  <r>
    <x v="34"/>
    <s v="Friday"/>
    <x v="1"/>
    <b v="0"/>
    <x v="0"/>
    <x v="21"/>
    <x v="0"/>
    <x v="74"/>
    <x v="0"/>
    <x v="0"/>
    <x v="1"/>
  </r>
  <r>
    <x v="34"/>
    <s v="Friday"/>
    <x v="1"/>
    <b v="0"/>
    <x v="0"/>
    <x v="22"/>
    <x v="0"/>
    <x v="66"/>
    <x v="0"/>
    <x v="0"/>
    <x v="1"/>
  </r>
  <r>
    <x v="34"/>
    <s v="Friday"/>
    <x v="1"/>
    <b v="0"/>
    <x v="0"/>
    <x v="23"/>
    <x v="0"/>
    <x v="35"/>
    <x v="0"/>
    <x v="0"/>
    <x v="1"/>
  </r>
  <r>
    <x v="35"/>
    <s v="Saturday"/>
    <x v="0"/>
    <b v="0"/>
    <x v="0"/>
    <x v="0"/>
    <x v="0"/>
    <x v="21"/>
    <x v="0"/>
    <x v="0"/>
    <x v="1"/>
  </r>
  <r>
    <x v="35"/>
    <s v="Saturday"/>
    <x v="0"/>
    <b v="0"/>
    <x v="0"/>
    <x v="1"/>
    <x v="0"/>
    <x v="109"/>
    <x v="0"/>
    <x v="0"/>
    <x v="1"/>
  </r>
  <r>
    <x v="35"/>
    <s v="Saturday"/>
    <x v="0"/>
    <b v="0"/>
    <x v="0"/>
    <x v="2"/>
    <x v="0"/>
    <x v="22"/>
    <x v="0"/>
    <x v="0"/>
    <x v="1"/>
  </r>
  <r>
    <x v="35"/>
    <s v="Saturday"/>
    <x v="0"/>
    <b v="0"/>
    <x v="0"/>
    <x v="3"/>
    <x v="0"/>
    <x v="62"/>
    <x v="0"/>
    <x v="0"/>
    <x v="1"/>
  </r>
  <r>
    <x v="35"/>
    <s v="Saturday"/>
    <x v="0"/>
    <b v="0"/>
    <x v="0"/>
    <x v="4"/>
    <x v="0"/>
    <x v="7"/>
    <x v="0"/>
    <x v="0"/>
    <x v="2"/>
  </r>
  <r>
    <x v="35"/>
    <s v="Saturday"/>
    <x v="0"/>
    <b v="0"/>
    <x v="0"/>
    <x v="5"/>
    <x v="1"/>
    <x v="23"/>
    <x v="0"/>
    <x v="0"/>
    <x v="2"/>
  </r>
  <r>
    <x v="35"/>
    <s v="Saturday"/>
    <x v="0"/>
    <b v="0"/>
    <x v="0"/>
    <x v="6"/>
    <x v="1"/>
    <x v="48"/>
    <x v="0"/>
    <x v="0"/>
    <x v="2"/>
  </r>
  <r>
    <x v="35"/>
    <s v="Saturday"/>
    <x v="0"/>
    <b v="0"/>
    <x v="0"/>
    <x v="7"/>
    <x v="1"/>
    <x v="48"/>
    <x v="0"/>
    <x v="0"/>
    <x v="2"/>
  </r>
  <r>
    <x v="35"/>
    <s v="Saturday"/>
    <x v="0"/>
    <b v="0"/>
    <x v="0"/>
    <x v="8"/>
    <x v="1"/>
    <x v="98"/>
    <x v="0"/>
    <x v="0"/>
    <x v="2"/>
  </r>
  <r>
    <x v="35"/>
    <s v="Saturday"/>
    <x v="0"/>
    <b v="0"/>
    <x v="0"/>
    <x v="9"/>
    <x v="1"/>
    <x v="25"/>
    <x v="0"/>
    <x v="0"/>
    <x v="2"/>
  </r>
  <r>
    <x v="35"/>
    <s v="Saturday"/>
    <x v="0"/>
    <b v="0"/>
    <x v="0"/>
    <x v="10"/>
    <x v="1"/>
    <x v="19"/>
    <x v="0"/>
    <x v="0"/>
    <x v="2"/>
  </r>
  <r>
    <x v="35"/>
    <s v="Saturday"/>
    <x v="0"/>
    <b v="0"/>
    <x v="0"/>
    <x v="11"/>
    <x v="1"/>
    <x v="105"/>
    <x v="0"/>
    <x v="0"/>
    <x v="2"/>
  </r>
  <r>
    <x v="35"/>
    <s v="Saturday"/>
    <x v="0"/>
    <b v="0"/>
    <x v="0"/>
    <x v="12"/>
    <x v="2"/>
    <x v="46"/>
    <x v="0"/>
    <x v="0"/>
    <x v="2"/>
  </r>
  <r>
    <x v="35"/>
    <s v="Saturday"/>
    <x v="0"/>
    <b v="0"/>
    <x v="0"/>
    <x v="13"/>
    <x v="2"/>
    <x v="44"/>
    <x v="0"/>
    <x v="0"/>
    <x v="2"/>
  </r>
  <r>
    <x v="35"/>
    <s v="Saturday"/>
    <x v="0"/>
    <b v="0"/>
    <x v="0"/>
    <x v="14"/>
    <x v="2"/>
    <x v="97"/>
    <x v="0"/>
    <x v="0"/>
    <x v="2"/>
  </r>
  <r>
    <x v="35"/>
    <s v="Saturday"/>
    <x v="0"/>
    <b v="0"/>
    <x v="0"/>
    <x v="15"/>
    <x v="2"/>
    <x v="122"/>
    <x v="0"/>
    <x v="0"/>
    <x v="2"/>
  </r>
  <r>
    <x v="35"/>
    <s v="Saturday"/>
    <x v="0"/>
    <b v="0"/>
    <x v="0"/>
    <x v="16"/>
    <x v="2"/>
    <x v="68"/>
    <x v="0"/>
    <x v="0"/>
    <x v="2"/>
  </r>
  <r>
    <x v="35"/>
    <s v="Saturday"/>
    <x v="0"/>
    <b v="0"/>
    <x v="0"/>
    <x v="17"/>
    <x v="3"/>
    <x v="53"/>
    <x v="0"/>
    <x v="0"/>
    <x v="1"/>
  </r>
  <r>
    <x v="35"/>
    <s v="Saturday"/>
    <x v="0"/>
    <b v="0"/>
    <x v="0"/>
    <x v="18"/>
    <x v="3"/>
    <x v="56"/>
    <x v="0"/>
    <x v="0"/>
    <x v="1"/>
  </r>
  <r>
    <x v="35"/>
    <s v="Saturday"/>
    <x v="0"/>
    <b v="0"/>
    <x v="0"/>
    <x v="19"/>
    <x v="3"/>
    <x v="11"/>
    <x v="0"/>
    <x v="0"/>
    <x v="1"/>
  </r>
  <r>
    <x v="35"/>
    <s v="Saturday"/>
    <x v="0"/>
    <b v="0"/>
    <x v="0"/>
    <x v="20"/>
    <x v="3"/>
    <x v="83"/>
    <x v="0"/>
    <x v="0"/>
    <x v="0"/>
  </r>
  <r>
    <x v="35"/>
    <s v="Saturday"/>
    <x v="0"/>
    <b v="0"/>
    <x v="0"/>
    <x v="21"/>
    <x v="0"/>
    <x v="10"/>
    <x v="0"/>
    <x v="0"/>
    <x v="0"/>
  </r>
  <r>
    <x v="35"/>
    <s v="Saturday"/>
    <x v="0"/>
    <b v="0"/>
    <x v="0"/>
    <x v="22"/>
    <x v="0"/>
    <x v="79"/>
    <x v="0"/>
    <x v="0"/>
    <x v="0"/>
  </r>
  <r>
    <x v="35"/>
    <s v="Saturday"/>
    <x v="0"/>
    <b v="0"/>
    <x v="0"/>
    <x v="23"/>
    <x v="0"/>
    <x v="29"/>
    <x v="0"/>
    <x v="0"/>
    <x v="0"/>
  </r>
  <r>
    <x v="36"/>
    <s v="Sunday"/>
    <x v="0"/>
    <b v="0"/>
    <x v="0"/>
    <x v="0"/>
    <x v="0"/>
    <x v="21"/>
    <x v="0"/>
    <x v="0"/>
    <x v="0"/>
  </r>
  <r>
    <x v="36"/>
    <s v="Sunday"/>
    <x v="0"/>
    <b v="0"/>
    <x v="0"/>
    <x v="1"/>
    <x v="0"/>
    <x v="40"/>
    <x v="0"/>
    <x v="0"/>
    <x v="0"/>
  </r>
  <r>
    <x v="36"/>
    <s v="Sunday"/>
    <x v="0"/>
    <b v="0"/>
    <x v="0"/>
    <x v="2"/>
    <x v="0"/>
    <x v="25"/>
    <x v="0"/>
    <x v="0"/>
    <x v="0"/>
  </r>
  <r>
    <x v="36"/>
    <s v="Sunday"/>
    <x v="0"/>
    <b v="0"/>
    <x v="0"/>
    <x v="3"/>
    <x v="0"/>
    <x v="3"/>
    <x v="0"/>
    <x v="0"/>
    <x v="0"/>
  </r>
  <r>
    <x v="36"/>
    <s v="Sunday"/>
    <x v="0"/>
    <b v="0"/>
    <x v="0"/>
    <x v="4"/>
    <x v="0"/>
    <x v="5"/>
    <x v="0"/>
    <x v="0"/>
    <x v="0"/>
  </r>
  <r>
    <x v="36"/>
    <s v="Sunday"/>
    <x v="0"/>
    <b v="0"/>
    <x v="0"/>
    <x v="5"/>
    <x v="1"/>
    <x v="4"/>
    <x v="0"/>
    <x v="0"/>
    <x v="0"/>
  </r>
  <r>
    <x v="36"/>
    <s v="Sunday"/>
    <x v="0"/>
    <b v="0"/>
    <x v="0"/>
    <x v="6"/>
    <x v="1"/>
    <x v="4"/>
    <x v="0"/>
    <x v="0"/>
    <x v="0"/>
  </r>
  <r>
    <x v="36"/>
    <s v="Sunday"/>
    <x v="0"/>
    <b v="0"/>
    <x v="0"/>
    <x v="7"/>
    <x v="1"/>
    <x v="7"/>
    <x v="0"/>
    <x v="0"/>
    <x v="0"/>
  </r>
  <r>
    <x v="36"/>
    <s v="Sunday"/>
    <x v="0"/>
    <b v="0"/>
    <x v="0"/>
    <x v="8"/>
    <x v="1"/>
    <x v="84"/>
    <x v="0"/>
    <x v="0"/>
    <x v="0"/>
  </r>
  <r>
    <x v="36"/>
    <s v="Sunday"/>
    <x v="0"/>
    <b v="0"/>
    <x v="0"/>
    <x v="9"/>
    <x v="1"/>
    <x v="79"/>
    <x v="0"/>
    <x v="0"/>
    <x v="0"/>
  </r>
  <r>
    <x v="36"/>
    <s v="Sunday"/>
    <x v="0"/>
    <b v="0"/>
    <x v="0"/>
    <x v="10"/>
    <x v="1"/>
    <x v="70"/>
    <x v="0"/>
    <x v="0"/>
    <x v="0"/>
  </r>
  <r>
    <x v="36"/>
    <s v="Sunday"/>
    <x v="0"/>
    <b v="0"/>
    <x v="0"/>
    <x v="11"/>
    <x v="1"/>
    <x v="126"/>
    <x v="1"/>
    <x v="0"/>
    <x v="0"/>
  </r>
  <r>
    <x v="36"/>
    <s v="Sunday"/>
    <x v="0"/>
    <b v="0"/>
    <x v="0"/>
    <x v="12"/>
    <x v="2"/>
    <x v="177"/>
    <x v="2"/>
    <x v="0"/>
    <x v="0"/>
  </r>
  <r>
    <x v="36"/>
    <s v="Sunday"/>
    <x v="0"/>
    <b v="0"/>
    <x v="0"/>
    <x v="13"/>
    <x v="2"/>
    <x v="58"/>
    <x v="2"/>
    <x v="0"/>
    <x v="0"/>
  </r>
  <r>
    <x v="36"/>
    <s v="Sunday"/>
    <x v="0"/>
    <b v="0"/>
    <x v="0"/>
    <x v="14"/>
    <x v="2"/>
    <x v="143"/>
    <x v="2"/>
    <x v="0"/>
    <x v="0"/>
  </r>
  <r>
    <x v="36"/>
    <s v="Sunday"/>
    <x v="0"/>
    <b v="0"/>
    <x v="0"/>
    <x v="15"/>
    <x v="2"/>
    <x v="58"/>
    <x v="2"/>
    <x v="0"/>
    <x v="0"/>
  </r>
  <r>
    <x v="36"/>
    <s v="Sunday"/>
    <x v="0"/>
    <b v="0"/>
    <x v="0"/>
    <x v="16"/>
    <x v="2"/>
    <x v="45"/>
    <x v="2"/>
    <x v="0"/>
    <x v="0"/>
  </r>
  <r>
    <x v="36"/>
    <s v="Sunday"/>
    <x v="0"/>
    <b v="0"/>
    <x v="0"/>
    <x v="17"/>
    <x v="3"/>
    <x v="178"/>
    <x v="1"/>
    <x v="0"/>
    <x v="0"/>
  </r>
  <r>
    <x v="36"/>
    <s v="Sunday"/>
    <x v="0"/>
    <b v="0"/>
    <x v="0"/>
    <x v="18"/>
    <x v="3"/>
    <x v="53"/>
    <x v="0"/>
    <x v="0"/>
    <x v="0"/>
  </r>
  <r>
    <x v="36"/>
    <s v="Sunday"/>
    <x v="0"/>
    <b v="0"/>
    <x v="0"/>
    <x v="19"/>
    <x v="3"/>
    <x v="137"/>
    <x v="0"/>
    <x v="0"/>
    <x v="0"/>
  </r>
  <r>
    <x v="36"/>
    <s v="Sunday"/>
    <x v="0"/>
    <b v="0"/>
    <x v="0"/>
    <x v="20"/>
    <x v="3"/>
    <x v="132"/>
    <x v="0"/>
    <x v="0"/>
    <x v="0"/>
  </r>
  <r>
    <x v="36"/>
    <s v="Sunday"/>
    <x v="0"/>
    <b v="0"/>
    <x v="0"/>
    <x v="21"/>
    <x v="0"/>
    <x v="110"/>
    <x v="0"/>
    <x v="0"/>
    <x v="0"/>
  </r>
  <r>
    <x v="36"/>
    <s v="Sunday"/>
    <x v="0"/>
    <b v="0"/>
    <x v="0"/>
    <x v="22"/>
    <x v="0"/>
    <x v="69"/>
    <x v="0"/>
    <x v="0"/>
    <x v="0"/>
  </r>
  <r>
    <x v="36"/>
    <s v="Sunday"/>
    <x v="0"/>
    <b v="0"/>
    <x v="0"/>
    <x v="23"/>
    <x v="0"/>
    <x v="33"/>
    <x v="0"/>
    <x v="0"/>
    <x v="0"/>
  </r>
  <r>
    <x v="37"/>
    <s v="Monday"/>
    <x v="1"/>
    <b v="0"/>
    <x v="0"/>
    <x v="0"/>
    <x v="0"/>
    <x v="93"/>
    <x v="0"/>
    <x v="0"/>
    <x v="0"/>
  </r>
  <r>
    <x v="37"/>
    <s v="Monday"/>
    <x v="1"/>
    <b v="0"/>
    <x v="0"/>
    <x v="1"/>
    <x v="0"/>
    <x v="36"/>
    <x v="0"/>
    <x v="0"/>
    <x v="0"/>
  </r>
  <r>
    <x v="37"/>
    <s v="Monday"/>
    <x v="1"/>
    <b v="0"/>
    <x v="0"/>
    <x v="2"/>
    <x v="0"/>
    <x v="6"/>
    <x v="0"/>
    <x v="0"/>
    <x v="0"/>
  </r>
  <r>
    <x v="37"/>
    <s v="Monday"/>
    <x v="1"/>
    <b v="0"/>
    <x v="0"/>
    <x v="3"/>
    <x v="0"/>
    <x v="4"/>
    <x v="0"/>
    <x v="0"/>
    <x v="0"/>
  </r>
  <r>
    <x v="37"/>
    <s v="Monday"/>
    <x v="1"/>
    <b v="0"/>
    <x v="0"/>
    <x v="4"/>
    <x v="0"/>
    <x v="5"/>
    <x v="0"/>
    <x v="0"/>
    <x v="0"/>
  </r>
  <r>
    <x v="37"/>
    <s v="Monday"/>
    <x v="1"/>
    <b v="0"/>
    <x v="0"/>
    <x v="5"/>
    <x v="1"/>
    <x v="98"/>
    <x v="0"/>
    <x v="0"/>
    <x v="0"/>
  </r>
  <r>
    <x v="37"/>
    <s v="Monday"/>
    <x v="1"/>
    <b v="0"/>
    <x v="0"/>
    <x v="6"/>
    <x v="1"/>
    <x v="33"/>
    <x v="0"/>
    <x v="0"/>
    <x v="0"/>
  </r>
  <r>
    <x v="37"/>
    <s v="Monday"/>
    <x v="1"/>
    <b v="0"/>
    <x v="0"/>
    <x v="7"/>
    <x v="1"/>
    <x v="76"/>
    <x v="0"/>
    <x v="0"/>
    <x v="0"/>
  </r>
  <r>
    <x v="37"/>
    <s v="Monday"/>
    <x v="1"/>
    <b v="0"/>
    <x v="0"/>
    <x v="8"/>
    <x v="1"/>
    <x v="179"/>
    <x v="2"/>
    <x v="0"/>
    <x v="1"/>
  </r>
  <r>
    <x v="37"/>
    <s v="Monday"/>
    <x v="1"/>
    <b v="0"/>
    <x v="0"/>
    <x v="9"/>
    <x v="1"/>
    <x v="130"/>
    <x v="1"/>
    <x v="0"/>
    <x v="0"/>
  </r>
  <r>
    <x v="37"/>
    <s v="Monday"/>
    <x v="1"/>
    <b v="0"/>
    <x v="0"/>
    <x v="10"/>
    <x v="1"/>
    <x v="97"/>
    <x v="0"/>
    <x v="0"/>
    <x v="0"/>
  </r>
  <r>
    <x v="37"/>
    <s v="Monday"/>
    <x v="1"/>
    <b v="0"/>
    <x v="0"/>
    <x v="11"/>
    <x v="1"/>
    <x v="105"/>
    <x v="0"/>
    <x v="0"/>
    <x v="0"/>
  </r>
  <r>
    <x v="37"/>
    <s v="Monday"/>
    <x v="1"/>
    <b v="0"/>
    <x v="0"/>
    <x v="12"/>
    <x v="2"/>
    <x v="180"/>
    <x v="0"/>
    <x v="0"/>
    <x v="1"/>
  </r>
  <r>
    <x v="37"/>
    <s v="Monday"/>
    <x v="1"/>
    <b v="0"/>
    <x v="0"/>
    <x v="13"/>
    <x v="2"/>
    <x v="37"/>
    <x v="0"/>
    <x v="0"/>
    <x v="1"/>
  </r>
  <r>
    <x v="37"/>
    <s v="Monday"/>
    <x v="1"/>
    <b v="0"/>
    <x v="0"/>
    <x v="14"/>
    <x v="2"/>
    <x v="122"/>
    <x v="0"/>
    <x v="0"/>
    <x v="1"/>
  </r>
  <r>
    <x v="37"/>
    <s v="Monday"/>
    <x v="1"/>
    <b v="0"/>
    <x v="0"/>
    <x v="15"/>
    <x v="2"/>
    <x v="89"/>
    <x v="0"/>
    <x v="0"/>
    <x v="1"/>
  </r>
  <r>
    <x v="37"/>
    <s v="Monday"/>
    <x v="1"/>
    <b v="0"/>
    <x v="0"/>
    <x v="16"/>
    <x v="2"/>
    <x v="181"/>
    <x v="1"/>
    <x v="0"/>
    <x v="1"/>
  </r>
  <r>
    <x v="37"/>
    <s v="Monday"/>
    <x v="1"/>
    <b v="0"/>
    <x v="0"/>
    <x v="17"/>
    <x v="3"/>
    <x v="182"/>
    <x v="2"/>
    <x v="0"/>
    <x v="1"/>
  </r>
  <r>
    <x v="37"/>
    <s v="Monday"/>
    <x v="1"/>
    <b v="0"/>
    <x v="0"/>
    <x v="18"/>
    <x v="3"/>
    <x v="172"/>
    <x v="2"/>
    <x v="0"/>
    <x v="1"/>
  </r>
  <r>
    <x v="37"/>
    <s v="Monday"/>
    <x v="1"/>
    <b v="0"/>
    <x v="0"/>
    <x v="19"/>
    <x v="3"/>
    <x v="116"/>
    <x v="1"/>
    <x v="0"/>
    <x v="1"/>
  </r>
  <r>
    <x v="37"/>
    <s v="Monday"/>
    <x v="1"/>
    <b v="0"/>
    <x v="0"/>
    <x v="20"/>
    <x v="3"/>
    <x v="39"/>
    <x v="0"/>
    <x v="0"/>
    <x v="1"/>
  </r>
  <r>
    <x v="37"/>
    <s v="Monday"/>
    <x v="1"/>
    <b v="0"/>
    <x v="0"/>
    <x v="21"/>
    <x v="0"/>
    <x v="53"/>
    <x v="0"/>
    <x v="0"/>
    <x v="0"/>
  </r>
  <r>
    <x v="37"/>
    <s v="Monday"/>
    <x v="1"/>
    <b v="0"/>
    <x v="0"/>
    <x v="22"/>
    <x v="0"/>
    <x v="18"/>
    <x v="0"/>
    <x v="0"/>
    <x v="0"/>
  </r>
  <r>
    <x v="37"/>
    <s v="Monday"/>
    <x v="1"/>
    <b v="0"/>
    <x v="0"/>
    <x v="23"/>
    <x v="0"/>
    <x v="94"/>
    <x v="0"/>
    <x v="0"/>
    <x v="1"/>
  </r>
  <r>
    <x v="38"/>
    <s v="Tuesday"/>
    <x v="1"/>
    <b v="0"/>
    <x v="0"/>
    <x v="0"/>
    <x v="0"/>
    <x v="98"/>
    <x v="0"/>
    <x v="0"/>
    <x v="1"/>
  </r>
  <r>
    <x v="38"/>
    <s v="Tuesday"/>
    <x v="1"/>
    <b v="0"/>
    <x v="0"/>
    <x v="1"/>
    <x v="0"/>
    <x v="48"/>
    <x v="0"/>
    <x v="0"/>
    <x v="1"/>
  </r>
  <r>
    <x v="38"/>
    <s v="Tuesday"/>
    <x v="1"/>
    <b v="0"/>
    <x v="0"/>
    <x v="2"/>
    <x v="0"/>
    <x v="5"/>
    <x v="0"/>
    <x v="0"/>
    <x v="1"/>
  </r>
  <r>
    <x v="38"/>
    <s v="Tuesday"/>
    <x v="1"/>
    <b v="0"/>
    <x v="0"/>
    <x v="3"/>
    <x v="0"/>
    <x v="4"/>
    <x v="0"/>
    <x v="0"/>
    <x v="2"/>
  </r>
  <r>
    <x v="38"/>
    <s v="Tuesday"/>
    <x v="1"/>
    <b v="0"/>
    <x v="0"/>
    <x v="4"/>
    <x v="0"/>
    <x v="6"/>
    <x v="0"/>
    <x v="0"/>
    <x v="0"/>
  </r>
  <r>
    <x v="38"/>
    <s v="Tuesday"/>
    <x v="1"/>
    <b v="0"/>
    <x v="0"/>
    <x v="5"/>
    <x v="1"/>
    <x v="5"/>
    <x v="0"/>
    <x v="0"/>
    <x v="0"/>
  </r>
  <r>
    <x v="38"/>
    <s v="Tuesday"/>
    <x v="1"/>
    <b v="0"/>
    <x v="0"/>
    <x v="6"/>
    <x v="1"/>
    <x v="21"/>
    <x v="0"/>
    <x v="0"/>
    <x v="0"/>
  </r>
  <r>
    <x v="38"/>
    <s v="Tuesday"/>
    <x v="1"/>
    <b v="0"/>
    <x v="0"/>
    <x v="7"/>
    <x v="1"/>
    <x v="50"/>
    <x v="1"/>
    <x v="0"/>
    <x v="0"/>
  </r>
  <r>
    <x v="38"/>
    <s v="Tuesday"/>
    <x v="1"/>
    <b v="0"/>
    <x v="0"/>
    <x v="8"/>
    <x v="1"/>
    <x v="183"/>
    <x v="2"/>
    <x v="0"/>
    <x v="0"/>
  </r>
  <r>
    <x v="38"/>
    <s v="Tuesday"/>
    <x v="1"/>
    <b v="0"/>
    <x v="0"/>
    <x v="9"/>
    <x v="1"/>
    <x v="169"/>
    <x v="1"/>
    <x v="0"/>
    <x v="0"/>
  </r>
  <r>
    <x v="38"/>
    <s v="Tuesday"/>
    <x v="1"/>
    <b v="0"/>
    <x v="0"/>
    <x v="10"/>
    <x v="1"/>
    <x v="61"/>
    <x v="0"/>
    <x v="0"/>
    <x v="0"/>
  </r>
  <r>
    <x v="38"/>
    <s v="Tuesday"/>
    <x v="1"/>
    <b v="0"/>
    <x v="0"/>
    <x v="11"/>
    <x v="1"/>
    <x v="89"/>
    <x v="0"/>
    <x v="0"/>
    <x v="0"/>
  </r>
  <r>
    <x v="38"/>
    <s v="Tuesday"/>
    <x v="1"/>
    <b v="0"/>
    <x v="0"/>
    <x v="12"/>
    <x v="2"/>
    <x v="32"/>
    <x v="0"/>
    <x v="0"/>
    <x v="0"/>
  </r>
  <r>
    <x v="38"/>
    <s v="Tuesday"/>
    <x v="1"/>
    <b v="0"/>
    <x v="0"/>
    <x v="13"/>
    <x v="2"/>
    <x v="89"/>
    <x v="0"/>
    <x v="0"/>
    <x v="1"/>
  </r>
  <r>
    <x v="38"/>
    <s v="Tuesday"/>
    <x v="1"/>
    <b v="0"/>
    <x v="0"/>
    <x v="14"/>
    <x v="2"/>
    <x v="37"/>
    <x v="0"/>
    <x v="0"/>
    <x v="0"/>
  </r>
  <r>
    <x v="38"/>
    <s v="Tuesday"/>
    <x v="1"/>
    <b v="0"/>
    <x v="0"/>
    <x v="15"/>
    <x v="2"/>
    <x v="41"/>
    <x v="0"/>
    <x v="0"/>
    <x v="0"/>
  </r>
  <r>
    <x v="38"/>
    <s v="Tuesday"/>
    <x v="1"/>
    <b v="0"/>
    <x v="0"/>
    <x v="16"/>
    <x v="2"/>
    <x v="56"/>
    <x v="0"/>
    <x v="0"/>
    <x v="0"/>
  </r>
  <r>
    <x v="38"/>
    <s v="Tuesday"/>
    <x v="1"/>
    <b v="0"/>
    <x v="0"/>
    <x v="17"/>
    <x v="3"/>
    <x v="170"/>
    <x v="2"/>
    <x v="0"/>
    <x v="0"/>
  </r>
  <r>
    <x v="38"/>
    <s v="Tuesday"/>
    <x v="1"/>
    <b v="0"/>
    <x v="0"/>
    <x v="18"/>
    <x v="3"/>
    <x v="148"/>
    <x v="2"/>
    <x v="0"/>
    <x v="0"/>
  </r>
  <r>
    <x v="38"/>
    <s v="Tuesday"/>
    <x v="1"/>
    <b v="0"/>
    <x v="0"/>
    <x v="19"/>
    <x v="3"/>
    <x v="129"/>
    <x v="1"/>
    <x v="0"/>
    <x v="0"/>
  </r>
  <r>
    <x v="38"/>
    <s v="Tuesday"/>
    <x v="1"/>
    <b v="0"/>
    <x v="0"/>
    <x v="20"/>
    <x v="3"/>
    <x v="10"/>
    <x v="0"/>
    <x v="0"/>
    <x v="0"/>
  </r>
  <r>
    <x v="38"/>
    <s v="Tuesday"/>
    <x v="1"/>
    <b v="0"/>
    <x v="0"/>
    <x v="21"/>
    <x v="0"/>
    <x v="60"/>
    <x v="0"/>
    <x v="0"/>
    <x v="0"/>
  </r>
  <r>
    <x v="38"/>
    <s v="Tuesday"/>
    <x v="1"/>
    <b v="0"/>
    <x v="0"/>
    <x v="22"/>
    <x v="0"/>
    <x v="115"/>
    <x v="0"/>
    <x v="0"/>
    <x v="0"/>
  </r>
  <r>
    <x v="38"/>
    <s v="Tuesday"/>
    <x v="1"/>
    <b v="0"/>
    <x v="0"/>
    <x v="23"/>
    <x v="0"/>
    <x v="47"/>
    <x v="0"/>
    <x v="0"/>
    <x v="0"/>
  </r>
  <r>
    <x v="39"/>
    <s v="Wednesday"/>
    <x v="1"/>
    <b v="0"/>
    <x v="0"/>
    <x v="0"/>
    <x v="0"/>
    <x v="22"/>
    <x v="0"/>
    <x v="0"/>
    <x v="0"/>
  </r>
  <r>
    <x v="39"/>
    <s v="Wednesday"/>
    <x v="1"/>
    <b v="0"/>
    <x v="0"/>
    <x v="1"/>
    <x v="0"/>
    <x v="85"/>
    <x v="0"/>
    <x v="0"/>
    <x v="0"/>
  </r>
  <r>
    <x v="39"/>
    <s v="Wednesday"/>
    <x v="1"/>
    <b v="0"/>
    <x v="0"/>
    <x v="2"/>
    <x v="0"/>
    <x v="6"/>
    <x v="0"/>
    <x v="0"/>
    <x v="0"/>
  </r>
  <r>
    <x v="39"/>
    <s v="Wednesday"/>
    <x v="1"/>
    <b v="0"/>
    <x v="0"/>
    <x v="3"/>
    <x v="0"/>
    <x v="5"/>
    <x v="0"/>
    <x v="0"/>
    <x v="0"/>
  </r>
  <r>
    <x v="39"/>
    <s v="Wednesday"/>
    <x v="1"/>
    <b v="0"/>
    <x v="0"/>
    <x v="5"/>
    <x v="1"/>
    <x v="85"/>
    <x v="0"/>
    <x v="0"/>
    <x v="0"/>
  </r>
  <r>
    <x v="39"/>
    <s v="Wednesday"/>
    <x v="1"/>
    <b v="0"/>
    <x v="0"/>
    <x v="6"/>
    <x v="1"/>
    <x v="74"/>
    <x v="0"/>
    <x v="0"/>
    <x v="0"/>
  </r>
  <r>
    <x v="39"/>
    <s v="Wednesday"/>
    <x v="1"/>
    <b v="0"/>
    <x v="0"/>
    <x v="7"/>
    <x v="1"/>
    <x v="111"/>
    <x v="0"/>
    <x v="0"/>
    <x v="0"/>
  </r>
  <r>
    <x v="39"/>
    <s v="Wednesday"/>
    <x v="1"/>
    <b v="0"/>
    <x v="0"/>
    <x v="8"/>
    <x v="1"/>
    <x v="184"/>
    <x v="2"/>
    <x v="0"/>
    <x v="0"/>
  </r>
  <r>
    <x v="39"/>
    <s v="Wednesday"/>
    <x v="1"/>
    <b v="0"/>
    <x v="0"/>
    <x v="9"/>
    <x v="1"/>
    <x v="92"/>
    <x v="1"/>
    <x v="0"/>
    <x v="0"/>
  </r>
  <r>
    <x v="39"/>
    <s v="Wednesday"/>
    <x v="1"/>
    <b v="0"/>
    <x v="0"/>
    <x v="10"/>
    <x v="1"/>
    <x v="29"/>
    <x v="0"/>
    <x v="0"/>
    <x v="0"/>
  </r>
  <r>
    <x v="39"/>
    <s v="Wednesday"/>
    <x v="1"/>
    <b v="0"/>
    <x v="0"/>
    <x v="11"/>
    <x v="1"/>
    <x v="102"/>
    <x v="0"/>
    <x v="0"/>
    <x v="1"/>
  </r>
  <r>
    <x v="39"/>
    <s v="Wednesday"/>
    <x v="1"/>
    <b v="0"/>
    <x v="0"/>
    <x v="12"/>
    <x v="2"/>
    <x v="42"/>
    <x v="0"/>
    <x v="0"/>
    <x v="1"/>
  </r>
  <r>
    <x v="39"/>
    <s v="Wednesday"/>
    <x v="1"/>
    <b v="0"/>
    <x v="0"/>
    <x v="13"/>
    <x v="2"/>
    <x v="83"/>
    <x v="0"/>
    <x v="0"/>
    <x v="0"/>
  </r>
  <r>
    <x v="39"/>
    <s v="Wednesday"/>
    <x v="1"/>
    <b v="0"/>
    <x v="0"/>
    <x v="14"/>
    <x v="2"/>
    <x v="154"/>
    <x v="0"/>
    <x v="0"/>
    <x v="0"/>
  </r>
  <r>
    <x v="39"/>
    <s v="Wednesday"/>
    <x v="1"/>
    <b v="0"/>
    <x v="0"/>
    <x v="15"/>
    <x v="2"/>
    <x v="37"/>
    <x v="0"/>
    <x v="0"/>
    <x v="1"/>
  </r>
  <r>
    <x v="39"/>
    <s v="Wednesday"/>
    <x v="1"/>
    <b v="0"/>
    <x v="0"/>
    <x v="16"/>
    <x v="2"/>
    <x v="67"/>
    <x v="0"/>
    <x v="0"/>
    <x v="1"/>
  </r>
  <r>
    <x v="39"/>
    <s v="Wednesday"/>
    <x v="1"/>
    <b v="0"/>
    <x v="0"/>
    <x v="17"/>
    <x v="3"/>
    <x v="150"/>
    <x v="2"/>
    <x v="0"/>
    <x v="1"/>
  </r>
  <r>
    <x v="39"/>
    <s v="Wednesday"/>
    <x v="1"/>
    <b v="0"/>
    <x v="0"/>
    <x v="18"/>
    <x v="3"/>
    <x v="185"/>
    <x v="2"/>
    <x v="0"/>
    <x v="1"/>
  </r>
  <r>
    <x v="39"/>
    <s v="Wednesday"/>
    <x v="1"/>
    <b v="0"/>
    <x v="0"/>
    <x v="19"/>
    <x v="3"/>
    <x v="39"/>
    <x v="0"/>
    <x v="0"/>
    <x v="2"/>
  </r>
  <r>
    <x v="39"/>
    <s v="Wednesday"/>
    <x v="1"/>
    <b v="0"/>
    <x v="0"/>
    <x v="20"/>
    <x v="3"/>
    <x v="11"/>
    <x v="0"/>
    <x v="0"/>
    <x v="2"/>
  </r>
  <r>
    <x v="39"/>
    <s v="Wednesday"/>
    <x v="1"/>
    <b v="0"/>
    <x v="0"/>
    <x v="21"/>
    <x v="0"/>
    <x v="56"/>
    <x v="0"/>
    <x v="0"/>
    <x v="1"/>
  </r>
  <r>
    <x v="39"/>
    <s v="Wednesday"/>
    <x v="1"/>
    <b v="0"/>
    <x v="0"/>
    <x v="22"/>
    <x v="0"/>
    <x v="66"/>
    <x v="0"/>
    <x v="0"/>
    <x v="2"/>
  </r>
  <r>
    <x v="39"/>
    <s v="Wednesday"/>
    <x v="1"/>
    <b v="0"/>
    <x v="0"/>
    <x v="23"/>
    <x v="0"/>
    <x v="18"/>
    <x v="0"/>
    <x v="0"/>
    <x v="2"/>
  </r>
  <r>
    <x v="40"/>
    <s v="Thursday"/>
    <x v="1"/>
    <b v="0"/>
    <x v="0"/>
    <x v="0"/>
    <x v="0"/>
    <x v="0"/>
    <x v="0"/>
    <x v="0"/>
    <x v="2"/>
  </r>
  <r>
    <x v="40"/>
    <s v="Thursday"/>
    <x v="1"/>
    <b v="0"/>
    <x v="0"/>
    <x v="1"/>
    <x v="0"/>
    <x v="85"/>
    <x v="0"/>
    <x v="0"/>
    <x v="2"/>
  </r>
  <r>
    <x v="40"/>
    <s v="Thursday"/>
    <x v="1"/>
    <b v="0"/>
    <x v="0"/>
    <x v="2"/>
    <x v="0"/>
    <x v="6"/>
    <x v="0"/>
    <x v="0"/>
    <x v="2"/>
  </r>
  <r>
    <x v="40"/>
    <s v="Thursday"/>
    <x v="1"/>
    <b v="0"/>
    <x v="0"/>
    <x v="4"/>
    <x v="0"/>
    <x v="4"/>
    <x v="0"/>
    <x v="0"/>
    <x v="1"/>
  </r>
  <r>
    <x v="40"/>
    <s v="Thursday"/>
    <x v="1"/>
    <b v="0"/>
    <x v="0"/>
    <x v="5"/>
    <x v="1"/>
    <x v="24"/>
    <x v="0"/>
    <x v="0"/>
    <x v="1"/>
  </r>
  <r>
    <x v="40"/>
    <s v="Thursday"/>
    <x v="1"/>
    <b v="0"/>
    <x v="0"/>
    <x v="6"/>
    <x v="1"/>
    <x v="132"/>
    <x v="0"/>
    <x v="0"/>
    <x v="1"/>
  </r>
  <r>
    <x v="40"/>
    <s v="Thursday"/>
    <x v="1"/>
    <b v="0"/>
    <x v="0"/>
    <x v="7"/>
    <x v="1"/>
    <x v="111"/>
    <x v="0"/>
    <x v="0"/>
    <x v="0"/>
  </r>
  <r>
    <x v="40"/>
    <s v="Thursday"/>
    <x v="1"/>
    <b v="0"/>
    <x v="0"/>
    <x v="8"/>
    <x v="1"/>
    <x v="106"/>
    <x v="2"/>
    <x v="0"/>
    <x v="0"/>
  </r>
  <r>
    <x v="40"/>
    <s v="Thursday"/>
    <x v="1"/>
    <b v="0"/>
    <x v="0"/>
    <x v="9"/>
    <x v="1"/>
    <x v="78"/>
    <x v="1"/>
    <x v="0"/>
    <x v="0"/>
  </r>
  <r>
    <x v="40"/>
    <s v="Thursday"/>
    <x v="1"/>
    <b v="0"/>
    <x v="0"/>
    <x v="10"/>
    <x v="1"/>
    <x v="17"/>
    <x v="0"/>
    <x v="0"/>
    <x v="0"/>
  </r>
  <r>
    <x v="40"/>
    <s v="Thursday"/>
    <x v="1"/>
    <b v="0"/>
    <x v="0"/>
    <x v="11"/>
    <x v="1"/>
    <x v="79"/>
    <x v="0"/>
    <x v="0"/>
    <x v="0"/>
  </r>
  <r>
    <x v="40"/>
    <s v="Thursday"/>
    <x v="1"/>
    <b v="0"/>
    <x v="0"/>
    <x v="12"/>
    <x v="2"/>
    <x v="83"/>
    <x v="0"/>
    <x v="0"/>
    <x v="0"/>
  </r>
  <r>
    <x v="40"/>
    <s v="Thursday"/>
    <x v="1"/>
    <b v="0"/>
    <x v="0"/>
    <x v="13"/>
    <x v="2"/>
    <x v="69"/>
    <x v="0"/>
    <x v="0"/>
    <x v="0"/>
  </r>
  <r>
    <x v="40"/>
    <s v="Thursday"/>
    <x v="1"/>
    <b v="0"/>
    <x v="0"/>
    <x v="14"/>
    <x v="2"/>
    <x v="61"/>
    <x v="0"/>
    <x v="0"/>
    <x v="0"/>
  </r>
  <r>
    <x v="40"/>
    <s v="Thursday"/>
    <x v="1"/>
    <b v="0"/>
    <x v="0"/>
    <x v="15"/>
    <x v="2"/>
    <x v="89"/>
    <x v="0"/>
    <x v="0"/>
    <x v="0"/>
  </r>
  <r>
    <x v="40"/>
    <s v="Thursday"/>
    <x v="1"/>
    <b v="0"/>
    <x v="0"/>
    <x v="16"/>
    <x v="2"/>
    <x v="138"/>
    <x v="0"/>
    <x v="0"/>
    <x v="0"/>
  </r>
  <r>
    <x v="40"/>
    <s v="Thursday"/>
    <x v="1"/>
    <b v="0"/>
    <x v="0"/>
    <x v="17"/>
    <x v="3"/>
    <x v="186"/>
    <x v="2"/>
    <x v="0"/>
    <x v="0"/>
  </r>
  <r>
    <x v="40"/>
    <s v="Thursday"/>
    <x v="1"/>
    <b v="0"/>
    <x v="0"/>
    <x v="18"/>
    <x v="3"/>
    <x v="187"/>
    <x v="2"/>
    <x v="0"/>
    <x v="0"/>
  </r>
  <r>
    <x v="40"/>
    <s v="Thursday"/>
    <x v="1"/>
    <b v="0"/>
    <x v="0"/>
    <x v="19"/>
    <x v="3"/>
    <x v="59"/>
    <x v="1"/>
    <x v="0"/>
    <x v="0"/>
  </r>
  <r>
    <x v="40"/>
    <s v="Thursday"/>
    <x v="1"/>
    <b v="0"/>
    <x v="0"/>
    <x v="20"/>
    <x v="3"/>
    <x v="54"/>
    <x v="0"/>
    <x v="0"/>
    <x v="0"/>
  </r>
  <r>
    <x v="40"/>
    <s v="Thursday"/>
    <x v="1"/>
    <b v="0"/>
    <x v="0"/>
    <x v="21"/>
    <x v="0"/>
    <x v="44"/>
    <x v="0"/>
    <x v="0"/>
    <x v="0"/>
  </r>
  <r>
    <x v="40"/>
    <s v="Thursday"/>
    <x v="1"/>
    <b v="0"/>
    <x v="0"/>
    <x v="22"/>
    <x v="0"/>
    <x v="41"/>
    <x v="0"/>
    <x v="0"/>
    <x v="0"/>
  </r>
  <r>
    <x v="40"/>
    <s v="Thursday"/>
    <x v="1"/>
    <b v="0"/>
    <x v="0"/>
    <x v="23"/>
    <x v="0"/>
    <x v="19"/>
    <x v="0"/>
    <x v="0"/>
    <x v="0"/>
  </r>
  <r>
    <x v="41"/>
    <s v="Friday"/>
    <x v="1"/>
    <b v="0"/>
    <x v="0"/>
    <x v="0"/>
    <x v="0"/>
    <x v="8"/>
    <x v="0"/>
    <x v="0"/>
    <x v="0"/>
  </r>
  <r>
    <x v="41"/>
    <s v="Friday"/>
    <x v="1"/>
    <b v="0"/>
    <x v="0"/>
    <x v="1"/>
    <x v="0"/>
    <x v="85"/>
    <x v="0"/>
    <x v="0"/>
    <x v="0"/>
  </r>
  <r>
    <x v="41"/>
    <s v="Friday"/>
    <x v="1"/>
    <b v="0"/>
    <x v="0"/>
    <x v="2"/>
    <x v="0"/>
    <x v="6"/>
    <x v="0"/>
    <x v="0"/>
    <x v="0"/>
  </r>
  <r>
    <x v="41"/>
    <s v="Friday"/>
    <x v="1"/>
    <b v="0"/>
    <x v="0"/>
    <x v="5"/>
    <x v="1"/>
    <x v="48"/>
    <x v="0"/>
    <x v="0"/>
    <x v="0"/>
  </r>
  <r>
    <x v="41"/>
    <s v="Friday"/>
    <x v="1"/>
    <b v="0"/>
    <x v="0"/>
    <x v="6"/>
    <x v="1"/>
    <x v="108"/>
    <x v="0"/>
    <x v="0"/>
    <x v="0"/>
  </r>
  <r>
    <x v="41"/>
    <s v="Friday"/>
    <x v="1"/>
    <b v="0"/>
    <x v="0"/>
    <x v="7"/>
    <x v="1"/>
    <x v="30"/>
    <x v="0"/>
    <x v="0"/>
    <x v="0"/>
  </r>
  <r>
    <x v="41"/>
    <s v="Friday"/>
    <x v="1"/>
    <b v="0"/>
    <x v="0"/>
    <x v="8"/>
    <x v="1"/>
    <x v="182"/>
    <x v="2"/>
    <x v="0"/>
    <x v="0"/>
  </r>
  <r>
    <x v="41"/>
    <s v="Friday"/>
    <x v="1"/>
    <b v="0"/>
    <x v="0"/>
    <x v="9"/>
    <x v="1"/>
    <x v="188"/>
    <x v="1"/>
    <x v="0"/>
    <x v="0"/>
  </r>
  <r>
    <x v="41"/>
    <s v="Friday"/>
    <x v="1"/>
    <b v="0"/>
    <x v="0"/>
    <x v="10"/>
    <x v="1"/>
    <x v="40"/>
    <x v="0"/>
    <x v="0"/>
    <x v="0"/>
  </r>
  <r>
    <x v="41"/>
    <s v="Friday"/>
    <x v="1"/>
    <b v="0"/>
    <x v="0"/>
    <x v="11"/>
    <x v="1"/>
    <x v="37"/>
    <x v="0"/>
    <x v="0"/>
    <x v="0"/>
  </r>
  <r>
    <x v="41"/>
    <s v="Friday"/>
    <x v="1"/>
    <b v="0"/>
    <x v="0"/>
    <x v="12"/>
    <x v="2"/>
    <x v="68"/>
    <x v="0"/>
    <x v="0"/>
    <x v="0"/>
  </r>
  <r>
    <x v="41"/>
    <s v="Friday"/>
    <x v="1"/>
    <b v="0"/>
    <x v="0"/>
    <x v="13"/>
    <x v="2"/>
    <x v="14"/>
    <x v="1"/>
    <x v="0"/>
    <x v="0"/>
  </r>
  <r>
    <x v="41"/>
    <s v="Friday"/>
    <x v="1"/>
    <b v="0"/>
    <x v="0"/>
    <x v="14"/>
    <x v="2"/>
    <x v="11"/>
    <x v="0"/>
    <x v="0"/>
    <x v="0"/>
  </r>
  <r>
    <x v="41"/>
    <s v="Friday"/>
    <x v="1"/>
    <b v="0"/>
    <x v="0"/>
    <x v="15"/>
    <x v="2"/>
    <x v="30"/>
    <x v="0"/>
    <x v="0"/>
    <x v="0"/>
  </r>
  <r>
    <x v="41"/>
    <s v="Friday"/>
    <x v="1"/>
    <b v="0"/>
    <x v="0"/>
    <x v="16"/>
    <x v="2"/>
    <x v="139"/>
    <x v="1"/>
    <x v="0"/>
    <x v="0"/>
  </r>
  <r>
    <x v="41"/>
    <s v="Friday"/>
    <x v="1"/>
    <b v="0"/>
    <x v="0"/>
    <x v="17"/>
    <x v="3"/>
    <x v="189"/>
    <x v="2"/>
    <x v="0"/>
    <x v="0"/>
  </r>
  <r>
    <x v="41"/>
    <s v="Friday"/>
    <x v="1"/>
    <b v="0"/>
    <x v="0"/>
    <x v="18"/>
    <x v="3"/>
    <x v="177"/>
    <x v="2"/>
    <x v="0"/>
    <x v="0"/>
  </r>
  <r>
    <x v="41"/>
    <s v="Friday"/>
    <x v="1"/>
    <b v="0"/>
    <x v="0"/>
    <x v="19"/>
    <x v="3"/>
    <x v="129"/>
    <x v="1"/>
    <x v="0"/>
    <x v="0"/>
  </r>
  <r>
    <x v="41"/>
    <s v="Friday"/>
    <x v="1"/>
    <b v="0"/>
    <x v="0"/>
    <x v="20"/>
    <x v="3"/>
    <x v="55"/>
    <x v="0"/>
    <x v="0"/>
    <x v="0"/>
  </r>
  <r>
    <x v="41"/>
    <s v="Friday"/>
    <x v="1"/>
    <b v="0"/>
    <x v="0"/>
    <x v="21"/>
    <x v="0"/>
    <x v="105"/>
    <x v="0"/>
    <x v="0"/>
    <x v="0"/>
  </r>
  <r>
    <x v="41"/>
    <s v="Friday"/>
    <x v="1"/>
    <b v="0"/>
    <x v="0"/>
    <x v="22"/>
    <x v="0"/>
    <x v="74"/>
    <x v="0"/>
    <x v="0"/>
    <x v="0"/>
  </r>
  <r>
    <x v="41"/>
    <s v="Friday"/>
    <x v="1"/>
    <b v="0"/>
    <x v="0"/>
    <x v="23"/>
    <x v="0"/>
    <x v="26"/>
    <x v="0"/>
    <x v="0"/>
    <x v="0"/>
  </r>
  <r>
    <x v="42"/>
    <s v="Saturday"/>
    <x v="0"/>
    <b v="0"/>
    <x v="0"/>
    <x v="0"/>
    <x v="0"/>
    <x v="33"/>
    <x v="0"/>
    <x v="0"/>
    <x v="0"/>
  </r>
  <r>
    <x v="42"/>
    <s v="Saturday"/>
    <x v="0"/>
    <b v="0"/>
    <x v="0"/>
    <x v="1"/>
    <x v="0"/>
    <x v="108"/>
    <x v="0"/>
    <x v="0"/>
    <x v="0"/>
  </r>
  <r>
    <x v="42"/>
    <s v="Saturday"/>
    <x v="0"/>
    <b v="0"/>
    <x v="0"/>
    <x v="2"/>
    <x v="0"/>
    <x v="93"/>
    <x v="0"/>
    <x v="0"/>
    <x v="0"/>
  </r>
  <r>
    <x v="42"/>
    <s v="Saturday"/>
    <x v="0"/>
    <b v="0"/>
    <x v="0"/>
    <x v="3"/>
    <x v="0"/>
    <x v="98"/>
    <x v="0"/>
    <x v="0"/>
    <x v="0"/>
  </r>
  <r>
    <x v="42"/>
    <s v="Saturday"/>
    <x v="0"/>
    <b v="0"/>
    <x v="0"/>
    <x v="4"/>
    <x v="0"/>
    <x v="48"/>
    <x v="0"/>
    <x v="0"/>
    <x v="0"/>
  </r>
  <r>
    <x v="42"/>
    <s v="Saturday"/>
    <x v="0"/>
    <b v="0"/>
    <x v="0"/>
    <x v="5"/>
    <x v="1"/>
    <x v="4"/>
    <x v="0"/>
    <x v="0"/>
    <x v="0"/>
  </r>
  <r>
    <x v="42"/>
    <s v="Saturday"/>
    <x v="0"/>
    <b v="0"/>
    <x v="0"/>
    <x v="6"/>
    <x v="1"/>
    <x v="5"/>
    <x v="0"/>
    <x v="0"/>
    <x v="0"/>
  </r>
  <r>
    <x v="42"/>
    <s v="Saturday"/>
    <x v="0"/>
    <b v="0"/>
    <x v="0"/>
    <x v="7"/>
    <x v="1"/>
    <x v="62"/>
    <x v="0"/>
    <x v="0"/>
    <x v="0"/>
  </r>
  <r>
    <x v="42"/>
    <s v="Saturday"/>
    <x v="0"/>
    <b v="0"/>
    <x v="0"/>
    <x v="8"/>
    <x v="1"/>
    <x v="33"/>
    <x v="0"/>
    <x v="0"/>
    <x v="0"/>
  </r>
  <r>
    <x v="42"/>
    <s v="Saturday"/>
    <x v="0"/>
    <b v="0"/>
    <x v="0"/>
    <x v="9"/>
    <x v="1"/>
    <x v="74"/>
    <x v="0"/>
    <x v="0"/>
    <x v="0"/>
  </r>
  <r>
    <x v="42"/>
    <s v="Saturday"/>
    <x v="0"/>
    <b v="0"/>
    <x v="0"/>
    <x v="10"/>
    <x v="1"/>
    <x v="11"/>
    <x v="0"/>
    <x v="0"/>
    <x v="0"/>
  </r>
  <r>
    <x v="42"/>
    <s v="Saturday"/>
    <x v="0"/>
    <b v="0"/>
    <x v="0"/>
    <x v="11"/>
    <x v="1"/>
    <x v="181"/>
    <x v="1"/>
    <x v="0"/>
    <x v="0"/>
  </r>
  <r>
    <x v="42"/>
    <s v="Saturday"/>
    <x v="0"/>
    <b v="0"/>
    <x v="0"/>
    <x v="12"/>
    <x v="2"/>
    <x v="151"/>
    <x v="1"/>
    <x v="0"/>
    <x v="0"/>
  </r>
  <r>
    <x v="42"/>
    <s v="Saturday"/>
    <x v="0"/>
    <b v="0"/>
    <x v="0"/>
    <x v="13"/>
    <x v="2"/>
    <x v="169"/>
    <x v="1"/>
    <x v="0"/>
    <x v="0"/>
  </r>
  <r>
    <x v="42"/>
    <s v="Saturday"/>
    <x v="0"/>
    <b v="0"/>
    <x v="0"/>
    <x v="14"/>
    <x v="2"/>
    <x v="151"/>
    <x v="1"/>
    <x v="0"/>
    <x v="0"/>
  </r>
  <r>
    <x v="42"/>
    <s v="Saturday"/>
    <x v="0"/>
    <b v="0"/>
    <x v="0"/>
    <x v="15"/>
    <x v="2"/>
    <x v="177"/>
    <x v="2"/>
    <x v="0"/>
    <x v="0"/>
  </r>
  <r>
    <x v="42"/>
    <s v="Saturday"/>
    <x v="0"/>
    <b v="0"/>
    <x v="0"/>
    <x v="16"/>
    <x v="2"/>
    <x v="190"/>
    <x v="1"/>
    <x v="0"/>
    <x v="0"/>
  </r>
  <r>
    <x v="42"/>
    <s v="Saturday"/>
    <x v="0"/>
    <b v="0"/>
    <x v="0"/>
    <x v="17"/>
    <x v="3"/>
    <x v="120"/>
    <x v="1"/>
    <x v="0"/>
    <x v="0"/>
  </r>
  <r>
    <x v="42"/>
    <s v="Saturday"/>
    <x v="0"/>
    <b v="0"/>
    <x v="0"/>
    <x v="18"/>
    <x v="3"/>
    <x v="37"/>
    <x v="0"/>
    <x v="0"/>
    <x v="0"/>
  </r>
  <r>
    <x v="42"/>
    <s v="Saturday"/>
    <x v="0"/>
    <b v="0"/>
    <x v="0"/>
    <x v="19"/>
    <x v="3"/>
    <x v="102"/>
    <x v="0"/>
    <x v="0"/>
    <x v="0"/>
  </r>
  <r>
    <x v="42"/>
    <s v="Saturday"/>
    <x v="0"/>
    <b v="0"/>
    <x v="0"/>
    <x v="20"/>
    <x v="3"/>
    <x v="1"/>
    <x v="0"/>
    <x v="0"/>
    <x v="0"/>
  </r>
  <r>
    <x v="42"/>
    <s v="Saturday"/>
    <x v="0"/>
    <b v="0"/>
    <x v="0"/>
    <x v="21"/>
    <x v="0"/>
    <x v="41"/>
    <x v="0"/>
    <x v="0"/>
    <x v="0"/>
  </r>
  <r>
    <x v="42"/>
    <s v="Saturday"/>
    <x v="0"/>
    <b v="0"/>
    <x v="0"/>
    <x v="22"/>
    <x v="0"/>
    <x v="79"/>
    <x v="0"/>
    <x v="0"/>
    <x v="0"/>
  </r>
  <r>
    <x v="42"/>
    <s v="Saturday"/>
    <x v="0"/>
    <b v="0"/>
    <x v="0"/>
    <x v="23"/>
    <x v="0"/>
    <x v="2"/>
    <x v="0"/>
    <x v="0"/>
    <x v="0"/>
  </r>
  <r>
    <x v="43"/>
    <s v="Sunday"/>
    <x v="0"/>
    <b v="0"/>
    <x v="0"/>
    <x v="0"/>
    <x v="0"/>
    <x v="21"/>
    <x v="0"/>
    <x v="0"/>
    <x v="0"/>
  </r>
  <r>
    <x v="43"/>
    <s v="Sunday"/>
    <x v="0"/>
    <b v="0"/>
    <x v="0"/>
    <x v="1"/>
    <x v="0"/>
    <x v="108"/>
    <x v="0"/>
    <x v="0"/>
    <x v="0"/>
  </r>
  <r>
    <x v="43"/>
    <s v="Sunday"/>
    <x v="0"/>
    <b v="0"/>
    <x v="0"/>
    <x v="2"/>
    <x v="0"/>
    <x v="25"/>
    <x v="0"/>
    <x v="0"/>
    <x v="1"/>
  </r>
  <r>
    <x v="43"/>
    <s v="Sunday"/>
    <x v="0"/>
    <b v="0"/>
    <x v="0"/>
    <x v="3"/>
    <x v="0"/>
    <x v="47"/>
    <x v="0"/>
    <x v="0"/>
    <x v="1"/>
  </r>
  <r>
    <x v="43"/>
    <s v="Sunday"/>
    <x v="0"/>
    <b v="0"/>
    <x v="0"/>
    <x v="4"/>
    <x v="0"/>
    <x v="5"/>
    <x v="0"/>
    <x v="0"/>
    <x v="1"/>
  </r>
  <r>
    <x v="43"/>
    <s v="Sunday"/>
    <x v="0"/>
    <b v="0"/>
    <x v="0"/>
    <x v="6"/>
    <x v="1"/>
    <x v="36"/>
    <x v="0"/>
    <x v="0"/>
    <x v="1"/>
  </r>
  <r>
    <x v="43"/>
    <s v="Sunday"/>
    <x v="0"/>
    <b v="0"/>
    <x v="0"/>
    <x v="7"/>
    <x v="1"/>
    <x v="6"/>
    <x v="0"/>
    <x v="0"/>
    <x v="1"/>
  </r>
  <r>
    <x v="43"/>
    <s v="Sunday"/>
    <x v="0"/>
    <b v="0"/>
    <x v="0"/>
    <x v="8"/>
    <x v="1"/>
    <x v="47"/>
    <x v="0"/>
    <x v="0"/>
    <x v="1"/>
  </r>
  <r>
    <x v="43"/>
    <s v="Sunday"/>
    <x v="0"/>
    <b v="0"/>
    <x v="0"/>
    <x v="9"/>
    <x v="1"/>
    <x v="105"/>
    <x v="0"/>
    <x v="0"/>
    <x v="1"/>
  </r>
  <r>
    <x v="43"/>
    <s v="Sunday"/>
    <x v="0"/>
    <b v="0"/>
    <x v="0"/>
    <x v="10"/>
    <x v="1"/>
    <x v="136"/>
    <x v="1"/>
    <x v="0"/>
    <x v="0"/>
  </r>
  <r>
    <x v="43"/>
    <s v="Sunday"/>
    <x v="0"/>
    <b v="0"/>
    <x v="0"/>
    <x v="11"/>
    <x v="1"/>
    <x v="59"/>
    <x v="1"/>
    <x v="0"/>
    <x v="0"/>
  </r>
  <r>
    <x v="43"/>
    <s v="Sunday"/>
    <x v="0"/>
    <b v="0"/>
    <x v="0"/>
    <x v="12"/>
    <x v="2"/>
    <x v="148"/>
    <x v="2"/>
    <x v="0"/>
    <x v="0"/>
  </r>
  <r>
    <x v="43"/>
    <s v="Sunday"/>
    <x v="0"/>
    <b v="0"/>
    <x v="0"/>
    <x v="13"/>
    <x v="2"/>
    <x v="38"/>
    <x v="2"/>
    <x v="0"/>
    <x v="0"/>
  </r>
  <r>
    <x v="43"/>
    <s v="Sunday"/>
    <x v="0"/>
    <b v="0"/>
    <x v="0"/>
    <x v="14"/>
    <x v="2"/>
    <x v="143"/>
    <x v="2"/>
    <x v="0"/>
    <x v="1"/>
  </r>
  <r>
    <x v="43"/>
    <s v="Sunday"/>
    <x v="0"/>
    <b v="0"/>
    <x v="0"/>
    <x v="15"/>
    <x v="2"/>
    <x v="123"/>
    <x v="2"/>
    <x v="0"/>
    <x v="1"/>
  </r>
  <r>
    <x v="43"/>
    <s v="Sunday"/>
    <x v="0"/>
    <b v="0"/>
    <x v="0"/>
    <x v="16"/>
    <x v="2"/>
    <x v="87"/>
    <x v="1"/>
    <x v="0"/>
    <x v="1"/>
  </r>
  <r>
    <x v="43"/>
    <s v="Sunday"/>
    <x v="0"/>
    <b v="0"/>
    <x v="0"/>
    <x v="17"/>
    <x v="3"/>
    <x v="139"/>
    <x v="1"/>
    <x v="0"/>
    <x v="0"/>
  </r>
  <r>
    <x v="43"/>
    <s v="Sunday"/>
    <x v="0"/>
    <b v="0"/>
    <x v="0"/>
    <x v="18"/>
    <x v="3"/>
    <x v="76"/>
    <x v="0"/>
    <x v="0"/>
    <x v="0"/>
  </r>
  <r>
    <x v="43"/>
    <s v="Sunday"/>
    <x v="0"/>
    <b v="0"/>
    <x v="0"/>
    <x v="19"/>
    <x v="3"/>
    <x v="42"/>
    <x v="0"/>
    <x v="0"/>
    <x v="0"/>
  </r>
  <r>
    <x v="43"/>
    <s v="Sunday"/>
    <x v="0"/>
    <b v="0"/>
    <x v="0"/>
    <x v="20"/>
    <x v="3"/>
    <x v="105"/>
    <x v="0"/>
    <x v="0"/>
    <x v="0"/>
  </r>
  <r>
    <x v="43"/>
    <s v="Sunday"/>
    <x v="0"/>
    <b v="0"/>
    <x v="0"/>
    <x v="21"/>
    <x v="0"/>
    <x v="41"/>
    <x v="0"/>
    <x v="0"/>
    <x v="0"/>
  </r>
  <r>
    <x v="43"/>
    <s v="Sunday"/>
    <x v="0"/>
    <b v="0"/>
    <x v="0"/>
    <x v="22"/>
    <x v="0"/>
    <x v="9"/>
    <x v="0"/>
    <x v="0"/>
    <x v="0"/>
  </r>
  <r>
    <x v="43"/>
    <s v="Sunday"/>
    <x v="0"/>
    <b v="0"/>
    <x v="0"/>
    <x v="23"/>
    <x v="0"/>
    <x v="33"/>
    <x v="0"/>
    <x v="0"/>
    <x v="0"/>
  </r>
  <r>
    <x v="44"/>
    <s v="Monday"/>
    <x v="1"/>
    <b v="0"/>
    <x v="0"/>
    <x v="0"/>
    <x v="0"/>
    <x v="62"/>
    <x v="0"/>
    <x v="0"/>
    <x v="0"/>
  </r>
  <r>
    <x v="44"/>
    <s v="Monday"/>
    <x v="1"/>
    <b v="0"/>
    <x v="0"/>
    <x v="1"/>
    <x v="0"/>
    <x v="85"/>
    <x v="0"/>
    <x v="0"/>
    <x v="0"/>
  </r>
  <r>
    <x v="44"/>
    <s v="Monday"/>
    <x v="1"/>
    <b v="0"/>
    <x v="0"/>
    <x v="2"/>
    <x v="0"/>
    <x v="5"/>
    <x v="0"/>
    <x v="0"/>
    <x v="0"/>
  </r>
  <r>
    <x v="44"/>
    <s v="Monday"/>
    <x v="1"/>
    <b v="0"/>
    <x v="0"/>
    <x v="3"/>
    <x v="0"/>
    <x v="5"/>
    <x v="0"/>
    <x v="0"/>
    <x v="0"/>
  </r>
  <r>
    <x v="44"/>
    <s v="Monday"/>
    <x v="1"/>
    <b v="0"/>
    <x v="0"/>
    <x v="4"/>
    <x v="0"/>
    <x v="5"/>
    <x v="0"/>
    <x v="0"/>
    <x v="0"/>
  </r>
  <r>
    <x v="44"/>
    <s v="Monday"/>
    <x v="1"/>
    <b v="0"/>
    <x v="0"/>
    <x v="5"/>
    <x v="1"/>
    <x v="6"/>
    <x v="0"/>
    <x v="0"/>
    <x v="0"/>
  </r>
  <r>
    <x v="44"/>
    <s v="Monday"/>
    <x v="1"/>
    <b v="0"/>
    <x v="0"/>
    <x v="6"/>
    <x v="1"/>
    <x v="132"/>
    <x v="0"/>
    <x v="0"/>
    <x v="0"/>
  </r>
  <r>
    <x v="44"/>
    <s v="Monday"/>
    <x v="1"/>
    <b v="0"/>
    <x v="0"/>
    <x v="7"/>
    <x v="1"/>
    <x v="95"/>
    <x v="0"/>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11-01-01T00:00:00"/>
    <s v="Winter"/>
    <x v="0"/>
    <n v="0"/>
    <b v="0"/>
    <s v="Saturday"/>
    <s v="Clear"/>
    <n v="0.24"/>
    <n v="0.28789999999999999"/>
    <n v="0.81"/>
    <n v="0"/>
    <n v="3"/>
    <n v="13"/>
    <x v="0"/>
  </r>
  <r>
    <d v="2011-01-01T00:00:00"/>
    <s v="Winter"/>
    <x v="0"/>
    <n v="1"/>
    <b v="0"/>
    <s v="Saturday"/>
    <s v="Clear"/>
    <n v="0.22"/>
    <n v="0.2727"/>
    <n v="0.8"/>
    <n v="0"/>
    <n v="8"/>
    <n v="32"/>
    <x v="1"/>
  </r>
  <r>
    <d v="2011-01-01T00:00:00"/>
    <s v="Winter"/>
    <x v="0"/>
    <n v="2"/>
    <b v="0"/>
    <s v="Saturday"/>
    <s v="Clear"/>
    <n v="0.22"/>
    <n v="0.2727"/>
    <n v="0.8"/>
    <n v="0"/>
    <n v="5"/>
    <n v="27"/>
    <x v="2"/>
  </r>
  <r>
    <d v="2011-01-01T00:00:00"/>
    <s v="Winter"/>
    <x v="0"/>
    <n v="3"/>
    <b v="0"/>
    <s v="Saturday"/>
    <s v="Clear"/>
    <n v="0.24"/>
    <n v="0.28789999999999999"/>
    <n v="0.75"/>
    <n v="0"/>
    <n v="3"/>
    <n v="10"/>
    <x v="3"/>
  </r>
  <r>
    <d v="2011-01-01T00:00:00"/>
    <s v="Winter"/>
    <x v="0"/>
    <n v="4"/>
    <b v="0"/>
    <s v="Saturday"/>
    <s v="Clear"/>
    <n v="0.24"/>
    <n v="0.28789999999999999"/>
    <n v="0.75"/>
    <n v="0"/>
    <n v="0"/>
    <n v="1"/>
    <x v="4"/>
  </r>
  <r>
    <d v="2011-01-01T00:00:00"/>
    <s v="Winter"/>
    <x v="0"/>
    <n v="5"/>
    <b v="0"/>
    <s v="Saturday"/>
    <s v="Mist"/>
    <n v="0.24"/>
    <n v="0.2576"/>
    <n v="0.75"/>
    <n v="8.9599999999999999E-2"/>
    <n v="0"/>
    <n v="1"/>
    <x v="4"/>
  </r>
  <r>
    <d v="2011-01-01T00:00:00"/>
    <s v="Winter"/>
    <x v="0"/>
    <n v="6"/>
    <b v="0"/>
    <s v="Saturday"/>
    <s v="Clear"/>
    <n v="0.22"/>
    <n v="0.2727"/>
    <n v="0.8"/>
    <n v="0"/>
    <n v="2"/>
    <n v="0"/>
    <x v="5"/>
  </r>
  <r>
    <d v="2011-01-01T00:00:00"/>
    <s v="Winter"/>
    <x v="0"/>
    <n v="7"/>
    <b v="0"/>
    <s v="Saturday"/>
    <s v="Clear"/>
    <n v="0.2"/>
    <n v="0.2576"/>
    <n v="0.86"/>
    <n v="0"/>
    <n v="1"/>
    <n v="2"/>
    <x v="6"/>
  </r>
  <r>
    <d v="2011-01-01T00:00:00"/>
    <s v="Winter"/>
    <x v="0"/>
    <n v="8"/>
    <b v="0"/>
    <s v="Saturday"/>
    <s v="Clear"/>
    <n v="0.24"/>
    <n v="0.19700000000000001"/>
    <n v="0.75"/>
    <n v="0"/>
    <n v="1"/>
    <n v="7"/>
    <x v="7"/>
  </r>
  <r>
    <d v="2011-01-01T00:00:00"/>
    <s v="Winter"/>
    <x v="0"/>
    <n v="9"/>
    <b v="0"/>
    <s v="Saturday"/>
    <s v="Clear"/>
    <n v="0.32"/>
    <n v="0.34849999999999998"/>
    <n v="0.76"/>
    <n v="0"/>
    <n v="8"/>
    <n v="6"/>
    <x v="8"/>
  </r>
  <r>
    <d v="2011-01-01T00:00:00"/>
    <s v="Winter"/>
    <x v="0"/>
    <n v="10"/>
    <b v="0"/>
    <s v="Saturday"/>
    <s v="Clear"/>
    <n v="0.38"/>
    <n v="0.39389999999999997"/>
    <n v="0.76"/>
    <n v="0.25369999999999998"/>
    <n v="12"/>
    <n v="24"/>
    <x v="9"/>
  </r>
  <r>
    <d v="2011-01-01T00:00:00"/>
    <s v="Winter"/>
    <x v="0"/>
    <n v="11"/>
    <b v="0"/>
    <s v="Saturday"/>
    <s v="Clear"/>
    <n v="0.36"/>
    <n v="0.33329999999999999"/>
    <n v="0.81"/>
    <n v="0.28360000000000002"/>
    <n v="26"/>
    <n v="30"/>
    <x v="10"/>
  </r>
  <r>
    <d v="2011-01-01T00:00:00"/>
    <s v="Winter"/>
    <x v="0"/>
    <n v="12"/>
    <b v="0"/>
    <s v="Saturday"/>
    <s v="Clear"/>
    <n v="0.42"/>
    <n v="0.42420000000000002"/>
    <n v="0.77"/>
    <n v="0.28360000000000002"/>
    <n v="29"/>
    <n v="55"/>
    <x v="11"/>
  </r>
  <r>
    <d v="2011-01-01T00:00:00"/>
    <s v="Winter"/>
    <x v="0"/>
    <n v="13"/>
    <b v="0"/>
    <s v="Saturday"/>
    <s v="Mist"/>
    <n v="0.46"/>
    <n v="0.45450000000000002"/>
    <n v="0.72"/>
    <n v="0.29849999999999999"/>
    <n v="47"/>
    <n v="47"/>
    <x v="12"/>
  </r>
  <r>
    <d v="2011-01-01T00:00:00"/>
    <s v="Winter"/>
    <x v="0"/>
    <n v="14"/>
    <b v="0"/>
    <s v="Saturday"/>
    <s v="Mist"/>
    <n v="0.46"/>
    <n v="0.45450000000000002"/>
    <n v="0.72"/>
    <n v="0.28360000000000002"/>
    <n v="35"/>
    <n v="71"/>
    <x v="13"/>
  </r>
  <r>
    <d v="2011-01-01T00:00:00"/>
    <s v="Winter"/>
    <x v="0"/>
    <n v="15"/>
    <b v="0"/>
    <s v="Saturday"/>
    <s v="Mist"/>
    <n v="0.44"/>
    <n v="0.43940000000000001"/>
    <n v="0.77"/>
    <n v="0.29849999999999999"/>
    <n v="40"/>
    <n v="70"/>
    <x v="14"/>
  </r>
  <r>
    <d v="2011-01-01T00:00:00"/>
    <s v="Winter"/>
    <x v="0"/>
    <n v="16"/>
    <b v="0"/>
    <s v="Saturday"/>
    <s v="Mist"/>
    <n v="0.42"/>
    <n v="0.42420000000000002"/>
    <n v="0.82"/>
    <n v="0.29849999999999999"/>
    <n v="41"/>
    <n v="52"/>
    <x v="15"/>
  </r>
  <r>
    <d v="2011-01-01T00:00:00"/>
    <s v="Winter"/>
    <x v="0"/>
    <n v="17"/>
    <b v="0"/>
    <s v="Saturday"/>
    <s v="Mist"/>
    <n v="0.44"/>
    <n v="0.19700000000000001"/>
    <n v="0.82"/>
    <n v="0.28360000000000002"/>
    <n v="15"/>
    <n v="52"/>
    <x v="16"/>
  </r>
  <r>
    <d v="2011-01-01T00:00:00"/>
    <s v="Winter"/>
    <x v="0"/>
    <n v="18"/>
    <b v="0"/>
    <s v="Saturday"/>
    <s v="Light Snow"/>
    <n v="0.42"/>
    <n v="0.42420000000000002"/>
    <n v="0.88"/>
    <n v="0.25369999999999998"/>
    <n v="9"/>
    <n v="26"/>
    <x v="17"/>
  </r>
  <r>
    <d v="2011-01-01T00:00:00"/>
    <s v="Winter"/>
    <x v="0"/>
    <n v="19"/>
    <b v="0"/>
    <s v="Saturday"/>
    <s v="Light Snow"/>
    <n v="0.42"/>
    <n v="0.42420000000000002"/>
    <n v="0.88"/>
    <n v="0.25369999999999998"/>
    <n v="6"/>
    <n v="31"/>
    <x v="18"/>
  </r>
  <r>
    <d v="2011-01-01T00:00:00"/>
    <s v="Winter"/>
    <x v="0"/>
    <n v="20"/>
    <b v="0"/>
    <s v="Saturday"/>
    <s v="Mist"/>
    <n v="0.4"/>
    <n v="0.40910000000000002"/>
    <n v="0.87"/>
    <n v="0.25369999999999998"/>
    <n v="11"/>
    <n v="25"/>
    <x v="9"/>
  </r>
  <r>
    <d v="2011-01-01T00:00:00"/>
    <s v="Winter"/>
    <x v="0"/>
    <n v="21"/>
    <b v="0"/>
    <s v="Saturday"/>
    <s v="Mist"/>
    <n v="0.4"/>
    <n v="0.40910000000000002"/>
    <n v="0.87"/>
    <n v="0.19400000000000001"/>
    <n v="3"/>
    <n v="31"/>
    <x v="19"/>
  </r>
  <r>
    <d v="2011-01-01T00:00:00"/>
    <s v="Winter"/>
    <x v="0"/>
    <n v="22"/>
    <b v="0"/>
    <s v="Saturday"/>
    <s v="Mist"/>
    <n v="0.4"/>
    <n v="0.40910000000000002"/>
    <n v="0.94"/>
    <n v="0.22389999999999999"/>
    <n v="11"/>
    <n v="17"/>
    <x v="20"/>
  </r>
  <r>
    <d v="2011-01-01T00:00:00"/>
    <s v="Winter"/>
    <x v="0"/>
    <n v="23"/>
    <b v="0"/>
    <s v="Saturday"/>
    <s v="Mist"/>
    <n v="0.46"/>
    <n v="0.19700000000000001"/>
    <n v="0.88"/>
    <n v="0.29849999999999999"/>
    <n v="15"/>
    <n v="24"/>
    <x v="21"/>
  </r>
  <r>
    <d v="2011-01-02T00:00:00"/>
    <s v="Winter"/>
    <x v="0"/>
    <n v="0"/>
    <b v="0"/>
    <s v="Sunday"/>
    <s v="Mist"/>
    <n v="0.46"/>
    <n v="0.45450000000000002"/>
    <n v="0.88"/>
    <n v="0.29849999999999999"/>
    <n v="4"/>
    <n v="13"/>
    <x v="22"/>
  </r>
  <r>
    <d v="2011-01-02T00:00:00"/>
    <s v="Winter"/>
    <x v="0"/>
    <n v="1"/>
    <b v="0"/>
    <s v="Sunday"/>
    <s v="Mist"/>
    <n v="0.44"/>
    <n v="0.43940000000000001"/>
    <n v="0.94"/>
    <n v="0.25369999999999998"/>
    <n v="1"/>
    <n v="16"/>
    <x v="22"/>
  </r>
  <r>
    <d v="2011-01-02T00:00:00"/>
    <s v="Winter"/>
    <x v="0"/>
    <n v="2"/>
    <b v="0"/>
    <s v="Sunday"/>
    <s v="Mist"/>
    <n v="0.42"/>
    <n v="0.42420000000000002"/>
    <n v="1"/>
    <n v="0.28360000000000002"/>
    <n v="1"/>
    <n v="8"/>
    <x v="23"/>
  </r>
  <r>
    <d v="2011-01-02T00:00:00"/>
    <s v="Winter"/>
    <x v="0"/>
    <n v="3"/>
    <b v="0"/>
    <s v="Sunday"/>
    <s v="Mist"/>
    <n v="0.46"/>
    <n v="0.45450000000000002"/>
    <n v="0.94"/>
    <n v="0.19400000000000001"/>
    <n v="2"/>
    <n v="4"/>
    <x v="24"/>
  </r>
  <r>
    <d v="2011-01-02T00:00:00"/>
    <s v="Winter"/>
    <x v="0"/>
    <n v="4"/>
    <b v="0"/>
    <s v="Sunday"/>
    <s v="Mist"/>
    <n v="0.46"/>
    <n v="0.19700000000000001"/>
    <n v="0.94"/>
    <n v="0.19400000000000001"/>
    <n v="2"/>
    <n v="1"/>
    <x v="6"/>
  </r>
  <r>
    <d v="2011-01-02T00:00:00"/>
    <s v="Winter"/>
    <x v="0"/>
    <n v="6"/>
    <b v="0"/>
    <s v="Sunday"/>
    <s v="Light Snow"/>
    <n v="0.42"/>
    <n v="0.42420000000000002"/>
    <n v="0.77"/>
    <n v="0.29849999999999999"/>
    <n v="0"/>
    <n v="2"/>
    <x v="5"/>
  </r>
  <r>
    <d v="2011-01-02T00:00:00"/>
    <s v="Winter"/>
    <x v="0"/>
    <n v="7"/>
    <b v="0"/>
    <s v="Sunday"/>
    <s v="Mist"/>
    <n v="0.4"/>
    <n v="0.40910000000000002"/>
    <n v="0.76"/>
    <n v="0.19400000000000001"/>
    <n v="0"/>
    <n v="1"/>
    <x v="4"/>
  </r>
  <r>
    <d v="2011-01-02T00:00:00"/>
    <s v="Winter"/>
    <x v="0"/>
    <n v="8"/>
    <b v="0"/>
    <s v="Sunday"/>
    <s v="Light Snow"/>
    <n v="0.4"/>
    <n v="0.40910000000000002"/>
    <n v="0.71"/>
    <n v="0.22389999999999999"/>
    <n v="0"/>
    <n v="8"/>
    <x v="7"/>
  </r>
  <r>
    <d v="2011-01-02T00:00:00"/>
    <s v="Winter"/>
    <x v="0"/>
    <n v="9"/>
    <b v="0"/>
    <s v="Sunday"/>
    <s v="Mist"/>
    <n v="0.38"/>
    <n v="0.19700000000000001"/>
    <n v="0.76"/>
    <n v="0.22389999999999999"/>
    <n v="1"/>
    <n v="19"/>
    <x v="25"/>
  </r>
  <r>
    <d v="2011-01-02T00:00:00"/>
    <s v="Winter"/>
    <x v="0"/>
    <n v="10"/>
    <b v="0"/>
    <s v="Sunday"/>
    <s v="Mist"/>
    <n v="0.36"/>
    <n v="0.34849999999999998"/>
    <n v="0.81"/>
    <n v="0.22389999999999999"/>
    <n v="7"/>
    <n v="46"/>
    <x v="26"/>
  </r>
  <r>
    <d v="2011-01-02T00:00:00"/>
    <s v="Winter"/>
    <x v="0"/>
    <n v="11"/>
    <b v="0"/>
    <s v="Sunday"/>
    <s v="Mist"/>
    <n v="0.36"/>
    <n v="0.33329999999999999"/>
    <n v="0.71"/>
    <n v="0.25369999999999998"/>
    <n v="16"/>
    <n v="54"/>
    <x v="27"/>
  </r>
  <r>
    <d v="2011-01-02T00:00:00"/>
    <s v="Winter"/>
    <x v="0"/>
    <n v="12"/>
    <b v="0"/>
    <s v="Sunday"/>
    <s v="Mist"/>
    <n v="0.36"/>
    <n v="0.33329999999999999"/>
    <n v="0.66"/>
    <n v="0.29849999999999999"/>
    <n v="20"/>
    <n v="73"/>
    <x v="15"/>
  </r>
  <r>
    <d v="2011-01-02T00:00:00"/>
    <s v="Winter"/>
    <x v="0"/>
    <n v="13"/>
    <b v="0"/>
    <s v="Sunday"/>
    <s v="Mist"/>
    <n v="0.36"/>
    <n v="0.34849999999999998"/>
    <n v="0.66"/>
    <n v="0.1343"/>
    <n v="11"/>
    <n v="64"/>
    <x v="28"/>
  </r>
  <r>
    <d v="2011-01-02T00:00:00"/>
    <s v="Winter"/>
    <x v="0"/>
    <n v="14"/>
    <b v="0"/>
    <s v="Sunday"/>
    <s v="Light Snow"/>
    <n v="0.36"/>
    <n v="0.19700000000000001"/>
    <n v="0.76"/>
    <n v="0.19400000000000001"/>
    <n v="4"/>
    <n v="55"/>
    <x v="29"/>
  </r>
  <r>
    <d v="2011-01-02T00:00:00"/>
    <s v="Winter"/>
    <x v="0"/>
    <n v="15"/>
    <b v="0"/>
    <s v="Sunday"/>
    <s v="Light Snow"/>
    <n v="0.34"/>
    <n v="0.33329999999999999"/>
    <n v="0.81"/>
    <n v="0.16420000000000001"/>
    <n v="19"/>
    <n v="55"/>
    <x v="30"/>
  </r>
  <r>
    <d v="2011-01-02T00:00:00"/>
    <s v="Winter"/>
    <x v="0"/>
    <n v="16"/>
    <b v="0"/>
    <s v="Sunday"/>
    <s v="Light Snow"/>
    <n v="0.34"/>
    <n v="0.33329999999999999"/>
    <n v="0.71"/>
    <n v="0.16420000000000001"/>
    <n v="9"/>
    <n v="67"/>
    <x v="31"/>
  </r>
  <r>
    <d v="2011-01-02T00:00:00"/>
    <s v="Winter"/>
    <x v="0"/>
    <n v="17"/>
    <b v="0"/>
    <s v="Sunday"/>
    <s v="Clear"/>
    <n v="0.34"/>
    <n v="0.33329999999999999"/>
    <n v="0.56999999999999995"/>
    <n v="0.19400000000000001"/>
    <n v="7"/>
    <n v="58"/>
    <x v="32"/>
  </r>
  <r>
    <d v="2011-01-02T00:00:00"/>
    <s v="Winter"/>
    <x v="0"/>
    <n v="18"/>
    <b v="0"/>
    <s v="Sunday"/>
    <s v="Mist"/>
    <n v="0.36"/>
    <n v="0.33329999999999999"/>
    <n v="0.46"/>
    <n v="0.32840000000000003"/>
    <n v="10"/>
    <n v="43"/>
    <x v="26"/>
  </r>
  <r>
    <d v="2011-01-02T00:00:00"/>
    <s v="Winter"/>
    <x v="0"/>
    <n v="19"/>
    <b v="0"/>
    <s v="Sunday"/>
    <s v="Clear"/>
    <n v="0.32"/>
    <n v="0.28789999999999999"/>
    <n v="0.42"/>
    <n v="0.44779999999999998"/>
    <n v="1"/>
    <n v="29"/>
    <x v="33"/>
  </r>
  <r>
    <d v="2011-01-02T00:00:00"/>
    <s v="Winter"/>
    <x v="0"/>
    <n v="20"/>
    <b v="0"/>
    <s v="Sunday"/>
    <s v="Clear"/>
    <n v="0.3"/>
    <n v="0.19700000000000001"/>
    <n v="0.39"/>
    <n v="0.35820000000000002"/>
    <n v="5"/>
    <n v="17"/>
    <x v="34"/>
  </r>
  <r>
    <d v="2011-01-02T00:00:00"/>
    <s v="Winter"/>
    <x v="0"/>
    <n v="21"/>
    <b v="0"/>
    <s v="Sunday"/>
    <s v="Clear"/>
    <n v="0.26"/>
    <n v="0.2273"/>
    <n v="0.44"/>
    <n v="0.32840000000000003"/>
    <n v="11"/>
    <n v="20"/>
    <x v="35"/>
  </r>
  <r>
    <d v="2011-01-02T00:00:00"/>
    <s v="Winter"/>
    <x v="0"/>
    <n v="22"/>
    <b v="0"/>
    <s v="Sunday"/>
    <s v="Clear"/>
    <n v="0.24"/>
    <n v="0.21210000000000001"/>
    <n v="0.44"/>
    <n v="0.29849999999999999"/>
    <n v="0"/>
    <n v="9"/>
    <x v="23"/>
  </r>
  <r>
    <d v="2011-01-02T00:00:00"/>
    <s v="Winter"/>
    <x v="0"/>
    <n v="23"/>
    <b v="0"/>
    <s v="Sunday"/>
    <s v="Clear"/>
    <n v="0.22"/>
    <n v="0.2273"/>
    <n v="0.47"/>
    <n v="0.16420000000000001"/>
    <n v="0"/>
    <n v="8"/>
    <x v="7"/>
  </r>
  <r>
    <d v="2011-01-03T00:00:00"/>
    <s v="Winter"/>
    <x v="0"/>
    <n v="0"/>
    <b v="0"/>
    <s v="Monday"/>
    <s v="Clear"/>
    <n v="0.22"/>
    <n v="0.19700000000000001"/>
    <n v="0.44"/>
    <n v="0.35820000000000002"/>
    <n v="0"/>
    <n v="5"/>
    <x v="36"/>
  </r>
  <r>
    <d v="2011-01-03T00:00:00"/>
    <s v="Winter"/>
    <x v="0"/>
    <n v="1"/>
    <b v="0"/>
    <s v="Monday"/>
    <s v="Clear"/>
    <n v="0.2"/>
    <n v="0.19700000000000001"/>
    <n v="0.44"/>
    <n v="0.41789999999999999"/>
    <n v="0"/>
    <n v="2"/>
    <x v="5"/>
  </r>
  <r>
    <d v="2011-01-03T00:00:00"/>
    <s v="Winter"/>
    <x v="0"/>
    <n v="4"/>
    <b v="0"/>
    <s v="Monday"/>
    <s v="Clear"/>
    <n v="0.16"/>
    <n v="0.13639999999999999"/>
    <n v="0.47"/>
    <n v="0.3881"/>
    <n v="0"/>
    <n v="1"/>
    <x v="4"/>
  </r>
  <r>
    <d v="2011-01-03T00:00:00"/>
    <s v="Winter"/>
    <x v="0"/>
    <n v="5"/>
    <b v="0"/>
    <s v="Monday"/>
    <s v="Clear"/>
    <n v="0.16"/>
    <n v="0.13639999999999999"/>
    <n v="0.47"/>
    <n v="0.28360000000000002"/>
    <n v="0"/>
    <n v="3"/>
    <x v="6"/>
  </r>
  <r>
    <d v="2011-01-03T00:00:00"/>
    <s v="Winter"/>
    <x v="0"/>
    <n v="6"/>
    <b v="0"/>
    <s v="Monday"/>
    <s v="Clear"/>
    <n v="0.14000000000000001"/>
    <n v="0.1061"/>
    <n v="0.5"/>
    <n v="0.3881"/>
    <n v="0"/>
    <n v="30"/>
    <x v="33"/>
  </r>
  <r>
    <d v="2011-01-03T00:00:00"/>
    <s v="Winter"/>
    <x v="0"/>
    <n v="7"/>
    <b v="0"/>
    <s v="Monday"/>
    <s v="Clear"/>
    <n v="0.14000000000000001"/>
    <n v="0.13639999999999999"/>
    <n v="0.5"/>
    <n v="0.19400000000000001"/>
    <n v="1"/>
    <n v="63"/>
    <x v="37"/>
  </r>
  <r>
    <d v="2011-01-03T00:00:00"/>
    <s v="Winter"/>
    <x v="0"/>
    <n v="8"/>
    <b v="0"/>
    <s v="Monday"/>
    <s v="Clear"/>
    <n v="0.14000000000000001"/>
    <n v="0.1212"/>
    <n v="0.5"/>
    <n v="0.28360000000000002"/>
    <n v="1"/>
    <n v="153"/>
    <x v="38"/>
  </r>
  <r>
    <d v="2011-01-03T00:00:00"/>
    <s v="Winter"/>
    <x v="0"/>
    <n v="9"/>
    <b v="0"/>
    <s v="Monday"/>
    <s v="Clear"/>
    <n v="0.16"/>
    <n v="0.13639999999999999"/>
    <n v="0.43"/>
    <n v="0.3881"/>
    <n v="7"/>
    <n v="81"/>
    <x v="39"/>
  </r>
  <r>
    <d v="2011-01-03T00:00:00"/>
    <s v="Winter"/>
    <x v="0"/>
    <n v="10"/>
    <b v="0"/>
    <s v="Monday"/>
    <s v="Clear"/>
    <n v="0.18"/>
    <n v="0.16669999999999999"/>
    <n v="0.43"/>
    <n v="0.25369999999999998"/>
    <n v="11"/>
    <n v="33"/>
    <x v="40"/>
  </r>
  <r>
    <d v="2011-01-03T00:00:00"/>
    <s v="Winter"/>
    <x v="0"/>
    <n v="11"/>
    <b v="0"/>
    <s v="Monday"/>
    <s v="Clear"/>
    <n v="0.2"/>
    <n v="0.18179999999999999"/>
    <n v="0.4"/>
    <n v="0.32840000000000003"/>
    <n v="10"/>
    <n v="41"/>
    <x v="41"/>
  </r>
  <r>
    <d v="2011-01-03T00:00:00"/>
    <s v="Winter"/>
    <x v="0"/>
    <n v="12"/>
    <b v="0"/>
    <s v="Monday"/>
    <s v="Clear"/>
    <n v="0.22"/>
    <n v="0.21210000000000001"/>
    <n v="0.35"/>
    <n v="0.29849999999999999"/>
    <n v="13"/>
    <n v="48"/>
    <x v="42"/>
  </r>
  <r>
    <d v="2011-01-03T00:00:00"/>
    <s v="Winter"/>
    <x v="0"/>
    <n v="13"/>
    <b v="0"/>
    <s v="Monday"/>
    <s v="Clear"/>
    <n v="0.24"/>
    <n v="0.19700000000000001"/>
    <n v="0.35"/>
    <n v="0.28360000000000002"/>
    <n v="8"/>
    <n v="53"/>
    <x v="42"/>
  </r>
  <r>
    <d v="2011-01-03T00:00:00"/>
    <s v="Winter"/>
    <x v="0"/>
    <n v="14"/>
    <b v="0"/>
    <s v="Monday"/>
    <s v="Clear"/>
    <n v="0.26"/>
    <n v="0.2424"/>
    <n v="0.3"/>
    <n v="0.28360000000000002"/>
    <n v="11"/>
    <n v="66"/>
    <x v="43"/>
  </r>
  <r>
    <d v="2011-01-03T00:00:00"/>
    <s v="Winter"/>
    <x v="0"/>
    <n v="15"/>
    <b v="0"/>
    <s v="Monday"/>
    <s v="Clear"/>
    <n v="0.26"/>
    <n v="0.2424"/>
    <n v="0.3"/>
    <n v="0.25369999999999998"/>
    <n v="14"/>
    <n v="58"/>
    <x v="44"/>
  </r>
  <r>
    <d v="2011-01-03T00:00:00"/>
    <s v="Winter"/>
    <x v="0"/>
    <n v="16"/>
    <b v="0"/>
    <s v="Monday"/>
    <s v="Clear"/>
    <n v="0.26"/>
    <n v="0.2424"/>
    <n v="0.3"/>
    <n v="0.25369999999999998"/>
    <n v="9"/>
    <n v="67"/>
    <x v="31"/>
  </r>
  <r>
    <d v="2011-01-03T00:00:00"/>
    <s v="Winter"/>
    <x v="0"/>
    <n v="17"/>
    <b v="0"/>
    <s v="Monday"/>
    <s v="Clear"/>
    <n v="0.24"/>
    <n v="0.2273"/>
    <n v="0.3"/>
    <n v="0.22389999999999999"/>
    <n v="11"/>
    <n v="146"/>
    <x v="45"/>
  </r>
  <r>
    <d v="2011-01-03T00:00:00"/>
    <s v="Winter"/>
    <x v="0"/>
    <n v="18"/>
    <b v="0"/>
    <s v="Monday"/>
    <s v="Clear"/>
    <n v="0.24"/>
    <n v="0.2576"/>
    <n v="0.32"/>
    <n v="0.1045"/>
    <n v="9"/>
    <n v="148"/>
    <x v="45"/>
  </r>
  <r>
    <d v="2011-01-03T00:00:00"/>
    <s v="Winter"/>
    <x v="0"/>
    <n v="19"/>
    <b v="0"/>
    <s v="Monday"/>
    <s v="Clear"/>
    <n v="0.2"/>
    <n v="0.2576"/>
    <n v="0.47"/>
    <n v="0"/>
    <n v="8"/>
    <n v="102"/>
    <x v="14"/>
  </r>
  <r>
    <d v="2011-01-03T00:00:00"/>
    <s v="Winter"/>
    <x v="0"/>
    <n v="20"/>
    <b v="0"/>
    <s v="Monday"/>
    <s v="Clear"/>
    <n v="0.2"/>
    <n v="0.19700000000000001"/>
    <n v="0.47"/>
    <n v="0.1045"/>
    <n v="3"/>
    <n v="49"/>
    <x v="46"/>
  </r>
  <r>
    <d v="2011-01-03T00:00:00"/>
    <s v="Winter"/>
    <x v="0"/>
    <n v="21"/>
    <b v="0"/>
    <s v="Monday"/>
    <s v="Clear"/>
    <n v="0.18"/>
    <n v="0.19700000000000001"/>
    <n v="0.64"/>
    <n v="0.1343"/>
    <n v="3"/>
    <n v="49"/>
    <x v="46"/>
  </r>
  <r>
    <d v="2011-01-03T00:00:00"/>
    <s v="Winter"/>
    <x v="0"/>
    <n v="22"/>
    <b v="0"/>
    <s v="Monday"/>
    <s v="Clear"/>
    <n v="0.14000000000000001"/>
    <n v="0.1515"/>
    <n v="0.69"/>
    <n v="0.1343"/>
    <n v="0"/>
    <n v="20"/>
    <x v="25"/>
  </r>
  <r>
    <d v="2011-01-03T00:00:00"/>
    <s v="Winter"/>
    <x v="0"/>
    <n v="23"/>
    <b v="0"/>
    <s v="Monday"/>
    <s v="Clear"/>
    <n v="0.18"/>
    <n v="0.21210000000000001"/>
    <n v="0.55000000000000004"/>
    <n v="0.1045"/>
    <n v="1"/>
    <n v="11"/>
    <x v="47"/>
  </r>
  <r>
    <d v="2011-01-04T00:00:00"/>
    <s v="Winter"/>
    <x v="0"/>
    <n v="0"/>
    <b v="0"/>
    <s v="Tuesday"/>
    <s v="Clear"/>
    <n v="0.16"/>
    <n v="0.19700000000000001"/>
    <n v="0.55000000000000004"/>
    <n v="0.1045"/>
    <n v="0"/>
    <n v="5"/>
    <x v="36"/>
  </r>
  <r>
    <d v="2011-01-04T00:00:00"/>
    <s v="Winter"/>
    <x v="0"/>
    <n v="1"/>
    <b v="0"/>
    <s v="Tuesday"/>
    <s v="Clear"/>
    <n v="0.16"/>
    <n v="0.18179999999999999"/>
    <n v="0.59"/>
    <n v="0.1045"/>
    <n v="0"/>
    <n v="2"/>
    <x v="5"/>
  </r>
  <r>
    <d v="2011-01-04T00:00:00"/>
    <s v="Winter"/>
    <x v="0"/>
    <n v="2"/>
    <b v="0"/>
    <s v="Tuesday"/>
    <s v="Clear"/>
    <n v="0.14000000000000001"/>
    <n v="0.1515"/>
    <n v="0.63"/>
    <n v="0.1343"/>
    <n v="0"/>
    <n v="1"/>
    <x v="4"/>
  </r>
  <r>
    <d v="2011-01-04T00:00:00"/>
    <s v="Winter"/>
    <x v="0"/>
    <n v="4"/>
    <b v="0"/>
    <s v="Tuesday"/>
    <s v="Clear"/>
    <n v="0.14000000000000001"/>
    <n v="0.18179999999999999"/>
    <n v="0.63"/>
    <n v="8.9599999999999999E-2"/>
    <n v="0"/>
    <n v="2"/>
    <x v="5"/>
  </r>
  <r>
    <d v="2011-01-04T00:00:00"/>
    <s v="Winter"/>
    <x v="0"/>
    <n v="5"/>
    <b v="0"/>
    <s v="Tuesday"/>
    <s v="Clear"/>
    <n v="0.12"/>
    <n v="0.1515"/>
    <n v="0.68"/>
    <n v="0.1045"/>
    <n v="0"/>
    <n v="4"/>
    <x v="48"/>
  </r>
  <r>
    <d v="2011-01-04T00:00:00"/>
    <s v="Winter"/>
    <x v="0"/>
    <n v="6"/>
    <b v="0"/>
    <s v="Tuesday"/>
    <s v="Clear"/>
    <n v="0.12"/>
    <n v="0.1515"/>
    <n v="0.74"/>
    <n v="0.1045"/>
    <n v="0"/>
    <n v="36"/>
    <x v="9"/>
  </r>
  <r>
    <d v="2011-01-04T00:00:00"/>
    <s v="Winter"/>
    <x v="0"/>
    <n v="7"/>
    <b v="0"/>
    <s v="Tuesday"/>
    <s v="Clear"/>
    <n v="0.12"/>
    <n v="0.1515"/>
    <n v="0.74"/>
    <n v="0.1343"/>
    <n v="2"/>
    <n v="92"/>
    <x v="12"/>
  </r>
  <r>
    <d v="2011-01-04T00:00:00"/>
    <s v="Winter"/>
    <x v="0"/>
    <n v="8"/>
    <b v="0"/>
    <s v="Tuesday"/>
    <s v="Clear"/>
    <n v="0.14000000000000001"/>
    <n v="0.1515"/>
    <n v="0.69"/>
    <n v="0.16420000000000001"/>
    <n v="2"/>
    <n v="177"/>
    <x v="49"/>
  </r>
  <r>
    <d v="2011-01-04T00:00:00"/>
    <s v="Winter"/>
    <x v="0"/>
    <n v="9"/>
    <b v="0"/>
    <s v="Tuesday"/>
    <s v="Clear"/>
    <n v="0.16"/>
    <n v="0.1515"/>
    <n v="0.64"/>
    <n v="0.22389999999999999"/>
    <n v="2"/>
    <n v="98"/>
    <x v="50"/>
  </r>
  <r>
    <d v="2011-01-04T00:00:00"/>
    <s v="Winter"/>
    <x v="0"/>
    <n v="10"/>
    <b v="0"/>
    <s v="Tuesday"/>
    <s v="Mist"/>
    <n v="0.16"/>
    <n v="0.13639999999999999"/>
    <n v="0.69"/>
    <n v="0.32840000000000003"/>
    <n v="5"/>
    <n v="37"/>
    <x v="51"/>
  </r>
  <r>
    <d v="2011-01-04T00:00:00"/>
    <s v="Winter"/>
    <x v="0"/>
    <n v="11"/>
    <b v="0"/>
    <s v="Tuesday"/>
    <s v="Clear"/>
    <n v="0.22"/>
    <n v="0.21210000000000001"/>
    <n v="0.51"/>
    <n v="0.29849999999999999"/>
    <n v="7"/>
    <n v="50"/>
    <x v="52"/>
  </r>
  <r>
    <d v="2011-01-04T00:00:00"/>
    <s v="Winter"/>
    <x v="0"/>
    <n v="12"/>
    <b v="0"/>
    <s v="Tuesday"/>
    <s v="Clear"/>
    <n v="0.22"/>
    <n v="0.2273"/>
    <n v="0.51"/>
    <n v="0.16420000000000001"/>
    <n v="12"/>
    <n v="66"/>
    <x v="53"/>
  </r>
  <r>
    <d v="2011-01-04T00:00:00"/>
    <s v="Winter"/>
    <x v="0"/>
    <n v="13"/>
    <b v="0"/>
    <s v="Tuesday"/>
    <s v="Clear"/>
    <n v="0.24"/>
    <n v="0.2273"/>
    <n v="0.56000000000000005"/>
    <n v="0.19400000000000001"/>
    <n v="18"/>
    <n v="79"/>
    <x v="54"/>
  </r>
  <r>
    <d v="2011-01-04T00:00:00"/>
    <s v="Winter"/>
    <x v="0"/>
    <n v="14"/>
    <b v="0"/>
    <s v="Tuesday"/>
    <s v="Clear"/>
    <n v="0.26"/>
    <n v="0.2576"/>
    <n v="0.52"/>
    <n v="0.22389999999999999"/>
    <n v="9"/>
    <n v="54"/>
    <x v="55"/>
  </r>
  <r>
    <d v="2011-01-04T00:00:00"/>
    <s v="Winter"/>
    <x v="0"/>
    <n v="15"/>
    <b v="0"/>
    <s v="Tuesday"/>
    <s v="Clear"/>
    <n v="0.28000000000000003"/>
    <n v="0.2727"/>
    <n v="0.52"/>
    <n v="0.25369999999999998"/>
    <n v="17"/>
    <n v="48"/>
    <x v="32"/>
  </r>
  <r>
    <d v="2011-01-04T00:00:00"/>
    <s v="Winter"/>
    <x v="0"/>
    <n v="16"/>
    <b v="0"/>
    <s v="Tuesday"/>
    <s v="Clear"/>
    <n v="0.3"/>
    <n v="0.28789999999999999"/>
    <n v="0.49"/>
    <n v="0.25369999999999998"/>
    <n v="15"/>
    <n v="68"/>
    <x v="56"/>
  </r>
  <r>
    <d v="2011-01-04T00:00:00"/>
    <s v="Winter"/>
    <x v="0"/>
    <n v="17"/>
    <b v="0"/>
    <s v="Tuesday"/>
    <s v="Clear"/>
    <n v="0.28000000000000003"/>
    <n v="0.2727"/>
    <n v="0.48"/>
    <n v="0.22389999999999999"/>
    <n v="10"/>
    <n v="202"/>
    <x v="57"/>
  </r>
  <r>
    <d v="2011-01-04T00:00:00"/>
    <s v="Winter"/>
    <x v="0"/>
    <n v="18"/>
    <b v="0"/>
    <s v="Tuesday"/>
    <s v="Clear"/>
    <n v="0.26"/>
    <n v="0.2576"/>
    <n v="0.48"/>
    <n v="0.19400000000000001"/>
    <n v="3"/>
    <n v="179"/>
    <x v="58"/>
  </r>
  <r>
    <d v="2011-01-04T00:00:00"/>
    <s v="Winter"/>
    <x v="0"/>
    <n v="19"/>
    <b v="0"/>
    <s v="Tuesday"/>
    <s v="Clear"/>
    <n v="0.24"/>
    <n v="0.2576"/>
    <n v="0.48"/>
    <n v="0.1045"/>
    <n v="2"/>
    <n v="110"/>
    <x v="59"/>
  </r>
  <r>
    <d v="2011-01-04T00:00:00"/>
    <s v="Winter"/>
    <x v="0"/>
    <n v="20"/>
    <b v="0"/>
    <s v="Tuesday"/>
    <s v="Clear"/>
    <n v="0.24"/>
    <n v="0.2576"/>
    <n v="0.48"/>
    <n v="0.1045"/>
    <n v="1"/>
    <n v="53"/>
    <x v="60"/>
  </r>
  <r>
    <d v="2011-01-04T00:00:00"/>
    <s v="Winter"/>
    <x v="0"/>
    <n v="21"/>
    <b v="0"/>
    <s v="Tuesday"/>
    <s v="Clear"/>
    <n v="0.22"/>
    <n v="0.2727"/>
    <n v="0.64"/>
    <n v="0"/>
    <n v="0"/>
    <n v="48"/>
    <x v="61"/>
  </r>
  <r>
    <d v="2011-01-04T00:00:00"/>
    <s v="Winter"/>
    <x v="0"/>
    <n v="22"/>
    <b v="0"/>
    <s v="Tuesday"/>
    <s v="Clear"/>
    <n v="0.22"/>
    <n v="0.2576"/>
    <n v="0.64"/>
    <n v="8.9599999999999999E-2"/>
    <n v="1"/>
    <n v="34"/>
    <x v="17"/>
  </r>
  <r>
    <d v="2011-01-04T00:00:00"/>
    <s v="Winter"/>
    <x v="0"/>
    <n v="23"/>
    <b v="0"/>
    <s v="Tuesday"/>
    <s v="Clear"/>
    <n v="0.2"/>
    <n v="0.2273"/>
    <n v="0.69"/>
    <n v="8.9599999999999999E-2"/>
    <n v="2"/>
    <n v="9"/>
    <x v="62"/>
  </r>
  <r>
    <d v="2011-01-05T00:00:00"/>
    <s v="Winter"/>
    <x v="0"/>
    <n v="0"/>
    <b v="0"/>
    <s v="Wednesday"/>
    <s v="Clear"/>
    <n v="0.2"/>
    <n v="0.2576"/>
    <n v="0.64"/>
    <n v="0"/>
    <n v="0"/>
    <n v="6"/>
    <x v="24"/>
  </r>
  <r>
    <d v="2011-01-05T00:00:00"/>
    <s v="Winter"/>
    <x v="0"/>
    <n v="1"/>
    <b v="0"/>
    <s v="Wednesday"/>
    <s v="Clear"/>
    <n v="0.16"/>
    <n v="0.19700000000000001"/>
    <n v="0.74"/>
    <n v="8.9599999999999999E-2"/>
    <n v="0"/>
    <n v="6"/>
    <x v="24"/>
  </r>
  <r>
    <d v="2011-01-05T00:00:00"/>
    <s v="Winter"/>
    <x v="0"/>
    <n v="2"/>
    <b v="0"/>
    <s v="Wednesday"/>
    <s v="Clear"/>
    <n v="0.16"/>
    <n v="0.19700000000000001"/>
    <n v="0.74"/>
    <n v="8.9599999999999999E-2"/>
    <n v="0"/>
    <n v="2"/>
    <x v="5"/>
  </r>
  <r>
    <d v="2011-01-05T00:00:00"/>
    <s v="Winter"/>
    <x v="0"/>
    <n v="4"/>
    <b v="0"/>
    <s v="Wednesday"/>
    <s v="Clear"/>
    <n v="0.24"/>
    <n v="0.2273"/>
    <n v="0.48"/>
    <n v="0.22389999999999999"/>
    <n v="0"/>
    <n v="2"/>
    <x v="5"/>
  </r>
  <r>
    <d v="2011-01-05T00:00:00"/>
    <s v="Winter"/>
    <x v="0"/>
    <n v="5"/>
    <b v="0"/>
    <s v="Wednesday"/>
    <s v="Clear"/>
    <n v="0.22"/>
    <n v="0.2273"/>
    <n v="0.47"/>
    <n v="0.16420000000000001"/>
    <n v="0"/>
    <n v="3"/>
    <x v="6"/>
  </r>
  <r>
    <d v="2011-01-05T00:00:00"/>
    <s v="Winter"/>
    <x v="0"/>
    <n v="6"/>
    <b v="0"/>
    <s v="Wednesday"/>
    <s v="Clear"/>
    <n v="0.2"/>
    <n v="0.19700000000000001"/>
    <n v="0.47"/>
    <n v="0.22389999999999999"/>
    <n v="0"/>
    <n v="33"/>
    <x v="63"/>
  </r>
  <r>
    <d v="2011-01-05T00:00:00"/>
    <s v="Winter"/>
    <x v="0"/>
    <n v="7"/>
    <b v="0"/>
    <s v="Wednesday"/>
    <s v="Clear"/>
    <n v="0.18"/>
    <n v="0.18179999999999999"/>
    <n v="0.43"/>
    <n v="0.19400000000000001"/>
    <n v="1"/>
    <n v="87"/>
    <x v="39"/>
  </r>
  <r>
    <d v="2011-01-05T00:00:00"/>
    <s v="Winter"/>
    <x v="0"/>
    <n v="8"/>
    <b v="0"/>
    <s v="Wednesday"/>
    <s v="Clear"/>
    <n v="0.2"/>
    <n v="0.18179999999999999"/>
    <n v="0.4"/>
    <n v="0.29849999999999999"/>
    <n v="3"/>
    <n v="192"/>
    <x v="64"/>
  </r>
  <r>
    <d v="2011-01-05T00:00:00"/>
    <s v="Winter"/>
    <x v="0"/>
    <n v="9"/>
    <b v="0"/>
    <s v="Wednesday"/>
    <s v="Clear"/>
    <n v="0.22"/>
    <n v="0.19700000000000001"/>
    <n v="0.37"/>
    <n v="0.32840000000000003"/>
    <n v="6"/>
    <n v="109"/>
    <x v="65"/>
  </r>
  <r>
    <d v="2011-01-05T00:00:00"/>
    <s v="Winter"/>
    <x v="0"/>
    <n v="10"/>
    <b v="0"/>
    <s v="Wednesday"/>
    <s v="Clear"/>
    <n v="0.22"/>
    <n v="0.19700000000000001"/>
    <n v="0.37"/>
    <n v="0.32840000000000003"/>
    <n v="4"/>
    <n v="53"/>
    <x v="52"/>
  </r>
  <r>
    <d v="2011-01-05T00:00:00"/>
    <s v="Winter"/>
    <x v="0"/>
    <n v="11"/>
    <b v="0"/>
    <s v="Wednesday"/>
    <s v="Clear"/>
    <n v="0.26"/>
    <n v="0.2273"/>
    <n v="0.33"/>
    <n v="0.32840000000000003"/>
    <n v="12"/>
    <n v="34"/>
    <x v="66"/>
  </r>
  <r>
    <d v="2011-01-05T00:00:00"/>
    <s v="Winter"/>
    <x v="0"/>
    <n v="12"/>
    <b v="0"/>
    <s v="Wednesday"/>
    <s v="Clear"/>
    <n v="0.26"/>
    <n v="0.2273"/>
    <n v="0.33"/>
    <n v="0.32840000000000003"/>
    <n v="5"/>
    <n v="74"/>
    <x v="67"/>
  </r>
  <r>
    <d v="2011-01-05T00:00:00"/>
    <s v="Winter"/>
    <x v="0"/>
    <n v="13"/>
    <b v="0"/>
    <s v="Wednesday"/>
    <s v="Clear"/>
    <n v="0.28000000000000003"/>
    <n v="0.2576"/>
    <n v="0.3"/>
    <n v="0.29849999999999999"/>
    <n v="6"/>
    <n v="65"/>
    <x v="68"/>
  </r>
  <r>
    <d v="2011-01-05T00:00:00"/>
    <s v="Winter"/>
    <x v="0"/>
    <n v="14"/>
    <b v="0"/>
    <s v="Wednesday"/>
    <s v="Clear"/>
    <n v="0.3"/>
    <n v="0.28789999999999999"/>
    <n v="0.28000000000000003"/>
    <n v="0.19400000000000001"/>
    <n v="10"/>
    <n v="52"/>
    <x v="69"/>
  </r>
  <r>
    <d v="2011-01-05T00:00:00"/>
    <s v="Winter"/>
    <x v="0"/>
    <n v="15"/>
    <b v="0"/>
    <s v="Wednesday"/>
    <s v="Clear"/>
    <n v="0.3"/>
    <n v="0.28789999999999999"/>
    <n v="0.28000000000000003"/>
    <n v="0.19400000000000001"/>
    <n v="7"/>
    <n v="55"/>
    <x v="69"/>
  </r>
  <r>
    <d v="2011-01-05T00:00:00"/>
    <s v="Winter"/>
    <x v="0"/>
    <n v="16"/>
    <b v="0"/>
    <s v="Wednesday"/>
    <s v="Clear"/>
    <n v="0.3"/>
    <n v="0.31819999999999998"/>
    <n v="0.28000000000000003"/>
    <n v="8.9599999999999999E-2"/>
    <n v="4"/>
    <n v="85"/>
    <x v="70"/>
  </r>
  <r>
    <d v="2011-01-05T00:00:00"/>
    <s v="Winter"/>
    <x v="0"/>
    <n v="17"/>
    <b v="0"/>
    <s v="Wednesday"/>
    <s v="Clear"/>
    <n v="0.24"/>
    <n v="0.2273"/>
    <n v="0.38"/>
    <n v="0.19400000000000001"/>
    <n v="4"/>
    <n v="186"/>
    <x v="71"/>
  </r>
  <r>
    <d v="2011-01-05T00:00:00"/>
    <s v="Winter"/>
    <x v="0"/>
    <n v="18"/>
    <b v="0"/>
    <s v="Wednesday"/>
    <s v="Clear"/>
    <n v="0.24"/>
    <n v="0.2424"/>
    <n v="0.38"/>
    <n v="0.1343"/>
    <n v="3"/>
    <n v="166"/>
    <x v="72"/>
  </r>
  <r>
    <d v="2011-01-05T00:00:00"/>
    <s v="Winter"/>
    <x v="0"/>
    <n v="19"/>
    <b v="0"/>
    <s v="Wednesday"/>
    <s v="Clear"/>
    <n v="0.24"/>
    <n v="0.2576"/>
    <n v="0.38"/>
    <n v="0.1045"/>
    <n v="5"/>
    <n v="127"/>
    <x v="73"/>
  </r>
  <r>
    <d v="2011-01-05T00:00:00"/>
    <s v="Winter"/>
    <x v="0"/>
    <n v="20"/>
    <b v="0"/>
    <s v="Wednesday"/>
    <s v="Clear"/>
    <n v="0.22"/>
    <n v="0.2273"/>
    <n v="0.47"/>
    <n v="0.16420000000000001"/>
    <n v="7"/>
    <n v="82"/>
    <x v="70"/>
  </r>
  <r>
    <d v="2011-01-05T00:00:00"/>
    <s v="Winter"/>
    <x v="0"/>
    <n v="21"/>
    <b v="0"/>
    <s v="Wednesday"/>
    <s v="Clear"/>
    <n v="0.2"/>
    <n v="0.19700000000000001"/>
    <n v="0.51"/>
    <n v="0.19400000000000001"/>
    <n v="3"/>
    <n v="40"/>
    <x v="74"/>
  </r>
  <r>
    <d v="2011-01-05T00:00:00"/>
    <s v="Winter"/>
    <x v="0"/>
    <n v="22"/>
    <b v="0"/>
    <s v="Wednesday"/>
    <s v="Clear"/>
    <n v="0.18"/>
    <n v="0.19700000000000001"/>
    <n v="0.55000000000000004"/>
    <n v="0.1343"/>
    <n v="1"/>
    <n v="41"/>
    <x v="51"/>
  </r>
  <r>
    <d v="2011-01-05T00:00:00"/>
    <s v="Winter"/>
    <x v="0"/>
    <n v="23"/>
    <b v="0"/>
    <s v="Wednesday"/>
    <s v="Clear"/>
    <n v="0.2"/>
    <n v="0.2576"/>
    <n v="0.47"/>
    <n v="0"/>
    <n v="1"/>
    <n v="18"/>
    <x v="75"/>
  </r>
  <r>
    <d v="2011-01-06T00:00:00"/>
    <s v="Winter"/>
    <x v="0"/>
    <n v="0"/>
    <b v="0"/>
    <s v="Thursday"/>
    <s v="Clear"/>
    <n v="0.18"/>
    <n v="0.2424"/>
    <n v="0.55000000000000004"/>
    <n v="0"/>
    <n v="0"/>
    <n v="11"/>
    <x v="62"/>
  </r>
  <r>
    <d v="2011-01-06T00:00:00"/>
    <s v="Winter"/>
    <x v="0"/>
    <n v="1"/>
    <b v="0"/>
    <s v="Thursday"/>
    <s v="Clear"/>
    <n v="0.16"/>
    <n v="0.2273"/>
    <n v="0.64"/>
    <n v="0"/>
    <n v="0"/>
    <n v="4"/>
    <x v="48"/>
  </r>
  <r>
    <d v="2011-01-06T00:00:00"/>
    <s v="Winter"/>
    <x v="0"/>
    <n v="2"/>
    <b v="0"/>
    <s v="Thursday"/>
    <s v="Clear"/>
    <n v="0.16"/>
    <n v="0.2273"/>
    <n v="0.64"/>
    <n v="0"/>
    <n v="0"/>
    <n v="2"/>
    <x v="5"/>
  </r>
  <r>
    <d v="2011-01-06T00:00:00"/>
    <s v="Winter"/>
    <x v="0"/>
    <n v="4"/>
    <b v="0"/>
    <s v="Thursday"/>
    <s v="Mist"/>
    <n v="0.16"/>
    <n v="0.19700000000000001"/>
    <n v="0.64"/>
    <n v="8.9599999999999999E-2"/>
    <n v="0"/>
    <n v="1"/>
    <x v="4"/>
  </r>
  <r>
    <d v="2011-01-06T00:00:00"/>
    <s v="Winter"/>
    <x v="0"/>
    <n v="5"/>
    <b v="0"/>
    <s v="Thursday"/>
    <s v="Mist"/>
    <n v="0.14000000000000001"/>
    <n v="0.18179999999999999"/>
    <n v="0.69"/>
    <n v="8.9599999999999999E-2"/>
    <n v="0"/>
    <n v="4"/>
    <x v="48"/>
  </r>
  <r>
    <d v="2011-01-06T00:00:00"/>
    <s v="Winter"/>
    <x v="0"/>
    <n v="6"/>
    <b v="0"/>
    <s v="Thursday"/>
    <s v="Mist"/>
    <n v="0.14000000000000001"/>
    <n v="0.16669999999999999"/>
    <n v="0.63"/>
    <n v="0.1045"/>
    <n v="0"/>
    <n v="36"/>
    <x v="9"/>
  </r>
  <r>
    <d v="2011-01-06T00:00:00"/>
    <s v="Winter"/>
    <x v="0"/>
    <n v="7"/>
    <b v="0"/>
    <s v="Thursday"/>
    <s v="Mist"/>
    <n v="0.16"/>
    <n v="0.2273"/>
    <n v="0.59"/>
    <n v="0"/>
    <n v="0"/>
    <n v="95"/>
    <x v="76"/>
  </r>
  <r>
    <d v="2011-01-06T00:00:00"/>
    <s v="Winter"/>
    <x v="0"/>
    <n v="8"/>
    <b v="0"/>
    <s v="Thursday"/>
    <s v="Clear"/>
    <n v="0.16"/>
    <n v="0.2273"/>
    <n v="0.59"/>
    <n v="0"/>
    <n v="3"/>
    <n v="216"/>
    <x v="77"/>
  </r>
  <r>
    <d v="2011-01-06T00:00:00"/>
    <s v="Winter"/>
    <x v="0"/>
    <n v="9"/>
    <b v="0"/>
    <s v="Thursday"/>
    <s v="Mist"/>
    <n v="0.18"/>
    <n v="0.2424"/>
    <n v="0.51"/>
    <n v="0"/>
    <n v="6"/>
    <n v="116"/>
    <x v="78"/>
  </r>
  <r>
    <d v="2011-01-06T00:00:00"/>
    <s v="Winter"/>
    <x v="0"/>
    <n v="10"/>
    <b v="0"/>
    <s v="Thursday"/>
    <s v="Clear"/>
    <n v="0.2"/>
    <n v="0.2576"/>
    <n v="0.47"/>
    <n v="0"/>
    <n v="3"/>
    <n v="42"/>
    <x v="79"/>
  </r>
  <r>
    <d v="2011-01-06T00:00:00"/>
    <s v="Winter"/>
    <x v="0"/>
    <n v="11"/>
    <b v="0"/>
    <s v="Thursday"/>
    <s v="Clear"/>
    <n v="0.22"/>
    <n v="0.2576"/>
    <n v="0.44"/>
    <n v="8.9599999999999999E-2"/>
    <n v="2"/>
    <n v="57"/>
    <x v="29"/>
  </r>
  <r>
    <d v="2011-01-06T00:00:00"/>
    <s v="Winter"/>
    <x v="0"/>
    <n v="12"/>
    <b v="0"/>
    <s v="Thursday"/>
    <s v="Clear"/>
    <n v="0.26"/>
    <n v="0.28789999999999999"/>
    <n v="0.35"/>
    <n v="0"/>
    <n v="6"/>
    <n v="78"/>
    <x v="11"/>
  </r>
  <r>
    <d v="2011-01-06T00:00:00"/>
    <s v="Winter"/>
    <x v="0"/>
    <n v="13"/>
    <b v="0"/>
    <s v="Thursday"/>
    <s v="Clear"/>
    <n v="0.26"/>
    <n v="0.2727"/>
    <n v="0.35"/>
    <n v="0.1045"/>
    <n v="12"/>
    <n v="55"/>
    <x v="16"/>
  </r>
  <r>
    <d v="2011-01-06T00:00:00"/>
    <s v="Winter"/>
    <x v="0"/>
    <n v="14"/>
    <b v="0"/>
    <s v="Thursday"/>
    <s v="Clear"/>
    <n v="0.28000000000000003"/>
    <n v="0.2727"/>
    <n v="0.36"/>
    <n v="0.16420000000000001"/>
    <n v="11"/>
    <n v="59"/>
    <x v="27"/>
  </r>
  <r>
    <d v="2011-01-06T00:00:00"/>
    <s v="Winter"/>
    <x v="0"/>
    <n v="15"/>
    <b v="0"/>
    <s v="Thursday"/>
    <s v="Clear"/>
    <n v="0.28000000000000003"/>
    <n v="0.2727"/>
    <n v="0.36"/>
    <n v="0"/>
    <n v="8"/>
    <n v="54"/>
    <x v="69"/>
  </r>
  <r>
    <d v="2011-01-06T00:00:00"/>
    <s v="Winter"/>
    <x v="0"/>
    <n v="16"/>
    <b v="0"/>
    <s v="Thursday"/>
    <s v="Clear"/>
    <n v="0.26"/>
    <n v="0.2576"/>
    <n v="0.38"/>
    <n v="0.16420000000000001"/>
    <n v="12"/>
    <n v="74"/>
    <x v="80"/>
  </r>
  <r>
    <d v="2011-01-06T00:00:00"/>
    <s v="Winter"/>
    <x v="0"/>
    <n v="17"/>
    <b v="0"/>
    <s v="Thursday"/>
    <s v="Clear"/>
    <n v="0.22"/>
    <n v="0.2273"/>
    <n v="0.51"/>
    <n v="0.16420000000000001"/>
    <n v="9"/>
    <n v="163"/>
    <x v="81"/>
  </r>
  <r>
    <d v="2011-01-06T00:00:00"/>
    <s v="Winter"/>
    <x v="0"/>
    <n v="18"/>
    <b v="0"/>
    <s v="Thursday"/>
    <s v="Clear"/>
    <n v="0.22"/>
    <n v="0.2273"/>
    <n v="0.51"/>
    <n v="0.1343"/>
    <n v="5"/>
    <n v="158"/>
    <x v="82"/>
  </r>
  <r>
    <d v="2011-01-06T00:00:00"/>
    <s v="Winter"/>
    <x v="0"/>
    <n v="19"/>
    <b v="0"/>
    <s v="Thursday"/>
    <s v="Clear"/>
    <n v="0.22"/>
    <n v="0.2576"/>
    <n v="0.55000000000000004"/>
    <n v="8.9599999999999999E-2"/>
    <n v="3"/>
    <n v="109"/>
    <x v="59"/>
  </r>
  <r>
    <d v="2011-01-06T00:00:00"/>
    <s v="Winter"/>
    <x v="0"/>
    <n v="20"/>
    <b v="0"/>
    <s v="Thursday"/>
    <s v="Clear"/>
    <n v="0.2"/>
    <n v="0.21210000000000001"/>
    <n v="0.51"/>
    <n v="0.16420000000000001"/>
    <n v="3"/>
    <n v="66"/>
    <x v="83"/>
  </r>
  <r>
    <d v="2011-01-06T00:00:00"/>
    <s v="Winter"/>
    <x v="0"/>
    <n v="21"/>
    <b v="0"/>
    <s v="Thursday"/>
    <s v="Mist"/>
    <n v="0.22"/>
    <n v="0.21210000000000001"/>
    <n v="0.55000000000000004"/>
    <n v="0.22389999999999999"/>
    <n v="0"/>
    <n v="48"/>
    <x v="61"/>
  </r>
  <r>
    <d v="2011-01-06T00:00:00"/>
    <s v="Winter"/>
    <x v="0"/>
    <n v="22"/>
    <b v="0"/>
    <s v="Thursday"/>
    <s v="Mist"/>
    <n v="0.22"/>
    <n v="0.21210000000000001"/>
    <n v="0.51"/>
    <n v="0.28360000000000002"/>
    <n v="1"/>
    <n v="51"/>
    <x v="46"/>
  </r>
  <r>
    <d v="2011-01-06T00:00:00"/>
    <s v="Winter"/>
    <x v="0"/>
    <n v="23"/>
    <b v="0"/>
    <s v="Thursday"/>
    <s v="Mist"/>
    <n v="0.2"/>
    <n v="0.19700000000000001"/>
    <n v="0.59"/>
    <n v="0.19400000000000001"/>
    <n v="4"/>
    <n v="19"/>
    <x v="84"/>
  </r>
  <r>
    <d v="2011-01-07T00:00:00"/>
    <s v="Winter"/>
    <x v="0"/>
    <n v="0"/>
    <b v="0"/>
    <s v="Friday"/>
    <s v="Mist"/>
    <n v="0.2"/>
    <n v="0.19700000000000001"/>
    <n v="0.64"/>
    <n v="0.19400000000000001"/>
    <n v="4"/>
    <n v="13"/>
    <x v="22"/>
  </r>
  <r>
    <d v="2011-01-07T00:00:00"/>
    <s v="Winter"/>
    <x v="0"/>
    <n v="1"/>
    <b v="0"/>
    <s v="Friday"/>
    <s v="Mist"/>
    <n v="0.2"/>
    <n v="0.19700000000000001"/>
    <n v="0.69"/>
    <n v="0.22389999999999999"/>
    <n v="2"/>
    <n v="5"/>
    <x v="85"/>
  </r>
  <r>
    <d v="2011-01-07T00:00:00"/>
    <s v="Winter"/>
    <x v="0"/>
    <n v="2"/>
    <b v="0"/>
    <s v="Friday"/>
    <s v="Mist"/>
    <n v="0.2"/>
    <n v="0.19700000000000001"/>
    <n v="0.69"/>
    <n v="0.22389999999999999"/>
    <n v="0"/>
    <n v="1"/>
    <x v="4"/>
  </r>
  <r>
    <d v="2011-01-07T00:00:00"/>
    <s v="Winter"/>
    <x v="0"/>
    <n v="4"/>
    <b v="0"/>
    <s v="Friday"/>
    <s v="Mist"/>
    <n v="0.2"/>
    <n v="0.21210000000000001"/>
    <n v="0.69"/>
    <n v="0.1343"/>
    <n v="0"/>
    <n v="1"/>
    <x v="4"/>
  </r>
  <r>
    <d v="2011-01-07T00:00:00"/>
    <s v="Winter"/>
    <x v="0"/>
    <n v="5"/>
    <b v="0"/>
    <s v="Friday"/>
    <s v="Light Snow"/>
    <n v="0.22"/>
    <n v="0.2727"/>
    <n v="0.55000000000000004"/>
    <n v="0"/>
    <n v="0"/>
    <n v="5"/>
    <x v="36"/>
  </r>
  <r>
    <d v="2011-01-07T00:00:00"/>
    <s v="Winter"/>
    <x v="0"/>
    <n v="6"/>
    <b v="0"/>
    <s v="Friday"/>
    <s v="Mist"/>
    <n v="0.2"/>
    <n v="0.2576"/>
    <n v="0.69"/>
    <n v="0"/>
    <n v="8"/>
    <n v="26"/>
    <x v="19"/>
  </r>
  <r>
    <d v="2011-01-07T00:00:00"/>
    <s v="Winter"/>
    <x v="0"/>
    <n v="7"/>
    <b v="0"/>
    <s v="Friday"/>
    <s v="Clear"/>
    <n v="0.2"/>
    <n v="0.21210000000000001"/>
    <n v="0.69"/>
    <n v="0.1343"/>
    <n v="8"/>
    <n v="76"/>
    <x v="11"/>
  </r>
  <r>
    <d v="2011-01-07T00:00:00"/>
    <s v="Winter"/>
    <x v="0"/>
    <n v="8"/>
    <b v="0"/>
    <s v="Friday"/>
    <s v="Clear"/>
    <n v="0.2"/>
    <n v="0.19700000000000001"/>
    <n v="0.51"/>
    <n v="0.25369999999999998"/>
    <n v="20"/>
    <n v="190"/>
    <x v="86"/>
  </r>
  <r>
    <d v="2011-01-07T00:00:00"/>
    <s v="Winter"/>
    <x v="0"/>
    <n v="9"/>
    <b v="0"/>
    <s v="Friday"/>
    <s v="Clear"/>
    <n v="0.2"/>
    <n v="0.18179999999999999"/>
    <n v="0.47"/>
    <n v="0.29849999999999999"/>
    <n v="9"/>
    <n v="125"/>
    <x v="87"/>
  </r>
  <r>
    <d v="2011-01-07T00:00:00"/>
    <s v="Winter"/>
    <x v="0"/>
    <n v="10"/>
    <b v="0"/>
    <s v="Friday"/>
    <s v="Clear"/>
    <n v="0.22"/>
    <n v="0.19700000000000001"/>
    <n v="0.37"/>
    <n v="0.32840000000000003"/>
    <n v="16"/>
    <n v="47"/>
    <x v="55"/>
  </r>
  <r>
    <d v="2011-01-07T00:00:00"/>
    <s v="Winter"/>
    <x v="0"/>
    <n v="11"/>
    <b v="0"/>
    <s v="Friday"/>
    <s v="Mist"/>
    <n v="0.2"/>
    <n v="0.19700000000000001"/>
    <n v="0.4"/>
    <n v="0.22389999999999999"/>
    <n v="19"/>
    <n v="48"/>
    <x v="16"/>
  </r>
  <r>
    <d v="2011-01-07T00:00:00"/>
    <s v="Winter"/>
    <x v="0"/>
    <n v="12"/>
    <b v="0"/>
    <s v="Friday"/>
    <s v="Mist"/>
    <n v="0.2"/>
    <n v="0.19700000000000001"/>
    <n v="0.37"/>
    <n v="0.25369999999999998"/>
    <n v="9"/>
    <n v="50"/>
    <x v="29"/>
  </r>
  <r>
    <d v="2011-01-07T00:00:00"/>
    <s v="Winter"/>
    <x v="0"/>
    <n v="13"/>
    <b v="0"/>
    <s v="Friday"/>
    <s v="Mist"/>
    <n v="0.2"/>
    <n v="0.18179999999999999"/>
    <n v="0.37"/>
    <n v="0.28360000000000002"/>
    <n v="9"/>
    <n v="64"/>
    <x v="88"/>
  </r>
  <r>
    <d v="2011-01-07T00:00:00"/>
    <s v="Winter"/>
    <x v="0"/>
    <n v="14"/>
    <b v="0"/>
    <s v="Friday"/>
    <s v="Mist"/>
    <n v="0.2"/>
    <n v="0.19700000000000001"/>
    <n v="0.4"/>
    <n v="0.25369999999999998"/>
    <n v="7"/>
    <n v="43"/>
    <x v="89"/>
  </r>
  <r>
    <d v="2011-01-07T00:00:00"/>
    <s v="Winter"/>
    <x v="0"/>
    <n v="15"/>
    <b v="0"/>
    <s v="Friday"/>
    <s v="Mist"/>
    <n v="0.2"/>
    <n v="0.21210000000000001"/>
    <n v="0.37"/>
    <n v="0.16420000000000001"/>
    <n v="9"/>
    <n v="63"/>
    <x v="44"/>
  </r>
  <r>
    <d v="2011-01-07T00:00:00"/>
    <s v="Winter"/>
    <x v="0"/>
    <n v="16"/>
    <b v="0"/>
    <s v="Friday"/>
    <s v="Mist"/>
    <n v="0.2"/>
    <n v="0.21210000000000001"/>
    <n v="0.37"/>
    <n v="0.16420000000000001"/>
    <n v="5"/>
    <n v="82"/>
    <x v="90"/>
  </r>
  <r>
    <d v="2011-01-07T00:00:00"/>
    <s v="Winter"/>
    <x v="0"/>
    <n v="17"/>
    <b v="0"/>
    <s v="Friday"/>
    <s v="Mist"/>
    <n v="0.2"/>
    <n v="0.2576"/>
    <n v="0.37"/>
    <n v="0"/>
    <n v="9"/>
    <n v="178"/>
    <x v="91"/>
  </r>
  <r>
    <d v="2011-01-07T00:00:00"/>
    <s v="Winter"/>
    <x v="0"/>
    <n v="18"/>
    <b v="0"/>
    <s v="Friday"/>
    <s v="Clear"/>
    <n v="0.2"/>
    <n v="0.2273"/>
    <n v="0.4"/>
    <n v="8.9599999999999999E-2"/>
    <n v="7"/>
    <n v="116"/>
    <x v="92"/>
  </r>
  <r>
    <d v="2011-01-07T00:00:00"/>
    <s v="Winter"/>
    <x v="0"/>
    <n v="19"/>
    <b v="0"/>
    <s v="Friday"/>
    <s v="Clear"/>
    <n v="0.16"/>
    <n v="0.19700000000000001"/>
    <n v="0.55000000000000004"/>
    <n v="8.9599999999999999E-2"/>
    <n v="3"/>
    <n v="92"/>
    <x v="76"/>
  </r>
  <r>
    <d v="2011-01-07T00:00:00"/>
    <s v="Winter"/>
    <x v="0"/>
    <n v="20"/>
    <b v="0"/>
    <s v="Friday"/>
    <s v="Clear"/>
    <n v="0.18"/>
    <n v="0.21210000000000001"/>
    <n v="0.47"/>
    <n v="0.1045"/>
    <n v="1"/>
    <n v="50"/>
    <x v="41"/>
  </r>
  <r>
    <d v="2011-01-07T00:00:00"/>
    <s v="Winter"/>
    <x v="0"/>
    <n v="21"/>
    <b v="0"/>
    <s v="Friday"/>
    <s v="Clear"/>
    <n v="0.18"/>
    <n v="0.19700000000000001"/>
    <n v="0.47"/>
    <n v="0.1343"/>
    <n v="0"/>
    <n v="39"/>
    <x v="21"/>
  </r>
  <r>
    <d v="2011-01-07T00:00:00"/>
    <s v="Winter"/>
    <x v="0"/>
    <n v="22"/>
    <b v="0"/>
    <s v="Friday"/>
    <s v="Mist"/>
    <n v="0.18"/>
    <n v="0.19700000000000001"/>
    <n v="0.43"/>
    <n v="0.16420000000000001"/>
    <n v="2"/>
    <n v="34"/>
    <x v="9"/>
  </r>
  <r>
    <d v="2011-01-07T00:00:00"/>
    <s v="Winter"/>
    <x v="0"/>
    <n v="23"/>
    <b v="0"/>
    <s v="Friday"/>
    <s v="Mist"/>
    <n v="0.18"/>
    <n v="0.19700000000000001"/>
    <n v="0.51"/>
    <n v="0.16420000000000001"/>
    <n v="1"/>
    <n v="14"/>
    <x v="93"/>
  </r>
  <r>
    <d v="2011-01-08T00:00:00"/>
    <s v="Winter"/>
    <x v="0"/>
    <n v="0"/>
    <b v="0"/>
    <s v="Saturday"/>
    <s v="Mist"/>
    <n v="0.18"/>
    <n v="0.19700000000000001"/>
    <n v="0.51"/>
    <n v="0.16420000000000001"/>
    <n v="1"/>
    <n v="24"/>
    <x v="94"/>
  </r>
  <r>
    <d v="2011-01-08T00:00:00"/>
    <s v="Winter"/>
    <x v="0"/>
    <n v="1"/>
    <b v="0"/>
    <s v="Saturday"/>
    <s v="Mist"/>
    <n v="0.18"/>
    <n v="0.21210000000000001"/>
    <n v="0.55000000000000004"/>
    <n v="8.9599999999999999E-2"/>
    <n v="1"/>
    <n v="15"/>
    <x v="0"/>
  </r>
  <r>
    <d v="2011-01-08T00:00:00"/>
    <s v="Winter"/>
    <x v="0"/>
    <n v="2"/>
    <b v="0"/>
    <s v="Saturday"/>
    <s v="Mist"/>
    <n v="0.18"/>
    <n v="0.2424"/>
    <n v="0.55000000000000004"/>
    <n v="0"/>
    <n v="3"/>
    <n v="13"/>
    <x v="0"/>
  </r>
  <r>
    <d v="2011-01-08T00:00:00"/>
    <s v="Winter"/>
    <x v="0"/>
    <n v="3"/>
    <b v="0"/>
    <s v="Saturday"/>
    <s v="Light Snow"/>
    <n v="0.18"/>
    <n v="0.19700000000000001"/>
    <n v="0.55000000000000004"/>
    <n v="0.16420000000000001"/>
    <n v="0"/>
    <n v="7"/>
    <x v="85"/>
  </r>
  <r>
    <d v="2011-01-08T00:00:00"/>
    <s v="Winter"/>
    <x v="0"/>
    <n v="4"/>
    <b v="0"/>
    <s v="Saturday"/>
    <s v="Light Snow"/>
    <n v="0.18"/>
    <n v="0.19700000000000001"/>
    <n v="0.55000000000000004"/>
    <n v="0.16420000000000001"/>
    <n v="0"/>
    <n v="1"/>
    <x v="4"/>
  </r>
  <r>
    <d v="2011-01-08T00:00:00"/>
    <s v="Winter"/>
    <x v="0"/>
    <n v="5"/>
    <b v="0"/>
    <s v="Saturday"/>
    <s v="Mist"/>
    <n v="0.16"/>
    <n v="0.16669999999999999"/>
    <n v="0.74"/>
    <n v="0.16420000000000001"/>
    <n v="0"/>
    <n v="5"/>
    <x v="36"/>
  </r>
  <r>
    <d v="2011-01-08T00:00:00"/>
    <s v="Winter"/>
    <x v="0"/>
    <n v="6"/>
    <b v="0"/>
    <s v="Saturday"/>
    <s v="Mist"/>
    <n v="0.16"/>
    <n v="0.16669999999999999"/>
    <n v="0.74"/>
    <n v="0.16420000000000001"/>
    <n v="0"/>
    <n v="2"/>
    <x v="5"/>
  </r>
  <r>
    <d v="2011-01-08T00:00:00"/>
    <s v="Winter"/>
    <x v="0"/>
    <n v="7"/>
    <b v="0"/>
    <s v="Saturday"/>
    <s v="Mist"/>
    <n v="0.16"/>
    <n v="0.18179999999999999"/>
    <n v="0.74"/>
    <n v="0.1045"/>
    <n v="1"/>
    <n v="8"/>
    <x v="23"/>
  </r>
  <r>
    <d v="2011-01-08T00:00:00"/>
    <s v="Winter"/>
    <x v="0"/>
    <n v="8"/>
    <b v="0"/>
    <s v="Saturday"/>
    <s v="Light Snow"/>
    <n v="0.16"/>
    <n v="0.18179999999999999"/>
    <n v="0.93"/>
    <n v="0.1045"/>
    <n v="0"/>
    <n v="15"/>
    <x v="93"/>
  </r>
  <r>
    <d v="2011-01-08T00:00:00"/>
    <s v="Winter"/>
    <x v="0"/>
    <n v="9"/>
    <b v="0"/>
    <s v="Saturday"/>
    <s v="Light Snow"/>
    <n v="0.16"/>
    <n v="0.18179999999999999"/>
    <n v="0.93"/>
    <n v="0.1045"/>
    <n v="0"/>
    <n v="20"/>
    <x v="25"/>
  </r>
  <r>
    <d v="2011-01-08T00:00:00"/>
    <s v="Winter"/>
    <x v="0"/>
    <n v="10"/>
    <b v="0"/>
    <s v="Saturday"/>
    <s v="Mist"/>
    <n v="0.18"/>
    <n v="0.19700000000000001"/>
    <n v="0.8"/>
    <n v="0.16420000000000001"/>
    <n v="5"/>
    <n v="56"/>
    <x v="42"/>
  </r>
  <r>
    <d v="2011-01-08T00:00:00"/>
    <s v="Winter"/>
    <x v="0"/>
    <n v="11"/>
    <b v="0"/>
    <s v="Saturday"/>
    <s v="Mist"/>
    <n v="0.2"/>
    <n v="0.18179999999999999"/>
    <n v="0.69"/>
    <n v="0.3881"/>
    <n v="2"/>
    <n v="60"/>
    <x v="69"/>
  </r>
  <r>
    <d v="2011-01-08T00:00:00"/>
    <s v="Winter"/>
    <x v="0"/>
    <n v="12"/>
    <b v="0"/>
    <s v="Saturday"/>
    <s v="Mist"/>
    <n v="0.2"/>
    <n v="0.18179999999999999"/>
    <n v="0.59"/>
    <n v="0.35820000000000002"/>
    <n v="8"/>
    <n v="90"/>
    <x v="95"/>
  </r>
  <r>
    <d v="2011-01-08T00:00:00"/>
    <s v="Winter"/>
    <x v="0"/>
    <n v="13"/>
    <b v="0"/>
    <s v="Saturday"/>
    <s v="Clear"/>
    <n v="0.2"/>
    <n v="0.18179999999999999"/>
    <n v="0.44"/>
    <n v="0.32840000000000003"/>
    <n v="7"/>
    <n v="95"/>
    <x v="96"/>
  </r>
  <r>
    <d v="2011-01-08T00:00:00"/>
    <s v="Winter"/>
    <x v="0"/>
    <n v="14"/>
    <b v="0"/>
    <s v="Saturday"/>
    <s v="Clear"/>
    <n v="0.2"/>
    <n v="0.16669999999999999"/>
    <n v="0.32"/>
    <n v="0.49249999999999999"/>
    <n v="12"/>
    <n v="83"/>
    <x v="76"/>
  </r>
  <r>
    <d v="2011-01-08T00:00:00"/>
    <s v="Winter"/>
    <x v="0"/>
    <n v="15"/>
    <b v="0"/>
    <s v="Saturday"/>
    <s v="Clear"/>
    <n v="0.2"/>
    <n v="0.16669999999999999"/>
    <n v="0.32"/>
    <n v="0.44779999999999998"/>
    <n v="5"/>
    <n v="69"/>
    <x v="30"/>
  </r>
  <r>
    <d v="2011-01-08T00:00:00"/>
    <s v="Winter"/>
    <x v="0"/>
    <n v="16"/>
    <b v="0"/>
    <s v="Saturday"/>
    <s v="Clear"/>
    <n v="0.18"/>
    <n v="0.13639999999999999"/>
    <n v="0.28999999999999998"/>
    <n v="0.44779999999999998"/>
    <n v="8"/>
    <n v="68"/>
    <x v="31"/>
  </r>
  <r>
    <d v="2011-01-08T00:00:00"/>
    <s v="Winter"/>
    <x v="0"/>
    <n v="17"/>
    <b v="0"/>
    <s v="Saturday"/>
    <s v="Clear"/>
    <n v="0.16"/>
    <n v="0.1212"/>
    <n v="0.37"/>
    <n v="0.55220000000000002"/>
    <n v="5"/>
    <n v="64"/>
    <x v="83"/>
  </r>
  <r>
    <d v="2011-01-08T00:00:00"/>
    <s v="Winter"/>
    <x v="0"/>
    <n v="18"/>
    <b v="0"/>
    <s v="Saturday"/>
    <s v="Clear"/>
    <n v="0.14000000000000001"/>
    <n v="0.1212"/>
    <n v="0.39"/>
    <n v="0.29849999999999999"/>
    <n v="3"/>
    <n v="52"/>
    <x v="97"/>
  </r>
  <r>
    <d v="2011-01-08T00:00:00"/>
    <s v="Winter"/>
    <x v="0"/>
    <n v="19"/>
    <b v="0"/>
    <s v="Saturday"/>
    <s v="Clear"/>
    <n v="0.14000000000000001"/>
    <n v="0.1212"/>
    <n v="0.36"/>
    <n v="0.25369999999999998"/>
    <n v="4"/>
    <n v="26"/>
    <x v="33"/>
  </r>
  <r>
    <d v="2011-01-08T00:00:00"/>
    <s v="Winter"/>
    <x v="0"/>
    <n v="20"/>
    <b v="0"/>
    <s v="Saturday"/>
    <s v="Clear"/>
    <n v="0.12"/>
    <n v="0.1212"/>
    <n v="0.36"/>
    <n v="0.25369999999999998"/>
    <n v="0"/>
    <n v="28"/>
    <x v="20"/>
  </r>
  <r>
    <d v="2011-01-08T00:00:00"/>
    <s v="Winter"/>
    <x v="0"/>
    <n v="21"/>
    <b v="0"/>
    <s v="Saturday"/>
    <s v="Clear"/>
    <n v="0.12"/>
    <n v="0.1061"/>
    <n v="0.39"/>
    <n v="0.35820000000000002"/>
    <n v="2"/>
    <n v="35"/>
    <x v="18"/>
  </r>
  <r>
    <d v="2011-01-08T00:00:00"/>
    <s v="Winter"/>
    <x v="0"/>
    <n v="22"/>
    <b v="0"/>
    <s v="Saturday"/>
    <s v="Clear"/>
    <n v="0.12"/>
    <n v="0.1061"/>
    <n v="0.36"/>
    <n v="0.3881"/>
    <n v="1"/>
    <n v="33"/>
    <x v="19"/>
  </r>
  <r>
    <d v="2011-01-08T00:00:00"/>
    <s v="Winter"/>
    <x v="0"/>
    <n v="23"/>
    <b v="0"/>
    <s v="Saturday"/>
    <s v="Clear"/>
    <n v="0.1"/>
    <n v="6.0600000000000001E-2"/>
    <n v="0.39"/>
    <n v="0.44779999999999998"/>
    <n v="0"/>
    <n v="22"/>
    <x v="34"/>
  </r>
  <r>
    <d v="2011-01-09T00:00:00"/>
    <s v="Winter"/>
    <x v="0"/>
    <n v="0"/>
    <b v="0"/>
    <s v="Sunday"/>
    <s v="Clear"/>
    <n v="0.1"/>
    <n v="7.5800000000000006E-2"/>
    <n v="0.42"/>
    <n v="0.3881"/>
    <n v="1"/>
    <n v="24"/>
    <x v="94"/>
  </r>
  <r>
    <d v="2011-01-09T00:00:00"/>
    <s v="Winter"/>
    <x v="0"/>
    <n v="1"/>
    <b v="0"/>
    <s v="Sunday"/>
    <s v="Clear"/>
    <n v="0.1"/>
    <n v="6.0600000000000001E-2"/>
    <n v="0.42"/>
    <n v="0.4627"/>
    <n v="0"/>
    <n v="12"/>
    <x v="47"/>
  </r>
  <r>
    <d v="2011-01-09T00:00:00"/>
    <s v="Winter"/>
    <x v="0"/>
    <n v="2"/>
    <b v="0"/>
    <s v="Sunday"/>
    <s v="Clear"/>
    <n v="0.1"/>
    <n v="6.0600000000000001E-2"/>
    <n v="0.46"/>
    <n v="0.4627"/>
    <n v="0"/>
    <n v="11"/>
    <x v="62"/>
  </r>
  <r>
    <d v="2011-01-09T00:00:00"/>
    <s v="Winter"/>
    <x v="0"/>
    <n v="3"/>
    <b v="0"/>
    <s v="Sunday"/>
    <s v="Clear"/>
    <n v="0.1"/>
    <n v="7.5800000000000006E-2"/>
    <n v="0.46"/>
    <n v="0.41789999999999999"/>
    <n v="0"/>
    <n v="4"/>
    <x v="48"/>
  </r>
  <r>
    <d v="2011-01-09T00:00:00"/>
    <s v="Winter"/>
    <x v="0"/>
    <n v="4"/>
    <b v="0"/>
    <s v="Sunday"/>
    <s v="Clear"/>
    <n v="0.08"/>
    <n v="9.0899999999999995E-2"/>
    <n v="0.53"/>
    <n v="0.19400000000000001"/>
    <n v="0"/>
    <n v="1"/>
    <x v="4"/>
  </r>
  <r>
    <d v="2011-01-09T00:00:00"/>
    <s v="Winter"/>
    <x v="0"/>
    <n v="5"/>
    <b v="0"/>
    <s v="Sunday"/>
    <s v="Clear"/>
    <n v="0.08"/>
    <n v="9.0899999999999995E-2"/>
    <n v="0.53"/>
    <n v="0.19400000000000001"/>
    <n v="0"/>
    <n v="1"/>
    <x v="4"/>
  </r>
  <r>
    <d v="2011-01-09T00:00:00"/>
    <s v="Winter"/>
    <x v="0"/>
    <n v="6"/>
    <b v="0"/>
    <s v="Sunday"/>
    <s v="Clear"/>
    <n v="0.1"/>
    <n v="9.0899999999999995E-2"/>
    <n v="0.49"/>
    <n v="0.28360000000000002"/>
    <n v="0"/>
    <n v="1"/>
    <x v="4"/>
  </r>
  <r>
    <d v="2011-01-09T00:00:00"/>
    <s v="Winter"/>
    <x v="0"/>
    <n v="7"/>
    <b v="0"/>
    <s v="Sunday"/>
    <s v="Clear"/>
    <n v="0.08"/>
    <n v="9.0899999999999995E-2"/>
    <n v="0.53"/>
    <n v="0.19400000000000001"/>
    <n v="1"/>
    <n v="5"/>
    <x v="24"/>
  </r>
  <r>
    <d v="2011-01-09T00:00:00"/>
    <s v="Winter"/>
    <x v="0"/>
    <n v="8"/>
    <b v="0"/>
    <s v="Sunday"/>
    <s v="Clear"/>
    <n v="0.1"/>
    <n v="9.0899999999999995E-2"/>
    <n v="0.49"/>
    <n v="0.28360000000000002"/>
    <n v="0"/>
    <n v="10"/>
    <x v="98"/>
  </r>
  <r>
    <d v="2011-01-09T00:00:00"/>
    <s v="Winter"/>
    <x v="0"/>
    <n v="9"/>
    <b v="0"/>
    <s v="Sunday"/>
    <s v="Clear"/>
    <n v="0.12"/>
    <n v="7.5800000000000006E-2"/>
    <n v="0.46"/>
    <n v="0.52239999999999998"/>
    <n v="0"/>
    <n v="19"/>
    <x v="75"/>
  </r>
  <r>
    <d v="2011-01-09T00:00:00"/>
    <s v="Winter"/>
    <x v="0"/>
    <n v="10"/>
    <b v="0"/>
    <s v="Sunday"/>
    <s v="Clear"/>
    <n v="0.14000000000000001"/>
    <n v="0.1061"/>
    <n v="0.43"/>
    <n v="0.3881"/>
    <n v="0"/>
    <n v="49"/>
    <x v="99"/>
  </r>
  <r>
    <d v="2011-01-09T00:00:00"/>
    <s v="Winter"/>
    <x v="0"/>
    <n v="11"/>
    <b v="0"/>
    <s v="Sunday"/>
    <s v="Clear"/>
    <n v="0.16"/>
    <n v="0.1212"/>
    <n v="0.4"/>
    <n v="0.52239999999999998"/>
    <n v="2"/>
    <n v="47"/>
    <x v="99"/>
  </r>
  <r>
    <d v="2011-01-09T00:00:00"/>
    <s v="Winter"/>
    <x v="0"/>
    <n v="12"/>
    <b v="0"/>
    <s v="Sunday"/>
    <s v="Clear"/>
    <n v="0.18"/>
    <n v="0.13639999999999999"/>
    <n v="0.37"/>
    <n v="0.44779999999999998"/>
    <n v="4"/>
    <n v="79"/>
    <x v="56"/>
  </r>
  <r>
    <d v="2011-01-09T00:00:00"/>
    <s v="Winter"/>
    <x v="0"/>
    <n v="13"/>
    <b v="0"/>
    <s v="Sunday"/>
    <s v="Clear"/>
    <n v="0.2"/>
    <n v="0.16669999999999999"/>
    <n v="0.34"/>
    <n v="0.44779999999999998"/>
    <n v="6"/>
    <n v="69"/>
    <x v="28"/>
  </r>
  <r>
    <d v="2011-01-09T00:00:00"/>
    <s v="Winter"/>
    <x v="0"/>
    <n v="14"/>
    <b v="0"/>
    <s v="Sunday"/>
    <s v="Clear"/>
    <n v="0.22"/>
    <n v="0.18179999999999999"/>
    <n v="0.32"/>
    <n v="0.4627"/>
    <n v="8"/>
    <n v="64"/>
    <x v="44"/>
  </r>
  <r>
    <d v="2011-01-09T00:00:00"/>
    <s v="Winter"/>
    <x v="0"/>
    <n v="15"/>
    <b v="0"/>
    <s v="Sunday"/>
    <s v="Clear"/>
    <n v="0.22"/>
    <n v="0.19700000000000001"/>
    <n v="0.35"/>
    <n v="0.35820000000000002"/>
    <n v="5"/>
    <n v="77"/>
    <x v="100"/>
  </r>
  <r>
    <d v="2011-01-09T00:00:00"/>
    <s v="Winter"/>
    <x v="0"/>
    <n v="16"/>
    <b v="0"/>
    <s v="Sunday"/>
    <s v="Clear"/>
    <n v="0.2"/>
    <n v="0.16669999999999999"/>
    <n v="0.34"/>
    <n v="0.44779999999999998"/>
    <n v="13"/>
    <n v="79"/>
    <x v="101"/>
  </r>
  <r>
    <d v="2011-01-09T00:00:00"/>
    <s v="Winter"/>
    <x v="0"/>
    <n v="17"/>
    <b v="0"/>
    <s v="Sunday"/>
    <s v="Clear"/>
    <n v="0.18"/>
    <n v="0.1515"/>
    <n v="0.37"/>
    <n v="0.3881"/>
    <n v="3"/>
    <n v="59"/>
    <x v="69"/>
  </r>
  <r>
    <d v="2011-01-09T00:00:00"/>
    <s v="Winter"/>
    <x v="0"/>
    <n v="18"/>
    <b v="0"/>
    <s v="Sunday"/>
    <s v="Clear"/>
    <n v="0.16"/>
    <n v="0.13639999999999999"/>
    <n v="0.4"/>
    <n v="0.32840000000000003"/>
    <n v="4"/>
    <n v="44"/>
    <x v="61"/>
  </r>
  <r>
    <d v="2011-01-09T00:00:00"/>
    <s v="Winter"/>
    <x v="0"/>
    <n v="19"/>
    <b v="0"/>
    <s v="Sunday"/>
    <s v="Clear"/>
    <n v="0.16"/>
    <n v="0.13639999999999999"/>
    <n v="0.43"/>
    <n v="0.32840000000000003"/>
    <n v="1"/>
    <n v="40"/>
    <x v="102"/>
  </r>
  <r>
    <d v="2011-01-09T00:00:00"/>
    <s v="Winter"/>
    <x v="0"/>
    <n v="20"/>
    <b v="0"/>
    <s v="Sunday"/>
    <s v="Clear"/>
    <n v="0.14000000000000001"/>
    <n v="0.1212"/>
    <n v="0.46"/>
    <n v="0.25369999999999998"/>
    <n v="0"/>
    <n v="38"/>
    <x v="103"/>
  </r>
  <r>
    <d v="2011-01-09T00:00:00"/>
    <s v="Winter"/>
    <x v="0"/>
    <n v="21"/>
    <b v="0"/>
    <s v="Sunday"/>
    <s v="Clear"/>
    <n v="0.14000000000000001"/>
    <n v="0.1061"/>
    <n v="0.46"/>
    <n v="0.41789999999999999"/>
    <n v="1"/>
    <n v="19"/>
    <x v="25"/>
  </r>
  <r>
    <d v="2011-01-09T00:00:00"/>
    <s v="Winter"/>
    <x v="0"/>
    <n v="22"/>
    <b v="0"/>
    <s v="Sunday"/>
    <s v="Clear"/>
    <n v="0.14000000000000001"/>
    <n v="0.1212"/>
    <n v="0.46"/>
    <n v="0.29849999999999999"/>
    <n v="5"/>
    <n v="10"/>
    <x v="93"/>
  </r>
  <r>
    <d v="2011-01-09T00:00:00"/>
    <s v="Winter"/>
    <x v="0"/>
    <n v="23"/>
    <b v="0"/>
    <s v="Sunday"/>
    <s v="Clear"/>
    <n v="0.12"/>
    <n v="0.13639999999999999"/>
    <n v="0.5"/>
    <n v="0.19400000000000001"/>
    <n v="0"/>
    <n v="6"/>
    <x v="24"/>
  </r>
  <r>
    <d v="2011-01-10T00:00:00"/>
    <s v="Winter"/>
    <x v="0"/>
    <n v="0"/>
    <b v="0"/>
    <s v="Monday"/>
    <s v="Clear"/>
    <n v="0.12"/>
    <n v="0.1212"/>
    <n v="0.5"/>
    <n v="0.28360000000000002"/>
    <n v="2"/>
    <n v="3"/>
    <x v="36"/>
  </r>
  <r>
    <d v="2011-01-10T00:00:00"/>
    <s v="Winter"/>
    <x v="0"/>
    <n v="1"/>
    <b v="0"/>
    <s v="Monday"/>
    <s v="Clear"/>
    <n v="0.12"/>
    <n v="0.1212"/>
    <n v="0.5"/>
    <n v="0.28360000000000002"/>
    <n v="1"/>
    <n v="0"/>
    <x v="4"/>
  </r>
  <r>
    <d v="2011-01-10T00:00:00"/>
    <s v="Winter"/>
    <x v="0"/>
    <n v="2"/>
    <b v="0"/>
    <s v="Monday"/>
    <s v="Clear"/>
    <n v="0.12"/>
    <n v="0.1212"/>
    <n v="0.5"/>
    <n v="0.22389999999999999"/>
    <n v="0"/>
    <n v="3"/>
    <x v="6"/>
  </r>
  <r>
    <d v="2011-01-10T00:00:00"/>
    <s v="Winter"/>
    <x v="0"/>
    <n v="3"/>
    <b v="0"/>
    <s v="Monday"/>
    <s v="Clear"/>
    <n v="0.12"/>
    <n v="0.1212"/>
    <n v="0.5"/>
    <n v="0.22389999999999999"/>
    <n v="0"/>
    <n v="1"/>
    <x v="4"/>
  </r>
  <r>
    <d v="2011-01-10T00:00:00"/>
    <s v="Winter"/>
    <x v="0"/>
    <n v="4"/>
    <b v="0"/>
    <s v="Monday"/>
    <s v="Clear"/>
    <n v="0.1"/>
    <n v="0.1212"/>
    <n v="0.54"/>
    <n v="0.1343"/>
    <n v="1"/>
    <n v="2"/>
    <x v="6"/>
  </r>
  <r>
    <d v="2011-01-10T00:00:00"/>
    <s v="Winter"/>
    <x v="0"/>
    <n v="5"/>
    <b v="0"/>
    <s v="Monday"/>
    <s v="Clear"/>
    <n v="0.1"/>
    <n v="0.1061"/>
    <n v="0.54"/>
    <n v="0.25369999999999998"/>
    <n v="0"/>
    <n v="3"/>
    <x v="6"/>
  </r>
  <r>
    <d v="2011-01-10T00:00:00"/>
    <s v="Winter"/>
    <x v="0"/>
    <n v="6"/>
    <b v="0"/>
    <s v="Monday"/>
    <s v="Clear"/>
    <n v="0.12"/>
    <n v="0.1212"/>
    <n v="0.5"/>
    <n v="0.28360000000000002"/>
    <n v="0"/>
    <n v="31"/>
    <x v="35"/>
  </r>
  <r>
    <d v="2011-01-10T00:00:00"/>
    <s v="Winter"/>
    <x v="0"/>
    <n v="7"/>
    <b v="0"/>
    <s v="Monday"/>
    <s v="Clear"/>
    <n v="0.12"/>
    <n v="0.1212"/>
    <n v="0.5"/>
    <n v="0.22389999999999999"/>
    <n v="2"/>
    <n v="75"/>
    <x v="43"/>
  </r>
  <r>
    <d v="2011-01-10T00:00:00"/>
    <s v="Winter"/>
    <x v="0"/>
    <n v="8"/>
    <b v="0"/>
    <s v="Monday"/>
    <s v="Mist"/>
    <n v="0.12"/>
    <n v="0.1212"/>
    <n v="0.5"/>
    <n v="0.28360000000000002"/>
    <n v="4"/>
    <n v="184"/>
    <x v="104"/>
  </r>
  <r>
    <d v="2011-01-10T00:00:00"/>
    <s v="Winter"/>
    <x v="0"/>
    <n v="9"/>
    <b v="0"/>
    <s v="Monday"/>
    <s v="Mist"/>
    <n v="0.14000000000000001"/>
    <n v="0.1212"/>
    <n v="0.5"/>
    <n v="0.25369999999999998"/>
    <n v="2"/>
    <n v="92"/>
    <x v="12"/>
  </r>
  <r>
    <d v="2011-01-10T00:00:00"/>
    <s v="Winter"/>
    <x v="0"/>
    <n v="10"/>
    <b v="0"/>
    <s v="Monday"/>
    <s v="Mist"/>
    <n v="0.14000000000000001"/>
    <n v="0.1212"/>
    <n v="0.5"/>
    <n v="0.29849999999999999"/>
    <n v="0"/>
    <n v="31"/>
    <x v="35"/>
  </r>
  <r>
    <d v="2011-01-10T00:00:00"/>
    <s v="Winter"/>
    <x v="0"/>
    <n v="11"/>
    <b v="0"/>
    <s v="Monday"/>
    <s v="Mist"/>
    <n v="0.16"/>
    <n v="0.13639999999999999"/>
    <n v="0.47"/>
    <n v="0.28360000000000002"/>
    <n v="2"/>
    <n v="28"/>
    <x v="33"/>
  </r>
  <r>
    <d v="2011-01-10T00:00:00"/>
    <s v="Winter"/>
    <x v="0"/>
    <n v="12"/>
    <b v="0"/>
    <s v="Monday"/>
    <s v="Mist"/>
    <n v="0.2"/>
    <n v="0.18179999999999999"/>
    <n v="0.4"/>
    <n v="0.28360000000000002"/>
    <n v="5"/>
    <n v="47"/>
    <x v="46"/>
  </r>
  <r>
    <d v="2011-01-10T00:00:00"/>
    <s v="Winter"/>
    <x v="0"/>
    <n v="13"/>
    <b v="0"/>
    <s v="Monday"/>
    <s v="Mist"/>
    <n v="0.2"/>
    <n v="0.18179999999999999"/>
    <n v="0.4"/>
    <n v="0.28360000000000002"/>
    <n v="4"/>
    <n v="50"/>
    <x v="60"/>
  </r>
  <r>
    <d v="2011-01-10T00:00:00"/>
    <s v="Winter"/>
    <x v="0"/>
    <n v="14"/>
    <b v="0"/>
    <s v="Monday"/>
    <s v="Mist"/>
    <n v="0.2"/>
    <n v="0.19700000000000001"/>
    <n v="0.4"/>
    <n v="0.22389999999999999"/>
    <n v="0"/>
    <n v="47"/>
    <x v="105"/>
  </r>
  <r>
    <d v="2011-01-10T00:00:00"/>
    <s v="Winter"/>
    <x v="0"/>
    <n v="15"/>
    <b v="0"/>
    <s v="Monday"/>
    <s v="Mist"/>
    <n v="0.2"/>
    <n v="0.19700000000000001"/>
    <n v="0.4"/>
    <n v="0.22389999999999999"/>
    <n v="2"/>
    <n v="43"/>
    <x v="79"/>
  </r>
  <r>
    <d v="2011-01-10T00:00:00"/>
    <s v="Winter"/>
    <x v="0"/>
    <n v="16"/>
    <b v="0"/>
    <s v="Monday"/>
    <s v="Clear"/>
    <n v="0.2"/>
    <n v="0.21210000000000001"/>
    <n v="0.4"/>
    <n v="0.1343"/>
    <n v="4"/>
    <n v="70"/>
    <x v="30"/>
  </r>
  <r>
    <d v="2011-01-10T00:00:00"/>
    <s v="Winter"/>
    <x v="0"/>
    <n v="17"/>
    <b v="0"/>
    <s v="Monday"/>
    <s v="Clear"/>
    <n v="0.2"/>
    <n v="0.2273"/>
    <n v="0.4"/>
    <n v="0.1045"/>
    <n v="4"/>
    <n v="174"/>
    <x v="106"/>
  </r>
  <r>
    <d v="2011-01-10T00:00:00"/>
    <s v="Winter"/>
    <x v="0"/>
    <n v="18"/>
    <b v="0"/>
    <s v="Monday"/>
    <s v="Clear"/>
    <n v="0.2"/>
    <n v="0.19700000000000001"/>
    <n v="0.4"/>
    <n v="0.22389999999999999"/>
    <n v="1"/>
    <n v="154"/>
    <x v="107"/>
  </r>
  <r>
    <d v="2011-01-10T00:00:00"/>
    <s v="Winter"/>
    <x v="0"/>
    <n v="19"/>
    <b v="0"/>
    <s v="Monday"/>
    <s v="Clear"/>
    <n v="0.16"/>
    <n v="0.16669999999999999"/>
    <n v="0.47"/>
    <n v="0.16420000000000001"/>
    <n v="3"/>
    <n v="92"/>
    <x v="76"/>
  </r>
  <r>
    <d v="2011-01-10T00:00:00"/>
    <s v="Winter"/>
    <x v="0"/>
    <n v="20"/>
    <b v="0"/>
    <s v="Monday"/>
    <s v="Clear"/>
    <n v="0.16"/>
    <n v="0.16669999999999999"/>
    <n v="0.5"/>
    <n v="0.16420000000000001"/>
    <n v="1"/>
    <n v="73"/>
    <x v="30"/>
  </r>
  <r>
    <d v="2011-01-10T00:00:00"/>
    <s v="Winter"/>
    <x v="0"/>
    <n v="21"/>
    <b v="0"/>
    <s v="Monday"/>
    <s v="Clear"/>
    <n v="0.14000000000000001"/>
    <n v="0.13639999999999999"/>
    <n v="0.59"/>
    <n v="0.19400000000000001"/>
    <n v="1"/>
    <n v="37"/>
    <x v="103"/>
  </r>
  <r>
    <d v="2011-01-10T00:00:00"/>
    <s v="Winter"/>
    <x v="0"/>
    <n v="22"/>
    <b v="0"/>
    <s v="Monday"/>
    <s v="Clear"/>
    <n v="0.14000000000000001"/>
    <n v="0.1515"/>
    <n v="0.59"/>
    <n v="0.16420000000000001"/>
    <n v="2"/>
    <n v="22"/>
    <x v="108"/>
  </r>
  <r>
    <d v="2011-01-10T00:00:00"/>
    <s v="Winter"/>
    <x v="0"/>
    <n v="23"/>
    <b v="0"/>
    <s v="Monday"/>
    <s v="Clear"/>
    <n v="0.14000000000000001"/>
    <n v="0.1515"/>
    <n v="0.59"/>
    <n v="0.16420000000000001"/>
    <n v="0"/>
    <n v="18"/>
    <x v="109"/>
  </r>
  <r>
    <d v="2011-01-11T00:00:00"/>
    <s v="Winter"/>
    <x v="0"/>
    <n v="0"/>
    <b v="0"/>
    <s v="Tuesday"/>
    <s v="Clear"/>
    <n v="0.14000000000000001"/>
    <n v="0.16669999999999999"/>
    <n v="0.59"/>
    <n v="0.1045"/>
    <n v="2"/>
    <n v="10"/>
    <x v="47"/>
  </r>
  <r>
    <d v="2011-01-11T00:00:00"/>
    <s v="Winter"/>
    <x v="0"/>
    <n v="1"/>
    <b v="0"/>
    <s v="Tuesday"/>
    <s v="Clear"/>
    <n v="0.14000000000000001"/>
    <n v="0.1515"/>
    <n v="0.59"/>
    <n v="0.16420000000000001"/>
    <n v="0"/>
    <n v="3"/>
    <x v="6"/>
  </r>
  <r>
    <d v="2011-01-11T00:00:00"/>
    <s v="Winter"/>
    <x v="0"/>
    <n v="2"/>
    <b v="0"/>
    <s v="Tuesday"/>
    <s v="Mist"/>
    <n v="0.16"/>
    <n v="0.1515"/>
    <n v="0.55000000000000004"/>
    <n v="0.19400000000000001"/>
    <n v="0"/>
    <n v="3"/>
    <x v="6"/>
  </r>
  <r>
    <d v="2011-01-11T00:00:00"/>
    <s v="Winter"/>
    <x v="0"/>
    <n v="5"/>
    <b v="0"/>
    <s v="Tuesday"/>
    <s v="Mist"/>
    <n v="0.16"/>
    <n v="0.18179999999999999"/>
    <n v="0.55000000000000004"/>
    <n v="0.1343"/>
    <n v="0"/>
    <n v="6"/>
    <x v="24"/>
  </r>
  <r>
    <d v="2011-01-11T00:00:00"/>
    <s v="Winter"/>
    <x v="0"/>
    <n v="6"/>
    <b v="0"/>
    <s v="Tuesday"/>
    <s v="Mist"/>
    <n v="0.16"/>
    <n v="0.18179999999999999"/>
    <n v="0.55000000000000004"/>
    <n v="0.1343"/>
    <n v="0"/>
    <n v="27"/>
    <x v="110"/>
  </r>
  <r>
    <d v="2011-01-11T00:00:00"/>
    <s v="Winter"/>
    <x v="0"/>
    <n v="7"/>
    <b v="0"/>
    <s v="Tuesday"/>
    <s v="Mist"/>
    <n v="0.16"/>
    <n v="0.2273"/>
    <n v="0.55000000000000004"/>
    <n v="0"/>
    <n v="2"/>
    <n v="97"/>
    <x v="111"/>
  </r>
  <r>
    <d v="2011-01-11T00:00:00"/>
    <s v="Winter"/>
    <x v="0"/>
    <n v="8"/>
    <b v="0"/>
    <s v="Tuesday"/>
    <s v="Mist"/>
    <n v="0.18"/>
    <n v="0.21210000000000001"/>
    <n v="0.51"/>
    <n v="8.9599999999999999E-2"/>
    <n v="3"/>
    <n v="214"/>
    <x v="112"/>
  </r>
  <r>
    <d v="2011-01-11T00:00:00"/>
    <s v="Winter"/>
    <x v="0"/>
    <n v="9"/>
    <b v="0"/>
    <s v="Tuesday"/>
    <s v="Mist"/>
    <n v="0.18"/>
    <n v="0.19700000000000001"/>
    <n v="0.51"/>
    <n v="0.16420000000000001"/>
    <n v="3"/>
    <n v="127"/>
    <x v="113"/>
  </r>
  <r>
    <d v="2011-01-11T00:00:00"/>
    <s v="Winter"/>
    <x v="0"/>
    <n v="10"/>
    <b v="0"/>
    <s v="Tuesday"/>
    <s v="Mist"/>
    <n v="0.2"/>
    <n v="0.21210000000000001"/>
    <n v="0.51"/>
    <n v="0.16420000000000001"/>
    <n v="3"/>
    <n v="51"/>
    <x v="60"/>
  </r>
  <r>
    <d v="2011-01-11T00:00:00"/>
    <s v="Winter"/>
    <x v="0"/>
    <n v="11"/>
    <b v="0"/>
    <s v="Tuesday"/>
    <s v="Mist"/>
    <n v="0.2"/>
    <n v="0.21210000000000001"/>
    <n v="0.47"/>
    <n v="0.1343"/>
    <n v="4"/>
    <n v="31"/>
    <x v="17"/>
  </r>
  <r>
    <d v="2011-01-11T00:00:00"/>
    <s v="Winter"/>
    <x v="0"/>
    <n v="12"/>
    <b v="0"/>
    <s v="Tuesday"/>
    <s v="Mist"/>
    <n v="0.2"/>
    <n v="0.2273"/>
    <n v="0.51"/>
    <n v="0.1045"/>
    <n v="2"/>
    <n v="55"/>
    <x v="52"/>
  </r>
  <r>
    <d v="2011-01-11T00:00:00"/>
    <s v="Winter"/>
    <x v="0"/>
    <n v="13"/>
    <b v="0"/>
    <s v="Tuesday"/>
    <s v="Mist"/>
    <n v="0.2"/>
    <n v="0.2273"/>
    <n v="0.59"/>
    <n v="8.9599999999999999E-2"/>
    <n v="6"/>
    <n v="46"/>
    <x v="46"/>
  </r>
  <r>
    <d v="2011-01-11T00:00:00"/>
    <s v="Winter"/>
    <x v="0"/>
    <n v="14"/>
    <b v="0"/>
    <s v="Tuesday"/>
    <s v="Mist"/>
    <n v="0.2"/>
    <n v="0.2273"/>
    <n v="0.59"/>
    <n v="8.9599999999999999E-2"/>
    <n v="3"/>
    <n v="60"/>
    <x v="55"/>
  </r>
  <r>
    <d v="2011-01-11T00:00:00"/>
    <s v="Winter"/>
    <x v="0"/>
    <n v="15"/>
    <b v="0"/>
    <s v="Tuesday"/>
    <s v="Mist"/>
    <n v="0.16"/>
    <n v="0.19700000000000001"/>
    <n v="0.8"/>
    <n v="8.9599999999999999E-2"/>
    <n v="2"/>
    <n v="45"/>
    <x v="105"/>
  </r>
  <r>
    <d v="2011-01-11T00:00:00"/>
    <s v="Winter"/>
    <x v="0"/>
    <n v="16"/>
    <b v="0"/>
    <s v="Tuesday"/>
    <s v="Mist"/>
    <n v="0.16"/>
    <n v="0.1515"/>
    <n v="0.86"/>
    <n v="0.22389999999999999"/>
    <n v="4"/>
    <n v="72"/>
    <x v="31"/>
  </r>
  <r>
    <d v="2011-01-11T00:00:00"/>
    <s v="Winter"/>
    <x v="0"/>
    <n v="17"/>
    <b v="0"/>
    <s v="Tuesday"/>
    <s v="Mist"/>
    <n v="0.16"/>
    <n v="0.1515"/>
    <n v="0.86"/>
    <n v="0.22389999999999999"/>
    <n v="6"/>
    <n v="130"/>
    <x v="114"/>
  </r>
  <r>
    <d v="2011-01-11T00:00:00"/>
    <s v="Winter"/>
    <x v="0"/>
    <n v="18"/>
    <b v="0"/>
    <s v="Tuesday"/>
    <s v="Light Snow"/>
    <n v="0.16"/>
    <n v="0.18179999999999999"/>
    <n v="0.93"/>
    <n v="0.1045"/>
    <n v="1"/>
    <n v="94"/>
    <x v="76"/>
  </r>
  <r>
    <d v="2011-01-11T00:00:00"/>
    <s v="Winter"/>
    <x v="0"/>
    <n v="19"/>
    <b v="0"/>
    <s v="Tuesday"/>
    <s v="Light Snow"/>
    <n v="0.16"/>
    <n v="0.2273"/>
    <n v="0.93"/>
    <n v="0"/>
    <n v="0"/>
    <n v="51"/>
    <x v="41"/>
  </r>
  <r>
    <d v="2011-01-11T00:00:00"/>
    <s v="Winter"/>
    <x v="0"/>
    <n v="20"/>
    <b v="0"/>
    <s v="Tuesday"/>
    <s v="Light Snow"/>
    <n v="0.16"/>
    <n v="0.1515"/>
    <n v="0.93"/>
    <n v="0.19400000000000001"/>
    <n v="0"/>
    <n v="32"/>
    <x v="2"/>
  </r>
  <r>
    <d v="2011-01-11T00:00:00"/>
    <s v="Winter"/>
    <x v="0"/>
    <n v="21"/>
    <b v="0"/>
    <s v="Tuesday"/>
    <s v="Light Snow"/>
    <n v="0.16"/>
    <n v="0.19700000000000001"/>
    <n v="0.86"/>
    <n v="8.9599999999999999E-2"/>
    <n v="0"/>
    <n v="20"/>
    <x v="25"/>
  </r>
  <r>
    <d v="2011-01-11T00:00:00"/>
    <s v="Winter"/>
    <x v="0"/>
    <n v="22"/>
    <b v="0"/>
    <s v="Tuesday"/>
    <s v="Light Snow"/>
    <n v="0.16"/>
    <n v="0.18179999999999999"/>
    <n v="0.93"/>
    <n v="0.1045"/>
    <n v="1"/>
    <n v="28"/>
    <x v="115"/>
  </r>
  <r>
    <d v="2011-01-11T00:00:00"/>
    <s v="Winter"/>
    <x v="0"/>
    <n v="23"/>
    <b v="0"/>
    <s v="Tuesday"/>
    <s v="Light Snow"/>
    <n v="0.16"/>
    <n v="0.19700000000000001"/>
    <n v="0.93"/>
    <n v="8.9599999999999999E-2"/>
    <n v="1"/>
    <n v="18"/>
    <x v="75"/>
  </r>
  <r>
    <d v="2011-01-12T00:00:00"/>
    <s v="Winter"/>
    <x v="0"/>
    <n v="0"/>
    <b v="0"/>
    <s v="Wednesday"/>
    <s v="Mist"/>
    <n v="0.16"/>
    <n v="0.19700000000000001"/>
    <n v="0.86"/>
    <n v="8.9599999999999999E-2"/>
    <n v="0"/>
    <n v="7"/>
    <x v="85"/>
  </r>
  <r>
    <d v="2011-01-12T00:00:00"/>
    <s v="Winter"/>
    <x v="0"/>
    <n v="1"/>
    <b v="0"/>
    <s v="Wednesday"/>
    <s v="Mist"/>
    <n v="0.16"/>
    <n v="0.18179999999999999"/>
    <n v="0.86"/>
    <n v="0.1045"/>
    <n v="0"/>
    <n v="6"/>
    <x v="24"/>
  </r>
  <r>
    <d v="2011-01-12T00:00:00"/>
    <s v="Winter"/>
    <x v="0"/>
    <n v="2"/>
    <b v="0"/>
    <s v="Wednesday"/>
    <s v="Clear"/>
    <n v="0.14000000000000001"/>
    <n v="0.1515"/>
    <n v="0.86"/>
    <n v="0.1343"/>
    <n v="0"/>
    <n v="1"/>
    <x v="4"/>
  </r>
  <r>
    <d v="2011-01-12T00:00:00"/>
    <s v="Winter"/>
    <x v="0"/>
    <n v="5"/>
    <b v="0"/>
    <s v="Wednesday"/>
    <s v="Clear"/>
    <n v="0.14000000000000001"/>
    <n v="0.1515"/>
    <n v="0.86"/>
    <n v="0.16420000000000001"/>
    <n v="0"/>
    <n v="5"/>
    <x v="36"/>
  </r>
  <r>
    <d v="2011-01-12T00:00:00"/>
    <s v="Winter"/>
    <x v="0"/>
    <n v="6"/>
    <b v="0"/>
    <s v="Wednesday"/>
    <s v="Clear"/>
    <n v="0.12"/>
    <n v="0.1515"/>
    <n v="0.93"/>
    <n v="0.1343"/>
    <n v="0"/>
    <n v="16"/>
    <x v="0"/>
  </r>
  <r>
    <d v="2011-01-12T00:00:00"/>
    <s v="Winter"/>
    <x v="0"/>
    <n v="7"/>
    <b v="0"/>
    <s v="Wednesday"/>
    <s v="Clear"/>
    <n v="0.14000000000000001"/>
    <n v="0.1515"/>
    <n v="0.69"/>
    <n v="0.1343"/>
    <n v="0"/>
    <n v="54"/>
    <x v="60"/>
  </r>
  <r>
    <d v="2011-01-12T00:00:00"/>
    <s v="Winter"/>
    <x v="0"/>
    <n v="8"/>
    <b v="0"/>
    <s v="Wednesday"/>
    <s v="Clear"/>
    <n v="0.16"/>
    <n v="0.16669999999999999"/>
    <n v="0.59"/>
    <n v="0.16420000000000001"/>
    <n v="3"/>
    <n v="125"/>
    <x v="116"/>
  </r>
  <r>
    <d v="2011-01-12T00:00:00"/>
    <s v="Winter"/>
    <x v="0"/>
    <n v="9"/>
    <b v="0"/>
    <s v="Wednesday"/>
    <s v="Clear"/>
    <n v="0.16"/>
    <n v="0.13639999999999999"/>
    <n v="0.59"/>
    <n v="0.32840000000000003"/>
    <n v="3"/>
    <n v="78"/>
    <x v="117"/>
  </r>
  <r>
    <d v="2011-01-12T00:00:00"/>
    <s v="Winter"/>
    <x v="0"/>
    <n v="10"/>
    <b v="0"/>
    <s v="Wednesday"/>
    <s v="Clear"/>
    <n v="0.18"/>
    <n v="0.18179999999999999"/>
    <n v="0.55000000000000004"/>
    <n v="0.22389999999999999"/>
    <n v="0"/>
    <n v="39"/>
    <x v="21"/>
  </r>
  <r>
    <d v="2011-01-12T00:00:00"/>
    <s v="Winter"/>
    <x v="0"/>
    <n v="11"/>
    <b v="0"/>
    <s v="Wednesday"/>
    <s v="Clear"/>
    <n v="0.2"/>
    <n v="0.18179999999999999"/>
    <n v="0.51"/>
    <n v="0.3881"/>
    <n v="3"/>
    <n v="32"/>
    <x v="17"/>
  </r>
  <r>
    <d v="2011-01-12T00:00:00"/>
    <s v="Winter"/>
    <x v="0"/>
    <n v="12"/>
    <b v="0"/>
    <s v="Wednesday"/>
    <s v="Clear"/>
    <n v="0.2"/>
    <n v="0.1515"/>
    <n v="0.47"/>
    <n v="0.58209999999999995"/>
    <n v="3"/>
    <n v="52"/>
    <x v="97"/>
  </r>
  <r>
    <d v="2011-01-12T00:00:00"/>
    <s v="Winter"/>
    <x v="0"/>
    <n v="13"/>
    <b v="0"/>
    <s v="Wednesday"/>
    <s v="Clear"/>
    <n v="0.22"/>
    <n v="0.19700000000000001"/>
    <n v="0.44"/>
    <n v="0.35820000000000002"/>
    <n v="0"/>
    <n v="49"/>
    <x v="99"/>
  </r>
  <r>
    <d v="2011-01-12T00:00:00"/>
    <s v="Winter"/>
    <x v="0"/>
    <n v="14"/>
    <b v="0"/>
    <s v="Wednesday"/>
    <s v="Clear"/>
    <n v="0.2"/>
    <n v="0.18179999999999999"/>
    <n v="0.47"/>
    <n v="0.32840000000000003"/>
    <n v="0"/>
    <n v="44"/>
    <x v="40"/>
  </r>
  <r>
    <d v="2011-01-12T00:00:00"/>
    <s v="Winter"/>
    <x v="0"/>
    <n v="15"/>
    <b v="0"/>
    <s v="Wednesday"/>
    <s v="Clear"/>
    <n v="0.2"/>
    <n v="0.16669999999999999"/>
    <n v="0.47"/>
    <n v="0.41789999999999999"/>
    <n v="1"/>
    <n v="48"/>
    <x v="99"/>
  </r>
  <r>
    <d v="2011-01-12T00:00:00"/>
    <s v="Winter"/>
    <x v="0"/>
    <n v="16"/>
    <b v="0"/>
    <s v="Wednesday"/>
    <s v="Clear"/>
    <n v="0.22"/>
    <n v="0.19700000000000001"/>
    <n v="0.44"/>
    <n v="0.32840000000000003"/>
    <n v="5"/>
    <n v="63"/>
    <x v="118"/>
  </r>
  <r>
    <d v="2011-01-12T00:00:00"/>
    <s v="Winter"/>
    <x v="0"/>
    <n v="17"/>
    <b v="0"/>
    <s v="Wednesday"/>
    <s v="Clear"/>
    <n v="0.2"/>
    <n v="0.18179999999999999"/>
    <n v="0.47"/>
    <n v="0.35820000000000002"/>
    <n v="0"/>
    <n v="139"/>
    <x v="119"/>
  </r>
  <r>
    <d v="2011-01-12T00:00:00"/>
    <s v="Winter"/>
    <x v="0"/>
    <n v="18"/>
    <b v="0"/>
    <s v="Wednesday"/>
    <s v="Clear"/>
    <n v="0.2"/>
    <n v="0.1515"/>
    <n v="0.47"/>
    <n v="0.52239999999999998"/>
    <n v="2"/>
    <n v="135"/>
    <x v="120"/>
  </r>
  <r>
    <d v="2011-01-12T00:00:00"/>
    <s v="Winter"/>
    <x v="0"/>
    <n v="19"/>
    <b v="0"/>
    <s v="Wednesday"/>
    <s v="Clear"/>
    <n v="0.18"/>
    <n v="0.1515"/>
    <n v="0.47"/>
    <n v="0.41789999999999999"/>
    <n v="1"/>
    <n v="82"/>
    <x v="56"/>
  </r>
  <r>
    <d v="2011-01-12T00:00:00"/>
    <s v="Winter"/>
    <x v="0"/>
    <n v="20"/>
    <b v="0"/>
    <s v="Wednesday"/>
    <s v="Clear"/>
    <n v="0.16"/>
    <n v="0.13639999999999999"/>
    <n v="0.5"/>
    <n v="0.32840000000000003"/>
    <n v="2"/>
    <n v="54"/>
    <x v="10"/>
  </r>
  <r>
    <d v="2011-01-12T00:00:00"/>
    <s v="Winter"/>
    <x v="0"/>
    <n v="21"/>
    <b v="0"/>
    <s v="Wednesday"/>
    <s v="Clear"/>
    <n v="0.16"/>
    <n v="0.13639999999999999"/>
    <n v="0.55000000000000004"/>
    <n v="0.32840000000000003"/>
    <n v="0"/>
    <n v="57"/>
    <x v="52"/>
  </r>
  <r>
    <d v="2011-01-12T00:00:00"/>
    <s v="Winter"/>
    <x v="0"/>
    <n v="22"/>
    <b v="0"/>
    <s v="Wednesday"/>
    <s v="Clear"/>
    <n v="0.16"/>
    <n v="0.1212"/>
    <n v="0.55000000000000004"/>
    <n v="0.44779999999999998"/>
    <n v="1"/>
    <n v="32"/>
    <x v="63"/>
  </r>
  <r>
    <d v="2011-01-12T00:00:00"/>
    <s v="Winter"/>
    <x v="0"/>
    <n v="23"/>
    <b v="0"/>
    <s v="Wednesday"/>
    <s v="Clear"/>
    <n v="0.14000000000000001"/>
    <n v="0.1061"/>
    <n v="0.59"/>
    <n v="0.41789999999999999"/>
    <n v="1"/>
    <n v="19"/>
    <x v="25"/>
  </r>
  <r>
    <d v="2011-01-13T00:00:00"/>
    <s v="Winter"/>
    <x v="0"/>
    <n v="0"/>
    <b v="0"/>
    <s v="Thursday"/>
    <s v="Clear"/>
    <n v="0.14000000000000001"/>
    <n v="0.1212"/>
    <n v="0.59"/>
    <n v="0.28360000000000002"/>
    <n v="1"/>
    <n v="6"/>
    <x v="85"/>
  </r>
  <r>
    <d v="2011-01-13T00:00:00"/>
    <s v="Winter"/>
    <x v="0"/>
    <n v="1"/>
    <b v="0"/>
    <s v="Thursday"/>
    <s v="Clear"/>
    <n v="0.14000000000000001"/>
    <n v="0.1212"/>
    <n v="0.5"/>
    <n v="0.28360000000000002"/>
    <n v="0"/>
    <n v="2"/>
    <x v="5"/>
  </r>
  <r>
    <d v="2011-01-13T00:00:00"/>
    <s v="Winter"/>
    <x v="0"/>
    <n v="2"/>
    <b v="0"/>
    <s v="Thursday"/>
    <s v="Clear"/>
    <n v="0.14000000000000001"/>
    <n v="0.1212"/>
    <n v="0.5"/>
    <n v="0.35820000000000002"/>
    <n v="0"/>
    <n v="2"/>
    <x v="5"/>
  </r>
  <r>
    <d v="2011-01-13T00:00:00"/>
    <s v="Winter"/>
    <x v="0"/>
    <n v="3"/>
    <b v="0"/>
    <s v="Thursday"/>
    <s v="Clear"/>
    <n v="0.14000000000000001"/>
    <n v="0.1212"/>
    <n v="0.5"/>
    <n v="0.32840000000000003"/>
    <n v="0"/>
    <n v="3"/>
    <x v="6"/>
  </r>
  <r>
    <d v="2011-01-13T00:00:00"/>
    <s v="Winter"/>
    <x v="0"/>
    <n v="4"/>
    <b v="0"/>
    <s v="Thursday"/>
    <s v="Clear"/>
    <n v="0.14000000000000001"/>
    <n v="0.1212"/>
    <n v="0.5"/>
    <n v="0.25369999999999998"/>
    <n v="0"/>
    <n v="4"/>
    <x v="48"/>
  </r>
  <r>
    <d v="2011-01-13T00:00:00"/>
    <s v="Winter"/>
    <x v="0"/>
    <n v="5"/>
    <b v="0"/>
    <s v="Thursday"/>
    <s v="Clear"/>
    <n v="0.14000000000000001"/>
    <n v="0.1212"/>
    <n v="0.5"/>
    <n v="0.29849999999999999"/>
    <n v="0"/>
    <n v="3"/>
    <x v="6"/>
  </r>
  <r>
    <d v="2011-01-13T00:00:00"/>
    <s v="Winter"/>
    <x v="0"/>
    <n v="6"/>
    <b v="0"/>
    <s v="Thursday"/>
    <s v="Clear"/>
    <n v="0.12"/>
    <n v="0.1515"/>
    <n v="0.54"/>
    <n v="0.1343"/>
    <n v="0"/>
    <n v="28"/>
    <x v="20"/>
  </r>
  <r>
    <d v="2011-01-13T00:00:00"/>
    <s v="Winter"/>
    <x v="0"/>
    <n v="7"/>
    <b v="0"/>
    <s v="Thursday"/>
    <s v="Clear"/>
    <n v="0.12"/>
    <n v="0.1515"/>
    <n v="0.54"/>
    <n v="0.1343"/>
    <n v="0"/>
    <n v="72"/>
    <x v="44"/>
  </r>
  <r>
    <d v="2011-01-13T00:00:00"/>
    <s v="Winter"/>
    <x v="0"/>
    <n v="8"/>
    <b v="0"/>
    <s v="Thursday"/>
    <s v="Clear"/>
    <n v="0.14000000000000001"/>
    <n v="0.13639999999999999"/>
    <n v="0.5"/>
    <n v="0.19400000000000001"/>
    <n v="5"/>
    <n v="197"/>
    <x v="121"/>
  </r>
  <r>
    <d v="2011-01-13T00:00:00"/>
    <s v="Winter"/>
    <x v="0"/>
    <n v="9"/>
    <b v="0"/>
    <s v="Thursday"/>
    <s v="Clear"/>
    <n v="0.14000000000000001"/>
    <n v="0.1212"/>
    <n v="0.5"/>
    <n v="0.32840000000000003"/>
    <n v="2"/>
    <n v="137"/>
    <x v="119"/>
  </r>
  <r>
    <d v="2011-01-13T00:00:00"/>
    <s v="Winter"/>
    <x v="0"/>
    <n v="10"/>
    <b v="0"/>
    <s v="Thursday"/>
    <s v="Mist"/>
    <n v="0.16"/>
    <n v="0.13639999999999999"/>
    <n v="0.5"/>
    <n v="0.35820000000000002"/>
    <n v="2"/>
    <n v="36"/>
    <x v="103"/>
  </r>
  <r>
    <d v="2011-01-13T00:00:00"/>
    <s v="Winter"/>
    <x v="0"/>
    <n v="11"/>
    <b v="0"/>
    <s v="Thursday"/>
    <s v="Mist"/>
    <n v="0.2"/>
    <n v="0.16669999999999999"/>
    <n v="0.44"/>
    <n v="0.44779999999999998"/>
    <n v="4"/>
    <n v="33"/>
    <x v="18"/>
  </r>
  <r>
    <d v="2011-01-13T00:00:00"/>
    <s v="Winter"/>
    <x v="0"/>
    <n v="12"/>
    <b v="0"/>
    <s v="Thursday"/>
    <s v="Clear"/>
    <n v="0.2"/>
    <n v="0.16669999999999999"/>
    <n v="0.44"/>
    <n v="0.41789999999999999"/>
    <n v="3"/>
    <n v="49"/>
    <x v="46"/>
  </r>
  <r>
    <d v="2011-01-13T00:00:00"/>
    <s v="Winter"/>
    <x v="0"/>
    <n v="13"/>
    <b v="0"/>
    <s v="Thursday"/>
    <s v="Clear"/>
    <n v="0.22"/>
    <n v="0.19700000000000001"/>
    <n v="0.41"/>
    <n v="0.44779999999999998"/>
    <n v="2"/>
    <n v="81"/>
    <x v="56"/>
  </r>
  <r>
    <d v="2011-01-13T00:00:00"/>
    <s v="Winter"/>
    <x v="0"/>
    <n v="14"/>
    <b v="0"/>
    <s v="Thursday"/>
    <s v="Clear"/>
    <n v="0.22"/>
    <n v="0.19700000000000001"/>
    <n v="0.41"/>
    <n v="0.3881"/>
    <n v="3"/>
    <n v="39"/>
    <x v="51"/>
  </r>
  <r>
    <d v="2011-01-13T00:00:00"/>
    <s v="Winter"/>
    <x v="0"/>
    <n v="15"/>
    <b v="0"/>
    <s v="Thursday"/>
    <s v="Clear"/>
    <n v="0.24"/>
    <n v="0.21210000000000001"/>
    <n v="0.38"/>
    <n v="0.29849999999999999"/>
    <n v="5"/>
    <n v="55"/>
    <x v="122"/>
  </r>
  <r>
    <d v="2011-01-13T00:00:00"/>
    <s v="Winter"/>
    <x v="0"/>
    <n v="16"/>
    <b v="0"/>
    <s v="Thursday"/>
    <s v="Clear"/>
    <n v="0.24"/>
    <n v="0.21210000000000001"/>
    <n v="0.38"/>
    <n v="0.35820000000000002"/>
    <n v="2"/>
    <n v="76"/>
    <x v="53"/>
  </r>
  <r>
    <d v="2011-01-13T00:00:00"/>
    <s v="Winter"/>
    <x v="0"/>
    <n v="17"/>
    <b v="0"/>
    <s v="Thursday"/>
    <s v="Clear"/>
    <n v="0.2"/>
    <n v="0.18179999999999999"/>
    <n v="0.4"/>
    <n v="0.28360000000000002"/>
    <n v="4"/>
    <n v="158"/>
    <x v="123"/>
  </r>
  <r>
    <d v="2011-01-13T00:00:00"/>
    <s v="Winter"/>
    <x v="0"/>
    <n v="18"/>
    <b v="0"/>
    <s v="Thursday"/>
    <s v="Clear"/>
    <n v="0.2"/>
    <n v="0.18179999999999999"/>
    <n v="0.4"/>
    <n v="0.32840000000000003"/>
    <n v="3"/>
    <n v="141"/>
    <x v="124"/>
  </r>
  <r>
    <d v="2011-01-13T00:00:00"/>
    <s v="Winter"/>
    <x v="0"/>
    <n v="19"/>
    <b v="0"/>
    <s v="Thursday"/>
    <s v="Clear"/>
    <n v="0.16"/>
    <n v="0.1515"/>
    <n v="0.47"/>
    <n v="0.25369999999999998"/>
    <n v="1"/>
    <n v="98"/>
    <x v="111"/>
  </r>
  <r>
    <d v="2011-01-13T00:00:00"/>
    <s v="Winter"/>
    <x v="0"/>
    <n v="20"/>
    <b v="0"/>
    <s v="Thursday"/>
    <s v="Clear"/>
    <n v="0.16"/>
    <n v="0.1515"/>
    <n v="0.47"/>
    <n v="0.22389999999999999"/>
    <n v="0"/>
    <n v="64"/>
    <x v="37"/>
  </r>
  <r>
    <d v="2011-01-13T00:00:00"/>
    <s v="Winter"/>
    <x v="0"/>
    <n v="21"/>
    <b v="0"/>
    <s v="Thursday"/>
    <s v="Clear"/>
    <n v="0.14000000000000001"/>
    <n v="0.1212"/>
    <n v="0.46"/>
    <n v="0.29849999999999999"/>
    <n v="0"/>
    <n v="40"/>
    <x v="1"/>
  </r>
  <r>
    <d v="2011-01-13T00:00:00"/>
    <s v="Winter"/>
    <x v="0"/>
    <n v="22"/>
    <b v="0"/>
    <s v="Thursday"/>
    <s v="Clear"/>
    <n v="0.14000000000000001"/>
    <n v="0.1212"/>
    <n v="0.46"/>
    <n v="0.32840000000000003"/>
    <n v="0"/>
    <n v="30"/>
    <x v="33"/>
  </r>
  <r>
    <d v="2011-01-13T00:00:00"/>
    <s v="Winter"/>
    <x v="0"/>
    <n v="23"/>
    <b v="0"/>
    <s v="Thursday"/>
    <s v="Clear"/>
    <n v="0.12"/>
    <n v="0.13639999999999999"/>
    <n v="0.5"/>
    <n v="0.19400000000000001"/>
    <n v="1"/>
    <n v="14"/>
    <x v="93"/>
  </r>
  <r>
    <d v="2011-01-14T00:00:00"/>
    <s v="Winter"/>
    <x v="0"/>
    <n v="0"/>
    <b v="0"/>
    <s v="Friday"/>
    <s v="Clear"/>
    <n v="0.12"/>
    <n v="0.13639999999999999"/>
    <n v="0.5"/>
    <n v="0.19400000000000001"/>
    <n v="0"/>
    <n v="14"/>
    <x v="8"/>
  </r>
  <r>
    <d v="2011-01-14T00:00:00"/>
    <s v="Winter"/>
    <x v="0"/>
    <n v="1"/>
    <b v="0"/>
    <s v="Friday"/>
    <s v="Clear"/>
    <n v="0.1"/>
    <n v="0.1212"/>
    <n v="0.54"/>
    <n v="0.16420000000000001"/>
    <n v="0"/>
    <n v="5"/>
    <x v="36"/>
  </r>
  <r>
    <d v="2011-01-14T00:00:00"/>
    <s v="Winter"/>
    <x v="0"/>
    <n v="2"/>
    <b v="0"/>
    <s v="Friday"/>
    <s v="Clear"/>
    <n v="0.1"/>
    <n v="0.1212"/>
    <n v="0.54"/>
    <n v="0.1343"/>
    <n v="0"/>
    <n v="1"/>
    <x v="4"/>
  </r>
  <r>
    <d v="2011-01-14T00:00:00"/>
    <s v="Winter"/>
    <x v="0"/>
    <n v="3"/>
    <b v="0"/>
    <s v="Friday"/>
    <s v="Clear"/>
    <n v="0.1"/>
    <n v="0.13639999999999999"/>
    <n v="0.54"/>
    <n v="0.1045"/>
    <n v="0"/>
    <n v="1"/>
    <x v="4"/>
  </r>
  <r>
    <d v="2011-01-14T00:00:00"/>
    <s v="Winter"/>
    <x v="0"/>
    <n v="5"/>
    <b v="0"/>
    <s v="Friday"/>
    <s v="Clear"/>
    <n v="0.1"/>
    <n v="0.13639999999999999"/>
    <n v="0.54"/>
    <n v="8.9599999999999999E-2"/>
    <n v="0"/>
    <n v="8"/>
    <x v="7"/>
  </r>
  <r>
    <d v="2011-01-14T00:00:00"/>
    <s v="Winter"/>
    <x v="0"/>
    <n v="6"/>
    <b v="0"/>
    <s v="Friday"/>
    <s v="Clear"/>
    <n v="0.1"/>
    <n v="0.18179999999999999"/>
    <n v="0.54"/>
    <n v="0"/>
    <n v="0"/>
    <n v="17"/>
    <x v="22"/>
  </r>
  <r>
    <d v="2011-01-14T00:00:00"/>
    <s v="Winter"/>
    <x v="0"/>
    <n v="7"/>
    <b v="0"/>
    <s v="Friday"/>
    <s v="Clear"/>
    <n v="0.1"/>
    <n v="0.1212"/>
    <n v="0.74"/>
    <n v="0.16420000000000001"/>
    <n v="0"/>
    <n v="70"/>
    <x v="27"/>
  </r>
  <r>
    <d v="2011-01-14T00:00:00"/>
    <s v="Winter"/>
    <x v="0"/>
    <n v="8"/>
    <b v="0"/>
    <s v="Friday"/>
    <s v="Clear"/>
    <n v="0.12"/>
    <n v="0.16669999999999999"/>
    <n v="0.68"/>
    <n v="0"/>
    <n v="2"/>
    <n v="156"/>
    <x v="125"/>
  </r>
  <r>
    <d v="2011-01-14T00:00:00"/>
    <s v="Winter"/>
    <x v="0"/>
    <n v="9"/>
    <b v="0"/>
    <s v="Friday"/>
    <s v="Clear"/>
    <n v="0.14000000000000001"/>
    <n v="0.1515"/>
    <n v="0.69"/>
    <n v="0.1343"/>
    <n v="0"/>
    <n v="117"/>
    <x v="126"/>
  </r>
  <r>
    <d v="2011-01-14T00:00:00"/>
    <s v="Winter"/>
    <x v="0"/>
    <n v="10"/>
    <b v="0"/>
    <s v="Friday"/>
    <s v="Clear"/>
    <n v="0.18"/>
    <n v="0.18179999999999999"/>
    <n v="0.55000000000000004"/>
    <n v="0.19400000000000001"/>
    <n v="4"/>
    <n v="40"/>
    <x v="40"/>
  </r>
  <r>
    <d v="2011-01-14T00:00:00"/>
    <s v="Winter"/>
    <x v="0"/>
    <n v="11"/>
    <b v="0"/>
    <s v="Friday"/>
    <s v="Clear"/>
    <n v="0.18"/>
    <n v="0.16669999999999999"/>
    <n v="0.51"/>
    <n v="0.28360000000000002"/>
    <n v="6"/>
    <n v="47"/>
    <x v="26"/>
  </r>
  <r>
    <d v="2011-01-14T00:00:00"/>
    <s v="Winter"/>
    <x v="0"/>
    <n v="12"/>
    <b v="0"/>
    <s v="Friday"/>
    <s v="Clear"/>
    <n v="0.2"/>
    <n v="0.19700000000000001"/>
    <n v="0.44"/>
    <n v="0.25369999999999998"/>
    <n v="2"/>
    <n v="59"/>
    <x v="42"/>
  </r>
  <r>
    <d v="2011-01-14T00:00:00"/>
    <s v="Winter"/>
    <x v="0"/>
    <n v="13"/>
    <b v="0"/>
    <s v="Friday"/>
    <s v="Clear"/>
    <n v="0.22"/>
    <n v="0.19700000000000001"/>
    <n v="0.37"/>
    <n v="0.3881"/>
    <n v="4"/>
    <n v="73"/>
    <x v="43"/>
  </r>
  <r>
    <d v="2011-01-14T00:00:00"/>
    <s v="Winter"/>
    <x v="0"/>
    <n v="14"/>
    <b v="0"/>
    <s v="Friday"/>
    <s v="Clear"/>
    <n v="0.22"/>
    <n v="0.21210000000000001"/>
    <n v="0.41"/>
    <n v="0.28360000000000002"/>
    <n v="5"/>
    <n v="59"/>
    <x v="37"/>
  </r>
  <r>
    <d v="2011-01-14T00:00:00"/>
    <s v="Winter"/>
    <x v="0"/>
    <n v="15"/>
    <b v="0"/>
    <s v="Friday"/>
    <s v="Clear"/>
    <n v="0.24"/>
    <n v="0.2424"/>
    <n v="0.38"/>
    <n v="0.16420000000000001"/>
    <n v="9"/>
    <n v="59"/>
    <x v="118"/>
  </r>
  <r>
    <d v="2011-01-14T00:00:00"/>
    <s v="Winter"/>
    <x v="0"/>
    <n v="16"/>
    <b v="0"/>
    <s v="Friday"/>
    <s v="Clear"/>
    <n v="0.22"/>
    <n v="0.2424"/>
    <n v="0.41"/>
    <n v="0.1045"/>
    <n v="3"/>
    <n v="87"/>
    <x v="127"/>
  </r>
  <r>
    <d v="2011-01-14T00:00:00"/>
    <s v="Winter"/>
    <x v="0"/>
    <n v="17"/>
    <b v="0"/>
    <s v="Friday"/>
    <s v="Clear"/>
    <n v="0.22"/>
    <n v="0.2273"/>
    <n v="0.41"/>
    <n v="0.16420000000000001"/>
    <n v="4"/>
    <n v="155"/>
    <x v="128"/>
  </r>
  <r>
    <d v="2011-01-14T00:00:00"/>
    <s v="Winter"/>
    <x v="0"/>
    <n v="18"/>
    <b v="0"/>
    <s v="Friday"/>
    <s v="Clear"/>
    <n v="0.2"/>
    <n v="0.2576"/>
    <n v="0.47"/>
    <n v="0"/>
    <n v="5"/>
    <n v="134"/>
    <x v="119"/>
  </r>
  <r>
    <d v="2011-01-14T00:00:00"/>
    <s v="Winter"/>
    <x v="0"/>
    <n v="19"/>
    <b v="0"/>
    <s v="Friday"/>
    <s v="Clear"/>
    <n v="0.16"/>
    <n v="0.19700000000000001"/>
    <n v="0.59"/>
    <n v="8.9599999999999999E-2"/>
    <n v="3"/>
    <n v="89"/>
    <x v="101"/>
  </r>
  <r>
    <d v="2011-01-14T00:00:00"/>
    <s v="Winter"/>
    <x v="0"/>
    <n v="20"/>
    <b v="0"/>
    <s v="Friday"/>
    <s v="Clear"/>
    <n v="0.18"/>
    <n v="0.2424"/>
    <n v="0.59"/>
    <n v="0"/>
    <n v="0"/>
    <n v="68"/>
    <x v="118"/>
  </r>
  <r>
    <d v="2011-01-14T00:00:00"/>
    <s v="Winter"/>
    <x v="0"/>
    <n v="21"/>
    <b v="0"/>
    <s v="Friday"/>
    <s v="Clear"/>
    <n v="0.16"/>
    <n v="0.2273"/>
    <n v="0.69"/>
    <n v="0"/>
    <n v="4"/>
    <n v="48"/>
    <x v="46"/>
  </r>
  <r>
    <d v="2011-01-14T00:00:00"/>
    <s v="Winter"/>
    <x v="0"/>
    <n v="22"/>
    <b v="0"/>
    <s v="Friday"/>
    <s v="Mist"/>
    <n v="0.16"/>
    <n v="0.2273"/>
    <n v="0.69"/>
    <n v="0"/>
    <n v="2"/>
    <n v="34"/>
    <x v="9"/>
  </r>
  <r>
    <d v="2011-01-14T00:00:00"/>
    <s v="Winter"/>
    <x v="0"/>
    <n v="23"/>
    <b v="0"/>
    <s v="Friday"/>
    <s v="Mist"/>
    <n v="0.18"/>
    <n v="0.2424"/>
    <n v="0.55000000000000004"/>
    <n v="0"/>
    <n v="1"/>
    <n v="26"/>
    <x v="110"/>
  </r>
  <r>
    <d v="2011-01-15T00:00:00"/>
    <s v="Winter"/>
    <x v="0"/>
    <n v="0"/>
    <b v="0"/>
    <s v="Saturday"/>
    <s v="Clear"/>
    <n v="0.18"/>
    <n v="0.2424"/>
    <n v="0.55000000000000004"/>
    <n v="0"/>
    <n v="3"/>
    <n v="25"/>
    <x v="20"/>
  </r>
  <r>
    <d v="2011-01-15T00:00:00"/>
    <s v="Winter"/>
    <x v="0"/>
    <n v="1"/>
    <b v="0"/>
    <s v="Saturday"/>
    <s v="Mist"/>
    <n v="0.16"/>
    <n v="0.19700000000000001"/>
    <n v="0.59"/>
    <n v="8.9599999999999999E-2"/>
    <n v="2"/>
    <n v="18"/>
    <x v="25"/>
  </r>
  <r>
    <d v="2011-01-15T00:00:00"/>
    <s v="Winter"/>
    <x v="0"/>
    <n v="2"/>
    <b v="0"/>
    <s v="Saturday"/>
    <s v="Mist"/>
    <n v="0.16"/>
    <n v="0.19700000000000001"/>
    <n v="0.59"/>
    <n v="8.9599999999999999E-2"/>
    <n v="0"/>
    <n v="12"/>
    <x v="47"/>
  </r>
  <r>
    <d v="2011-01-15T00:00:00"/>
    <s v="Winter"/>
    <x v="0"/>
    <n v="3"/>
    <b v="0"/>
    <s v="Saturday"/>
    <s v="Mist"/>
    <n v="0.16"/>
    <n v="0.2273"/>
    <n v="0.59"/>
    <n v="0"/>
    <n v="1"/>
    <n v="7"/>
    <x v="7"/>
  </r>
  <r>
    <d v="2011-01-15T00:00:00"/>
    <s v="Winter"/>
    <x v="0"/>
    <n v="4"/>
    <b v="0"/>
    <s v="Saturday"/>
    <s v="Mist"/>
    <n v="0.16"/>
    <n v="0.2273"/>
    <n v="0.59"/>
    <n v="0"/>
    <n v="0"/>
    <n v="5"/>
    <x v="36"/>
  </r>
  <r>
    <d v="2011-01-15T00:00:00"/>
    <s v="Winter"/>
    <x v="0"/>
    <n v="5"/>
    <b v="0"/>
    <s v="Saturday"/>
    <s v="Clear"/>
    <n v="0.16"/>
    <n v="0.2273"/>
    <n v="0.59"/>
    <n v="0"/>
    <n v="0"/>
    <n v="1"/>
    <x v="4"/>
  </r>
  <r>
    <d v="2011-01-15T00:00:00"/>
    <s v="Winter"/>
    <x v="0"/>
    <n v="6"/>
    <b v="0"/>
    <s v="Saturday"/>
    <s v="Clear"/>
    <n v="0.14000000000000001"/>
    <n v="0.16669999999999999"/>
    <n v="0.63"/>
    <n v="0.1045"/>
    <n v="1"/>
    <n v="2"/>
    <x v="6"/>
  </r>
  <r>
    <d v="2011-01-15T00:00:00"/>
    <s v="Winter"/>
    <x v="0"/>
    <n v="7"/>
    <b v="0"/>
    <s v="Saturday"/>
    <s v="Clear"/>
    <n v="0.14000000000000001"/>
    <n v="0.21210000000000001"/>
    <n v="0.63"/>
    <n v="0"/>
    <n v="1"/>
    <n v="9"/>
    <x v="98"/>
  </r>
  <r>
    <d v="2011-01-15T00:00:00"/>
    <s v="Winter"/>
    <x v="0"/>
    <n v="8"/>
    <b v="0"/>
    <s v="Saturday"/>
    <s v="Clear"/>
    <n v="0.14000000000000001"/>
    <n v="0.1515"/>
    <n v="0.63"/>
    <n v="0.1343"/>
    <n v="1"/>
    <n v="22"/>
    <x v="84"/>
  </r>
  <r>
    <d v="2011-01-15T00:00:00"/>
    <s v="Winter"/>
    <x v="0"/>
    <n v="9"/>
    <b v="0"/>
    <s v="Saturday"/>
    <s v="Clear"/>
    <n v="0.16"/>
    <n v="0.18179999999999999"/>
    <n v="0.64"/>
    <n v="0.1343"/>
    <n v="2"/>
    <n v="31"/>
    <x v="63"/>
  </r>
  <r>
    <d v="2011-01-15T00:00:00"/>
    <s v="Winter"/>
    <x v="0"/>
    <n v="10"/>
    <b v="0"/>
    <s v="Saturday"/>
    <s v="Clear"/>
    <n v="0.18"/>
    <n v="0.19700000000000001"/>
    <n v="0.59"/>
    <n v="0.16420000000000001"/>
    <n v="2"/>
    <n v="57"/>
    <x v="29"/>
  </r>
  <r>
    <d v="2011-01-15T00:00:00"/>
    <s v="Winter"/>
    <x v="0"/>
    <n v="11"/>
    <b v="0"/>
    <s v="Saturday"/>
    <s v="Clear"/>
    <n v="0.2"/>
    <n v="0.19700000000000001"/>
    <n v="0.55000000000000004"/>
    <n v="0.22389999999999999"/>
    <n v="18"/>
    <n v="54"/>
    <x v="44"/>
  </r>
  <r>
    <d v="2011-01-15T00:00:00"/>
    <s v="Winter"/>
    <x v="0"/>
    <n v="12"/>
    <b v="0"/>
    <s v="Saturday"/>
    <s v="Clear"/>
    <n v="0.24"/>
    <n v="0.2273"/>
    <n v="0.48"/>
    <n v="0.22389999999999999"/>
    <n v="15"/>
    <n v="74"/>
    <x v="70"/>
  </r>
  <r>
    <d v="2011-01-15T00:00:00"/>
    <s v="Winter"/>
    <x v="0"/>
    <n v="13"/>
    <b v="0"/>
    <s v="Saturday"/>
    <s v="Clear"/>
    <n v="0.28000000000000003"/>
    <n v="0.2576"/>
    <n v="0.38"/>
    <n v="0.29849999999999999"/>
    <n v="21"/>
    <n v="80"/>
    <x v="129"/>
  </r>
  <r>
    <d v="2011-01-15T00:00:00"/>
    <s v="Winter"/>
    <x v="0"/>
    <n v="14"/>
    <b v="0"/>
    <s v="Saturday"/>
    <s v="Clear"/>
    <n v="0.3"/>
    <n v="0.28789999999999999"/>
    <n v="0.39"/>
    <n v="0.28360000000000002"/>
    <n v="26"/>
    <n v="92"/>
    <x v="130"/>
  </r>
  <r>
    <d v="2011-01-15T00:00:00"/>
    <s v="Winter"/>
    <x v="0"/>
    <n v="15"/>
    <b v="0"/>
    <s v="Saturday"/>
    <s v="Mist"/>
    <n v="0.32"/>
    <n v="0.31819999999999998"/>
    <n v="0.36"/>
    <n v="0.19400000000000001"/>
    <n v="21"/>
    <n v="108"/>
    <x v="131"/>
  </r>
  <r>
    <d v="2011-01-15T00:00:00"/>
    <s v="Winter"/>
    <x v="0"/>
    <n v="16"/>
    <b v="0"/>
    <s v="Saturday"/>
    <s v="Mist"/>
    <n v="0.34"/>
    <n v="0.33329999999999999"/>
    <n v="0.34"/>
    <n v="0.19400000000000001"/>
    <n v="33"/>
    <n v="95"/>
    <x v="116"/>
  </r>
  <r>
    <d v="2011-01-15T00:00:00"/>
    <s v="Winter"/>
    <x v="0"/>
    <n v="17"/>
    <b v="0"/>
    <s v="Saturday"/>
    <s v="Mist"/>
    <n v="0.32"/>
    <n v="0.30299999999999999"/>
    <n v="0.36"/>
    <n v="0.28360000000000002"/>
    <n v="29"/>
    <n v="54"/>
    <x v="56"/>
  </r>
  <r>
    <d v="2011-01-15T00:00:00"/>
    <s v="Winter"/>
    <x v="0"/>
    <n v="18"/>
    <b v="0"/>
    <s v="Saturday"/>
    <s v="Mist"/>
    <n v="0.3"/>
    <n v="0.28789999999999999"/>
    <n v="0.45"/>
    <n v="0.25369999999999998"/>
    <n v="15"/>
    <n v="69"/>
    <x v="11"/>
  </r>
  <r>
    <d v="2011-01-15T00:00:00"/>
    <s v="Winter"/>
    <x v="0"/>
    <n v="19"/>
    <b v="0"/>
    <s v="Saturday"/>
    <s v="Mist"/>
    <n v="0.32"/>
    <n v="0.30299999999999999"/>
    <n v="0.39"/>
    <n v="0.25369999999999998"/>
    <n v="14"/>
    <n v="60"/>
    <x v="30"/>
  </r>
  <r>
    <d v="2011-01-15T00:00:00"/>
    <s v="Winter"/>
    <x v="0"/>
    <n v="20"/>
    <b v="0"/>
    <s v="Saturday"/>
    <s v="Mist"/>
    <n v="0.32"/>
    <n v="0.30299999999999999"/>
    <n v="0.39"/>
    <n v="0.25369999999999998"/>
    <n v="6"/>
    <n v="35"/>
    <x v="102"/>
  </r>
  <r>
    <d v="2011-01-15T00:00:00"/>
    <s v="Winter"/>
    <x v="0"/>
    <n v="21"/>
    <b v="0"/>
    <s v="Saturday"/>
    <s v="Mist"/>
    <n v="0.32"/>
    <n v="0.30299999999999999"/>
    <n v="0.39"/>
    <n v="0.22389999999999999"/>
    <n v="6"/>
    <n v="51"/>
    <x v="52"/>
  </r>
  <r>
    <d v="2011-01-15T00:00:00"/>
    <s v="Winter"/>
    <x v="0"/>
    <n v="22"/>
    <b v="0"/>
    <s v="Saturday"/>
    <s v="Mist"/>
    <n v="0.3"/>
    <n v="0.31819999999999998"/>
    <n v="0.42"/>
    <n v="0.1045"/>
    <n v="0"/>
    <n v="26"/>
    <x v="132"/>
  </r>
  <r>
    <d v="2011-01-15T00:00:00"/>
    <s v="Winter"/>
    <x v="0"/>
    <n v="23"/>
    <b v="0"/>
    <s v="Saturday"/>
    <s v="Clear"/>
    <n v="0.3"/>
    <n v="0.28789999999999999"/>
    <n v="0.45"/>
    <n v="0.28360000000000002"/>
    <n v="5"/>
    <n v="39"/>
    <x v="40"/>
  </r>
  <r>
    <d v="2011-01-16T00:00:00"/>
    <s v="Winter"/>
    <x v="0"/>
    <n v="0"/>
    <b v="0"/>
    <s v="Sunday"/>
    <s v="Clear"/>
    <n v="0.26"/>
    <n v="0.30299999999999999"/>
    <n v="0.56000000000000005"/>
    <n v="0"/>
    <n v="6"/>
    <n v="33"/>
    <x v="21"/>
  </r>
  <r>
    <d v="2011-01-16T00:00:00"/>
    <s v="Winter"/>
    <x v="0"/>
    <n v="1"/>
    <b v="0"/>
    <s v="Sunday"/>
    <s v="Clear"/>
    <n v="0.26"/>
    <n v="0.2727"/>
    <n v="0.56000000000000005"/>
    <n v="0.1343"/>
    <n v="4"/>
    <n v="19"/>
    <x v="84"/>
  </r>
  <r>
    <d v="2011-01-16T00:00:00"/>
    <s v="Winter"/>
    <x v="0"/>
    <n v="2"/>
    <b v="0"/>
    <s v="Sunday"/>
    <s v="Clear"/>
    <n v="0.26"/>
    <n v="0.28789999999999999"/>
    <n v="0.56000000000000005"/>
    <n v="8.9599999999999999E-2"/>
    <n v="3"/>
    <n v="13"/>
    <x v="0"/>
  </r>
  <r>
    <d v="2011-01-16T00:00:00"/>
    <s v="Winter"/>
    <x v="0"/>
    <n v="3"/>
    <b v="0"/>
    <s v="Sunday"/>
    <s v="Clear"/>
    <n v="0.22"/>
    <n v="0.2727"/>
    <n v="0.69"/>
    <n v="0"/>
    <n v="9"/>
    <n v="6"/>
    <x v="93"/>
  </r>
  <r>
    <d v="2011-01-16T00:00:00"/>
    <s v="Winter"/>
    <x v="0"/>
    <n v="4"/>
    <b v="0"/>
    <s v="Sunday"/>
    <s v="Clear"/>
    <n v="0.26"/>
    <n v="0.2576"/>
    <n v="0.56000000000000005"/>
    <n v="0.16420000000000001"/>
    <n v="0"/>
    <n v="1"/>
    <x v="4"/>
  </r>
  <r>
    <d v="2011-01-16T00:00:00"/>
    <s v="Winter"/>
    <x v="0"/>
    <n v="5"/>
    <b v="0"/>
    <s v="Sunday"/>
    <s v="Mist"/>
    <n v="0.26"/>
    <n v="0.2576"/>
    <n v="0.56000000000000005"/>
    <n v="0.16420000000000001"/>
    <n v="1"/>
    <n v="1"/>
    <x v="5"/>
  </r>
  <r>
    <d v="2011-01-16T00:00:00"/>
    <s v="Winter"/>
    <x v="0"/>
    <n v="6"/>
    <b v="0"/>
    <s v="Sunday"/>
    <s v="Mist"/>
    <n v="0.26"/>
    <n v="0.2576"/>
    <n v="0.56000000000000005"/>
    <n v="0.16420000000000001"/>
    <n v="0"/>
    <n v="1"/>
    <x v="4"/>
  </r>
  <r>
    <d v="2011-01-16T00:00:00"/>
    <s v="Winter"/>
    <x v="0"/>
    <n v="7"/>
    <b v="0"/>
    <s v="Sunday"/>
    <s v="Mist"/>
    <n v="0.24"/>
    <n v="0.21210000000000001"/>
    <n v="0.56000000000000005"/>
    <n v="0.29849999999999999"/>
    <n v="0"/>
    <n v="3"/>
    <x v="6"/>
  </r>
  <r>
    <d v="2011-01-16T00:00:00"/>
    <s v="Winter"/>
    <x v="0"/>
    <n v="8"/>
    <b v="0"/>
    <s v="Sunday"/>
    <s v="Clear"/>
    <n v="0.22"/>
    <n v="0.21210000000000001"/>
    <n v="0.55000000000000004"/>
    <n v="0.28360000000000002"/>
    <n v="0"/>
    <n v="18"/>
    <x v="109"/>
  </r>
  <r>
    <d v="2011-01-16T00:00:00"/>
    <s v="Winter"/>
    <x v="0"/>
    <n v="9"/>
    <b v="0"/>
    <s v="Sunday"/>
    <s v="Clear"/>
    <n v="0.22"/>
    <n v="0.21210000000000001"/>
    <n v="0.51"/>
    <n v="0.25369999999999998"/>
    <n v="3"/>
    <n v="29"/>
    <x v="2"/>
  </r>
  <r>
    <d v="2011-01-16T00:00:00"/>
    <s v="Winter"/>
    <x v="0"/>
    <n v="10"/>
    <b v="0"/>
    <s v="Sunday"/>
    <s v="Clear"/>
    <n v="0.22"/>
    <n v="0.21210000000000001"/>
    <n v="0.51"/>
    <n v="0.28360000000000002"/>
    <n v="8"/>
    <n v="71"/>
    <x v="67"/>
  </r>
  <r>
    <d v="2011-01-16T00:00:00"/>
    <s v="Winter"/>
    <x v="0"/>
    <n v="11"/>
    <b v="0"/>
    <s v="Sunday"/>
    <s v="Clear"/>
    <n v="0.24"/>
    <n v="0.2273"/>
    <n v="0.44"/>
    <n v="0.25369999999999998"/>
    <n v="23"/>
    <n v="70"/>
    <x v="15"/>
  </r>
  <r>
    <d v="2011-01-16T00:00:00"/>
    <s v="Winter"/>
    <x v="0"/>
    <n v="12"/>
    <b v="0"/>
    <s v="Sunday"/>
    <s v="Clear"/>
    <n v="0.24"/>
    <n v="0.21210000000000001"/>
    <n v="0.41"/>
    <n v="0.28360000000000002"/>
    <n v="29"/>
    <n v="75"/>
    <x v="133"/>
  </r>
  <r>
    <d v="2011-01-16T00:00:00"/>
    <s v="Winter"/>
    <x v="0"/>
    <n v="13"/>
    <b v="0"/>
    <s v="Sunday"/>
    <s v="Clear"/>
    <n v="0.26"/>
    <n v="0.2273"/>
    <n v="0.35"/>
    <n v="0.29849999999999999"/>
    <n v="23"/>
    <n v="95"/>
    <x v="130"/>
  </r>
  <r>
    <d v="2011-01-16T00:00:00"/>
    <s v="Winter"/>
    <x v="0"/>
    <n v="14"/>
    <b v="0"/>
    <s v="Sunday"/>
    <s v="Clear"/>
    <n v="0.28000000000000003"/>
    <n v="0.2727"/>
    <n v="0.36"/>
    <n v="0.25369999999999998"/>
    <n v="22"/>
    <n v="69"/>
    <x v="134"/>
  </r>
  <r>
    <d v="2011-01-16T00:00:00"/>
    <s v="Winter"/>
    <x v="0"/>
    <n v="15"/>
    <b v="0"/>
    <s v="Sunday"/>
    <s v="Clear"/>
    <n v="0.26"/>
    <n v="0.2424"/>
    <n v="0.38"/>
    <n v="0.25369999999999998"/>
    <n v="35"/>
    <n v="78"/>
    <x v="135"/>
  </r>
  <r>
    <d v="2011-01-16T00:00:00"/>
    <s v="Winter"/>
    <x v="0"/>
    <n v="16"/>
    <b v="0"/>
    <s v="Sunday"/>
    <s v="Clear"/>
    <n v="0.24"/>
    <n v="0.2273"/>
    <n v="0.38"/>
    <n v="0.22389999999999999"/>
    <n v="22"/>
    <n v="77"/>
    <x v="111"/>
  </r>
  <r>
    <d v="2011-01-16T00:00:00"/>
    <s v="Winter"/>
    <x v="0"/>
    <n v="17"/>
    <b v="0"/>
    <s v="Sunday"/>
    <s v="Clear"/>
    <n v="0.22"/>
    <n v="0.21210000000000001"/>
    <n v="0.37"/>
    <n v="0.25369999999999998"/>
    <n v="23"/>
    <n v="82"/>
    <x v="136"/>
  </r>
  <r>
    <d v="2011-01-16T00:00:00"/>
    <s v="Winter"/>
    <x v="0"/>
    <n v="18"/>
    <b v="0"/>
    <s v="Sunday"/>
    <s v="Clear"/>
    <n v="0.2"/>
    <n v="0.21210000000000001"/>
    <n v="0.4"/>
    <n v="0.16420000000000001"/>
    <n v="11"/>
    <n v="56"/>
    <x v="16"/>
  </r>
  <r>
    <d v="2011-01-16T00:00:00"/>
    <s v="Winter"/>
    <x v="0"/>
    <n v="19"/>
    <b v="0"/>
    <s v="Sunday"/>
    <s v="Clear"/>
    <n v="0.18"/>
    <n v="0.19700000000000001"/>
    <n v="0.47"/>
    <n v="0.1343"/>
    <n v="14"/>
    <n v="47"/>
    <x v="42"/>
  </r>
  <r>
    <d v="2011-01-16T00:00:00"/>
    <s v="Winter"/>
    <x v="0"/>
    <n v="20"/>
    <b v="0"/>
    <s v="Sunday"/>
    <s v="Clear"/>
    <n v="0.18"/>
    <n v="0.19700000000000001"/>
    <n v="0.47"/>
    <n v="0.16420000000000001"/>
    <n v="7"/>
    <n v="50"/>
    <x v="52"/>
  </r>
  <r>
    <d v="2011-01-16T00:00:00"/>
    <s v="Winter"/>
    <x v="0"/>
    <n v="21"/>
    <b v="0"/>
    <s v="Sunday"/>
    <s v="Clear"/>
    <n v="0.18"/>
    <n v="0.19700000000000001"/>
    <n v="0.51"/>
    <n v="0.16420000000000001"/>
    <n v="6"/>
    <n v="22"/>
    <x v="20"/>
  </r>
  <r>
    <d v="2011-01-16T00:00:00"/>
    <s v="Winter"/>
    <x v="0"/>
    <n v="22"/>
    <b v="0"/>
    <s v="Sunday"/>
    <s v="Mist"/>
    <n v="0.2"/>
    <n v="0.21210000000000001"/>
    <n v="0.49"/>
    <n v="0.1343"/>
    <n v="2"/>
    <n v="19"/>
    <x v="137"/>
  </r>
  <r>
    <d v="2011-01-16T00:00:00"/>
    <s v="Winter"/>
    <x v="0"/>
    <n v="23"/>
    <b v="0"/>
    <s v="Sunday"/>
    <s v="Mist"/>
    <n v="0.2"/>
    <n v="0.2273"/>
    <n v="0.4"/>
    <n v="0.1045"/>
    <n v="0"/>
    <n v="18"/>
    <x v="109"/>
  </r>
  <r>
    <d v="2011-01-17T00:00:00"/>
    <s v="Winter"/>
    <x v="0"/>
    <n v="0"/>
    <b v="1"/>
    <s v="Monday"/>
    <s v="Mist"/>
    <n v="0.2"/>
    <n v="0.19700000000000001"/>
    <n v="0.47"/>
    <n v="0.22389999999999999"/>
    <n v="1"/>
    <n v="16"/>
    <x v="22"/>
  </r>
  <r>
    <d v="2011-01-17T00:00:00"/>
    <s v="Winter"/>
    <x v="0"/>
    <n v="1"/>
    <b v="1"/>
    <s v="Monday"/>
    <s v="Mist"/>
    <n v="0.2"/>
    <n v="0.19700000000000001"/>
    <n v="0.44"/>
    <n v="0.19400000000000001"/>
    <n v="1"/>
    <n v="15"/>
    <x v="0"/>
  </r>
  <r>
    <d v="2011-01-17T00:00:00"/>
    <s v="Winter"/>
    <x v="0"/>
    <n v="2"/>
    <b v="1"/>
    <s v="Monday"/>
    <s v="Mist"/>
    <n v="0.18"/>
    <n v="0.16669999999999999"/>
    <n v="0.43"/>
    <n v="0.25369999999999998"/>
    <n v="0"/>
    <n v="8"/>
    <x v="7"/>
  </r>
  <r>
    <d v="2011-01-17T00:00:00"/>
    <s v="Winter"/>
    <x v="0"/>
    <n v="3"/>
    <b v="1"/>
    <s v="Monday"/>
    <s v="Mist"/>
    <n v="0.18"/>
    <n v="0.18179999999999999"/>
    <n v="0.43"/>
    <n v="0.19400000000000001"/>
    <n v="0"/>
    <n v="2"/>
    <x v="5"/>
  </r>
  <r>
    <d v="2011-01-17T00:00:00"/>
    <s v="Winter"/>
    <x v="0"/>
    <n v="4"/>
    <b v="1"/>
    <s v="Monday"/>
    <s v="Mist"/>
    <n v="0.18"/>
    <n v="0.19700000000000001"/>
    <n v="0.43"/>
    <n v="0.1343"/>
    <n v="1"/>
    <n v="2"/>
    <x v="6"/>
  </r>
  <r>
    <d v="2011-01-17T00:00:00"/>
    <s v="Winter"/>
    <x v="0"/>
    <n v="5"/>
    <b v="1"/>
    <s v="Monday"/>
    <s v="Mist"/>
    <n v="0.18"/>
    <n v="0.19700000000000001"/>
    <n v="0.43"/>
    <n v="0.16420000000000001"/>
    <n v="0"/>
    <n v="1"/>
    <x v="4"/>
  </r>
  <r>
    <d v="2011-01-17T00:00:00"/>
    <s v="Winter"/>
    <x v="0"/>
    <n v="6"/>
    <b v="1"/>
    <s v="Monday"/>
    <s v="Mist"/>
    <n v="0.18"/>
    <n v="0.18179999999999999"/>
    <n v="0.43"/>
    <n v="0.19400000000000001"/>
    <n v="0"/>
    <n v="5"/>
    <x v="36"/>
  </r>
  <r>
    <d v="2011-01-17T00:00:00"/>
    <s v="Winter"/>
    <x v="0"/>
    <n v="7"/>
    <b v="1"/>
    <s v="Monday"/>
    <s v="Mist"/>
    <n v="0.16"/>
    <n v="0.18179999999999999"/>
    <n v="0.5"/>
    <n v="0.1343"/>
    <n v="4"/>
    <n v="9"/>
    <x v="3"/>
  </r>
  <r>
    <d v="2011-01-17T00:00:00"/>
    <s v="Winter"/>
    <x v="0"/>
    <n v="8"/>
    <b v="1"/>
    <s v="Monday"/>
    <s v="Mist"/>
    <n v="0.16"/>
    <n v="0.1515"/>
    <n v="0.47"/>
    <n v="0.22389999999999999"/>
    <n v="3"/>
    <n v="30"/>
    <x v="63"/>
  </r>
  <r>
    <d v="2011-01-17T00:00:00"/>
    <s v="Winter"/>
    <x v="0"/>
    <n v="9"/>
    <b v="1"/>
    <s v="Monday"/>
    <s v="Mist"/>
    <n v="0.16"/>
    <n v="0.1515"/>
    <n v="0.47"/>
    <n v="0.22389999999999999"/>
    <n v="8"/>
    <n v="39"/>
    <x v="105"/>
  </r>
  <r>
    <d v="2011-01-17T00:00:00"/>
    <s v="Winter"/>
    <x v="0"/>
    <n v="10"/>
    <b v="1"/>
    <s v="Monday"/>
    <s v="Mist"/>
    <n v="0.16"/>
    <n v="0.1515"/>
    <n v="0.5"/>
    <n v="0.25369999999999998"/>
    <n v="7"/>
    <n v="50"/>
    <x v="52"/>
  </r>
  <r>
    <d v="2011-01-17T00:00:00"/>
    <s v="Winter"/>
    <x v="0"/>
    <n v="11"/>
    <b v="1"/>
    <s v="Monday"/>
    <s v="Mist"/>
    <n v="0.16"/>
    <n v="0.1515"/>
    <n v="0.55000000000000004"/>
    <n v="0.19400000000000001"/>
    <n v="9"/>
    <n v="55"/>
    <x v="37"/>
  </r>
  <r>
    <d v="2011-01-17T00:00:00"/>
    <s v="Winter"/>
    <x v="0"/>
    <n v="12"/>
    <b v="1"/>
    <s v="Monday"/>
    <s v="Mist"/>
    <n v="0.18"/>
    <n v="0.19700000000000001"/>
    <n v="0.47"/>
    <n v="0.1343"/>
    <n v="10"/>
    <n v="70"/>
    <x v="138"/>
  </r>
  <r>
    <d v="2011-01-17T00:00:00"/>
    <s v="Winter"/>
    <x v="0"/>
    <n v="13"/>
    <b v="1"/>
    <s v="Monday"/>
    <s v="Mist"/>
    <n v="0.18"/>
    <n v="0.19700000000000001"/>
    <n v="0.47"/>
    <n v="0.1343"/>
    <n v="13"/>
    <n v="80"/>
    <x v="15"/>
  </r>
  <r>
    <d v="2011-01-17T00:00:00"/>
    <s v="Winter"/>
    <x v="0"/>
    <n v="14"/>
    <b v="1"/>
    <s v="Monday"/>
    <s v="Mist"/>
    <n v="0.18"/>
    <n v="0.21210000000000001"/>
    <n v="0.43"/>
    <n v="0.1045"/>
    <n v="12"/>
    <n v="74"/>
    <x v="80"/>
  </r>
  <r>
    <d v="2011-01-17T00:00:00"/>
    <s v="Winter"/>
    <x v="0"/>
    <n v="15"/>
    <b v="1"/>
    <s v="Monday"/>
    <s v="Mist"/>
    <n v="0.2"/>
    <n v="0.21210000000000001"/>
    <n v="0.47"/>
    <n v="0.16420000000000001"/>
    <n v="21"/>
    <n v="72"/>
    <x v="15"/>
  </r>
  <r>
    <d v="2011-01-17T00:00:00"/>
    <s v="Winter"/>
    <x v="0"/>
    <n v="16"/>
    <b v="1"/>
    <s v="Monday"/>
    <s v="Mist"/>
    <n v="0.2"/>
    <n v="0.21210000000000001"/>
    <n v="0.47"/>
    <n v="0.16420000000000001"/>
    <n v="6"/>
    <n v="76"/>
    <x v="100"/>
  </r>
  <r>
    <d v="2011-01-17T00:00:00"/>
    <s v="Winter"/>
    <x v="0"/>
    <n v="17"/>
    <b v="1"/>
    <s v="Monday"/>
    <s v="Clear"/>
    <n v="0.2"/>
    <n v="0.19700000000000001"/>
    <n v="0.51"/>
    <n v="0.19400000000000001"/>
    <n v="4"/>
    <n v="67"/>
    <x v="68"/>
  </r>
  <r>
    <d v="2011-01-17T00:00:00"/>
    <s v="Winter"/>
    <x v="0"/>
    <n v="18"/>
    <b v="1"/>
    <s v="Monday"/>
    <s v="Mist"/>
    <n v="0.18"/>
    <n v="0.16669999999999999"/>
    <n v="0.55000000000000004"/>
    <n v="0.25369999999999998"/>
    <n v="7"/>
    <n v="85"/>
    <x v="101"/>
  </r>
  <r>
    <d v="2011-01-17T00:00:00"/>
    <s v="Winter"/>
    <x v="0"/>
    <n v="19"/>
    <b v="1"/>
    <s v="Monday"/>
    <s v="Light Snow"/>
    <n v="0.18"/>
    <n v="0.18179999999999999"/>
    <n v="0.59"/>
    <n v="0.19400000000000001"/>
    <n v="2"/>
    <n v="58"/>
    <x v="122"/>
  </r>
  <r>
    <d v="2011-01-17T00:00:00"/>
    <s v="Winter"/>
    <x v="0"/>
    <n v="20"/>
    <b v="1"/>
    <s v="Monday"/>
    <s v="Light Snow"/>
    <n v="0.16"/>
    <n v="0.1515"/>
    <n v="0.8"/>
    <n v="0.19400000000000001"/>
    <n v="4"/>
    <n v="29"/>
    <x v="63"/>
  </r>
  <r>
    <d v="2011-01-17T00:00:00"/>
    <s v="Winter"/>
    <x v="0"/>
    <n v="21"/>
    <b v="1"/>
    <s v="Monday"/>
    <s v="Light Snow"/>
    <n v="0.16"/>
    <n v="0.1515"/>
    <n v="0.8"/>
    <n v="0.19400000000000001"/>
    <n v="3"/>
    <n v="24"/>
    <x v="110"/>
  </r>
  <r>
    <d v="2011-01-17T00:00:00"/>
    <s v="Winter"/>
    <x v="0"/>
    <n v="22"/>
    <b v="1"/>
    <s v="Monday"/>
    <s v="Light Snow"/>
    <n v="0.14000000000000001"/>
    <n v="0.1212"/>
    <n v="0.93"/>
    <n v="0.25369999999999998"/>
    <n v="0"/>
    <n v="13"/>
    <x v="3"/>
  </r>
  <r>
    <d v="2011-01-17T00:00:00"/>
    <s v="Winter"/>
    <x v="0"/>
    <n v="23"/>
    <b v="1"/>
    <s v="Monday"/>
    <s v="Light Snow"/>
    <n v="0.16"/>
    <n v="0.13639999999999999"/>
    <n v="0.86"/>
    <n v="0.28360000000000002"/>
    <n v="1"/>
    <n v="3"/>
    <x v="48"/>
  </r>
  <r>
    <d v="2011-01-18T00:00:00"/>
    <s v="Winter"/>
    <x v="0"/>
    <n v="12"/>
    <b v="0"/>
    <s v="Tuesday"/>
    <s v="Mist"/>
    <n v="0.2"/>
    <n v="0.18179999999999999"/>
    <n v="0.86"/>
    <n v="0.32840000000000003"/>
    <n v="0"/>
    <n v="3"/>
    <x v="6"/>
  </r>
  <r>
    <d v="2011-01-18T00:00:00"/>
    <s v="Winter"/>
    <x v="0"/>
    <n v="13"/>
    <b v="0"/>
    <s v="Tuesday"/>
    <s v="Mist"/>
    <n v="0.2"/>
    <n v="0.19700000000000001"/>
    <n v="0.86"/>
    <n v="0.22389999999999999"/>
    <n v="0"/>
    <n v="22"/>
    <x v="34"/>
  </r>
  <r>
    <d v="2011-01-18T00:00:00"/>
    <s v="Winter"/>
    <x v="0"/>
    <n v="14"/>
    <b v="0"/>
    <s v="Tuesday"/>
    <s v="Mist"/>
    <n v="0.22"/>
    <n v="0.2273"/>
    <n v="0.8"/>
    <n v="0.16420000000000001"/>
    <n v="2"/>
    <n v="26"/>
    <x v="20"/>
  </r>
  <r>
    <d v="2011-01-18T00:00:00"/>
    <s v="Winter"/>
    <x v="0"/>
    <n v="15"/>
    <b v="0"/>
    <s v="Tuesday"/>
    <s v="Mist"/>
    <n v="0.22"/>
    <n v="0.2273"/>
    <n v="0.87"/>
    <n v="0.16420000000000001"/>
    <n v="3"/>
    <n v="32"/>
    <x v="17"/>
  </r>
  <r>
    <d v="2011-01-18T00:00:00"/>
    <s v="Winter"/>
    <x v="0"/>
    <n v="16"/>
    <b v="0"/>
    <s v="Tuesday"/>
    <s v="Mist"/>
    <n v="0.22"/>
    <n v="0.2273"/>
    <n v="0.87"/>
    <n v="0.19400000000000001"/>
    <n v="0"/>
    <n v="61"/>
    <x v="42"/>
  </r>
  <r>
    <d v="2011-01-18T00:00:00"/>
    <s v="Winter"/>
    <x v="0"/>
    <n v="17"/>
    <b v="0"/>
    <s v="Tuesday"/>
    <s v="Mist"/>
    <n v="0.22"/>
    <n v="0.2273"/>
    <n v="0.82"/>
    <n v="0.19400000000000001"/>
    <n v="1"/>
    <n v="124"/>
    <x v="139"/>
  </r>
  <r>
    <d v="2011-01-18T00:00:00"/>
    <s v="Winter"/>
    <x v="0"/>
    <n v="18"/>
    <b v="0"/>
    <s v="Tuesday"/>
    <s v="Mist"/>
    <n v="0.22"/>
    <n v="0.2273"/>
    <n v="0.8"/>
    <n v="0.16420000000000001"/>
    <n v="1"/>
    <n v="132"/>
    <x v="140"/>
  </r>
  <r>
    <d v="2011-01-18T00:00:00"/>
    <s v="Winter"/>
    <x v="0"/>
    <n v="19"/>
    <b v="0"/>
    <s v="Tuesday"/>
    <s v="Mist"/>
    <n v="0.22"/>
    <n v="0.2273"/>
    <n v="0.8"/>
    <n v="0.1343"/>
    <n v="1"/>
    <n v="98"/>
    <x v="111"/>
  </r>
  <r>
    <d v="2011-01-18T00:00:00"/>
    <s v="Winter"/>
    <x v="0"/>
    <n v="20"/>
    <b v="0"/>
    <s v="Tuesday"/>
    <s v="Mist"/>
    <n v="0.22"/>
    <n v="0.2727"/>
    <n v="0.87"/>
    <n v="0"/>
    <n v="0"/>
    <n v="83"/>
    <x v="56"/>
  </r>
  <r>
    <d v="2011-01-18T00:00:00"/>
    <s v="Winter"/>
    <x v="0"/>
    <n v="21"/>
    <b v="0"/>
    <s v="Tuesday"/>
    <s v="Mist"/>
    <n v="0.22"/>
    <n v="0.2424"/>
    <n v="0.93"/>
    <n v="0.1045"/>
    <n v="0"/>
    <n v="41"/>
    <x v="102"/>
  </r>
  <r>
    <d v="2011-01-18T00:00:00"/>
    <s v="Winter"/>
    <x v="0"/>
    <n v="22"/>
    <b v="0"/>
    <s v="Tuesday"/>
    <s v="Mist"/>
    <n v="0.22"/>
    <n v="0.2576"/>
    <n v="0.93"/>
    <n v="8.9599999999999999E-2"/>
    <n v="0"/>
    <n v="33"/>
    <x v="63"/>
  </r>
  <r>
    <d v="2011-01-18T00:00:00"/>
    <s v="Winter"/>
    <x v="0"/>
    <n v="23"/>
    <b v="0"/>
    <s v="Tuesday"/>
    <s v="Mist"/>
    <n v="0.22"/>
    <n v="0.2727"/>
    <n v="0.93"/>
    <n v="0"/>
    <n v="1"/>
    <n v="19"/>
    <x v="25"/>
  </r>
  <r>
    <d v="2011-01-19T00:00:00"/>
    <s v="Winter"/>
    <x v="0"/>
    <n v="0"/>
    <b v="0"/>
    <s v="Wednesday"/>
    <s v="Mist"/>
    <n v="0.22"/>
    <n v="0.2727"/>
    <n v="0.93"/>
    <n v="0"/>
    <n v="0"/>
    <n v="3"/>
    <x v="6"/>
  </r>
  <r>
    <d v="2011-01-19T00:00:00"/>
    <s v="Winter"/>
    <x v="0"/>
    <n v="1"/>
    <b v="0"/>
    <s v="Wednesday"/>
    <s v="Light Snow"/>
    <n v="0.22"/>
    <n v="0.2273"/>
    <n v="0.93"/>
    <n v="0.1343"/>
    <n v="1"/>
    <n v="6"/>
    <x v="85"/>
  </r>
  <r>
    <d v="2011-01-19T00:00:00"/>
    <s v="Winter"/>
    <x v="0"/>
    <n v="2"/>
    <b v="0"/>
    <s v="Wednesday"/>
    <s v="Light Snow"/>
    <n v="0.22"/>
    <n v="0.2273"/>
    <n v="0.93"/>
    <n v="0.1343"/>
    <n v="0"/>
    <n v="3"/>
    <x v="6"/>
  </r>
  <r>
    <d v="2011-01-19T00:00:00"/>
    <s v="Winter"/>
    <x v="0"/>
    <n v="4"/>
    <b v="0"/>
    <s v="Wednesday"/>
    <s v="Light Snow"/>
    <n v="0.22"/>
    <n v="0.2273"/>
    <n v="0.93"/>
    <n v="0.1343"/>
    <n v="1"/>
    <n v="1"/>
    <x v="5"/>
  </r>
  <r>
    <d v="2011-01-19T00:00:00"/>
    <s v="Winter"/>
    <x v="0"/>
    <n v="5"/>
    <b v="0"/>
    <s v="Wednesday"/>
    <s v="Mist"/>
    <n v="0.22"/>
    <n v="0.2576"/>
    <n v="0.93"/>
    <n v="8.9599999999999999E-2"/>
    <n v="0"/>
    <n v="7"/>
    <x v="85"/>
  </r>
  <r>
    <d v="2011-01-19T00:00:00"/>
    <s v="Winter"/>
    <x v="0"/>
    <n v="6"/>
    <b v="0"/>
    <s v="Wednesday"/>
    <s v="Mist"/>
    <n v="0.22"/>
    <n v="0.2576"/>
    <n v="0.93"/>
    <n v="8.9599999999999999E-2"/>
    <n v="0"/>
    <n v="32"/>
    <x v="2"/>
  </r>
  <r>
    <d v="2011-01-19T00:00:00"/>
    <s v="Winter"/>
    <x v="0"/>
    <n v="7"/>
    <b v="0"/>
    <s v="Wednesday"/>
    <s v="Mist"/>
    <n v="0.24"/>
    <n v="0.2576"/>
    <n v="0.92"/>
    <n v="0.1045"/>
    <n v="1"/>
    <n v="89"/>
    <x v="127"/>
  </r>
  <r>
    <d v="2011-01-19T00:00:00"/>
    <s v="Winter"/>
    <x v="0"/>
    <n v="8"/>
    <b v="0"/>
    <s v="Wednesday"/>
    <s v="Mist"/>
    <n v="0.24"/>
    <n v="0.2576"/>
    <n v="0.93"/>
    <n v="0.1045"/>
    <n v="1"/>
    <n v="196"/>
    <x v="141"/>
  </r>
  <r>
    <d v="2011-01-19T00:00:00"/>
    <s v="Winter"/>
    <x v="0"/>
    <n v="9"/>
    <b v="0"/>
    <s v="Wednesday"/>
    <s v="Mist"/>
    <n v="0.24"/>
    <n v="0.2576"/>
    <n v="0.93"/>
    <n v="0.1045"/>
    <n v="2"/>
    <n v="107"/>
    <x v="142"/>
  </r>
  <r>
    <d v="2011-01-19T00:00:00"/>
    <s v="Winter"/>
    <x v="0"/>
    <n v="10"/>
    <b v="0"/>
    <s v="Wednesday"/>
    <s v="Mist"/>
    <n v="0.26"/>
    <n v="0.2727"/>
    <n v="0.93"/>
    <n v="0.1343"/>
    <n v="1"/>
    <n v="46"/>
    <x v="105"/>
  </r>
  <r>
    <d v="2011-01-19T00:00:00"/>
    <s v="Winter"/>
    <x v="0"/>
    <n v="11"/>
    <b v="0"/>
    <s v="Wednesday"/>
    <s v="Mist"/>
    <n v="0.28000000000000003"/>
    <n v="0.30299999999999999"/>
    <n v="0.87"/>
    <n v="8.9599999999999999E-2"/>
    <n v="5"/>
    <n v="47"/>
    <x v="46"/>
  </r>
  <r>
    <d v="2011-01-19T00:00:00"/>
    <s v="Winter"/>
    <x v="0"/>
    <n v="12"/>
    <b v="0"/>
    <s v="Wednesday"/>
    <s v="Mist"/>
    <n v="0.3"/>
    <n v="0.31819999999999998"/>
    <n v="0.81"/>
    <n v="8.9599999999999999E-2"/>
    <n v="5"/>
    <n v="65"/>
    <x v="27"/>
  </r>
  <r>
    <d v="2011-01-19T00:00:00"/>
    <s v="Winter"/>
    <x v="0"/>
    <n v="13"/>
    <b v="0"/>
    <s v="Wednesday"/>
    <s v="Clear"/>
    <n v="0.4"/>
    <n v="0.40910000000000002"/>
    <n v="0.62"/>
    <n v="0.28360000000000002"/>
    <n v="11"/>
    <n v="67"/>
    <x v="53"/>
  </r>
  <r>
    <d v="2011-01-19T00:00:00"/>
    <s v="Winter"/>
    <x v="0"/>
    <n v="14"/>
    <b v="0"/>
    <s v="Wednesday"/>
    <s v="Clear"/>
    <n v="0.4"/>
    <n v="0.40910000000000002"/>
    <n v="0.57999999999999996"/>
    <n v="0.25369999999999998"/>
    <n v="7"/>
    <n v="68"/>
    <x v="28"/>
  </r>
  <r>
    <d v="2011-01-19T00:00:00"/>
    <s v="Winter"/>
    <x v="0"/>
    <n v="15"/>
    <b v="0"/>
    <s v="Wednesday"/>
    <s v="Clear"/>
    <n v="0.4"/>
    <n v="0.40910000000000002"/>
    <n v="0.54"/>
    <n v="0.28360000000000002"/>
    <n v="4"/>
    <n v="78"/>
    <x v="100"/>
  </r>
  <r>
    <d v="2011-01-19T00:00:00"/>
    <s v="Winter"/>
    <x v="0"/>
    <n v="16"/>
    <b v="0"/>
    <s v="Wednesday"/>
    <s v="Clear"/>
    <n v="0.38"/>
    <n v="0.39389999999999997"/>
    <n v="0.57999999999999996"/>
    <n v="0.3881"/>
    <n v="10"/>
    <n v="94"/>
    <x v="133"/>
  </r>
  <r>
    <d v="2011-01-19T00:00:00"/>
    <s v="Winter"/>
    <x v="0"/>
    <n v="17"/>
    <b v="0"/>
    <s v="Wednesday"/>
    <s v="Clear"/>
    <n v="0.36"/>
    <n v="0.33329999999999999"/>
    <n v="0.56999999999999995"/>
    <n v="0.32840000000000003"/>
    <n v="7"/>
    <n v="190"/>
    <x v="141"/>
  </r>
  <r>
    <d v="2011-01-19T00:00:00"/>
    <s v="Winter"/>
    <x v="0"/>
    <n v="18"/>
    <b v="0"/>
    <s v="Wednesday"/>
    <s v="Clear"/>
    <n v="0.34"/>
    <n v="0.31819999999999998"/>
    <n v="0.61"/>
    <n v="0.28360000000000002"/>
    <n v="5"/>
    <n v="156"/>
    <x v="143"/>
  </r>
  <r>
    <d v="2011-01-19T00:00:00"/>
    <s v="Winter"/>
    <x v="0"/>
    <n v="19"/>
    <b v="0"/>
    <s v="Wednesday"/>
    <s v="Clear"/>
    <n v="0.32"/>
    <n v="0.28789999999999999"/>
    <n v="0.56999999999999995"/>
    <n v="0.41789999999999999"/>
    <n v="4"/>
    <n v="108"/>
    <x v="59"/>
  </r>
  <r>
    <d v="2011-01-19T00:00:00"/>
    <s v="Winter"/>
    <x v="0"/>
    <n v="20"/>
    <b v="0"/>
    <s v="Wednesday"/>
    <s v="Clear"/>
    <n v="0.32"/>
    <n v="0.30299999999999999"/>
    <n v="0.49"/>
    <n v="0.29849999999999999"/>
    <n v="2"/>
    <n v="74"/>
    <x v="31"/>
  </r>
  <r>
    <d v="2011-01-19T00:00:00"/>
    <s v="Winter"/>
    <x v="0"/>
    <n v="21"/>
    <b v="0"/>
    <s v="Wednesday"/>
    <s v="Clear"/>
    <n v="0.32"/>
    <n v="0.28789999999999999"/>
    <n v="0.49"/>
    <n v="0.41789999999999999"/>
    <n v="4"/>
    <n v="55"/>
    <x v="29"/>
  </r>
  <r>
    <d v="2011-01-19T00:00:00"/>
    <s v="Winter"/>
    <x v="0"/>
    <n v="22"/>
    <b v="0"/>
    <s v="Wednesday"/>
    <s v="Clear"/>
    <n v="0.3"/>
    <n v="0.30299999999999999"/>
    <n v="0.52"/>
    <n v="0.16420000000000001"/>
    <n v="6"/>
    <n v="53"/>
    <x v="29"/>
  </r>
  <r>
    <d v="2011-01-19T00:00:00"/>
    <s v="Winter"/>
    <x v="0"/>
    <n v="23"/>
    <b v="0"/>
    <s v="Wednesday"/>
    <s v="Clear"/>
    <n v="0.3"/>
    <n v="0.2727"/>
    <n v="0.52"/>
    <n v="0.4627"/>
    <n v="1"/>
    <n v="27"/>
    <x v="20"/>
  </r>
  <r>
    <d v="2011-01-20T00:00:00"/>
    <s v="Winter"/>
    <x v="0"/>
    <n v="0"/>
    <b v="0"/>
    <s v="Thursday"/>
    <s v="Clear"/>
    <n v="0.26"/>
    <n v="0.2273"/>
    <n v="0.56000000000000005"/>
    <n v="0.3881"/>
    <n v="5"/>
    <n v="8"/>
    <x v="3"/>
  </r>
  <r>
    <d v="2011-01-20T00:00:00"/>
    <s v="Winter"/>
    <x v="0"/>
    <n v="1"/>
    <b v="0"/>
    <s v="Thursday"/>
    <s v="Clear"/>
    <n v="0.26"/>
    <n v="0.2727"/>
    <n v="0.56000000000000005"/>
    <n v="0"/>
    <n v="2"/>
    <n v="3"/>
    <x v="36"/>
  </r>
  <r>
    <d v="2011-01-20T00:00:00"/>
    <s v="Winter"/>
    <x v="0"/>
    <n v="2"/>
    <b v="0"/>
    <s v="Thursday"/>
    <s v="Clear"/>
    <n v="0.26"/>
    <n v="0.2727"/>
    <n v="0.56000000000000005"/>
    <n v="0"/>
    <n v="0"/>
    <n v="2"/>
    <x v="5"/>
  </r>
  <r>
    <d v="2011-01-20T00:00:00"/>
    <s v="Winter"/>
    <x v="0"/>
    <n v="3"/>
    <b v="0"/>
    <s v="Thursday"/>
    <s v="Clear"/>
    <n v="0.26"/>
    <n v="0.2576"/>
    <n v="0.56000000000000005"/>
    <n v="0.16420000000000001"/>
    <n v="0"/>
    <n v="1"/>
    <x v="4"/>
  </r>
  <r>
    <d v="2011-01-20T00:00:00"/>
    <s v="Winter"/>
    <x v="0"/>
    <n v="4"/>
    <b v="0"/>
    <s v="Thursday"/>
    <s v="Clear"/>
    <n v="0.26"/>
    <n v="0.2576"/>
    <n v="0.56000000000000005"/>
    <n v="0.16420000000000001"/>
    <n v="0"/>
    <n v="1"/>
    <x v="4"/>
  </r>
  <r>
    <d v="2011-01-20T00:00:00"/>
    <s v="Winter"/>
    <x v="0"/>
    <n v="5"/>
    <b v="0"/>
    <s v="Thursday"/>
    <s v="Clear"/>
    <n v="0.24"/>
    <n v="0.2273"/>
    <n v="0.6"/>
    <n v="0.22389999999999999"/>
    <n v="0"/>
    <n v="6"/>
    <x v="24"/>
  </r>
  <r>
    <d v="2011-01-20T00:00:00"/>
    <s v="Winter"/>
    <x v="0"/>
    <n v="6"/>
    <b v="0"/>
    <s v="Thursday"/>
    <s v="Clear"/>
    <n v="0.22"/>
    <n v="0.21210000000000001"/>
    <n v="0.6"/>
    <n v="0.22389999999999999"/>
    <n v="0"/>
    <n v="35"/>
    <x v="17"/>
  </r>
  <r>
    <d v="2011-01-20T00:00:00"/>
    <s v="Winter"/>
    <x v="0"/>
    <n v="7"/>
    <b v="0"/>
    <s v="Thursday"/>
    <s v="Clear"/>
    <n v="0.22"/>
    <n v="0.21210000000000001"/>
    <n v="0.55000000000000004"/>
    <n v="0.22389999999999999"/>
    <n v="1"/>
    <n v="100"/>
    <x v="129"/>
  </r>
  <r>
    <d v="2011-01-20T00:00:00"/>
    <s v="Winter"/>
    <x v="0"/>
    <n v="8"/>
    <b v="0"/>
    <s v="Thursday"/>
    <s v="Clear"/>
    <n v="0.22"/>
    <n v="0.21210000000000001"/>
    <n v="0.55000000000000004"/>
    <n v="0.28360000000000002"/>
    <n v="2"/>
    <n v="247"/>
    <x v="144"/>
  </r>
  <r>
    <d v="2011-01-20T00:00:00"/>
    <s v="Winter"/>
    <x v="0"/>
    <n v="9"/>
    <b v="0"/>
    <s v="Thursday"/>
    <s v="Mist"/>
    <n v="0.24"/>
    <n v="0.2273"/>
    <n v="0.52"/>
    <n v="0.22389999999999999"/>
    <n v="3"/>
    <n v="140"/>
    <x v="145"/>
  </r>
  <r>
    <d v="2011-01-20T00:00:00"/>
    <s v="Winter"/>
    <x v="0"/>
    <n v="10"/>
    <b v="0"/>
    <s v="Thursday"/>
    <s v="Clear"/>
    <n v="0.26"/>
    <n v="0.2273"/>
    <n v="0.48"/>
    <n v="0.29849999999999999"/>
    <n v="1"/>
    <n v="56"/>
    <x v="52"/>
  </r>
  <r>
    <d v="2011-01-20T00:00:00"/>
    <s v="Winter"/>
    <x v="0"/>
    <n v="11"/>
    <b v="0"/>
    <s v="Thursday"/>
    <s v="Mist"/>
    <n v="0.28000000000000003"/>
    <n v="0.2727"/>
    <n v="0.45"/>
    <n v="0.16420000000000001"/>
    <n v="5"/>
    <n v="63"/>
    <x v="118"/>
  </r>
  <r>
    <d v="2011-01-20T00:00:00"/>
    <s v="Winter"/>
    <x v="0"/>
    <n v="12"/>
    <b v="0"/>
    <s v="Thursday"/>
    <s v="Mist"/>
    <n v="0.3"/>
    <n v="0.33329999999999999"/>
    <n v="0.42"/>
    <n v="0"/>
    <n v="7"/>
    <n v="77"/>
    <x v="11"/>
  </r>
  <r>
    <d v="2011-01-20T00:00:00"/>
    <s v="Winter"/>
    <x v="0"/>
    <n v="13"/>
    <b v="0"/>
    <s v="Thursday"/>
    <s v="Mist"/>
    <n v="0.28000000000000003"/>
    <n v="0.28789999999999999"/>
    <n v="0.45"/>
    <n v="0.1045"/>
    <n v="12"/>
    <n v="86"/>
    <x v="95"/>
  </r>
  <r>
    <d v="2011-01-20T00:00:00"/>
    <s v="Winter"/>
    <x v="0"/>
    <n v="14"/>
    <b v="0"/>
    <s v="Thursday"/>
    <s v="Mist"/>
    <n v="0.3"/>
    <n v="0.30299999999999999"/>
    <n v="0.45"/>
    <n v="0.1343"/>
    <n v="6"/>
    <n v="75"/>
    <x v="117"/>
  </r>
  <r>
    <d v="2011-01-20T00:00:00"/>
    <s v="Winter"/>
    <x v="0"/>
    <n v="15"/>
    <b v="0"/>
    <s v="Thursday"/>
    <s v="Mist"/>
    <n v="0.32"/>
    <n v="0.31819999999999998"/>
    <n v="0.45"/>
    <n v="0.19400000000000001"/>
    <n v="8"/>
    <n v="62"/>
    <x v="27"/>
  </r>
  <r>
    <d v="2011-01-20T00:00:00"/>
    <s v="Winter"/>
    <x v="0"/>
    <n v="16"/>
    <b v="0"/>
    <s v="Thursday"/>
    <s v="Mist"/>
    <n v="0.3"/>
    <n v="0.30299999999999999"/>
    <n v="0.49"/>
    <n v="0.1343"/>
    <n v="8"/>
    <n v="83"/>
    <x v="134"/>
  </r>
  <r>
    <d v="2011-01-20T00:00:00"/>
    <s v="Winter"/>
    <x v="0"/>
    <n v="17"/>
    <b v="0"/>
    <s v="Thursday"/>
    <s v="Mist"/>
    <n v="0.3"/>
    <n v="0.31819999999999998"/>
    <n v="0.49"/>
    <n v="0.1045"/>
    <n v="8"/>
    <n v="207"/>
    <x v="146"/>
  </r>
  <r>
    <d v="2011-01-20T00:00:00"/>
    <s v="Winter"/>
    <x v="0"/>
    <n v="18"/>
    <b v="0"/>
    <s v="Thursday"/>
    <s v="Mist"/>
    <n v="0.26"/>
    <n v="0.2576"/>
    <n v="0.56000000000000005"/>
    <n v="0.19400000000000001"/>
    <n v="1"/>
    <n v="184"/>
    <x v="147"/>
  </r>
  <r>
    <d v="2011-01-20T00:00:00"/>
    <s v="Winter"/>
    <x v="0"/>
    <n v="19"/>
    <b v="0"/>
    <s v="Thursday"/>
    <s v="Clear"/>
    <n v="0.26"/>
    <n v="0.2273"/>
    <n v="0.56000000000000005"/>
    <n v="0.32840000000000003"/>
    <n v="6"/>
    <n v="146"/>
    <x v="148"/>
  </r>
  <r>
    <d v="2011-01-20T00:00:00"/>
    <s v="Winter"/>
    <x v="0"/>
    <n v="20"/>
    <b v="0"/>
    <s v="Thursday"/>
    <s v="Mist"/>
    <n v="0.26"/>
    <n v="0.2424"/>
    <n v="0.6"/>
    <n v="0.28360000000000002"/>
    <n v="2"/>
    <n v="124"/>
    <x v="149"/>
  </r>
  <r>
    <d v="2011-01-20T00:00:00"/>
    <s v="Winter"/>
    <x v="0"/>
    <n v="21"/>
    <b v="0"/>
    <s v="Thursday"/>
    <s v="Mist"/>
    <n v="0.24"/>
    <n v="0.2273"/>
    <n v="0.6"/>
    <n v="0.25369999999999998"/>
    <n v="3"/>
    <n v="54"/>
    <x v="52"/>
  </r>
  <r>
    <d v="2011-01-20T00:00:00"/>
    <s v="Winter"/>
    <x v="0"/>
    <n v="22"/>
    <b v="0"/>
    <s v="Thursday"/>
    <s v="Mist"/>
    <n v="0.24"/>
    <n v="0.21210000000000001"/>
    <n v="0.65"/>
    <n v="0.28360000000000002"/>
    <n v="0"/>
    <n v="56"/>
    <x v="10"/>
  </r>
  <r>
    <d v="2011-01-20T00:00:00"/>
    <s v="Winter"/>
    <x v="0"/>
    <n v="23"/>
    <b v="0"/>
    <s v="Thursday"/>
    <s v="Mist"/>
    <n v="0.24"/>
    <n v="0.21210000000000001"/>
    <n v="0.65"/>
    <n v="0.32840000000000003"/>
    <n v="3"/>
    <n v="28"/>
    <x v="35"/>
  </r>
  <r>
    <d v="2011-01-21T00:00:00"/>
    <s v="Winter"/>
    <x v="0"/>
    <n v="0"/>
    <b v="0"/>
    <s v="Friday"/>
    <s v="Mist"/>
    <n v="0.24"/>
    <n v="0.2273"/>
    <n v="0.7"/>
    <n v="0.25369999999999998"/>
    <n v="1"/>
    <n v="20"/>
    <x v="137"/>
  </r>
  <r>
    <d v="2011-01-21T00:00:00"/>
    <s v="Winter"/>
    <x v="0"/>
    <n v="1"/>
    <b v="0"/>
    <s v="Friday"/>
    <s v="Mist"/>
    <n v="0.24"/>
    <n v="0.2273"/>
    <n v="0.7"/>
    <n v="0.25369999999999998"/>
    <n v="0"/>
    <n v="6"/>
    <x v="24"/>
  </r>
  <r>
    <d v="2011-01-21T00:00:00"/>
    <s v="Winter"/>
    <x v="0"/>
    <n v="2"/>
    <b v="0"/>
    <s v="Friday"/>
    <s v="Light Snow"/>
    <n v="0.24"/>
    <n v="0.2424"/>
    <n v="0.75"/>
    <n v="0.16420000000000001"/>
    <n v="0"/>
    <n v="2"/>
    <x v="5"/>
  </r>
  <r>
    <d v="2011-01-21T00:00:00"/>
    <s v="Winter"/>
    <x v="0"/>
    <n v="3"/>
    <b v="0"/>
    <s v="Friday"/>
    <s v="Light Snow"/>
    <n v="0.22"/>
    <n v="0.21210000000000001"/>
    <n v="0.8"/>
    <n v="0.29849999999999999"/>
    <n v="0"/>
    <n v="1"/>
    <x v="4"/>
  </r>
  <r>
    <d v="2011-01-21T00:00:00"/>
    <s v="Winter"/>
    <x v="0"/>
    <n v="4"/>
    <b v="0"/>
    <s v="Friday"/>
    <s v="Mist"/>
    <n v="0.22"/>
    <n v="0.2576"/>
    <n v="0.87"/>
    <n v="8.9599999999999999E-2"/>
    <n v="0"/>
    <n v="1"/>
    <x v="4"/>
  </r>
  <r>
    <d v="2011-01-21T00:00:00"/>
    <s v="Winter"/>
    <x v="0"/>
    <n v="5"/>
    <b v="0"/>
    <s v="Friday"/>
    <s v="Clear"/>
    <n v="0.24"/>
    <n v="0.19700000000000001"/>
    <n v="0.6"/>
    <n v="0.41789999999999999"/>
    <n v="1"/>
    <n v="4"/>
    <x v="36"/>
  </r>
  <r>
    <d v="2011-01-21T00:00:00"/>
    <s v="Winter"/>
    <x v="0"/>
    <n v="6"/>
    <b v="0"/>
    <s v="Friday"/>
    <s v="Clear"/>
    <n v="0.22"/>
    <n v="0.21210000000000001"/>
    <n v="0.55000000000000004"/>
    <n v="0.25369999999999998"/>
    <n v="0"/>
    <n v="27"/>
    <x v="110"/>
  </r>
  <r>
    <d v="2011-01-21T00:00:00"/>
    <s v="Winter"/>
    <x v="0"/>
    <n v="7"/>
    <b v="0"/>
    <s v="Friday"/>
    <s v="Clear"/>
    <n v="0.2"/>
    <n v="0.18179999999999999"/>
    <n v="0.51"/>
    <n v="0.28360000000000002"/>
    <n v="2"/>
    <n v="66"/>
    <x v="118"/>
  </r>
  <r>
    <d v="2011-01-21T00:00:00"/>
    <s v="Winter"/>
    <x v="0"/>
    <n v="8"/>
    <b v="0"/>
    <s v="Friday"/>
    <s v="Clear"/>
    <n v="0.2"/>
    <n v="0.18179999999999999"/>
    <n v="0.47"/>
    <n v="0.32840000000000003"/>
    <n v="7"/>
    <n v="210"/>
    <x v="112"/>
  </r>
  <r>
    <d v="2011-01-21T00:00:00"/>
    <s v="Winter"/>
    <x v="0"/>
    <n v="9"/>
    <b v="0"/>
    <s v="Friday"/>
    <s v="Clear"/>
    <n v="0.2"/>
    <n v="0.18179999999999999"/>
    <n v="0.51"/>
    <n v="0.35820000000000002"/>
    <n v="7"/>
    <n v="159"/>
    <x v="150"/>
  </r>
  <r>
    <d v="2011-01-21T00:00:00"/>
    <s v="Winter"/>
    <x v="0"/>
    <n v="10"/>
    <b v="0"/>
    <s v="Friday"/>
    <s v="Clear"/>
    <n v="0.2"/>
    <n v="0.16669999999999999"/>
    <n v="0.47"/>
    <n v="0.4627"/>
    <n v="6"/>
    <n v="57"/>
    <x v="55"/>
  </r>
  <r>
    <d v="2011-01-21T00:00:00"/>
    <s v="Winter"/>
    <x v="0"/>
    <n v="11"/>
    <b v="0"/>
    <s v="Friday"/>
    <s v="Clear"/>
    <n v="0.22"/>
    <n v="0.18179999999999999"/>
    <n v="0.41"/>
    <n v="0.4627"/>
    <n v="6"/>
    <n v="53"/>
    <x v="29"/>
  </r>
  <r>
    <d v="2011-01-21T00:00:00"/>
    <s v="Winter"/>
    <x v="0"/>
    <n v="12"/>
    <b v="0"/>
    <s v="Friday"/>
    <s v="Clear"/>
    <n v="0.22"/>
    <n v="0.18179999999999999"/>
    <n v="0.27"/>
    <n v="0.58209999999999995"/>
    <n v="11"/>
    <n v="67"/>
    <x v="53"/>
  </r>
  <r>
    <d v="2011-01-21T00:00:00"/>
    <s v="Winter"/>
    <x v="0"/>
    <n v="13"/>
    <b v="0"/>
    <s v="Friday"/>
    <s v="Clear"/>
    <n v="0.2"/>
    <n v="0.1515"/>
    <n v="0.21"/>
    <n v="0.58209999999999995"/>
    <n v="8"/>
    <n v="65"/>
    <x v="88"/>
  </r>
  <r>
    <d v="2011-01-21T00:00:00"/>
    <s v="Winter"/>
    <x v="0"/>
    <n v="14"/>
    <b v="0"/>
    <s v="Friday"/>
    <s v="Clear"/>
    <n v="0.2"/>
    <n v="0.1515"/>
    <n v="0.25"/>
    <n v="0.52239999999999998"/>
    <n v="6"/>
    <n v="56"/>
    <x v="69"/>
  </r>
  <r>
    <d v="2011-01-21T00:00:00"/>
    <s v="Winter"/>
    <x v="0"/>
    <n v="15"/>
    <b v="0"/>
    <s v="Friday"/>
    <s v="Clear"/>
    <n v="0.16"/>
    <n v="0.1212"/>
    <n v="0.26"/>
    <n v="0.44779999999999998"/>
    <n v="4"/>
    <n v="61"/>
    <x v="32"/>
  </r>
  <r>
    <d v="2011-01-21T00:00:00"/>
    <s v="Winter"/>
    <x v="0"/>
    <n v="16"/>
    <b v="0"/>
    <s v="Friday"/>
    <s v="Clear"/>
    <n v="0.16"/>
    <n v="0.13639999999999999"/>
    <n v="0.26"/>
    <n v="0.35820000000000002"/>
    <n v="0"/>
    <n v="97"/>
    <x v="54"/>
  </r>
  <r>
    <d v="2011-01-21T00:00:00"/>
    <s v="Winter"/>
    <x v="0"/>
    <n v="17"/>
    <b v="0"/>
    <s v="Friday"/>
    <s v="Clear"/>
    <n v="0.14000000000000001"/>
    <n v="0.1212"/>
    <n v="0.28000000000000003"/>
    <n v="0.35820000000000002"/>
    <n v="10"/>
    <n v="151"/>
    <x v="143"/>
  </r>
  <r>
    <d v="2011-01-21T00:00:00"/>
    <s v="Winter"/>
    <x v="0"/>
    <n v="18"/>
    <b v="0"/>
    <s v="Friday"/>
    <s v="Clear"/>
    <n v="0.12"/>
    <n v="0.1212"/>
    <n v="0.3"/>
    <n v="0.25369999999999998"/>
    <n v="1"/>
    <n v="119"/>
    <x v="151"/>
  </r>
  <r>
    <d v="2011-01-21T00:00:00"/>
    <s v="Winter"/>
    <x v="0"/>
    <n v="19"/>
    <b v="0"/>
    <s v="Friday"/>
    <s v="Clear"/>
    <n v="0.12"/>
    <n v="0.1061"/>
    <n v="0.3"/>
    <n v="0.32840000000000003"/>
    <n v="3"/>
    <n v="93"/>
    <x v="152"/>
  </r>
  <r>
    <d v="2011-01-21T00:00:00"/>
    <s v="Winter"/>
    <x v="0"/>
    <n v="20"/>
    <b v="0"/>
    <s v="Friday"/>
    <s v="Clear"/>
    <n v="0.1"/>
    <n v="7.5800000000000006E-2"/>
    <n v="0.33"/>
    <n v="0.41789999999999999"/>
    <n v="1"/>
    <n v="52"/>
    <x v="26"/>
  </r>
  <r>
    <d v="2011-01-21T00:00:00"/>
    <s v="Winter"/>
    <x v="0"/>
    <n v="21"/>
    <b v="0"/>
    <s v="Friday"/>
    <s v="Clear"/>
    <n v="0.08"/>
    <n v="7.5800000000000006E-2"/>
    <n v="0.38"/>
    <n v="0.28360000000000002"/>
    <n v="0"/>
    <n v="41"/>
    <x v="102"/>
  </r>
  <r>
    <d v="2011-01-21T00:00:00"/>
    <s v="Winter"/>
    <x v="0"/>
    <n v="22"/>
    <b v="0"/>
    <s v="Friday"/>
    <s v="Clear"/>
    <n v="0.06"/>
    <n v="3.0300000000000001E-2"/>
    <n v="0.41"/>
    <n v="0.3881"/>
    <n v="1"/>
    <n v="33"/>
    <x v="19"/>
  </r>
  <r>
    <d v="2011-01-21T00:00:00"/>
    <s v="Winter"/>
    <x v="0"/>
    <n v="23"/>
    <b v="0"/>
    <s v="Friday"/>
    <s v="Clear"/>
    <n v="0.06"/>
    <n v="4.5499999999999999E-2"/>
    <n v="0.38"/>
    <n v="0.32840000000000003"/>
    <n v="0"/>
    <n v="27"/>
    <x v="110"/>
  </r>
  <r>
    <d v="2011-01-22T00:00:00"/>
    <s v="Winter"/>
    <x v="0"/>
    <n v="0"/>
    <b v="0"/>
    <s v="Saturday"/>
    <s v="Clear"/>
    <n v="0.04"/>
    <n v="3.0300000000000001E-2"/>
    <n v="0.45"/>
    <n v="0.25369999999999998"/>
    <n v="0"/>
    <n v="13"/>
    <x v="3"/>
  </r>
  <r>
    <d v="2011-01-22T00:00:00"/>
    <s v="Winter"/>
    <x v="0"/>
    <n v="1"/>
    <b v="0"/>
    <s v="Saturday"/>
    <s v="Mist"/>
    <n v="0.04"/>
    <n v="0"/>
    <n v="0.41"/>
    <n v="0.3881"/>
    <n v="3"/>
    <n v="9"/>
    <x v="47"/>
  </r>
  <r>
    <d v="2011-01-22T00:00:00"/>
    <s v="Winter"/>
    <x v="0"/>
    <n v="2"/>
    <b v="0"/>
    <s v="Saturday"/>
    <s v="Mist"/>
    <n v="0.04"/>
    <n v="3.0300000000000001E-2"/>
    <n v="0.41"/>
    <n v="0.25369999999999998"/>
    <n v="0"/>
    <n v="11"/>
    <x v="62"/>
  </r>
  <r>
    <d v="2011-01-22T00:00:00"/>
    <s v="Winter"/>
    <x v="0"/>
    <n v="3"/>
    <b v="0"/>
    <s v="Saturday"/>
    <s v="Mist"/>
    <n v="0.04"/>
    <n v="3.0300000000000001E-2"/>
    <n v="0.41"/>
    <n v="0.28360000000000002"/>
    <n v="1"/>
    <n v="6"/>
    <x v="85"/>
  </r>
  <r>
    <d v="2011-01-22T00:00:00"/>
    <s v="Winter"/>
    <x v="0"/>
    <n v="4"/>
    <b v="0"/>
    <s v="Saturday"/>
    <s v="Mist"/>
    <n v="0.02"/>
    <n v="1.52E-2"/>
    <n v="0.48"/>
    <n v="0.29849999999999999"/>
    <n v="0"/>
    <n v="3"/>
    <x v="6"/>
  </r>
  <r>
    <d v="2011-01-22T00:00:00"/>
    <s v="Winter"/>
    <x v="0"/>
    <n v="6"/>
    <b v="0"/>
    <s v="Saturday"/>
    <s v="Mist"/>
    <n v="0.02"/>
    <n v="3.0300000000000001E-2"/>
    <n v="0.44"/>
    <n v="0.22389999999999999"/>
    <n v="0"/>
    <n v="2"/>
    <x v="5"/>
  </r>
  <r>
    <d v="2011-01-22T00:00:00"/>
    <s v="Winter"/>
    <x v="0"/>
    <n v="7"/>
    <b v="0"/>
    <s v="Saturday"/>
    <s v="Clear"/>
    <n v="0.02"/>
    <n v="1.52E-2"/>
    <n v="0.44"/>
    <n v="0.28360000000000002"/>
    <n v="0"/>
    <n v="8"/>
    <x v="7"/>
  </r>
  <r>
    <d v="2011-01-22T00:00:00"/>
    <s v="Winter"/>
    <x v="0"/>
    <n v="8"/>
    <b v="0"/>
    <s v="Saturday"/>
    <s v="Clear"/>
    <n v="0.02"/>
    <n v="0"/>
    <n v="0.44"/>
    <n v="0.32840000000000003"/>
    <n v="1"/>
    <n v="26"/>
    <x v="110"/>
  </r>
  <r>
    <d v="2011-01-22T00:00:00"/>
    <s v="Winter"/>
    <x v="0"/>
    <n v="9"/>
    <b v="0"/>
    <s v="Saturday"/>
    <s v="Clear"/>
    <n v="0.04"/>
    <n v="3.0300000000000001E-2"/>
    <n v="0.41"/>
    <n v="0.25369999999999998"/>
    <n v="3"/>
    <n v="37"/>
    <x v="1"/>
  </r>
  <r>
    <d v="2011-01-22T00:00:00"/>
    <s v="Winter"/>
    <x v="0"/>
    <n v="10"/>
    <b v="0"/>
    <s v="Saturday"/>
    <s v="Mist"/>
    <n v="0.04"/>
    <n v="6.0600000000000001E-2"/>
    <n v="0.41"/>
    <n v="0.16420000000000001"/>
    <n v="3"/>
    <n v="50"/>
    <x v="26"/>
  </r>
  <r>
    <d v="2011-01-22T00:00:00"/>
    <s v="Winter"/>
    <x v="0"/>
    <n v="11"/>
    <b v="0"/>
    <s v="Saturday"/>
    <s v="Mist"/>
    <n v="0.06"/>
    <n v="7.5800000000000006E-2"/>
    <n v="0.38"/>
    <n v="0.1343"/>
    <n v="4"/>
    <n v="59"/>
    <x v="55"/>
  </r>
  <r>
    <d v="2011-01-22T00:00:00"/>
    <s v="Winter"/>
    <x v="0"/>
    <n v="12"/>
    <b v="0"/>
    <s v="Saturday"/>
    <s v="Mist"/>
    <n v="0.06"/>
    <n v="0.1061"/>
    <n v="0.38"/>
    <n v="0.1045"/>
    <n v="10"/>
    <n v="60"/>
    <x v="27"/>
  </r>
  <r>
    <d v="2011-01-22T00:00:00"/>
    <s v="Winter"/>
    <x v="0"/>
    <n v="13"/>
    <b v="0"/>
    <s v="Saturday"/>
    <s v="Clear"/>
    <n v="0.08"/>
    <n v="0.16669999999999999"/>
    <n v="0.35"/>
    <n v="0"/>
    <n v="12"/>
    <n v="72"/>
    <x v="11"/>
  </r>
  <r>
    <d v="2011-01-22T00:00:00"/>
    <s v="Winter"/>
    <x v="0"/>
    <n v="14"/>
    <b v="0"/>
    <s v="Saturday"/>
    <s v="Clear"/>
    <n v="0.1"/>
    <n v="0.13639999999999999"/>
    <n v="0.33"/>
    <n v="0.1045"/>
    <n v="11"/>
    <n v="64"/>
    <x v="28"/>
  </r>
  <r>
    <d v="2011-01-22T00:00:00"/>
    <s v="Winter"/>
    <x v="0"/>
    <n v="15"/>
    <b v="0"/>
    <s v="Saturday"/>
    <s v="Clear"/>
    <n v="0.12"/>
    <n v="0.1515"/>
    <n v="0.28000000000000003"/>
    <n v="0"/>
    <n v="10"/>
    <n v="93"/>
    <x v="153"/>
  </r>
  <r>
    <d v="2011-01-22T00:00:00"/>
    <s v="Winter"/>
    <x v="0"/>
    <n v="16"/>
    <b v="0"/>
    <s v="Saturday"/>
    <s v="Clear"/>
    <n v="0.12"/>
    <n v="0.13639999999999999"/>
    <n v="0.28000000000000003"/>
    <n v="0.19400000000000001"/>
    <n v="11"/>
    <n v="72"/>
    <x v="56"/>
  </r>
  <r>
    <d v="2011-01-22T00:00:00"/>
    <s v="Winter"/>
    <x v="0"/>
    <n v="17"/>
    <b v="0"/>
    <s v="Saturday"/>
    <s v="Clear"/>
    <n v="0.12"/>
    <n v="0.19700000000000001"/>
    <n v="0.28000000000000003"/>
    <n v="0"/>
    <n v="8"/>
    <n v="59"/>
    <x v="16"/>
  </r>
  <r>
    <d v="2011-01-22T00:00:00"/>
    <s v="Winter"/>
    <x v="0"/>
    <n v="18"/>
    <b v="0"/>
    <s v="Saturday"/>
    <s v="Clear"/>
    <n v="0.08"/>
    <n v="9.0899999999999995E-2"/>
    <n v="0.35"/>
    <n v="0.19400000000000001"/>
    <n v="0"/>
    <n v="54"/>
    <x v="60"/>
  </r>
  <r>
    <d v="2011-01-22T00:00:00"/>
    <s v="Winter"/>
    <x v="0"/>
    <n v="19"/>
    <b v="0"/>
    <s v="Saturday"/>
    <s v="Clear"/>
    <n v="0.08"/>
    <n v="0.1061"/>
    <n v="0.35"/>
    <n v="0.1343"/>
    <n v="6"/>
    <n v="53"/>
    <x v="29"/>
  </r>
  <r>
    <d v="2011-01-22T00:00:00"/>
    <s v="Winter"/>
    <x v="0"/>
    <n v="20"/>
    <b v="0"/>
    <s v="Saturday"/>
    <s v="Clear"/>
    <n v="0.06"/>
    <n v="7.5800000000000006E-2"/>
    <n v="0.45"/>
    <n v="0.16420000000000001"/>
    <n v="1"/>
    <n v="44"/>
    <x v="79"/>
  </r>
  <r>
    <d v="2011-01-22T00:00:00"/>
    <s v="Winter"/>
    <x v="0"/>
    <n v="21"/>
    <b v="0"/>
    <s v="Saturday"/>
    <s v="Clear"/>
    <n v="0.06"/>
    <n v="0.1061"/>
    <n v="0.41"/>
    <n v="8.9599999999999999E-2"/>
    <n v="0"/>
    <n v="39"/>
    <x v="21"/>
  </r>
  <r>
    <d v="2011-01-22T00:00:00"/>
    <s v="Winter"/>
    <x v="0"/>
    <n v="22"/>
    <b v="0"/>
    <s v="Saturday"/>
    <s v="Clear"/>
    <n v="0.06"/>
    <n v="0.1515"/>
    <n v="0.49"/>
    <n v="0"/>
    <n v="7"/>
    <n v="23"/>
    <x v="33"/>
  </r>
  <r>
    <d v="2011-01-22T00:00:00"/>
    <s v="Winter"/>
    <x v="0"/>
    <n v="23"/>
    <b v="0"/>
    <s v="Saturday"/>
    <s v="Clear"/>
    <n v="0.04"/>
    <n v="7.5800000000000006E-2"/>
    <n v="0.56999999999999995"/>
    <n v="0.1045"/>
    <n v="2"/>
    <n v="31"/>
    <x v="63"/>
  </r>
  <r>
    <d v="2011-01-23T00:00:00"/>
    <s v="Winter"/>
    <x v="0"/>
    <n v="0"/>
    <b v="0"/>
    <s v="Sunday"/>
    <s v="Clear"/>
    <n v="0.04"/>
    <n v="7.5800000000000006E-2"/>
    <n v="0.56999999999999995"/>
    <n v="0.1045"/>
    <n v="2"/>
    <n v="20"/>
    <x v="34"/>
  </r>
  <r>
    <d v="2011-01-23T00:00:00"/>
    <s v="Winter"/>
    <x v="0"/>
    <n v="1"/>
    <b v="0"/>
    <s v="Sunday"/>
    <s v="Clear"/>
    <n v="0.04"/>
    <n v="7.5800000000000006E-2"/>
    <n v="0.56999999999999995"/>
    <n v="0.1045"/>
    <n v="1"/>
    <n v="12"/>
    <x v="3"/>
  </r>
  <r>
    <d v="2011-01-23T00:00:00"/>
    <s v="Winter"/>
    <x v="0"/>
    <n v="2"/>
    <b v="0"/>
    <s v="Sunday"/>
    <s v="Clear"/>
    <n v="0.02"/>
    <n v="6.0600000000000001E-2"/>
    <n v="0.62"/>
    <n v="0.1343"/>
    <n v="3"/>
    <n v="15"/>
    <x v="109"/>
  </r>
  <r>
    <d v="2011-01-23T00:00:00"/>
    <s v="Winter"/>
    <x v="0"/>
    <n v="3"/>
    <b v="0"/>
    <s v="Sunday"/>
    <s v="Clear"/>
    <n v="0.02"/>
    <n v="6.0600000000000001E-2"/>
    <n v="0.62"/>
    <n v="0.1343"/>
    <n v="1"/>
    <n v="4"/>
    <x v="36"/>
  </r>
  <r>
    <d v="2011-01-23T00:00:00"/>
    <s v="Winter"/>
    <x v="0"/>
    <n v="5"/>
    <b v="0"/>
    <s v="Sunday"/>
    <s v="Mist"/>
    <n v="0.04"/>
    <n v="7.5800000000000006E-2"/>
    <n v="0.56999999999999995"/>
    <n v="0.1045"/>
    <n v="0"/>
    <n v="3"/>
    <x v="6"/>
  </r>
  <r>
    <d v="2011-01-23T00:00:00"/>
    <s v="Winter"/>
    <x v="0"/>
    <n v="6"/>
    <b v="0"/>
    <s v="Sunday"/>
    <s v="Mist"/>
    <n v="0.04"/>
    <n v="7.5800000000000006E-2"/>
    <n v="0.56999999999999995"/>
    <n v="0.1045"/>
    <n v="0"/>
    <n v="1"/>
    <x v="4"/>
  </r>
  <r>
    <d v="2011-01-23T00:00:00"/>
    <s v="Winter"/>
    <x v="0"/>
    <n v="7"/>
    <b v="0"/>
    <s v="Sunday"/>
    <s v="Clear"/>
    <n v="0.08"/>
    <n v="0.1061"/>
    <n v="0.57999999999999996"/>
    <n v="0.16420000000000001"/>
    <n v="1"/>
    <n v="1"/>
    <x v="5"/>
  </r>
  <r>
    <d v="2011-01-23T00:00:00"/>
    <s v="Winter"/>
    <x v="0"/>
    <n v="8"/>
    <b v="0"/>
    <s v="Sunday"/>
    <s v="Clear"/>
    <n v="0.06"/>
    <n v="7.5800000000000006E-2"/>
    <n v="0.62"/>
    <n v="0.16420000000000001"/>
    <n v="2"/>
    <n v="17"/>
    <x v="75"/>
  </r>
  <r>
    <d v="2011-01-23T00:00:00"/>
    <s v="Winter"/>
    <x v="0"/>
    <n v="9"/>
    <b v="0"/>
    <s v="Sunday"/>
    <s v="Clear"/>
    <n v="0.1"/>
    <n v="7.5800000000000006E-2"/>
    <n v="0.54"/>
    <n v="0.35820000000000002"/>
    <n v="3"/>
    <n v="25"/>
    <x v="20"/>
  </r>
  <r>
    <d v="2011-01-23T00:00:00"/>
    <s v="Winter"/>
    <x v="0"/>
    <n v="10"/>
    <b v="0"/>
    <s v="Sunday"/>
    <s v="Clear"/>
    <n v="0.14000000000000001"/>
    <n v="0.1061"/>
    <n v="0.46"/>
    <n v="0.3881"/>
    <n v="7"/>
    <n v="51"/>
    <x v="154"/>
  </r>
  <r>
    <d v="2011-01-23T00:00:00"/>
    <s v="Winter"/>
    <x v="0"/>
    <n v="11"/>
    <b v="0"/>
    <s v="Sunday"/>
    <s v="Clear"/>
    <n v="0.14000000000000001"/>
    <n v="0.13639999999999999"/>
    <n v="0.43"/>
    <n v="0.22389999999999999"/>
    <n v="22"/>
    <n v="77"/>
    <x v="111"/>
  </r>
  <r>
    <d v="2011-01-23T00:00:00"/>
    <s v="Winter"/>
    <x v="0"/>
    <n v="12"/>
    <b v="0"/>
    <s v="Sunday"/>
    <s v="Clear"/>
    <n v="0.16"/>
    <n v="0.1212"/>
    <n v="0.37"/>
    <n v="0.4627"/>
    <n v="24"/>
    <n v="92"/>
    <x v="155"/>
  </r>
  <r>
    <d v="2011-01-23T00:00:00"/>
    <s v="Winter"/>
    <x v="0"/>
    <n v="13"/>
    <b v="0"/>
    <s v="Sunday"/>
    <s v="Clear"/>
    <n v="0.14000000000000001"/>
    <n v="0.1061"/>
    <n v="0.33"/>
    <n v="0.3881"/>
    <n v="12"/>
    <n v="75"/>
    <x v="90"/>
  </r>
  <r>
    <d v="2011-01-23T00:00:00"/>
    <s v="Winter"/>
    <x v="0"/>
    <n v="14"/>
    <b v="0"/>
    <s v="Sunday"/>
    <s v="Clear"/>
    <n v="0.16"/>
    <n v="0.13639999999999999"/>
    <n v="0.28000000000000003"/>
    <n v="0.35820000000000002"/>
    <n v="17"/>
    <n v="93"/>
    <x v="14"/>
  </r>
  <r>
    <d v="2011-01-23T00:00:00"/>
    <s v="Winter"/>
    <x v="0"/>
    <n v="15"/>
    <b v="0"/>
    <s v="Sunday"/>
    <s v="Clear"/>
    <n v="0.16"/>
    <n v="0.13639999999999999"/>
    <n v="0.28000000000000003"/>
    <n v="0.35820000000000002"/>
    <n v="13"/>
    <n v="64"/>
    <x v="43"/>
  </r>
  <r>
    <d v="2011-01-23T00:00:00"/>
    <s v="Winter"/>
    <x v="0"/>
    <n v="16"/>
    <b v="0"/>
    <s v="Sunday"/>
    <s v="Clear"/>
    <n v="0.16"/>
    <n v="0.13639999999999999"/>
    <n v="0.26"/>
    <n v="0.32840000000000003"/>
    <n v="9"/>
    <n v="56"/>
    <x v="32"/>
  </r>
  <r>
    <d v="2011-01-23T00:00:00"/>
    <s v="Winter"/>
    <x v="0"/>
    <n v="17"/>
    <b v="0"/>
    <s v="Sunday"/>
    <s v="Clear"/>
    <n v="0.14000000000000001"/>
    <n v="0.1061"/>
    <n v="0.26"/>
    <n v="0.3881"/>
    <n v="5"/>
    <n v="50"/>
    <x v="97"/>
  </r>
  <r>
    <d v="2011-01-23T00:00:00"/>
    <s v="Winter"/>
    <x v="0"/>
    <n v="18"/>
    <b v="0"/>
    <s v="Sunday"/>
    <s v="Clear"/>
    <n v="0.12"/>
    <n v="0.1212"/>
    <n v="0.3"/>
    <n v="0.25369999999999998"/>
    <n v="5"/>
    <n v="44"/>
    <x v="99"/>
  </r>
  <r>
    <d v="2011-01-23T00:00:00"/>
    <s v="Winter"/>
    <x v="0"/>
    <n v="19"/>
    <b v="0"/>
    <s v="Sunday"/>
    <s v="Clear"/>
    <n v="0.12"/>
    <n v="0.1212"/>
    <n v="0.3"/>
    <n v="0.28360000000000002"/>
    <n v="5"/>
    <n v="45"/>
    <x v="89"/>
  </r>
  <r>
    <d v="2011-01-23T00:00:00"/>
    <s v="Winter"/>
    <x v="0"/>
    <n v="20"/>
    <b v="0"/>
    <s v="Sunday"/>
    <s v="Clear"/>
    <n v="0.1"/>
    <n v="0.1061"/>
    <n v="0.36"/>
    <n v="0.25369999999999998"/>
    <n v="4"/>
    <n v="31"/>
    <x v="17"/>
  </r>
  <r>
    <d v="2011-01-23T00:00:00"/>
    <s v="Winter"/>
    <x v="0"/>
    <n v="21"/>
    <b v="0"/>
    <s v="Sunday"/>
    <s v="Clear"/>
    <n v="0.1"/>
    <n v="0.1061"/>
    <n v="0.36"/>
    <n v="0.19400000000000001"/>
    <n v="5"/>
    <n v="20"/>
    <x v="94"/>
  </r>
  <r>
    <d v="2011-01-23T00:00:00"/>
    <s v="Winter"/>
    <x v="0"/>
    <n v="22"/>
    <b v="0"/>
    <s v="Sunday"/>
    <s v="Clear"/>
    <n v="0.08"/>
    <n v="9.0899999999999995E-2"/>
    <n v="0.38"/>
    <n v="0.19400000000000001"/>
    <n v="5"/>
    <n v="23"/>
    <x v="20"/>
  </r>
  <r>
    <d v="2011-01-23T00:00:00"/>
    <s v="Winter"/>
    <x v="0"/>
    <n v="23"/>
    <b v="0"/>
    <s v="Sunday"/>
    <s v="Clear"/>
    <n v="0.06"/>
    <n v="6.0600000000000001E-2"/>
    <n v="0.41"/>
    <n v="0.22389999999999999"/>
    <n v="4"/>
    <n v="17"/>
    <x v="137"/>
  </r>
  <r>
    <d v="2011-01-24T00:00:00"/>
    <s v="Winter"/>
    <x v="0"/>
    <n v="0"/>
    <b v="0"/>
    <s v="Monday"/>
    <s v="Clear"/>
    <n v="0.06"/>
    <n v="6.0600000000000001E-2"/>
    <n v="0.41"/>
    <n v="0.19400000000000001"/>
    <n v="0"/>
    <n v="7"/>
    <x v="85"/>
  </r>
  <r>
    <d v="2011-01-24T00:00:00"/>
    <s v="Winter"/>
    <x v="0"/>
    <n v="1"/>
    <b v="0"/>
    <s v="Monday"/>
    <s v="Clear"/>
    <n v="0.04"/>
    <n v="4.5499999999999999E-2"/>
    <n v="0.45"/>
    <n v="0.19400000000000001"/>
    <n v="0"/>
    <n v="1"/>
    <x v="4"/>
  </r>
  <r>
    <d v="2011-01-24T00:00:00"/>
    <s v="Winter"/>
    <x v="0"/>
    <n v="3"/>
    <b v="0"/>
    <s v="Monday"/>
    <s v="Clear"/>
    <n v="0.04"/>
    <n v="3.0300000000000001E-2"/>
    <n v="0.45"/>
    <n v="0.25369999999999998"/>
    <n v="0"/>
    <n v="1"/>
    <x v="4"/>
  </r>
  <r>
    <d v="2011-01-24T00:00:00"/>
    <s v="Winter"/>
    <x v="0"/>
    <n v="4"/>
    <b v="0"/>
    <s v="Monday"/>
    <s v="Clear"/>
    <n v="0.02"/>
    <n v="6.0600000000000001E-2"/>
    <n v="0.48"/>
    <n v="0.1343"/>
    <n v="0"/>
    <n v="1"/>
    <x v="4"/>
  </r>
  <r>
    <d v="2011-01-24T00:00:00"/>
    <s v="Winter"/>
    <x v="0"/>
    <n v="5"/>
    <b v="0"/>
    <s v="Monday"/>
    <s v="Clear"/>
    <n v="0.02"/>
    <n v="6.0600000000000001E-2"/>
    <n v="0.48"/>
    <n v="0.1343"/>
    <n v="0"/>
    <n v="5"/>
    <x v="36"/>
  </r>
  <r>
    <d v="2011-01-24T00:00:00"/>
    <s v="Winter"/>
    <x v="0"/>
    <n v="6"/>
    <b v="0"/>
    <s v="Monday"/>
    <s v="Clear"/>
    <n v="0.02"/>
    <n v="7.5800000000000006E-2"/>
    <n v="0.48"/>
    <n v="8.9599999999999999E-2"/>
    <n v="0"/>
    <n v="15"/>
    <x v="93"/>
  </r>
  <r>
    <d v="2011-01-24T00:00:00"/>
    <s v="Winter"/>
    <x v="0"/>
    <n v="7"/>
    <b v="0"/>
    <s v="Monday"/>
    <s v="Clear"/>
    <n v="0.02"/>
    <n v="0.1212"/>
    <n v="0.48"/>
    <n v="0"/>
    <n v="5"/>
    <n v="79"/>
    <x v="11"/>
  </r>
  <r>
    <d v="2011-01-24T00:00:00"/>
    <s v="Winter"/>
    <x v="0"/>
    <n v="8"/>
    <b v="0"/>
    <s v="Monday"/>
    <s v="Clear"/>
    <n v="0.04"/>
    <n v="0.13639999999999999"/>
    <n v="0.49"/>
    <n v="0"/>
    <n v="6"/>
    <n v="171"/>
    <x v="156"/>
  </r>
  <r>
    <d v="2011-01-24T00:00:00"/>
    <s v="Winter"/>
    <x v="0"/>
    <n v="9"/>
    <b v="0"/>
    <s v="Monday"/>
    <s v="Clear"/>
    <n v="0.06"/>
    <n v="0.1515"/>
    <n v="0.41"/>
    <n v="0"/>
    <n v="4"/>
    <n v="98"/>
    <x v="96"/>
  </r>
  <r>
    <d v="2011-01-24T00:00:00"/>
    <s v="Winter"/>
    <x v="0"/>
    <n v="10"/>
    <b v="0"/>
    <s v="Monday"/>
    <s v="Clear"/>
    <n v="0.1"/>
    <n v="0.13639999999999999"/>
    <n v="0.42"/>
    <n v="0"/>
    <n v="6"/>
    <n v="34"/>
    <x v="1"/>
  </r>
  <r>
    <d v="2011-01-24T00:00:00"/>
    <s v="Winter"/>
    <x v="0"/>
    <n v="11"/>
    <b v="0"/>
    <s v="Monday"/>
    <s v="Clear"/>
    <n v="0.1"/>
    <n v="0.1212"/>
    <n v="0.46"/>
    <n v="0.1343"/>
    <n v="3"/>
    <n v="43"/>
    <x v="66"/>
  </r>
  <r>
    <d v="2011-01-24T00:00:00"/>
    <s v="Winter"/>
    <x v="0"/>
    <n v="12"/>
    <b v="0"/>
    <s v="Monday"/>
    <s v="Mist"/>
    <n v="0.12"/>
    <n v="0.13639999999999999"/>
    <n v="0.42"/>
    <n v="0.19400000000000001"/>
    <n v="11"/>
    <n v="52"/>
    <x v="55"/>
  </r>
  <r>
    <d v="2011-01-24T00:00:00"/>
    <s v="Winter"/>
    <x v="0"/>
    <n v="13"/>
    <b v="0"/>
    <s v="Monday"/>
    <s v="Mist"/>
    <n v="0.14000000000000001"/>
    <n v="0.13639999999999999"/>
    <n v="0.43"/>
    <n v="0.22389999999999999"/>
    <n v="6"/>
    <n v="54"/>
    <x v="122"/>
  </r>
  <r>
    <d v="2011-01-24T00:00:00"/>
    <s v="Winter"/>
    <x v="0"/>
    <n v="14"/>
    <b v="0"/>
    <s v="Monday"/>
    <s v="Mist"/>
    <n v="0.14000000000000001"/>
    <n v="0.13639999999999999"/>
    <n v="0.46"/>
    <n v="0.22389999999999999"/>
    <n v="2"/>
    <n v="43"/>
    <x v="79"/>
  </r>
  <r>
    <d v="2011-01-24T00:00:00"/>
    <s v="Winter"/>
    <x v="0"/>
    <n v="15"/>
    <b v="0"/>
    <s v="Monday"/>
    <s v="Clear"/>
    <n v="0.16"/>
    <n v="0.16669999999999999"/>
    <n v="0.4"/>
    <n v="0.16420000000000001"/>
    <n v="7"/>
    <n v="50"/>
    <x v="52"/>
  </r>
  <r>
    <d v="2011-01-24T00:00:00"/>
    <s v="Winter"/>
    <x v="0"/>
    <n v="16"/>
    <b v="0"/>
    <s v="Monday"/>
    <s v="Clear"/>
    <n v="0.16"/>
    <n v="0.1515"/>
    <n v="0.47"/>
    <n v="0.25369999999999998"/>
    <n v="4"/>
    <n v="66"/>
    <x v="27"/>
  </r>
  <r>
    <d v="2011-01-24T00:00:00"/>
    <s v="Winter"/>
    <x v="0"/>
    <n v="17"/>
    <b v="0"/>
    <s v="Monday"/>
    <s v="Clear"/>
    <n v="0.14000000000000001"/>
    <n v="0.1212"/>
    <n v="0.5"/>
    <n v="0.25369999999999998"/>
    <n v="6"/>
    <n v="178"/>
    <x v="157"/>
  </r>
  <r>
    <d v="2011-01-24T00:00:00"/>
    <s v="Winter"/>
    <x v="0"/>
    <n v="18"/>
    <b v="0"/>
    <s v="Monday"/>
    <s v="Clear"/>
    <n v="0.14000000000000001"/>
    <n v="0.13639999999999999"/>
    <n v="0.59"/>
    <n v="0.19400000000000001"/>
    <n v="8"/>
    <n v="145"/>
    <x v="158"/>
  </r>
  <r>
    <d v="2011-01-24T00:00:00"/>
    <s v="Winter"/>
    <x v="0"/>
    <n v="19"/>
    <b v="0"/>
    <s v="Monday"/>
    <s v="Clear"/>
    <n v="0.14000000000000001"/>
    <n v="0.1515"/>
    <n v="0.54"/>
    <n v="0.16420000000000001"/>
    <n v="5"/>
    <n v="101"/>
    <x v="13"/>
  </r>
  <r>
    <d v="2011-01-24T00:00:00"/>
    <s v="Winter"/>
    <x v="0"/>
    <n v="20"/>
    <b v="0"/>
    <s v="Monday"/>
    <s v="Clear"/>
    <n v="0.14000000000000001"/>
    <n v="0.13639999999999999"/>
    <n v="0.59"/>
    <n v="0.19400000000000001"/>
    <n v="1"/>
    <n v="80"/>
    <x v="117"/>
  </r>
  <r>
    <d v="2011-01-24T00:00:00"/>
    <s v="Winter"/>
    <x v="0"/>
    <n v="21"/>
    <b v="0"/>
    <s v="Monday"/>
    <s v="Clear"/>
    <n v="0.14000000000000001"/>
    <n v="0.1515"/>
    <n v="0.63"/>
    <n v="0.16420000000000001"/>
    <n v="6"/>
    <n v="53"/>
    <x v="29"/>
  </r>
  <r>
    <d v="2011-01-24T00:00:00"/>
    <s v="Winter"/>
    <x v="0"/>
    <n v="22"/>
    <b v="0"/>
    <s v="Monday"/>
    <s v="Mist"/>
    <n v="0.14000000000000001"/>
    <n v="0.13639999999999999"/>
    <n v="0.63"/>
    <n v="0.22389999999999999"/>
    <n v="3"/>
    <n v="32"/>
    <x v="17"/>
  </r>
  <r>
    <d v="2011-01-24T00:00:00"/>
    <s v="Winter"/>
    <x v="0"/>
    <n v="23"/>
    <b v="0"/>
    <s v="Monday"/>
    <s v="Mist"/>
    <n v="0.16"/>
    <n v="0.1515"/>
    <n v="0.64"/>
    <n v="0.25369999999999998"/>
    <n v="3"/>
    <n v="21"/>
    <x v="108"/>
  </r>
  <r>
    <d v="2011-01-25T00:00:00"/>
    <s v="Winter"/>
    <x v="0"/>
    <n v="0"/>
    <b v="0"/>
    <s v="Tuesday"/>
    <s v="Mist"/>
    <n v="0.16"/>
    <n v="0.13639999999999999"/>
    <n v="0.69"/>
    <n v="0.28360000000000002"/>
    <n v="3"/>
    <n v="6"/>
    <x v="23"/>
  </r>
  <r>
    <d v="2011-01-25T00:00:00"/>
    <s v="Winter"/>
    <x v="0"/>
    <n v="1"/>
    <b v="0"/>
    <s v="Tuesday"/>
    <s v="Mist"/>
    <n v="0.16"/>
    <n v="0.16669999999999999"/>
    <n v="0.69"/>
    <n v="0.16420000000000001"/>
    <n v="0"/>
    <n v="5"/>
    <x v="36"/>
  </r>
  <r>
    <d v="2011-01-25T00:00:00"/>
    <s v="Winter"/>
    <x v="0"/>
    <n v="2"/>
    <b v="0"/>
    <s v="Tuesday"/>
    <s v="Clear"/>
    <n v="0.16"/>
    <n v="0.1515"/>
    <n v="0.69"/>
    <n v="0.22389999999999999"/>
    <n v="0"/>
    <n v="2"/>
    <x v="5"/>
  </r>
  <r>
    <d v="2011-01-25T00:00:00"/>
    <s v="Winter"/>
    <x v="0"/>
    <n v="4"/>
    <b v="0"/>
    <s v="Tuesday"/>
    <s v="Clear"/>
    <n v="0.14000000000000001"/>
    <n v="0.16669999999999999"/>
    <n v="0.74"/>
    <n v="0.1045"/>
    <n v="0"/>
    <n v="1"/>
    <x v="4"/>
  </r>
  <r>
    <d v="2011-01-25T00:00:00"/>
    <s v="Winter"/>
    <x v="0"/>
    <n v="5"/>
    <b v="0"/>
    <s v="Tuesday"/>
    <s v="Clear"/>
    <n v="0.14000000000000001"/>
    <n v="0.13639999999999999"/>
    <n v="0.74"/>
    <n v="0.22389999999999999"/>
    <n v="0"/>
    <n v="9"/>
    <x v="23"/>
  </r>
  <r>
    <d v="2011-01-25T00:00:00"/>
    <s v="Winter"/>
    <x v="0"/>
    <n v="6"/>
    <b v="0"/>
    <s v="Tuesday"/>
    <s v="Clear"/>
    <n v="0.16"/>
    <n v="0.18179999999999999"/>
    <n v="0.74"/>
    <n v="0.1045"/>
    <n v="1"/>
    <n v="35"/>
    <x v="9"/>
  </r>
  <r>
    <d v="2011-01-25T00:00:00"/>
    <s v="Winter"/>
    <x v="0"/>
    <n v="7"/>
    <b v="0"/>
    <s v="Tuesday"/>
    <s v="Clear"/>
    <n v="0.16"/>
    <n v="0.1515"/>
    <n v="0.74"/>
    <n v="0.22389999999999999"/>
    <n v="5"/>
    <n v="103"/>
    <x v="159"/>
  </r>
  <r>
    <d v="2011-01-25T00:00:00"/>
    <s v="Winter"/>
    <x v="0"/>
    <n v="8"/>
    <b v="0"/>
    <s v="Tuesday"/>
    <s v="Mist"/>
    <n v="0.16"/>
    <n v="0.18179999999999999"/>
    <n v="0.74"/>
    <n v="0.1343"/>
    <n v="5"/>
    <n v="233"/>
    <x v="160"/>
  </r>
  <r>
    <d v="2011-01-25T00:00:00"/>
    <s v="Winter"/>
    <x v="0"/>
    <n v="9"/>
    <b v="0"/>
    <s v="Tuesday"/>
    <s v="Mist"/>
    <n v="0.2"/>
    <n v="0.2273"/>
    <n v="0.64"/>
    <n v="8.9599999999999999E-2"/>
    <n v="10"/>
    <n v="134"/>
    <x v="124"/>
  </r>
  <r>
    <d v="2011-01-25T00:00:00"/>
    <s v="Winter"/>
    <x v="0"/>
    <n v="10"/>
    <b v="0"/>
    <s v="Tuesday"/>
    <s v="Mist"/>
    <n v="0.22"/>
    <n v="0.2424"/>
    <n v="0.6"/>
    <n v="0.1045"/>
    <n v="6"/>
    <n v="49"/>
    <x v="97"/>
  </r>
  <r>
    <d v="2011-01-25T00:00:00"/>
    <s v="Winter"/>
    <x v="0"/>
    <n v="11"/>
    <b v="0"/>
    <s v="Tuesday"/>
    <s v="Mist"/>
    <n v="0.24"/>
    <n v="0.2424"/>
    <n v="0.6"/>
    <n v="0.1343"/>
    <n v="6"/>
    <n v="55"/>
    <x v="42"/>
  </r>
  <r>
    <d v="2011-01-25T00:00:00"/>
    <s v="Winter"/>
    <x v="0"/>
    <n v="12"/>
    <b v="0"/>
    <s v="Tuesday"/>
    <s v="Mist"/>
    <n v="0.26"/>
    <n v="0.28789999999999999"/>
    <n v="0.56000000000000005"/>
    <n v="8.9599999999999999E-2"/>
    <n v="21"/>
    <n v="85"/>
    <x v="13"/>
  </r>
  <r>
    <d v="2011-01-25T00:00:00"/>
    <s v="Winter"/>
    <x v="0"/>
    <n v="13"/>
    <b v="0"/>
    <s v="Tuesday"/>
    <s v="Mist"/>
    <n v="0.26"/>
    <n v="0.2727"/>
    <n v="0.56000000000000005"/>
    <n v="0.1343"/>
    <n v="21"/>
    <n v="72"/>
    <x v="15"/>
  </r>
  <r>
    <d v="2011-01-25T00:00:00"/>
    <s v="Winter"/>
    <x v="0"/>
    <n v="14"/>
    <b v="0"/>
    <s v="Tuesday"/>
    <s v="Mist"/>
    <n v="0.3"/>
    <n v="0.33329999999999999"/>
    <n v="0.45"/>
    <n v="0"/>
    <n v="11"/>
    <n v="57"/>
    <x v="118"/>
  </r>
  <r>
    <d v="2011-01-25T00:00:00"/>
    <s v="Winter"/>
    <x v="0"/>
    <n v="15"/>
    <b v="0"/>
    <s v="Tuesday"/>
    <s v="Mist"/>
    <n v="0.32"/>
    <n v="0.34849999999999998"/>
    <n v="0.42"/>
    <n v="0"/>
    <n v="21"/>
    <n v="63"/>
    <x v="11"/>
  </r>
  <r>
    <d v="2011-01-25T00:00:00"/>
    <s v="Winter"/>
    <x v="0"/>
    <n v="16"/>
    <b v="0"/>
    <s v="Tuesday"/>
    <s v="Mist"/>
    <n v="0.32"/>
    <n v="0.34849999999999998"/>
    <n v="0.42"/>
    <n v="0"/>
    <n v="14"/>
    <n v="102"/>
    <x v="155"/>
  </r>
  <r>
    <d v="2011-01-25T00:00:00"/>
    <s v="Winter"/>
    <x v="0"/>
    <n v="17"/>
    <b v="0"/>
    <s v="Tuesday"/>
    <s v="Clear"/>
    <n v="0.3"/>
    <n v="0.33329999999999999"/>
    <n v="0.45"/>
    <n v="0"/>
    <n v="14"/>
    <n v="208"/>
    <x v="161"/>
  </r>
  <r>
    <d v="2011-01-25T00:00:00"/>
    <s v="Winter"/>
    <x v="0"/>
    <n v="18"/>
    <b v="0"/>
    <s v="Tuesday"/>
    <s v="Mist"/>
    <n v="0.3"/>
    <n v="0.31819999999999998"/>
    <n v="0.49"/>
    <n v="8.9599999999999999E-2"/>
    <n v="7"/>
    <n v="218"/>
    <x v="162"/>
  </r>
  <r>
    <d v="2011-01-25T00:00:00"/>
    <s v="Winter"/>
    <x v="0"/>
    <n v="19"/>
    <b v="0"/>
    <s v="Tuesday"/>
    <s v="Mist"/>
    <n v="0.26"/>
    <n v="0.2576"/>
    <n v="0.65"/>
    <n v="0.16420000000000001"/>
    <n v="13"/>
    <n v="133"/>
    <x v="163"/>
  </r>
  <r>
    <d v="2011-01-25T00:00:00"/>
    <s v="Winter"/>
    <x v="0"/>
    <n v="20"/>
    <b v="0"/>
    <s v="Tuesday"/>
    <s v="Clear"/>
    <n v="0.24"/>
    <n v="0.2273"/>
    <n v="0.65"/>
    <n v="0.19400000000000001"/>
    <n v="16"/>
    <n v="103"/>
    <x v="164"/>
  </r>
  <r>
    <d v="2011-01-25T00:00:00"/>
    <s v="Winter"/>
    <x v="0"/>
    <n v="21"/>
    <b v="0"/>
    <s v="Tuesday"/>
    <s v="Clear"/>
    <n v="0.24"/>
    <n v="0.2273"/>
    <n v="0.65"/>
    <n v="0.19400000000000001"/>
    <n v="5"/>
    <n v="40"/>
    <x v="79"/>
  </r>
  <r>
    <d v="2011-01-25T00:00:00"/>
    <s v="Winter"/>
    <x v="0"/>
    <n v="22"/>
    <b v="0"/>
    <s v="Tuesday"/>
    <s v="Clear"/>
    <n v="0.22"/>
    <n v="0.2273"/>
    <n v="0.64"/>
    <n v="0.16420000000000001"/>
    <n v="4"/>
    <n v="49"/>
    <x v="26"/>
  </r>
  <r>
    <d v="2011-01-25T00:00:00"/>
    <s v="Winter"/>
    <x v="0"/>
    <n v="23"/>
    <b v="0"/>
    <s v="Tuesday"/>
    <s v="Mist"/>
    <n v="0.22"/>
    <n v="0.2273"/>
    <n v="0.64"/>
    <n v="0.16420000000000001"/>
    <n v="3"/>
    <n v="37"/>
    <x v="1"/>
  </r>
  <r>
    <d v="2011-01-26T00:00:00"/>
    <s v="Winter"/>
    <x v="0"/>
    <n v="0"/>
    <b v="0"/>
    <s v="Wednesday"/>
    <s v="Mist"/>
    <n v="0.22"/>
    <n v="0.2273"/>
    <n v="0.69"/>
    <n v="0.1343"/>
    <n v="3"/>
    <n v="14"/>
    <x v="22"/>
  </r>
  <r>
    <d v="2011-01-26T00:00:00"/>
    <s v="Winter"/>
    <x v="0"/>
    <n v="1"/>
    <b v="0"/>
    <s v="Wednesday"/>
    <s v="Mist"/>
    <n v="0.24"/>
    <n v="0.2424"/>
    <n v="0.65"/>
    <n v="0.1343"/>
    <n v="0"/>
    <n v="5"/>
    <x v="36"/>
  </r>
  <r>
    <d v="2011-01-26T00:00:00"/>
    <s v="Winter"/>
    <x v="0"/>
    <n v="2"/>
    <b v="0"/>
    <s v="Wednesday"/>
    <s v="Light Snow"/>
    <n v="0.22"/>
    <n v="0.2273"/>
    <n v="0.69"/>
    <n v="0.19400000000000001"/>
    <n v="3"/>
    <n v="7"/>
    <x v="98"/>
  </r>
  <r>
    <d v="2011-01-26T00:00:00"/>
    <s v="Winter"/>
    <x v="0"/>
    <n v="5"/>
    <b v="0"/>
    <s v="Wednesday"/>
    <s v="Light Snow"/>
    <n v="0.2"/>
    <n v="0.18179999999999999"/>
    <n v="0.86"/>
    <n v="0.28360000000000002"/>
    <n v="0"/>
    <n v="1"/>
    <x v="4"/>
  </r>
  <r>
    <d v="2011-01-26T00:00:00"/>
    <s v="Winter"/>
    <x v="0"/>
    <n v="6"/>
    <b v="0"/>
    <s v="Wednesday"/>
    <s v="Light Snow"/>
    <n v="0.2"/>
    <n v="0.18179999999999999"/>
    <n v="0.86"/>
    <n v="0.28360000000000002"/>
    <n v="0"/>
    <n v="8"/>
    <x v="7"/>
  </r>
  <r>
    <d v="2011-01-26T00:00:00"/>
    <s v="Winter"/>
    <x v="0"/>
    <n v="7"/>
    <b v="0"/>
    <s v="Wednesday"/>
    <s v="Light Snow"/>
    <n v="0.22"/>
    <n v="0.21210000000000001"/>
    <n v="0.87"/>
    <n v="0.29849999999999999"/>
    <n v="1"/>
    <n v="29"/>
    <x v="33"/>
  </r>
  <r>
    <d v="2011-01-26T00:00:00"/>
    <s v="Winter"/>
    <x v="0"/>
    <n v="8"/>
    <b v="0"/>
    <s v="Wednesday"/>
    <s v="Light Snow"/>
    <n v="0.22"/>
    <n v="0.21210000000000001"/>
    <n v="0.87"/>
    <n v="0.29849999999999999"/>
    <n v="3"/>
    <n v="69"/>
    <x v="44"/>
  </r>
  <r>
    <d v="2011-01-26T00:00:00"/>
    <s v="Winter"/>
    <x v="0"/>
    <n v="9"/>
    <b v="0"/>
    <s v="Wednesday"/>
    <s v="Light Snow"/>
    <n v="0.22"/>
    <n v="0.21210000000000001"/>
    <n v="0.87"/>
    <n v="0.29849999999999999"/>
    <n v="3"/>
    <n v="55"/>
    <x v="154"/>
  </r>
  <r>
    <d v="2011-01-26T00:00:00"/>
    <s v="Winter"/>
    <x v="0"/>
    <n v="10"/>
    <b v="0"/>
    <s v="Wednesday"/>
    <s v="Light Snow"/>
    <n v="0.22"/>
    <n v="0.21210000000000001"/>
    <n v="0.93"/>
    <n v="0.28360000000000002"/>
    <n v="2"/>
    <n v="26"/>
    <x v="20"/>
  </r>
  <r>
    <d v="2011-01-26T00:00:00"/>
    <s v="Winter"/>
    <x v="0"/>
    <n v="11"/>
    <b v="0"/>
    <s v="Wednesday"/>
    <s v="Light Snow"/>
    <n v="0.22"/>
    <n v="0.19700000000000001"/>
    <n v="0.93"/>
    <n v="0.32840000000000003"/>
    <n v="6"/>
    <n v="35"/>
    <x v="102"/>
  </r>
  <r>
    <d v="2011-01-26T00:00:00"/>
    <s v="Winter"/>
    <x v="0"/>
    <n v="12"/>
    <b v="0"/>
    <s v="Wednesday"/>
    <s v="Light Snow"/>
    <n v="0.22"/>
    <n v="0.19700000000000001"/>
    <n v="0.93"/>
    <n v="0.32840000000000003"/>
    <n v="7"/>
    <n v="41"/>
    <x v="61"/>
  </r>
  <r>
    <d v="2011-01-26T00:00:00"/>
    <s v="Winter"/>
    <x v="0"/>
    <n v="13"/>
    <b v="0"/>
    <s v="Wednesday"/>
    <s v="Light Snow"/>
    <n v="0.22"/>
    <n v="0.19700000000000001"/>
    <n v="0.93"/>
    <n v="0.32840000000000003"/>
    <n v="4"/>
    <n v="43"/>
    <x v="105"/>
  </r>
  <r>
    <d v="2011-01-26T00:00:00"/>
    <s v="Winter"/>
    <x v="0"/>
    <n v="14"/>
    <b v="0"/>
    <s v="Wednesday"/>
    <s v="Light Snow"/>
    <n v="0.22"/>
    <n v="0.19700000000000001"/>
    <n v="0.93"/>
    <n v="0.35820000000000002"/>
    <n v="0"/>
    <n v="36"/>
    <x v="9"/>
  </r>
  <r>
    <d v="2011-01-26T00:00:00"/>
    <s v="Winter"/>
    <x v="0"/>
    <n v="15"/>
    <b v="0"/>
    <s v="Wednesday"/>
    <s v="Light Snow"/>
    <n v="0.22"/>
    <n v="0.18179999999999999"/>
    <n v="0.93"/>
    <n v="0.4627"/>
    <n v="1"/>
    <n v="42"/>
    <x v="74"/>
  </r>
  <r>
    <d v="2011-01-26T00:00:00"/>
    <s v="Winter"/>
    <x v="0"/>
    <n v="16"/>
    <b v="0"/>
    <s v="Wednesday"/>
    <s v="Heavy Snow"/>
    <n v="0.22"/>
    <n v="0.19700000000000001"/>
    <n v="0.93"/>
    <n v="0.32840000000000003"/>
    <n v="1"/>
    <n v="35"/>
    <x v="9"/>
  </r>
  <r>
    <d v="2011-01-26T00:00:00"/>
    <s v="Winter"/>
    <x v="0"/>
    <n v="17"/>
    <b v="0"/>
    <s v="Wednesday"/>
    <s v="Light Snow"/>
    <n v="0.2"/>
    <n v="0.18179999999999999"/>
    <n v="0.93"/>
    <n v="0.35820000000000002"/>
    <n v="0"/>
    <n v="26"/>
    <x v="132"/>
  </r>
  <r>
    <d v="2011-01-27T00:00:00"/>
    <s v="Winter"/>
    <x v="0"/>
    <n v="16"/>
    <b v="0"/>
    <s v="Thursday"/>
    <s v="Clear"/>
    <n v="0.22"/>
    <n v="0.2273"/>
    <n v="0.55000000000000004"/>
    <n v="0.19400000000000001"/>
    <n v="1"/>
    <n v="23"/>
    <x v="108"/>
  </r>
  <r>
    <d v="2011-01-27T00:00:00"/>
    <s v="Winter"/>
    <x v="0"/>
    <n v="17"/>
    <b v="0"/>
    <s v="Thursday"/>
    <s v="Clear"/>
    <n v="0.22"/>
    <n v="0.2424"/>
    <n v="0.55000000000000004"/>
    <n v="0.1045"/>
    <n v="2"/>
    <n v="82"/>
    <x v="11"/>
  </r>
  <r>
    <d v="2011-01-27T00:00:00"/>
    <s v="Winter"/>
    <x v="0"/>
    <n v="18"/>
    <b v="0"/>
    <s v="Thursday"/>
    <s v="Clear"/>
    <n v="0.2"/>
    <n v="0.2273"/>
    <n v="0.69"/>
    <n v="8.9599999999999999E-2"/>
    <n v="3"/>
    <n v="101"/>
    <x v="133"/>
  </r>
  <r>
    <d v="2011-01-27T00:00:00"/>
    <s v="Winter"/>
    <x v="0"/>
    <n v="19"/>
    <b v="0"/>
    <s v="Thursday"/>
    <s v="Clear"/>
    <n v="0.2"/>
    <n v="0.2273"/>
    <n v="0.69"/>
    <n v="8.9599999999999999E-2"/>
    <n v="3"/>
    <n v="76"/>
    <x v="67"/>
  </r>
  <r>
    <d v="2011-01-27T00:00:00"/>
    <s v="Winter"/>
    <x v="0"/>
    <n v="20"/>
    <b v="0"/>
    <s v="Thursday"/>
    <s v="Clear"/>
    <n v="0.18"/>
    <n v="0.21210000000000001"/>
    <n v="0.74"/>
    <n v="8.9599999999999999E-2"/>
    <n v="4"/>
    <n v="55"/>
    <x v="29"/>
  </r>
  <r>
    <d v="2011-01-27T00:00:00"/>
    <s v="Winter"/>
    <x v="0"/>
    <n v="21"/>
    <b v="0"/>
    <s v="Thursday"/>
    <s v="Clear"/>
    <n v="0.18"/>
    <n v="0.21210000000000001"/>
    <n v="0.74"/>
    <n v="8.9599999999999999E-2"/>
    <n v="2"/>
    <n v="36"/>
    <x v="103"/>
  </r>
  <r>
    <d v="2011-01-27T00:00:00"/>
    <s v="Winter"/>
    <x v="0"/>
    <n v="22"/>
    <b v="0"/>
    <s v="Thursday"/>
    <s v="Clear"/>
    <n v="0.18"/>
    <n v="0.21210000000000001"/>
    <n v="0.74"/>
    <n v="8.9599999999999999E-2"/>
    <n v="0"/>
    <n v="27"/>
    <x v="110"/>
  </r>
  <r>
    <d v="2011-01-27T00:00:00"/>
    <s v="Winter"/>
    <x v="0"/>
    <n v="23"/>
    <b v="0"/>
    <s v="Thursday"/>
    <s v="Clear"/>
    <n v="0.18"/>
    <n v="0.19700000000000001"/>
    <n v="0.8"/>
    <n v="0.16420000000000001"/>
    <n v="0"/>
    <n v="16"/>
    <x v="0"/>
  </r>
  <r>
    <d v="2011-01-28T00:00:00"/>
    <s v="Winter"/>
    <x v="0"/>
    <n v="0"/>
    <b v="0"/>
    <s v="Friday"/>
    <s v="Mist"/>
    <n v="0.2"/>
    <n v="0.21210000000000001"/>
    <n v="0.75"/>
    <n v="0.1343"/>
    <n v="0"/>
    <n v="9"/>
    <x v="23"/>
  </r>
  <r>
    <d v="2011-01-28T00:00:00"/>
    <s v="Winter"/>
    <x v="0"/>
    <n v="1"/>
    <b v="0"/>
    <s v="Friday"/>
    <s v="Mist"/>
    <n v="0.2"/>
    <n v="0.21210000000000001"/>
    <n v="0.75"/>
    <n v="0.1343"/>
    <n v="1"/>
    <n v="2"/>
    <x v="6"/>
  </r>
  <r>
    <d v="2011-01-28T00:00:00"/>
    <s v="Winter"/>
    <x v="0"/>
    <n v="2"/>
    <b v="0"/>
    <s v="Friday"/>
    <s v="Mist"/>
    <n v="0.2"/>
    <n v="0.21210000000000001"/>
    <n v="0.75"/>
    <n v="0.16420000000000001"/>
    <n v="0"/>
    <n v="2"/>
    <x v="5"/>
  </r>
  <r>
    <d v="2011-01-28T00:00:00"/>
    <s v="Winter"/>
    <x v="0"/>
    <n v="3"/>
    <b v="0"/>
    <s v="Friday"/>
    <s v="Mist"/>
    <n v="0.2"/>
    <n v="0.2273"/>
    <n v="0.75"/>
    <n v="0.1045"/>
    <n v="1"/>
    <n v="0"/>
    <x v="4"/>
  </r>
  <r>
    <d v="2011-01-28T00:00:00"/>
    <s v="Winter"/>
    <x v="0"/>
    <n v="5"/>
    <b v="0"/>
    <s v="Friday"/>
    <s v="Mist"/>
    <n v="0.18"/>
    <n v="0.21210000000000001"/>
    <n v="0.8"/>
    <n v="0.1045"/>
    <n v="0"/>
    <n v="4"/>
    <x v="48"/>
  </r>
  <r>
    <d v="2011-01-28T00:00:00"/>
    <s v="Winter"/>
    <x v="0"/>
    <n v="6"/>
    <b v="0"/>
    <s v="Friday"/>
    <s v="Mist"/>
    <n v="0.18"/>
    <n v="0.19700000000000001"/>
    <n v="0.8"/>
    <n v="0.1343"/>
    <n v="0"/>
    <n v="16"/>
    <x v="0"/>
  </r>
  <r>
    <d v="2011-01-28T00:00:00"/>
    <s v="Winter"/>
    <x v="0"/>
    <n v="7"/>
    <b v="0"/>
    <s v="Friday"/>
    <s v="Mist"/>
    <n v="0.16"/>
    <n v="0.19700000000000001"/>
    <n v="0.86"/>
    <n v="8.9599999999999999E-2"/>
    <n v="2"/>
    <n v="58"/>
    <x v="122"/>
  </r>
  <r>
    <d v="2011-01-28T00:00:00"/>
    <s v="Winter"/>
    <x v="0"/>
    <n v="8"/>
    <b v="0"/>
    <s v="Friday"/>
    <s v="Mist"/>
    <n v="0.16"/>
    <n v="0.19700000000000001"/>
    <n v="0.86"/>
    <n v="8.9599999999999999E-2"/>
    <n v="2"/>
    <n v="155"/>
    <x v="45"/>
  </r>
  <r>
    <d v="2011-01-28T00:00:00"/>
    <s v="Winter"/>
    <x v="0"/>
    <n v="9"/>
    <b v="0"/>
    <s v="Friday"/>
    <s v="Light Snow"/>
    <n v="0.18"/>
    <n v="0.21210000000000001"/>
    <n v="0.86"/>
    <n v="8.9599999999999999E-2"/>
    <n v="6"/>
    <n v="95"/>
    <x v="129"/>
  </r>
  <r>
    <d v="2011-01-28T00:00:00"/>
    <s v="Winter"/>
    <x v="0"/>
    <n v="10"/>
    <b v="0"/>
    <s v="Friday"/>
    <s v="Light Snow"/>
    <n v="0.18"/>
    <n v="0.21210000000000001"/>
    <n v="0.86"/>
    <n v="0.1045"/>
    <n v="0"/>
    <n v="49"/>
    <x v="99"/>
  </r>
  <r>
    <d v="2011-01-28T00:00:00"/>
    <s v="Winter"/>
    <x v="0"/>
    <n v="11"/>
    <b v="0"/>
    <s v="Friday"/>
    <s v="Light Snow"/>
    <n v="0.18"/>
    <n v="0.21210000000000001"/>
    <n v="0.93"/>
    <n v="0.1045"/>
    <n v="0"/>
    <n v="30"/>
    <x v="33"/>
  </r>
  <r>
    <d v="2011-01-28T00:00:00"/>
    <s v="Winter"/>
    <x v="0"/>
    <n v="12"/>
    <b v="0"/>
    <s v="Friday"/>
    <s v="Light Snow"/>
    <n v="0.18"/>
    <n v="0.21210000000000001"/>
    <n v="0.93"/>
    <n v="0.1045"/>
    <n v="1"/>
    <n v="28"/>
    <x v="115"/>
  </r>
  <r>
    <d v="2011-01-28T00:00:00"/>
    <s v="Winter"/>
    <x v="0"/>
    <n v="13"/>
    <b v="0"/>
    <s v="Friday"/>
    <s v="Light Snow"/>
    <n v="0.18"/>
    <n v="0.21210000000000001"/>
    <n v="0.93"/>
    <n v="0.1045"/>
    <n v="0"/>
    <n v="31"/>
    <x v="35"/>
  </r>
  <r>
    <d v="2011-01-28T00:00:00"/>
    <s v="Winter"/>
    <x v="0"/>
    <n v="14"/>
    <b v="0"/>
    <s v="Friday"/>
    <s v="Light Snow"/>
    <n v="0.22"/>
    <n v="0.2727"/>
    <n v="0.8"/>
    <n v="0"/>
    <n v="2"/>
    <n v="36"/>
    <x v="103"/>
  </r>
  <r>
    <d v="2011-01-28T00:00:00"/>
    <s v="Winter"/>
    <x v="0"/>
    <n v="15"/>
    <b v="0"/>
    <s v="Friday"/>
    <s v="Mist"/>
    <n v="0.2"/>
    <n v="0.2576"/>
    <n v="0.86"/>
    <n v="0"/>
    <n v="1"/>
    <n v="40"/>
    <x v="102"/>
  </r>
  <r>
    <d v="2011-01-28T00:00:00"/>
    <s v="Winter"/>
    <x v="0"/>
    <n v="16"/>
    <b v="0"/>
    <s v="Friday"/>
    <s v="Clear"/>
    <n v="0.22"/>
    <n v="0.2727"/>
    <n v="0.8"/>
    <n v="0"/>
    <n v="10"/>
    <n v="70"/>
    <x v="138"/>
  </r>
  <r>
    <d v="2011-01-28T00:00:00"/>
    <s v="Winter"/>
    <x v="0"/>
    <n v="17"/>
    <b v="0"/>
    <s v="Friday"/>
    <s v="Clear"/>
    <n v="0.24"/>
    <n v="0.2424"/>
    <n v="0.75"/>
    <n v="0.1343"/>
    <n v="2"/>
    <n v="147"/>
    <x v="165"/>
  </r>
  <r>
    <d v="2011-01-28T00:00:00"/>
    <s v="Winter"/>
    <x v="0"/>
    <n v="18"/>
    <b v="0"/>
    <s v="Friday"/>
    <s v="Clear"/>
    <n v="0.24"/>
    <n v="0.2273"/>
    <n v="0.75"/>
    <n v="0.19400000000000001"/>
    <n v="2"/>
    <n v="107"/>
    <x v="142"/>
  </r>
  <r>
    <d v="2011-01-28T00:00:00"/>
    <s v="Winter"/>
    <x v="0"/>
    <n v="19"/>
    <b v="0"/>
    <s v="Friday"/>
    <s v="Mist"/>
    <n v="0.24"/>
    <n v="0.2424"/>
    <n v="0.75"/>
    <n v="0.1343"/>
    <n v="5"/>
    <n v="84"/>
    <x v="70"/>
  </r>
  <r>
    <d v="2011-01-28T00:00:00"/>
    <s v="Winter"/>
    <x v="0"/>
    <n v="20"/>
    <b v="0"/>
    <s v="Friday"/>
    <s v="Mist"/>
    <n v="0.24"/>
    <n v="0.2273"/>
    <n v="0.7"/>
    <n v="0.19400000000000001"/>
    <n v="1"/>
    <n v="61"/>
    <x v="69"/>
  </r>
  <r>
    <d v="2011-01-28T00:00:00"/>
    <s v="Winter"/>
    <x v="0"/>
    <n v="21"/>
    <b v="0"/>
    <s v="Friday"/>
    <s v="Mist"/>
    <n v="0.22"/>
    <n v="0.2273"/>
    <n v="0.75"/>
    <n v="0.1343"/>
    <n v="1"/>
    <n v="57"/>
    <x v="154"/>
  </r>
  <r>
    <d v="2011-01-28T00:00:00"/>
    <s v="Winter"/>
    <x v="0"/>
    <n v="22"/>
    <b v="0"/>
    <s v="Friday"/>
    <s v="Clear"/>
    <n v="0.24"/>
    <n v="0.21210000000000001"/>
    <n v="0.65"/>
    <n v="0.35820000000000002"/>
    <n v="0"/>
    <n v="26"/>
    <x v="132"/>
  </r>
  <r>
    <d v="2011-01-28T00:00:00"/>
    <s v="Winter"/>
    <x v="0"/>
    <n v="23"/>
    <b v="0"/>
    <s v="Friday"/>
    <s v="Clear"/>
    <n v="0.24"/>
    <n v="0.2273"/>
    <n v="0.6"/>
    <n v="0.22389999999999999"/>
    <n v="1"/>
    <n v="22"/>
    <x v="84"/>
  </r>
  <r>
    <d v="2011-01-29T00:00:00"/>
    <s v="Winter"/>
    <x v="0"/>
    <n v="0"/>
    <b v="0"/>
    <s v="Saturday"/>
    <s v="Clear"/>
    <n v="0.22"/>
    <n v="0.19700000000000001"/>
    <n v="0.64"/>
    <n v="0.35820000000000002"/>
    <n v="2"/>
    <n v="26"/>
    <x v="20"/>
  </r>
  <r>
    <d v="2011-01-29T00:00:00"/>
    <s v="Winter"/>
    <x v="0"/>
    <n v="1"/>
    <b v="0"/>
    <s v="Saturday"/>
    <s v="Clear"/>
    <n v="0.22"/>
    <n v="0.2273"/>
    <n v="0.64"/>
    <n v="0.19400000000000001"/>
    <n v="0"/>
    <n v="20"/>
    <x v="25"/>
  </r>
  <r>
    <d v="2011-01-29T00:00:00"/>
    <s v="Winter"/>
    <x v="0"/>
    <n v="2"/>
    <b v="0"/>
    <s v="Saturday"/>
    <s v="Clear"/>
    <n v="0.22"/>
    <n v="0.2273"/>
    <n v="0.64"/>
    <n v="0.16420000000000001"/>
    <n v="0"/>
    <n v="15"/>
    <x v="93"/>
  </r>
  <r>
    <d v="2011-01-29T00:00:00"/>
    <s v="Winter"/>
    <x v="0"/>
    <n v="3"/>
    <b v="0"/>
    <s v="Saturday"/>
    <s v="Clear"/>
    <n v="0.2"/>
    <n v="0.21210000000000001"/>
    <n v="0.64"/>
    <n v="0.1343"/>
    <n v="3"/>
    <n v="5"/>
    <x v="7"/>
  </r>
  <r>
    <d v="2011-01-29T00:00:00"/>
    <s v="Winter"/>
    <x v="0"/>
    <n v="4"/>
    <b v="0"/>
    <s v="Saturday"/>
    <s v="Clear"/>
    <n v="0.16"/>
    <n v="0.18179999999999999"/>
    <n v="0.69"/>
    <n v="0.1045"/>
    <n v="1"/>
    <n v="2"/>
    <x v="6"/>
  </r>
  <r>
    <d v="2011-01-29T00:00:00"/>
    <s v="Winter"/>
    <x v="0"/>
    <n v="6"/>
    <b v="0"/>
    <s v="Saturday"/>
    <s v="Clear"/>
    <n v="0.16"/>
    <n v="0.18179999999999999"/>
    <n v="0.64"/>
    <n v="0.1343"/>
    <n v="0"/>
    <n v="2"/>
    <x v="5"/>
  </r>
  <r>
    <d v="2011-01-29T00:00:00"/>
    <s v="Winter"/>
    <x v="0"/>
    <n v="7"/>
    <b v="0"/>
    <s v="Saturday"/>
    <s v="Clear"/>
    <n v="0.16"/>
    <n v="0.18179999999999999"/>
    <n v="0.59"/>
    <n v="0.1045"/>
    <n v="1"/>
    <n v="4"/>
    <x v="36"/>
  </r>
  <r>
    <d v="2011-01-29T00:00:00"/>
    <s v="Winter"/>
    <x v="0"/>
    <n v="8"/>
    <b v="0"/>
    <s v="Saturday"/>
    <s v="Clear"/>
    <n v="0.18"/>
    <n v="0.19700000000000001"/>
    <n v="0.55000000000000004"/>
    <n v="0.16420000000000001"/>
    <n v="3"/>
    <n v="31"/>
    <x v="19"/>
  </r>
  <r>
    <d v="2011-01-29T00:00:00"/>
    <s v="Winter"/>
    <x v="0"/>
    <n v="9"/>
    <b v="0"/>
    <s v="Saturday"/>
    <s v="Clear"/>
    <n v="0.18"/>
    <n v="0.21210000000000001"/>
    <n v="0.59"/>
    <n v="8.9599999999999999E-2"/>
    <n v="0"/>
    <n v="34"/>
    <x v="19"/>
  </r>
  <r>
    <d v="2011-01-29T00:00:00"/>
    <s v="Winter"/>
    <x v="0"/>
    <n v="10"/>
    <b v="0"/>
    <s v="Saturday"/>
    <s v="Mist"/>
    <n v="0.18"/>
    <n v="0.21210000000000001"/>
    <n v="0.64"/>
    <n v="0.1045"/>
    <n v="4"/>
    <n v="51"/>
    <x v="97"/>
  </r>
  <r>
    <d v="2011-01-29T00:00:00"/>
    <s v="Winter"/>
    <x v="0"/>
    <n v="11"/>
    <b v="0"/>
    <s v="Saturday"/>
    <s v="Mist"/>
    <n v="0.18"/>
    <n v="0.19700000000000001"/>
    <n v="0.64"/>
    <n v="0.1343"/>
    <n v="4"/>
    <n v="60"/>
    <x v="37"/>
  </r>
  <r>
    <d v="2011-01-29T00:00:00"/>
    <s v="Winter"/>
    <x v="0"/>
    <n v="12"/>
    <b v="0"/>
    <s v="Saturday"/>
    <s v="Mist"/>
    <n v="0.2"/>
    <n v="0.19700000000000001"/>
    <n v="0.59"/>
    <n v="0.19400000000000001"/>
    <n v="12"/>
    <n v="66"/>
    <x v="53"/>
  </r>
  <r>
    <d v="2011-01-29T00:00:00"/>
    <s v="Winter"/>
    <x v="0"/>
    <n v="13"/>
    <b v="0"/>
    <s v="Saturday"/>
    <s v="Mist"/>
    <n v="0.22"/>
    <n v="0.2273"/>
    <n v="0.55000000000000004"/>
    <n v="0.16420000000000001"/>
    <n v="9"/>
    <n v="56"/>
    <x v="32"/>
  </r>
  <r>
    <d v="2011-01-29T00:00:00"/>
    <s v="Winter"/>
    <x v="0"/>
    <n v="14"/>
    <b v="0"/>
    <s v="Saturday"/>
    <s v="Mist"/>
    <n v="0.22"/>
    <n v="0.2273"/>
    <n v="0.6"/>
    <n v="0.1343"/>
    <n v="10"/>
    <n v="89"/>
    <x v="111"/>
  </r>
  <r>
    <d v="2011-01-29T00:00:00"/>
    <s v="Winter"/>
    <x v="0"/>
    <n v="15"/>
    <b v="0"/>
    <s v="Saturday"/>
    <s v="Clear"/>
    <n v="0.22"/>
    <n v="0.21210000000000001"/>
    <n v="0.69"/>
    <n v="0.25369999999999998"/>
    <n v="22"/>
    <n v="98"/>
    <x v="151"/>
  </r>
  <r>
    <d v="2011-01-29T00:00:00"/>
    <s v="Winter"/>
    <x v="0"/>
    <n v="16"/>
    <b v="0"/>
    <s v="Saturday"/>
    <s v="Clear"/>
    <n v="0.24"/>
    <n v="0.2424"/>
    <n v="0.6"/>
    <n v="0.16420000000000001"/>
    <n v="19"/>
    <n v="88"/>
    <x v="166"/>
  </r>
  <r>
    <d v="2011-01-29T00:00:00"/>
    <s v="Winter"/>
    <x v="0"/>
    <n v="17"/>
    <b v="0"/>
    <s v="Saturday"/>
    <s v="Clear"/>
    <n v="0.24"/>
    <n v="0.28789999999999999"/>
    <n v="0.6"/>
    <n v="0"/>
    <n v="9"/>
    <n v="82"/>
    <x v="134"/>
  </r>
  <r>
    <d v="2011-01-29T00:00:00"/>
    <s v="Winter"/>
    <x v="0"/>
    <n v="18"/>
    <b v="0"/>
    <s v="Saturday"/>
    <s v="Clear"/>
    <n v="0.22"/>
    <n v="0.2273"/>
    <n v="0.69"/>
    <n v="0.1343"/>
    <n v="9"/>
    <n v="59"/>
    <x v="118"/>
  </r>
  <r>
    <d v="2011-01-29T00:00:00"/>
    <s v="Winter"/>
    <x v="0"/>
    <n v="19"/>
    <b v="0"/>
    <s v="Saturday"/>
    <s v="Mist"/>
    <n v="0.22"/>
    <n v="0.21210000000000001"/>
    <n v="0.69"/>
    <n v="0.25369999999999998"/>
    <n v="6"/>
    <n v="52"/>
    <x v="154"/>
  </r>
  <r>
    <d v="2011-01-29T00:00:00"/>
    <s v="Winter"/>
    <x v="0"/>
    <n v="20"/>
    <b v="0"/>
    <s v="Saturday"/>
    <s v="Clear"/>
    <n v="0.18"/>
    <n v="0.21210000000000001"/>
    <n v="0.74"/>
    <n v="8.9599999999999999E-2"/>
    <n v="1"/>
    <n v="42"/>
    <x v="74"/>
  </r>
  <r>
    <d v="2011-01-29T00:00:00"/>
    <s v="Winter"/>
    <x v="0"/>
    <n v="21"/>
    <b v="0"/>
    <s v="Saturday"/>
    <s v="Clear"/>
    <n v="0.18"/>
    <n v="0.21210000000000001"/>
    <n v="0.74"/>
    <n v="8.9599999999999999E-2"/>
    <n v="1"/>
    <n v="35"/>
    <x v="9"/>
  </r>
  <r>
    <d v="2011-01-29T00:00:00"/>
    <s v="Winter"/>
    <x v="0"/>
    <n v="22"/>
    <b v="0"/>
    <s v="Saturday"/>
    <s v="Clear"/>
    <n v="0.16"/>
    <n v="0.19700000000000001"/>
    <n v="0.8"/>
    <n v="8.9599999999999999E-2"/>
    <n v="4"/>
    <n v="28"/>
    <x v="2"/>
  </r>
  <r>
    <d v="2011-01-29T00:00:00"/>
    <s v="Winter"/>
    <x v="0"/>
    <n v="23"/>
    <b v="0"/>
    <s v="Saturday"/>
    <s v="Clear"/>
    <n v="0.16"/>
    <n v="0.19700000000000001"/>
    <n v="0.8"/>
    <n v="8.9599999999999999E-2"/>
    <n v="3"/>
    <n v="30"/>
    <x v="63"/>
  </r>
  <r>
    <d v="2011-01-30T00:00:00"/>
    <s v="Winter"/>
    <x v="0"/>
    <n v="0"/>
    <b v="0"/>
    <s v="Sunday"/>
    <s v="Clear"/>
    <n v="0.16"/>
    <n v="0.18179999999999999"/>
    <n v="0.8"/>
    <n v="0.1045"/>
    <n v="0"/>
    <n v="33"/>
    <x v="63"/>
  </r>
  <r>
    <d v="2011-01-30T00:00:00"/>
    <s v="Winter"/>
    <x v="0"/>
    <n v="1"/>
    <b v="0"/>
    <s v="Sunday"/>
    <s v="Clear"/>
    <n v="0.14000000000000001"/>
    <n v="0.21210000000000001"/>
    <n v="0.8"/>
    <n v="0"/>
    <n v="7"/>
    <n v="22"/>
    <x v="115"/>
  </r>
  <r>
    <d v="2011-01-30T00:00:00"/>
    <s v="Winter"/>
    <x v="0"/>
    <n v="2"/>
    <b v="0"/>
    <s v="Sunday"/>
    <s v="Clear"/>
    <n v="0.16"/>
    <n v="0.2273"/>
    <n v="0.8"/>
    <n v="0"/>
    <n v="1"/>
    <n v="10"/>
    <x v="62"/>
  </r>
  <r>
    <d v="2011-01-30T00:00:00"/>
    <s v="Winter"/>
    <x v="0"/>
    <n v="3"/>
    <b v="0"/>
    <s v="Sunday"/>
    <s v="Clear"/>
    <n v="0.14000000000000001"/>
    <n v="0.21210000000000001"/>
    <n v="0.93"/>
    <n v="0"/>
    <n v="1"/>
    <n v="7"/>
    <x v="7"/>
  </r>
  <r>
    <d v="2011-01-30T00:00:00"/>
    <s v="Winter"/>
    <x v="0"/>
    <n v="4"/>
    <b v="0"/>
    <s v="Sunday"/>
    <s v="Clear"/>
    <n v="0.14000000000000001"/>
    <n v="0.21210000000000001"/>
    <n v="0.93"/>
    <n v="0"/>
    <n v="0"/>
    <n v="1"/>
    <x v="4"/>
  </r>
  <r>
    <d v="2011-01-30T00:00:00"/>
    <s v="Winter"/>
    <x v="0"/>
    <n v="5"/>
    <b v="0"/>
    <s v="Sunday"/>
    <s v="Clear"/>
    <n v="0.14000000000000001"/>
    <n v="0.21210000000000001"/>
    <n v="0.86"/>
    <n v="0"/>
    <n v="0"/>
    <n v="3"/>
    <x v="6"/>
  </r>
  <r>
    <d v="2011-01-30T00:00:00"/>
    <s v="Winter"/>
    <x v="0"/>
    <n v="7"/>
    <b v="0"/>
    <s v="Sunday"/>
    <s v="Clear"/>
    <n v="0.14000000000000001"/>
    <n v="0.21210000000000001"/>
    <n v="0.86"/>
    <n v="0"/>
    <n v="0"/>
    <n v="3"/>
    <x v="6"/>
  </r>
  <r>
    <d v="2011-01-30T00:00:00"/>
    <s v="Winter"/>
    <x v="0"/>
    <n v="8"/>
    <b v="0"/>
    <s v="Sunday"/>
    <s v="Mist"/>
    <n v="0.14000000000000001"/>
    <n v="0.21210000000000001"/>
    <n v="0.86"/>
    <n v="0"/>
    <n v="1"/>
    <n v="11"/>
    <x v="47"/>
  </r>
  <r>
    <d v="2011-01-30T00:00:00"/>
    <s v="Winter"/>
    <x v="0"/>
    <n v="9"/>
    <b v="0"/>
    <s v="Sunday"/>
    <s v="Mist"/>
    <n v="0.16"/>
    <n v="0.2273"/>
    <n v="0.8"/>
    <n v="0"/>
    <n v="4"/>
    <n v="34"/>
    <x v="103"/>
  </r>
  <r>
    <d v="2011-01-30T00:00:00"/>
    <s v="Winter"/>
    <x v="0"/>
    <n v="10"/>
    <b v="0"/>
    <s v="Sunday"/>
    <s v="Mist"/>
    <n v="0.18"/>
    <n v="0.2424"/>
    <n v="0.8"/>
    <n v="0"/>
    <n v="7"/>
    <n v="57"/>
    <x v="37"/>
  </r>
  <r>
    <d v="2011-01-30T00:00:00"/>
    <s v="Winter"/>
    <x v="0"/>
    <n v="11"/>
    <b v="0"/>
    <s v="Sunday"/>
    <s v="Clear"/>
    <n v="0.22"/>
    <n v="0.2727"/>
    <n v="0.75"/>
    <n v="0"/>
    <n v="9"/>
    <n v="50"/>
    <x v="29"/>
  </r>
  <r>
    <d v="2011-01-30T00:00:00"/>
    <s v="Winter"/>
    <x v="0"/>
    <n v="12"/>
    <b v="0"/>
    <s v="Sunday"/>
    <s v="Clear"/>
    <n v="0.3"/>
    <n v="0.31819999999999998"/>
    <n v="0.52"/>
    <n v="0.1045"/>
    <n v="10"/>
    <n v="87"/>
    <x v="54"/>
  </r>
  <r>
    <d v="2011-01-30T00:00:00"/>
    <s v="Winter"/>
    <x v="0"/>
    <n v="13"/>
    <b v="0"/>
    <s v="Sunday"/>
    <s v="Clear"/>
    <n v="0.28000000000000003"/>
    <n v="0.28789999999999999"/>
    <n v="0.61"/>
    <n v="0.1045"/>
    <n v="13"/>
    <n v="71"/>
    <x v="11"/>
  </r>
  <r>
    <d v="2011-01-30T00:00:00"/>
    <s v="Winter"/>
    <x v="0"/>
    <n v="14"/>
    <b v="0"/>
    <s v="Sunday"/>
    <s v="Clear"/>
    <n v="0.28000000000000003"/>
    <n v="0.30299999999999999"/>
    <n v="0.61"/>
    <n v="8.9599999999999999E-2"/>
    <n v="18"/>
    <n v="104"/>
    <x v="78"/>
  </r>
  <r>
    <d v="2011-01-30T00:00:00"/>
    <s v="Winter"/>
    <x v="0"/>
    <n v="15"/>
    <b v="0"/>
    <s v="Sunday"/>
    <s v="Clear"/>
    <n v="0.3"/>
    <n v="0.33329999999999999"/>
    <n v="0.56000000000000005"/>
    <n v="0"/>
    <n v="14"/>
    <n v="95"/>
    <x v="142"/>
  </r>
  <r>
    <d v="2011-01-30T00:00:00"/>
    <s v="Winter"/>
    <x v="0"/>
    <n v="16"/>
    <b v="0"/>
    <s v="Sunday"/>
    <s v="Clear"/>
    <n v="0.3"/>
    <n v="0.33329999999999999"/>
    <n v="0.56000000000000005"/>
    <n v="0"/>
    <n v="19"/>
    <n v="104"/>
    <x v="92"/>
  </r>
  <r>
    <d v="2011-01-30T00:00:00"/>
    <s v="Winter"/>
    <x v="0"/>
    <n v="17"/>
    <b v="0"/>
    <s v="Sunday"/>
    <s v="Clear"/>
    <n v="0.3"/>
    <n v="0.28789999999999999"/>
    <n v="0.56000000000000005"/>
    <n v="0.19400000000000001"/>
    <n v="6"/>
    <n v="71"/>
    <x v="43"/>
  </r>
  <r>
    <d v="2011-01-30T00:00:00"/>
    <s v="Winter"/>
    <x v="0"/>
    <n v="18"/>
    <b v="0"/>
    <s v="Sunday"/>
    <s v="Clear"/>
    <n v="0.26"/>
    <n v="0.2576"/>
    <n v="0.65"/>
    <n v="0.16420000000000001"/>
    <n v="8"/>
    <n v="57"/>
    <x v="32"/>
  </r>
  <r>
    <d v="2011-01-30T00:00:00"/>
    <s v="Winter"/>
    <x v="0"/>
    <n v="19"/>
    <b v="0"/>
    <s v="Sunday"/>
    <s v="Clear"/>
    <n v="0.26"/>
    <n v="0.2576"/>
    <n v="0.65"/>
    <n v="0.19400000000000001"/>
    <n v="9"/>
    <n v="46"/>
    <x v="97"/>
  </r>
  <r>
    <d v="2011-01-30T00:00:00"/>
    <s v="Winter"/>
    <x v="0"/>
    <n v="20"/>
    <b v="0"/>
    <s v="Sunday"/>
    <s v="Mist"/>
    <n v="0.26"/>
    <n v="0.2727"/>
    <n v="0.65"/>
    <n v="0.1045"/>
    <n v="3"/>
    <n v="30"/>
    <x v="63"/>
  </r>
  <r>
    <d v="2011-01-30T00:00:00"/>
    <s v="Winter"/>
    <x v="0"/>
    <n v="21"/>
    <b v="0"/>
    <s v="Sunday"/>
    <s v="Mist"/>
    <n v="0.24"/>
    <n v="0.2424"/>
    <n v="0.7"/>
    <n v="0.16420000000000001"/>
    <n v="3"/>
    <n v="25"/>
    <x v="20"/>
  </r>
  <r>
    <d v="2011-01-30T00:00:00"/>
    <s v="Winter"/>
    <x v="0"/>
    <n v="22"/>
    <b v="0"/>
    <s v="Sunday"/>
    <s v="Mist"/>
    <n v="0.24"/>
    <n v="0.2273"/>
    <n v="0.7"/>
    <n v="0.19400000000000001"/>
    <n v="2"/>
    <n v="19"/>
    <x v="137"/>
  </r>
  <r>
    <d v="2011-01-30T00:00:00"/>
    <s v="Winter"/>
    <x v="0"/>
    <n v="23"/>
    <b v="0"/>
    <s v="Sunday"/>
    <s v="Mist"/>
    <n v="0.24"/>
    <n v="0.21210000000000001"/>
    <n v="0.65"/>
    <n v="0.28360000000000002"/>
    <n v="5"/>
    <n v="16"/>
    <x v="137"/>
  </r>
  <r>
    <d v="2011-01-31T00:00:00"/>
    <s v="Winter"/>
    <x v="0"/>
    <n v="0"/>
    <b v="0"/>
    <s v="Monday"/>
    <s v="Mist"/>
    <n v="0.24"/>
    <n v="0.2273"/>
    <n v="0.65"/>
    <n v="0.22389999999999999"/>
    <n v="1"/>
    <n v="6"/>
    <x v="85"/>
  </r>
  <r>
    <d v="2011-01-31T00:00:00"/>
    <s v="Winter"/>
    <x v="0"/>
    <n v="1"/>
    <b v="0"/>
    <s v="Monday"/>
    <s v="Clear"/>
    <n v="0.22"/>
    <n v="0.21210000000000001"/>
    <n v="0.64"/>
    <n v="0.25369999999999998"/>
    <n v="2"/>
    <n v="5"/>
    <x v="85"/>
  </r>
  <r>
    <d v="2011-01-31T00:00:00"/>
    <s v="Winter"/>
    <x v="0"/>
    <n v="2"/>
    <b v="0"/>
    <s v="Monday"/>
    <s v="Clear"/>
    <n v="0.22"/>
    <n v="0.2273"/>
    <n v="0.64"/>
    <n v="0.19400000000000001"/>
    <n v="0"/>
    <n v="1"/>
    <x v="4"/>
  </r>
  <r>
    <d v="2011-01-31T00:00:00"/>
    <s v="Winter"/>
    <x v="0"/>
    <n v="3"/>
    <b v="0"/>
    <s v="Monday"/>
    <s v="Clear"/>
    <n v="0.22"/>
    <n v="0.2273"/>
    <n v="0.64"/>
    <n v="0.19400000000000001"/>
    <n v="0"/>
    <n v="2"/>
    <x v="5"/>
  </r>
  <r>
    <d v="2011-01-31T00:00:00"/>
    <s v="Winter"/>
    <x v="0"/>
    <n v="4"/>
    <b v="0"/>
    <s v="Monday"/>
    <s v="Clear"/>
    <n v="0.2"/>
    <n v="0.19700000000000001"/>
    <n v="0.59"/>
    <n v="0.22389999999999999"/>
    <n v="0"/>
    <n v="2"/>
    <x v="5"/>
  </r>
  <r>
    <d v="2011-01-31T00:00:00"/>
    <s v="Winter"/>
    <x v="0"/>
    <n v="5"/>
    <b v="0"/>
    <s v="Monday"/>
    <s v="Clear"/>
    <n v="0.18"/>
    <n v="0.16669999999999999"/>
    <n v="0.64"/>
    <n v="0.28360000000000002"/>
    <n v="0"/>
    <n v="8"/>
    <x v="7"/>
  </r>
  <r>
    <d v="2011-01-31T00:00:00"/>
    <s v="Winter"/>
    <x v="0"/>
    <n v="6"/>
    <b v="0"/>
    <s v="Monday"/>
    <s v="Clear"/>
    <n v="0.16"/>
    <n v="0.13639999999999999"/>
    <n v="0.69"/>
    <n v="0.32840000000000003"/>
    <n v="0"/>
    <n v="37"/>
    <x v="18"/>
  </r>
  <r>
    <d v="2011-01-31T00:00:00"/>
    <s v="Winter"/>
    <x v="0"/>
    <n v="7"/>
    <b v="0"/>
    <s v="Monday"/>
    <s v="Mist"/>
    <n v="0.16"/>
    <n v="0.13639999999999999"/>
    <n v="0.64"/>
    <n v="0.28360000000000002"/>
    <n v="1"/>
    <n v="71"/>
    <x v="44"/>
  </r>
  <r>
    <d v="2011-01-31T00:00:00"/>
    <s v="Winter"/>
    <x v="0"/>
    <n v="8"/>
    <b v="0"/>
    <s v="Monday"/>
    <s v="Mist"/>
    <n v="0.16"/>
    <n v="0.13639999999999999"/>
    <n v="0.59"/>
    <n v="0.28360000000000002"/>
    <n v="3"/>
    <n v="182"/>
    <x v="147"/>
  </r>
  <r>
    <d v="2011-01-31T00:00:00"/>
    <s v="Winter"/>
    <x v="0"/>
    <n v="9"/>
    <b v="0"/>
    <s v="Monday"/>
    <s v="Mist"/>
    <n v="0.16"/>
    <n v="0.13639999999999999"/>
    <n v="0.59"/>
    <n v="0.29849999999999999"/>
    <n v="0"/>
    <n v="112"/>
    <x v="59"/>
  </r>
  <r>
    <d v="2011-01-31T00:00:00"/>
    <s v="Winter"/>
    <x v="0"/>
    <n v="10"/>
    <b v="0"/>
    <s v="Monday"/>
    <s v="Mist"/>
    <n v="0.16"/>
    <n v="0.1515"/>
    <n v="0.59"/>
    <n v="0.19400000000000001"/>
    <n v="1"/>
    <n v="68"/>
    <x v="83"/>
  </r>
  <r>
    <d v="2011-01-31T00:00:00"/>
    <s v="Winter"/>
    <x v="0"/>
    <n v="11"/>
    <b v="0"/>
    <s v="Monday"/>
    <s v="Mist"/>
    <n v="0.16"/>
    <n v="0.1515"/>
    <n v="0.59"/>
    <n v="0.19400000000000001"/>
    <n v="2"/>
    <n v="46"/>
    <x v="61"/>
  </r>
  <r>
    <d v="2011-01-31T00:00:00"/>
    <s v="Winter"/>
    <x v="0"/>
    <n v="12"/>
    <b v="0"/>
    <s v="Monday"/>
    <s v="Mist"/>
    <n v="0.18"/>
    <n v="0.21210000000000001"/>
    <n v="0.55000000000000004"/>
    <n v="0.1045"/>
    <n v="6"/>
    <n v="62"/>
    <x v="118"/>
  </r>
  <r>
    <d v="2011-01-31T00:00:00"/>
    <s v="Winter"/>
    <x v="0"/>
    <n v="13"/>
    <b v="0"/>
    <s v="Monday"/>
    <s v="Mist"/>
    <n v="0.16"/>
    <n v="0.2273"/>
    <n v="0.59"/>
    <n v="0"/>
    <n v="2"/>
    <n v="52"/>
    <x v="60"/>
  </r>
  <r>
    <d v="2011-01-31T00:00:00"/>
    <s v="Winter"/>
    <x v="0"/>
    <n v="14"/>
    <b v="0"/>
    <s v="Monday"/>
    <s v="Mist"/>
    <n v="0.18"/>
    <n v="0.19700000000000001"/>
    <n v="0.55000000000000004"/>
    <n v="0.1343"/>
    <n v="1"/>
    <n v="85"/>
    <x v="80"/>
  </r>
  <r>
    <d v="2011-01-31T00:00:00"/>
    <s v="Winter"/>
    <x v="0"/>
    <n v="15"/>
    <b v="0"/>
    <s v="Monday"/>
    <s v="Mist"/>
    <n v="0.16"/>
    <n v="0.18179999999999999"/>
    <n v="0.59"/>
    <n v="0.1343"/>
    <n v="3"/>
    <n v="41"/>
    <x v="40"/>
  </r>
  <r>
    <d v="2011-01-31T00:00:00"/>
    <s v="Winter"/>
    <x v="0"/>
    <n v="16"/>
    <b v="0"/>
    <s v="Monday"/>
    <s v="Mist"/>
    <n v="0.16"/>
    <n v="0.18179999999999999"/>
    <n v="0.56000000000000005"/>
    <n v="0.19400000000000001"/>
    <n v="3"/>
    <n v="83"/>
    <x v="80"/>
  </r>
  <r>
    <d v="2011-01-31T00:00:00"/>
    <s v="Winter"/>
    <x v="0"/>
    <n v="17"/>
    <b v="0"/>
    <s v="Monday"/>
    <s v="Mist"/>
    <n v="0.16"/>
    <n v="0.1515"/>
    <n v="0.59"/>
    <n v="0.19400000000000001"/>
    <n v="6"/>
    <n v="155"/>
    <x v="143"/>
  </r>
  <r>
    <d v="2011-01-31T00:00:00"/>
    <s v="Winter"/>
    <x v="0"/>
    <n v="18"/>
    <b v="0"/>
    <s v="Monday"/>
    <s v="Mist"/>
    <n v="0.16"/>
    <n v="0.1515"/>
    <n v="0.55000000000000004"/>
    <n v="0.22389999999999999"/>
    <n v="3"/>
    <n v="153"/>
    <x v="167"/>
  </r>
  <r>
    <d v="2011-01-31T00:00:00"/>
    <s v="Winter"/>
    <x v="0"/>
    <n v="19"/>
    <b v="0"/>
    <s v="Monday"/>
    <s v="Clear"/>
    <n v="0.3"/>
    <n v="0.31819999999999998"/>
    <n v="0.61"/>
    <n v="0.1045"/>
    <n v="3"/>
    <n v="108"/>
    <x v="168"/>
  </r>
  <r>
    <d v="2011-01-31T00:00:00"/>
    <s v="Winter"/>
    <x v="0"/>
    <n v="20"/>
    <b v="0"/>
    <s v="Monday"/>
    <s v="Light Snow"/>
    <n v="0.16"/>
    <n v="0.16669999999999999"/>
    <n v="0.59"/>
    <n v="0.16420000000000001"/>
    <n v="0"/>
    <n v="78"/>
    <x v="53"/>
  </r>
  <r>
    <d v="2011-01-31T00:00:00"/>
    <s v="Winter"/>
    <x v="0"/>
    <n v="21"/>
    <b v="0"/>
    <s v="Monday"/>
    <s v="Light Snow"/>
    <n v="0.16"/>
    <n v="0.19700000000000001"/>
    <n v="0.59"/>
    <n v="8.9599999999999999E-2"/>
    <n v="3"/>
    <n v="53"/>
    <x v="10"/>
  </r>
  <r>
    <d v="2011-01-31T00:00:00"/>
    <s v="Winter"/>
    <x v="0"/>
    <n v="22"/>
    <b v="0"/>
    <s v="Monday"/>
    <s v="Mist"/>
    <n v="0.16"/>
    <n v="0.18179999999999999"/>
    <n v="0.59"/>
    <n v="0.1045"/>
    <n v="0"/>
    <n v="34"/>
    <x v="19"/>
  </r>
  <r>
    <d v="2011-01-31T00:00:00"/>
    <s v="Winter"/>
    <x v="0"/>
    <n v="23"/>
    <b v="0"/>
    <s v="Monday"/>
    <s v="Mist"/>
    <n v="0.16"/>
    <n v="0.19700000000000001"/>
    <n v="0.64"/>
    <n v="8.9599999999999999E-2"/>
    <n v="2"/>
    <n v="15"/>
    <x v="22"/>
  </r>
  <r>
    <d v="2011-02-01T00:00:00"/>
    <s v="Winter"/>
    <x v="1"/>
    <n v="0"/>
    <b v="0"/>
    <s v="Tuesday"/>
    <s v="Mist"/>
    <n v="0.16"/>
    <n v="0.18179999999999999"/>
    <n v="0.64"/>
    <n v="0.1045"/>
    <n v="2"/>
    <n v="6"/>
    <x v="7"/>
  </r>
  <r>
    <d v="2011-02-01T00:00:00"/>
    <s v="Winter"/>
    <x v="1"/>
    <n v="1"/>
    <b v="0"/>
    <s v="Tuesday"/>
    <s v="Mist"/>
    <n v="0.16"/>
    <n v="0.18179999999999999"/>
    <n v="0.69"/>
    <n v="0.1045"/>
    <n v="0"/>
    <n v="3"/>
    <x v="6"/>
  </r>
  <r>
    <d v="2011-02-01T00:00:00"/>
    <s v="Winter"/>
    <x v="1"/>
    <n v="2"/>
    <b v="0"/>
    <s v="Tuesday"/>
    <s v="Mist"/>
    <n v="0.16"/>
    <n v="0.2273"/>
    <n v="0.69"/>
    <n v="0"/>
    <n v="0"/>
    <n v="2"/>
    <x v="5"/>
  </r>
  <r>
    <d v="2011-02-01T00:00:00"/>
    <s v="Winter"/>
    <x v="1"/>
    <n v="3"/>
    <b v="0"/>
    <s v="Tuesday"/>
    <s v="Mist"/>
    <n v="0.16"/>
    <n v="0.2273"/>
    <n v="0.69"/>
    <n v="0"/>
    <n v="0"/>
    <n v="2"/>
    <x v="5"/>
  </r>
  <r>
    <d v="2011-02-01T00:00:00"/>
    <s v="Winter"/>
    <x v="1"/>
    <n v="5"/>
    <b v="0"/>
    <s v="Tuesday"/>
    <s v="Light Snow"/>
    <n v="0.14000000000000001"/>
    <n v="0.21210000000000001"/>
    <n v="0.93"/>
    <n v="0"/>
    <n v="0"/>
    <n v="3"/>
    <x v="6"/>
  </r>
  <r>
    <d v="2011-02-01T00:00:00"/>
    <s v="Winter"/>
    <x v="1"/>
    <n v="6"/>
    <b v="0"/>
    <s v="Tuesday"/>
    <s v="Light Snow"/>
    <n v="0.14000000000000001"/>
    <n v="0.21210000000000001"/>
    <n v="0.93"/>
    <n v="0"/>
    <n v="0"/>
    <n v="22"/>
    <x v="34"/>
  </r>
  <r>
    <d v="2011-02-01T00:00:00"/>
    <s v="Winter"/>
    <x v="1"/>
    <n v="7"/>
    <b v="0"/>
    <s v="Tuesday"/>
    <s v="Light Snow"/>
    <n v="0.16"/>
    <n v="0.2273"/>
    <n v="0.93"/>
    <n v="0"/>
    <n v="0"/>
    <n v="52"/>
    <x v="46"/>
  </r>
  <r>
    <d v="2011-02-01T00:00:00"/>
    <s v="Winter"/>
    <x v="1"/>
    <n v="8"/>
    <b v="0"/>
    <s v="Tuesday"/>
    <s v="Light Snow"/>
    <n v="0.16"/>
    <n v="0.2273"/>
    <n v="0.93"/>
    <n v="0"/>
    <n v="3"/>
    <n v="132"/>
    <x v="169"/>
  </r>
  <r>
    <d v="2011-02-01T00:00:00"/>
    <s v="Winter"/>
    <x v="1"/>
    <n v="9"/>
    <b v="0"/>
    <s v="Tuesday"/>
    <s v="Mist"/>
    <n v="0.16"/>
    <n v="0.2273"/>
    <n v="0.93"/>
    <n v="0"/>
    <n v="2"/>
    <n v="114"/>
    <x v="155"/>
  </r>
  <r>
    <d v="2011-02-01T00:00:00"/>
    <s v="Winter"/>
    <x v="1"/>
    <n v="10"/>
    <b v="0"/>
    <s v="Tuesday"/>
    <s v="Mist"/>
    <n v="0.16"/>
    <n v="0.2273"/>
    <n v="0.93"/>
    <n v="0"/>
    <n v="0"/>
    <n v="47"/>
    <x v="105"/>
  </r>
  <r>
    <d v="2011-02-01T00:00:00"/>
    <s v="Winter"/>
    <x v="1"/>
    <n v="11"/>
    <b v="0"/>
    <s v="Tuesday"/>
    <s v="Mist"/>
    <n v="0.18"/>
    <n v="0.2424"/>
    <n v="0.86"/>
    <n v="0"/>
    <n v="2"/>
    <n v="49"/>
    <x v="41"/>
  </r>
  <r>
    <d v="2011-02-01T00:00:00"/>
    <s v="Winter"/>
    <x v="1"/>
    <n v="12"/>
    <b v="0"/>
    <s v="Tuesday"/>
    <s v="Mist"/>
    <n v="0.2"/>
    <n v="0.2576"/>
    <n v="0.86"/>
    <n v="0"/>
    <n v="2"/>
    <n v="53"/>
    <x v="97"/>
  </r>
  <r>
    <d v="2011-02-01T00:00:00"/>
    <s v="Winter"/>
    <x v="1"/>
    <n v="13"/>
    <b v="0"/>
    <s v="Tuesday"/>
    <s v="Mist"/>
    <n v="0.2"/>
    <n v="0.2576"/>
    <n v="0.86"/>
    <n v="0"/>
    <n v="3"/>
    <n v="49"/>
    <x v="46"/>
  </r>
  <r>
    <d v="2011-02-01T00:00:00"/>
    <s v="Winter"/>
    <x v="1"/>
    <n v="14"/>
    <b v="0"/>
    <s v="Tuesday"/>
    <s v="Mist"/>
    <n v="0.22"/>
    <n v="0.2576"/>
    <n v="0.8"/>
    <n v="8.9599999999999999E-2"/>
    <n v="5"/>
    <n v="49"/>
    <x v="60"/>
  </r>
  <r>
    <d v="2011-02-01T00:00:00"/>
    <s v="Winter"/>
    <x v="1"/>
    <n v="15"/>
    <b v="0"/>
    <s v="Tuesday"/>
    <s v="Mist"/>
    <n v="0.24"/>
    <n v="0.28789999999999999"/>
    <n v="0.75"/>
    <n v="0"/>
    <n v="7"/>
    <n v="45"/>
    <x v="46"/>
  </r>
  <r>
    <d v="2011-02-01T00:00:00"/>
    <s v="Winter"/>
    <x v="1"/>
    <n v="16"/>
    <b v="0"/>
    <s v="Tuesday"/>
    <s v="Mist"/>
    <n v="0.24"/>
    <n v="0.2424"/>
    <n v="0.75"/>
    <n v="0.1343"/>
    <n v="3"/>
    <n v="61"/>
    <x v="37"/>
  </r>
  <r>
    <d v="2011-02-01T00:00:00"/>
    <s v="Winter"/>
    <x v="1"/>
    <n v="17"/>
    <b v="0"/>
    <s v="Tuesday"/>
    <s v="Mist"/>
    <n v="0.24"/>
    <n v="0.28789999999999999"/>
    <n v="0.75"/>
    <n v="0"/>
    <n v="4"/>
    <n v="172"/>
    <x v="170"/>
  </r>
  <r>
    <d v="2011-02-01T00:00:00"/>
    <s v="Winter"/>
    <x v="1"/>
    <n v="18"/>
    <b v="0"/>
    <s v="Tuesday"/>
    <s v="Mist"/>
    <n v="0.24"/>
    <n v="0.2576"/>
    <n v="0.81"/>
    <n v="0.1045"/>
    <n v="3"/>
    <n v="165"/>
    <x v="171"/>
  </r>
  <r>
    <d v="2011-02-01T00:00:00"/>
    <s v="Winter"/>
    <x v="1"/>
    <n v="19"/>
    <b v="0"/>
    <s v="Tuesday"/>
    <s v="Mist"/>
    <n v="0.24"/>
    <n v="0.2424"/>
    <n v="0.81"/>
    <n v="0.1343"/>
    <n v="3"/>
    <n v="105"/>
    <x v="159"/>
  </r>
  <r>
    <d v="2011-02-01T00:00:00"/>
    <s v="Winter"/>
    <x v="1"/>
    <n v="20"/>
    <b v="0"/>
    <s v="Tuesday"/>
    <s v="Mist"/>
    <n v="0.22"/>
    <n v="0.2273"/>
    <n v="0.87"/>
    <n v="0.1343"/>
    <n v="5"/>
    <n v="69"/>
    <x v="30"/>
  </r>
  <r>
    <d v="2011-02-01T00:00:00"/>
    <s v="Winter"/>
    <x v="1"/>
    <n v="21"/>
    <b v="0"/>
    <s v="Tuesday"/>
    <s v="Mist"/>
    <n v="0.22"/>
    <n v="0.2273"/>
    <n v="0.87"/>
    <n v="0.1343"/>
    <n v="0"/>
    <n v="64"/>
    <x v="37"/>
  </r>
  <r>
    <d v="2011-02-01T00:00:00"/>
    <s v="Winter"/>
    <x v="1"/>
    <n v="22"/>
    <b v="0"/>
    <s v="Tuesday"/>
    <s v="Mist"/>
    <n v="0.22"/>
    <n v="0.2576"/>
    <n v="0.87"/>
    <n v="8.9599999999999999E-2"/>
    <n v="2"/>
    <n v="34"/>
    <x v="9"/>
  </r>
  <r>
    <d v="2011-02-01T00:00:00"/>
    <s v="Winter"/>
    <x v="1"/>
    <n v="23"/>
    <b v="0"/>
    <s v="Tuesday"/>
    <s v="Light Snow"/>
    <n v="0.2"/>
    <n v="0.19700000000000001"/>
    <n v="0.93"/>
    <n v="0.19400000000000001"/>
    <n v="1"/>
    <n v="15"/>
    <x v="0"/>
  </r>
  <r>
    <d v="2011-02-02T00:00:00"/>
    <s v="Winter"/>
    <x v="1"/>
    <n v="0"/>
    <b v="0"/>
    <s v="Wednesday"/>
    <s v="Light Snow"/>
    <n v="0.22"/>
    <n v="0.2424"/>
    <n v="0.93"/>
    <n v="0.1045"/>
    <n v="0"/>
    <n v="2"/>
    <x v="5"/>
  </r>
  <r>
    <d v="2011-02-02T00:00:00"/>
    <s v="Winter"/>
    <x v="1"/>
    <n v="1"/>
    <b v="0"/>
    <s v="Wednesday"/>
    <s v="Light Snow"/>
    <n v="0.22"/>
    <n v="0.2273"/>
    <n v="0.93"/>
    <n v="0.19400000000000001"/>
    <n v="0"/>
    <n v="3"/>
    <x v="6"/>
  </r>
  <r>
    <d v="2011-02-02T00:00:00"/>
    <s v="Winter"/>
    <x v="1"/>
    <n v="2"/>
    <b v="0"/>
    <s v="Wednesday"/>
    <s v="Light Snow"/>
    <n v="0.22"/>
    <n v="0.2273"/>
    <n v="0.93"/>
    <n v="0.1343"/>
    <n v="4"/>
    <n v="0"/>
    <x v="48"/>
  </r>
  <r>
    <d v="2011-02-02T00:00:00"/>
    <s v="Winter"/>
    <x v="1"/>
    <n v="3"/>
    <b v="0"/>
    <s v="Wednesday"/>
    <s v="Light Snow"/>
    <n v="0.22"/>
    <n v="0.2273"/>
    <n v="0.93"/>
    <n v="0.1343"/>
    <n v="0"/>
    <n v="1"/>
    <x v="4"/>
  </r>
  <r>
    <d v="2011-02-02T00:00:00"/>
    <s v="Winter"/>
    <x v="1"/>
    <n v="4"/>
    <b v="0"/>
    <s v="Wednesday"/>
    <s v="Light Snow"/>
    <n v="0.22"/>
    <n v="0.21210000000000001"/>
    <n v="0.93"/>
    <n v="0.28360000000000002"/>
    <n v="0"/>
    <n v="1"/>
    <x v="4"/>
  </r>
  <r>
    <d v="2011-02-02T00:00:00"/>
    <s v="Winter"/>
    <x v="1"/>
    <n v="5"/>
    <b v="0"/>
    <s v="Wednesday"/>
    <s v="Light Snow"/>
    <n v="0.22"/>
    <n v="0.2424"/>
    <n v="0.93"/>
    <n v="0.1045"/>
    <n v="0"/>
    <n v="3"/>
    <x v="6"/>
  </r>
  <r>
    <d v="2011-02-02T00:00:00"/>
    <s v="Winter"/>
    <x v="1"/>
    <n v="6"/>
    <b v="0"/>
    <s v="Wednesday"/>
    <s v="Light Snow"/>
    <n v="0.22"/>
    <n v="0.2424"/>
    <n v="0.93"/>
    <n v="0.1045"/>
    <n v="1"/>
    <n v="17"/>
    <x v="109"/>
  </r>
  <r>
    <d v="2011-02-02T00:00:00"/>
    <s v="Winter"/>
    <x v="1"/>
    <n v="7"/>
    <b v="0"/>
    <s v="Wednesday"/>
    <s v="Light Snow"/>
    <n v="0.22"/>
    <n v="0.21210000000000001"/>
    <n v="0.93"/>
    <n v="0.22389999999999999"/>
    <n v="1"/>
    <n v="48"/>
    <x v="99"/>
  </r>
  <r>
    <d v="2011-02-02T00:00:00"/>
    <s v="Winter"/>
    <x v="1"/>
    <n v="8"/>
    <b v="0"/>
    <s v="Wednesday"/>
    <s v="Light Snow"/>
    <n v="0.22"/>
    <n v="0.21210000000000001"/>
    <n v="0.93"/>
    <n v="0.22389999999999999"/>
    <n v="1"/>
    <n v="154"/>
    <x v="107"/>
  </r>
  <r>
    <d v="2011-02-02T00:00:00"/>
    <s v="Winter"/>
    <x v="1"/>
    <n v="9"/>
    <b v="0"/>
    <s v="Wednesday"/>
    <s v="Mist"/>
    <n v="0.24"/>
    <n v="0.2576"/>
    <n v="0.93"/>
    <n v="8.9599999999999999E-2"/>
    <n v="4"/>
    <n v="119"/>
    <x v="92"/>
  </r>
  <r>
    <d v="2011-02-02T00:00:00"/>
    <s v="Winter"/>
    <x v="1"/>
    <n v="10"/>
    <b v="0"/>
    <s v="Wednesday"/>
    <s v="Mist"/>
    <n v="0.22"/>
    <n v="0.2727"/>
    <n v="1"/>
    <n v="0"/>
    <n v="2"/>
    <n v="59"/>
    <x v="42"/>
  </r>
  <r>
    <d v="2011-02-02T00:00:00"/>
    <s v="Winter"/>
    <x v="1"/>
    <n v="11"/>
    <b v="0"/>
    <s v="Wednesday"/>
    <s v="Mist"/>
    <n v="0.24"/>
    <n v="0.2273"/>
    <n v="0.93"/>
    <n v="0.19400000000000001"/>
    <n v="5"/>
    <n v="47"/>
    <x v="46"/>
  </r>
  <r>
    <d v="2011-02-02T00:00:00"/>
    <s v="Winter"/>
    <x v="1"/>
    <n v="12"/>
    <b v="0"/>
    <s v="Wednesday"/>
    <s v="Mist"/>
    <n v="0.24"/>
    <n v="0.2273"/>
    <n v="0.93"/>
    <n v="0.22389999999999999"/>
    <n v="3"/>
    <n v="61"/>
    <x v="37"/>
  </r>
  <r>
    <d v="2011-02-02T00:00:00"/>
    <s v="Winter"/>
    <x v="1"/>
    <n v="13"/>
    <b v="0"/>
    <s v="Wednesday"/>
    <s v="Clear"/>
    <n v="0.34"/>
    <n v="0.33329999999999999"/>
    <n v="0.93"/>
    <n v="0.16420000000000001"/>
    <n v="1"/>
    <n v="74"/>
    <x v="28"/>
  </r>
  <r>
    <d v="2011-02-02T00:00:00"/>
    <s v="Winter"/>
    <x v="1"/>
    <n v="14"/>
    <b v="0"/>
    <s v="Wednesday"/>
    <s v="Clear"/>
    <n v="0.38"/>
    <n v="0.39389999999999997"/>
    <n v="0.82"/>
    <n v="0.3881"/>
    <n v="2"/>
    <n v="61"/>
    <x v="55"/>
  </r>
  <r>
    <d v="2011-02-02T00:00:00"/>
    <s v="Winter"/>
    <x v="1"/>
    <n v="15"/>
    <b v="0"/>
    <s v="Wednesday"/>
    <s v="Clear"/>
    <n v="0.38"/>
    <n v="0.39389999999999997"/>
    <n v="0.76"/>
    <n v="0.32840000000000003"/>
    <n v="10"/>
    <n v="66"/>
    <x v="31"/>
  </r>
  <r>
    <d v="2011-02-02T00:00:00"/>
    <s v="Winter"/>
    <x v="1"/>
    <n v="16"/>
    <b v="0"/>
    <s v="Wednesday"/>
    <s v="Clear"/>
    <n v="0.36"/>
    <n v="0.33329999999999999"/>
    <n v="0.71"/>
    <n v="0.29849999999999999"/>
    <n v="8"/>
    <n v="95"/>
    <x v="153"/>
  </r>
  <r>
    <d v="2011-02-02T00:00:00"/>
    <s v="Winter"/>
    <x v="1"/>
    <n v="17"/>
    <b v="0"/>
    <s v="Wednesday"/>
    <s v="Clear"/>
    <n v="0.36"/>
    <n v="0.31819999999999998"/>
    <n v="0.53"/>
    <n v="0.52239999999999998"/>
    <n v="7"/>
    <n v="183"/>
    <x v="71"/>
  </r>
  <r>
    <d v="2011-02-02T00:00:00"/>
    <s v="Winter"/>
    <x v="1"/>
    <n v="18"/>
    <b v="0"/>
    <s v="Wednesday"/>
    <s v="Clear"/>
    <n v="0.34"/>
    <n v="0.28789999999999999"/>
    <n v="0.42"/>
    <n v="0.55220000000000002"/>
    <n v="7"/>
    <n v="175"/>
    <x v="58"/>
  </r>
  <r>
    <d v="2011-02-02T00:00:00"/>
    <s v="Winter"/>
    <x v="1"/>
    <n v="19"/>
    <b v="0"/>
    <s v="Wednesday"/>
    <s v="Clear"/>
    <n v="0.28000000000000003"/>
    <n v="0.2424"/>
    <n v="0.45"/>
    <n v="0.49249999999999999"/>
    <n v="3"/>
    <n v="88"/>
    <x v="134"/>
  </r>
  <r>
    <d v="2011-02-02T00:00:00"/>
    <s v="Winter"/>
    <x v="1"/>
    <n v="20"/>
    <b v="0"/>
    <s v="Wednesday"/>
    <s v="Clear"/>
    <n v="0.24"/>
    <n v="0.19700000000000001"/>
    <n v="0.48"/>
    <n v="0.55220000000000002"/>
    <n v="4"/>
    <n v="71"/>
    <x v="28"/>
  </r>
  <r>
    <d v="2011-02-02T00:00:00"/>
    <s v="Winter"/>
    <x v="1"/>
    <n v="21"/>
    <b v="0"/>
    <s v="Wednesday"/>
    <s v="Clear"/>
    <n v="0.22"/>
    <n v="0.19700000000000001"/>
    <n v="0.47"/>
    <n v="0.32840000000000003"/>
    <n v="1"/>
    <n v="62"/>
    <x v="55"/>
  </r>
  <r>
    <d v="2011-02-02T00:00:00"/>
    <s v="Winter"/>
    <x v="1"/>
    <n v="22"/>
    <b v="0"/>
    <s v="Wednesday"/>
    <s v="Clear"/>
    <n v="0.22"/>
    <n v="0.21210000000000001"/>
    <n v="0.44"/>
    <n v="0.25369999999999998"/>
    <n v="5"/>
    <n v="35"/>
    <x v="1"/>
  </r>
  <r>
    <d v="2011-02-02T00:00:00"/>
    <s v="Winter"/>
    <x v="1"/>
    <n v="23"/>
    <b v="0"/>
    <s v="Wednesday"/>
    <s v="Clear"/>
    <n v="0.2"/>
    <n v="0.16669999999999999"/>
    <n v="0.44"/>
    <n v="0.44779999999999998"/>
    <n v="3"/>
    <n v="29"/>
    <x v="2"/>
  </r>
  <r>
    <d v="2011-02-03T00:00:00"/>
    <s v="Winter"/>
    <x v="1"/>
    <n v="0"/>
    <b v="0"/>
    <s v="Thursday"/>
    <s v="Clear"/>
    <n v="0.2"/>
    <n v="0.16669999999999999"/>
    <n v="0.4"/>
    <n v="0.44779999999999998"/>
    <n v="1"/>
    <n v="11"/>
    <x v="47"/>
  </r>
  <r>
    <d v="2011-02-03T00:00:00"/>
    <s v="Winter"/>
    <x v="1"/>
    <n v="1"/>
    <b v="0"/>
    <s v="Thursday"/>
    <s v="Clear"/>
    <n v="0.2"/>
    <n v="0.1515"/>
    <n v="0.44"/>
    <n v="0.52239999999999998"/>
    <n v="0"/>
    <n v="5"/>
    <x v="36"/>
  </r>
  <r>
    <d v="2011-02-03T00:00:00"/>
    <s v="Winter"/>
    <x v="1"/>
    <n v="2"/>
    <b v="0"/>
    <s v="Thursday"/>
    <s v="Clear"/>
    <n v="0.18"/>
    <n v="0.16669999999999999"/>
    <n v="0.43"/>
    <n v="0.25369999999999998"/>
    <n v="0"/>
    <n v="2"/>
    <x v="5"/>
  </r>
  <r>
    <d v="2011-02-03T00:00:00"/>
    <s v="Winter"/>
    <x v="1"/>
    <n v="3"/>
    <b v="0"/>
    <s v="Thursday"/>
    <s v="Clear"/>
    <n v="0.18"/>
    <n v="0.16669999999999999"/>
    <n v="0.43"/>
    <n v="0.25369999999999998"/>
    <n v="0"/>
    <n v="1"/>
    <x v="4"/>
  </r>
  <r>
    <d v="2011-02-03T00:00:00"/>
    <s v="Winter"/>
    <x v="1"/>
    <n v="5"/>
    <b v="0"/>
    <s v="Thursday"/>
    <s v="Clear"/>
    <n v="0.16"/>
    <n v="0.13639999999999999"/>
    <n v="0.5"/>
    <n v="0.29849999999999999"/>
    <n v="0"/>
    <n v="2"/>
    <x v="5"/>
  </r>
  <r>
    <d v="2011-02-03T00:00:00"/>
    <s v="Winter"/>
    <x v="1"/>
    <n v="6"/>
    <b v="0"/>
    <s v="Thursday"/>
    <s v="Clear"/>
    <n v="0.16"/>
    <n v="0.13639999999999999"/>
    <n v="0.43"/>
    <n v="0.35820000000000002"/>
    <n v="0"/>
    <n v="39"/>
    <x v="21"/>
  </r>
  <r>
    <d v="2011-02-03T00:00:00"/>
    <s v="Winter"/>
    <x v="1"/>
    <n v="7"/>
    <b v="0"/>
    <s v="Thursday"/>
    <s v="Clear"/>
    <n v="0.14000000000000001"/>
    <n v="0.1212"/>
    <n v="0.5"/>
    <n v="0.32840000000000003"/>
    <n v="1"/>
    <n v="86"/>
    <x v="90"/>
  </r>
  <r>
    <d v="2011-02-03T00:00:00"/>
    <s v="Winter"/>
    <x v="1"/>
    <n v="8"/>
    <b v="0"/>
    <s v="Thursday"/>
    <s v="Clear"/>
    <n v="0.14000000000000001"/>
    <n v="0.1212"/>
    <n v="0.5"/>
    <n v="0.35820000000000002"/>
    <n v="4"/>
    <n v="184"/>
    <x v="104"/>
  </r>
  <r>
    <d v="2011-02-03T00:00:00"/>
    <s v="Winter"/>
    <x v="1"/>
    <n v="9"/>
    <b v="0"/>
    <s v="Thursday"/>
    <s v="Clear"/>
    <n v="0.16"/>
    <n v="0.13639999999999999"/>
    <n v="0.47"/>
    <n v="0.29849999999999999"/>
    <n v="6"/>
    <n v="127"/>
    <x v="140"/>
  </r>
  <r>
    <d v="2011-02-03T00:00:00"/>
    <s v="Winter"/>
    <x v="1"/>
    <n v="10"/>
    <b v="0"/>
    <s v="Thursday"/>
    <s v="Clear"/>
    <n v="0.18"/>
    <n v="0.1515"/>
    <n v="0.43"/>
    <n v="0.32840000000000003"/>
    <n v="2"/>
    <n v="50"/>
    <x v="46"/>
  </r>
  <r>
    <d v="2011-02-03T00:00:00"/>
    <s v="Winter"/>
    <x v="1"/>
    <n v="11"/>
    <b v="0"/>
    <s v="Thursday"/>
    <s v="Clear"/>
    <n v="0.18"/>
    <n v="0.13639999999999999"/>
    <n v="0.43"/>
    <n v="0.44779999999999998"/>
    <n v="9"/>
    <n v="55"/>
    <x v="37"/>
  </r>
  <r>
    <d v="2011-02-03T00:00:00"/>
    <s v="Winter"/>
    <x v="1"/>
    <n v="12"/>
    <b v="0"/>
    <s v="Thursday"/>
    <s v="Clear"/>
    <n v="0.2"/>
    <n v="0.18179999999999999"/>
    <n v="0.4"/>
    <n v="0.35820000000000002"/>
    <n v="2"/>
    <n v="67"/>
    <x v="83"/>
  </r>
  <r>
    <d v="2011-02-03T00:00:00"/>
    <s v="Winter"/>
    <x v="1"/>
    <n v="13"/>
    <b v="0"/>
    <s v="Thursday"/>
    <s v="Clear"/>
    <n v="0.2"/>
    <n v="0.16669999999999999"/>
    <n v="0.4"/>
    <n v="0.41789999999999999"/>
    <n v="4"/>
    <n v="47"/>
    <x v="41"/>
  </r>
  <r>
    <d v="2011-02-03T00:00:00"/>
    <s v="Winter"/>
    <x v="1"/>
    <n v="14"/>
    <b v="0"/>
    <s v="Thursday"/>
    <s v="Clear"/>
    <n v="0.22"/>
    <n v="0.19700000000000001"/>
    <n v="0.37"/>
    <n v="0.3881"/>
    <n v="4"/>
    <n v="43"/>
    <x v="105"/>
  </r>
  <r>
    <d v="2011-02-03T00:00:00"/>
    <s v="Winter"/>
    <x v="1"/>
    <n v="15"/>
    <b v="0"/>
    <s v="Thursday"/>
    <s v="Clear"/>
    <n v="0.22"/>
    <n v="0.19700000000000001"/>
    <n v="0.37"/>
    <n v="0.32840000000000003"/>
    <n v="4"/>
    <n v="56"/>
    <x v="122"/>
  </r>
  <r>
    <d v="2011-02-03T00:00:00"/>
    <s v="Winter"/>
    <x v="1"/>
    <n v="16"/>
    <b v="0"/>
    <s v="Thursday"/>
    <s v="Clear"/>
    <n v="0.22"/>
    <n v="0.21210000000000001"/>
    <n v="0.37"/>
    <n v="0.25369999999999998"/>
    <n v="5"/>
    <n v="73"/>
    <x v="53"/>
  </r>
  <r>
    <d v="2011-02-03T00:00:00"/>
    <s v="Winter"/>
    <x v="1"/>
    <n v="17"/>
    <b v="0"/>
    <s v="Thursday"/>
    <s v="Clear"/>
    <n v="0.2"/>
    <n v="0.19700000000000001"/>
    <n v="0.4"/>
    <n v="0.19400000000000001"/>
    <n v="5"/>
    <n v="170"/>
    <x v="172"/>
  </r>
  <r>
    <d v="2011-02-03T00:00:00"/>
    <s v="Winter"/>
    <x v="1"/>
    <n v="18"/>
    <b v="0"/>
    <s v="Thursday"/>
    <s v="Clear"/>
    <n v="0.2"/>
    <n v="0.21210000000000001"/>
    <n v="0.4"/>
    <n v="0.16420000000000001"/>
    <n v="2"/>
    <n v="145"/>
    <x v="173"/>
  </r>
  <r>
    <d v="2011-02-03T00:00:00"/>
    <s v="Winter"/>
    <x v="1"/>
    <n v="19"/>
    <b v="0"/>
    <s v="Thursday"/>
    <s v="Clear"/>
    <n v="0.2"/>
    <n v="0.2576"/>
    <n v="0.4"/>
    <n v="0"/>
    <n v="4"/>
    <n v="92"/>
    <x v="152"/>
  </r>
  <r>
    <d v="2011-02-03T00:00:00"/>
    <s v="Winter"/>
    <x v="1"/>
    <n v="20"/>
    <b v="0"/>
    <s v="Thursday"/>
    <s v="Clear"/>
    <n v="0.2"/>
    <n v="0.2273"/>
    <n v="0.47"/>
    <n v="8.9599999999999999E-2"/>
    <n v="1"/>
    <n v="108"/>
    <x v="142"/>
  </r>
  <r>
    <d v="2011-02-03T00:00:00"/>
    <s v="Winter"/>
    <x v="1"/>
    <n v="21"/>
    <b v="0"/>
    <s v="Thursday"/>
    <s v="Clear"/>
    <n v="0.18"/>
    <n v="0.21210000000000001"/>
    <n v="0.55000000000000004"/>
    <n v="0.1045"/>
    <n v="1"/>
    <n v="53"/>
    <x v="60"/>
  </r>
  <r>
    <d v="2011-02-03T00:00:00"/>
    <s v="Winter"/>
    <x v="1"/>
    <n v="22"/>
    <b v="0"/>
    <s v="Thursday"/>
    <s v="Clear"/>
    <n v="0.18"/>
    <n v="0.21210000000000001"/>
    <n v="0.51"/>
    <n v="8.9599999999999999E-2"/>
    <n v="2"/>
    <n v="39"/>
    <x v="102"/>
  </r>
  <r>
    <d v="2011-02-03T00:00:00"/>
    <s v="Winter"/>
    <x v="1"/>
    <n v="23"/>
    <b v="0"/>
    <s v="Thursday"/>
    <s v="Clear"/>
    <n v="0.2"/>
    <n v="0.2273"/>
    <n v="0.47"/>
    <n v="0.1045"/>
    <n v="4"/>
    <n v="34"/>
    <x v="103"/>
  </r>
  <r>
    <d v="2011-02-04T00:00:00"/>
    <s v="Winter"/>
    <x v="1"/>
    <n v="0"/>
    <b v="0"/>
    <s v="Friday"/>
    <s v="Mist"/>
    <n v="0.2"/>
    <n v="0.2576"/>
    <n v="0.44"/>
    <n v="0"/>
    <n v="3"/>
    <n v="10"/>
    <x v="3"/>
  </r>
  <r>
    <d v="2011-02-04T00:00:00"/>
    <s v="Winter"/>
    <x v="1"/>
    <n v="1"/>
    <b v="0"/>
    <s v="Friday"/>
    <s v="Mist"/>
    <n v="0.16"/>
    <n v="0.2273"/>
    <n v="0.59"/>
    <n v="0"/>
    <n v="0"/>
    <n v="7"/>
    <x v="85"/>
  </r>
  <r>
    <d v="2011-02-04T00:00:00"/>
    <s v="Winter"/>
    <x v="1"/>
    <n v="2"/>
    <b v="0"/>
    <s v="Friday"/>
    <s v="Mist"/>
    <n v="0.14000000000000001"/>
    <n v="0.16669999999999999"/>
    <n v="0.63"/>
    <n v="0.1045"/>
    <n v="0"/>
    <n v="1"/>
    <x v="4"/>
  </r>
  <r>
    <d v="2011-02-04T00:00:00"/>
    <s v="Winter"/>
    <x v="1"/>
    <n v="3"/>
    <b v="0"/>
    <s v="Friday"/>
    <s v="Mist"/>
    <n v="0.14000000000000001"/>
    <n v="0.16669999999999999"/>
    <n v="0.63"/>
    <n v="0.1045"/>
    <n v="0"/>
    <n v="1"/>
    <x v="4"/>
  </r>
  <r>
    <d v="2011-02-04T00:00:00"/>
    <s v="Winter"/>
    <x v="1"/>
    <n v="5"/>
    <b v="0"/>
    <s v="Friday"/>
    <s v="Mist"/>
    <n v="0.14000000000000001"/>
    <n v="0.1515"/>
    <n v="0.63"/>
    <n v="0.1343"/>
    <n v="0"/>
    <n v="7"/>
    <x v="85"/>
  </r>
  <r>
    <d v="2011-02-04T00:00:00"/>
    <s v="Winter"/>
    <x v="1"/>
    <n v="6"/>
    <b v="0"/>
    <s v="Friday"/>
    <s v="Mist"/>
    <n v="0.16"/>
    <n v="0.2273"/>
    <n v="0.55000000000000004"/>
    <n v="0"/>
    <n v="2"/>
    <n v="26"/>
    <x v="20"/>
  </r>
  <r>
    <d v="2011-02-04T00:00:00"/>
    <s v="Winter"/>
    <x v="1"/>
    <n v="7"/>
    <b v="0"/>
    <s v="Friday"/>
    <s v="Clear"/>
    <n v="0.14000000000000001"/>
    <n v="0.21210000000000001"/>
    <n v="0.59"/>
    <n v="0"/>
    <n v="0"/>
    <n v="87"/>
    <x v="90"/>
  </r>
  <r>
    <d v="2011-02-04T00:00:00"/>
    <s v="Winter"/>
    <x v="1"/>
    <n v="8"/>
    <b v="0"/>
    <s v="Friday"/>
    <s v="Clear"/>
    <n v="0.14000000000000001"/>
    <n v="0.1515"/>
    <n v="0.74"/>
    <n v="0.1343"/>
    <n v="3"/>
    <n v="217"/>
    <x v="174"/>
  </r>
  <r>
    <d v="2011-02-04T00:00:00"/>
    <s v="Winter"/>
    <x v="1"/>
    <n v="9"/>
    <b v="0"/>
    <s v="Friday"/>
    <s v="Mist"/>
    <n v="0.16"/>
    <n v="0.18179999999999999"/>
    <n v="0.8"/>
    <n v="0.1343"/>
    <n v="3"/>
    <n v="124"/>
    <x v="175"/>
  </r>
  <r>
    <d v="2011-02-04T00:00:00"/>
    <s v="Winter"/>
    <x v="1"/>
    <n v="10"/>
    <b v="0"/>
    <s v="Friday"/>
    <s v="Mist"/>
    <n v="0.2"/>
    <n v="0.21210000000000001"/>
    <n v="0.51"/>
    <n v="0.1343"/>
    <n v="5"/>
    <n v="46"/>
    <x v="41"/>
  </r>
  <r>
    <d v="2011-02-04T00:00:00"/>
    <s v="Winter"/>
    <x v="1"/>
    <n v="11"/>
    <b v="0"/>
    <s v="Friday"/>
    <s v="Clear"/>
    <n v="0.22"/>
    <n v="0.2273"/>
    <n v="0.51"/>
    <n v="0.16420000000000001"/>
    <n v="3"/>
    <n v="61"/>
    <x v="37"/>
  </r>
  <r>
    <d v="2011-02-04T00:00:00"/>
    <s v="Winter"/>
    <x v="1"/>
    <n v="12"/>
    <b v="0"/>
    <s v="Friday"/>
    <s v="Mist"/>
    <n v="0.24"/>
    <n v="0.2424"/>
    <n v="0.48"/>
    <n v="0.16420000000000001"/>
    <n v="8"/>
    <n v="78"/>
    <x v="80"/>
  </r>
  <r>
    <d v="2011-02-04T00:00:00"/>
    <s v="Winter"/>
    <x v="1"/>
    <n v="13"/>
    <b v="0"/>
    <s v="Friday"/>
    <s v="Mist"/>
    <n v="0.26"/>
    <n v="0.2576"/>
    <n v="0.5"/>
    <n v="0.22389999999999999"/>
    <n v="9"/>
    <n v="73"/>
    <x v="100"/>
  </r>
  <r>
    <d v="2011-02-04T00:00:00"/>
    <s v="Winter"/>
    <x v="1"/>
    <n v="14"/>
    <b v="0"/>
    <s v="Friday"/>
    <s v="Mist"/>
    <n v="0.28000000000000003"/>
    <n v="0.2727"/>
    <n v="0.45"/>
    <n v="0.16420000000000001"/>
    <n v="15"/>
    <n v="76"/>
    <x v="134"/>
  </r>
  <r>
    <d v="2011-02-04T00:00:00"/>
    <s v="Winter"/>
    <x v="1"/>
    <n v="15"/>
    <b v="0"/>
    <s v="Friday"/>
    <s v="Mist"/>
    <n v="0.28000000000000003"/>
    <n v="0.2727"/>
    <n v="0.48"/>
    <n v="0.25369999999999998"/>
    <n v="9"/>
    <n v="81"/>
    <x v="127"/>
  </r>
  <r>
    <d v="2011-02-04T00:00:00"/>
    <s v="Winter"/>
    <x v="1"/>
    <n v="16"/>
    <b v="0"/>
    <s v="Friday"/>
    <s v="Mist"/>
    <n v="0.3"/>
    <n v="0.28789999999999999"/>
    <n v="0.42"/>
    <n v="0.22389999999999999"/>
    <n v="8"/>
    <n v="91"/>
    <x v="111"/>
  </r>
  <r>
    <d v="2011-02-04T00:00:00"/>
    <s v="Winter"/>
    <x v="1"/>
    <n v="17"/>
    <b v="0"/>
    <s v="Friday"/>
    <s v="Mist"/>
    <n v="0.26"/>
    <n v="0.2727"/>
    <n v="0.56000000000000005"/>
    <n v="0.1343"/>
    <n v="10"/>
    <n v="195"/>
    <x v="176"/>
  </r>
  <r>
    <d v="2011-02-04T00:00:00"/>
    <s v="Winter"/>
    <x v="1"/>
    <n v="18"/>
    <b v="0"/>
    <s v="Friday"/>
    <s v="Mist"/>
    <n v="0.24"/>
    <n v="0.2576"/>
    <n v="0.6"/>
    <n v="0.1045"/>
    <n v="3"/>
    <n v="152"/>
    <x v="107"/>
  </r>
  <r>
    <d v="2011-02-04T00:00:00"/>
    <s v="Winter"/>
    <x v="1"/>
    <n v="19"/>
    <b v="0"/>
    <s v="Friday"/>
    <s v="Mist"/>
    <n v="0.24"/>
    <n v="0.2424"/>
    <n v="0.65"/>
    <n v="0.1343"/>
    <n v="1"/>
    <n v="102"/>
    <x v="153"/>
  </r>
  <r>
    <d v="2011-02-04T00:00:00"/>
    <s v="Winter"/>
    <x v="1"/>
    <n v="20"/>
    <b v="0"/>
    <s v="Friday"/>
    <s v="Mist"/>
    <n v="0.24"/>
    <n v="0.2424"/>
    <n v="0.65"/>
    <n v="0.16420000000000001"/>
    <n v="2"/>
    <n v="69"/>
    <x v="68"/>
  </r>
  <r>
    <d v="2011-02-04T00:00:00"/>
    <s v="Winter"/>
    <x v="1"/>
    <n v="21"/>
    <b v="0"/>
    <s v="Friday"/>
    <s v="Mist"/>
    <n v="0.24"/>
    <n v="0.2424"/>
    <n v="0.7"/>
    <n v="0.16420000000000001"/>
    <n v="2"/>
    <n v="41"/>
    <x v="74"/>
  </r>
  <r>
    <d v="2011-02-04T00:00:00"/>
    <s v="Winter"/>
    <x v="1"/>
    <n v="22"/>
    <b v="0"/>
    <s v="Friday"/>
    <s v="Mist"/>
    <n v="0.24"/>
    <n v="0.2424"/>
    <n v="0.65"/>
    <n v="0.16420000000000001"/>
    <n v="1"/>
    <n v="45"/>
    <x v="66"/>
  </r>
  <r>
    <d v="2011-02-04T00:00:00"/>
    <s v="Winter"/>
    <x v="1"/>
    <n v="23"/>
    <b v="0"/>
    <s v="Friday"/>
    <s v="Mist"/>
    <n v="0.24"/>
    <n v="0.2424"/>
    <n v="0.7"/>
    <n v="0.1343"/>
    <n v="1"/>
    <n v="30"/>
    <x v="35"/>
  </r>
  <r>
    <d v="2011-02-05T00:00:00"/>
    <s v="Winter"/>
    <x v="1"/>
    <n v="0"/>
    <b v="0"/>
    <s v="Saturday"/>
    <s v="Mist"/>
    <n v="0.24"/>
    <n v="0.2424"/>
    <n v="0.7"/>
    <n v="0.16420000000000001"/>
    <n v="3"/>
    <n v="36"/>
    <x v="21"/>
  </r>
  <r>
    <d v="2011-02-05T00:00:00"/>
    <s v="Winter"/>
    <x v="1"/>
    <n v="1"/>
    <b v="0"/>
    <s v="Saturday"/>
    <s v="Mist"/>
    <n v="0.24"/>
    <n v="0.2424"/>
    <n v="0.65"/>
    <n v="0.16420000000000001"/>
    <n v="1"/>
    <n v="17"/>
    <x v="109"/>
  </r>
  <r>
    <d v="2011-02-05T00:00:00"/>
    <s v="Winter"/>
    <x v="1"/>
    <n v="2"/>
    <b v="0"/>
    <s v="Saturday"/>
    <s v="Mist"/>
    <n v="0.24"/>
    <n v="0.2424"/>
    <n v="0.75"/>
    <n v="0.16420000000000001"/>
    <n v="5"/>
    <n v="12"/>
    <x v="22"/>
  </r>
  <r>
    <d v="2011-02-05T00:00:00"/>
    <s v="Winter"/>
    <x v="1"/>
    <n v="3"/>
    <b v="0"/>
    <s v="Saturday"/>
    <s v="Mist"/>
    <n v="0.24"/>
    <n v="0.2424"/>
    <n v="0.75"/>
    <n v="0.16420000000000001"/>
    <n v="1"/>
    <n v="10"/>
    <x v="62"/>
  </r>
  <r>
    <d v="2011-02-05T00:00:00"/>
    <s v="Winter"/>
    <x v="1"/>
    <n v="4"/>
    <b v="0"/>
    <s v="Saturday"/>
    <s v="Light Snow"/>
    <n v="0.22"/>
    <n v="0.2273"/>
    <n v="0.93"/>
    <n v="0.1343"/>
    <n v="0"/>
    <n v="8"/>
    <x v="7"/>
  </r>
  <r>
    <d v="2011-02-05T00:00:00"/>
    <s v="Winter"/>
    <x v="1"/>
    <n v="5"/>
    <b v="0"/>
    <s v="Saturday"/>
    <s v="Light Snow"/>
    <n v="0.2"/>
    <n v="0.2273"/>
    <n v="1"/>
    <n v="8.9599999999999999E-2"/>
    <n v="0"/>
    <n v="9"/>
    <x v="23"/>
  </r>
  <r>
    <d v="2011-02-05T00:00:00"/>
    <s v="Winter"/>
    <x v="1"/>
    <n v="6"/>
    <b v="0"/>
    <s v="Saturday"/>
    <s v="Light Snow"/>
    <n v="0.2"/>
    <n v="0.2576"/>
    <n v="1"/>
    <n v="0"/>
    <n v="0"/>
    <n v="4"/>
    <x v="48"/>
  </r>
  <r>
    <d v="2011-02-05T00:00:00"/>
    <s v="Winter"/>
    <x v="1"/>
    <n v="7"/>
    <b v="0"/>
    <s v="Saturday"/>
    <s v="Light Snow"/>
    <n v="0.22"/>
    <n v="0.2576"/>
    <n v="0.93"/>
    <n v="8.9599999999999999E-2"/>
    <n v="0"/>
    <n v="4"/>
    <x v="48"/>
  </r>
  <r>
    <d v="2011-02-05T00:00:00"/>
    <s v="Winter"/>
    <x v="1"/>
    <n v="8"/>
    <b v="0"/>
    <s v="Saturday"/>
    <s v="Light Snow"/>
    <n v="0.2"/>
    <n v="0.2273"/>
    <n v="1"/>
    <n v="8.9599999999999999E-2"/>
    <n v="0"/>
    <n v="10"/>
    <x v="98"/>
  </r>
  <r>
    <d v="2011-02-05T00:00:00"/>
    <s v="Winter"/>
    <x v="1"/>
    <n v="9"/>
    <b v="0"/>
    <s v="Saturday"/>
    <s v="Light Snow"/>
    <n v="0.2"/>
    <n v="0.2273"/>
    <n v="1"/>
    <n v="8.9599999999999999E-2"/>
    <n v="3"/>
    <n v="17"/>
    <x v="25"/>
  </r>
  <r>
    <d v="2011-02-05T00:00:00"/>
    <s v="Winter"/>
    <x v="1"/>
    <n v="10"/>
    <b v="0"/>
    <s v="Saturday"/>
    <s v="Light Snow"/>
    <n v="0.2"/>
    <n v="0.21210000000000001"/>
    <n v="1"/>
    <n v="0.1343"/>
    <n v="3"/>
    <n v="31"/>
    <x v="19"/>
  </r>
  <r>
    <d v="2011-02-05T00:00:00"/>
    <s v="Winter"/>
    <x v="1"/>
    <n v="11"/>
    <b v="0"/>
    <s v="Saturday"/>
    <s v="Light Snow"/>
    <n v="0.22"/>
    <n v="0.2273"/>
    <n v="1"/>
    <n v="0.1343"/>
    <n v="1"/>
    <n v="46"/>
    <x v="105"/>
  </r>
  <r>
    <d v="2011-02-05T00:00:00"/>
    <s v="Winter"/>
    <x v="1"/>
    <n v="12"/>
    <b v="0"/>
    <s v="Saturday"/>
    <s v="Light Snow"/>
    <n v="0.22"/>
    <n v="0.2273"/>
    <n v="1"/>
    <n v="0.16420000000000001"/>
    <n v="10"/>
    <n v="42"/>
    <x v="46"/>
  </r>
  <r>
    <d v="2011-02-05T00:00:00"/>
    <s v="Winter"/>
    <x v="1"/>
    <n v="13"/>
    <b v="0"/>
    <s v="Saturday"/>
    <s v="Light Snow"/>
    <n v="0.22"/>
    <n v="0.2273"/>
    <n v="1"/>
    <n v="0.16420000000000001"/>
    <n v="10"/>
    <n v="62"/>
    <x v="44"/>
  </r>
  <r>
    <d v="2011-02-05T00:00:00"/>
    <s v="Winter"/>
    <x v="1"/>
    <n v="14"/>
    <b v="0"/>
    <s v="Saturday"/>
    <s v="Light Snow"/>
    <n v="0.22"/>
    <n v="0.2727"/>
    <n v="1"/>
    <n v="0"/>
    <n v="5"/>
    <n v="50"/>
    <x v="97"/>
  </r>
  <r>
    <d v="2011-02-05T00:00:00"/>
    <s v="Winter"/>
    <x v="1"/>
    <n v="15"/>
    <b v="0"/>
    <s v="Saturday"/>
    <s v="Light Snow"/>
    <n v="0.22"/>
    <n v="0.2727"/>
    <n v="1"/>
    <n v="0"/>
    <n v="11"/>
    <n v="49"/>
    <x v="122"/>
  </r>
  <r>
    <d v="2011-02-05T00:00:00"/>
    <s v="Winter"/>
    <x v="1"/>
    <n v="16"/>
    <b v="0"/>
    <s v="Saturday"/>
    <s v="Light Snow"/>
    <n v="0.22"/>
    <n v="0.2273"/>
    <n v="1"/>
    <n v="0.1343"/>
    <n v="8"/>
    <n v="63"/>
    <x v="68"/>
  </r>
  <r>
    <d v="2011-02-05T00:00:00"/>
    <s v="Winter"/>
    <x v="1"/>
    <n v="17"/>
    <b v="0"/>
    <s v="Saturday"/>
    <s v="Mist"/>
    <n v="0.24"/>
    <n v="0.21210000000000001"/>
    <n v="1"/>
    <n v="0.28360000000000002"/>
    <n v="14"/>
    <n v="64"/>
    <x v="53"/>
  </r>
  <r>
    <d v="2011-02-05T00:00:00"/>
    <s v="Winter"/>
    <x v="1"/>
    <n v="18"/>
    <b v="0"/>
    <s v="Saturday"/>
    <s v="Mist"/>
    <n v="0.28000000000000003"/>
    <n v="0.2424"/>
    <n v="0.93"/>
    <n v="0.44779999999999998"/>
    <n v="2"/>
    <n v="81"/>
    <x v="56"/>
  </r>
  <r>
    <d v="2011-02-05T00:00:00"/>
    <s v="Winter"/>
    <x v="1"/>
    <n v="19"/>
    <b v="0"/>
    <s v="Saturday"/>
    <s v="Mist"/>
    <n v="0.28000000000000003"/>
    <n v="0.2424"/>
    <n v="0.93"/>
    <n v="0.44779999999999998"/>
    <n v="6"/>
    <n v="78"/>
    <x v="11"/>
  </r>
  <r>
    <d v="2011-02-05T00:00:00"/>
    <s v="Winter"/>
    <x v="1"/>
    <n v="20"/>
    <b v="0"/>
    <s v="Saturday"/>
    <s v="Clear"/>
    <n v="0.3"/>
    <n v="0.28789999999999999"/>
    <n v="0.87"/>
    <n v="0.25369999999999998"/>
    <n v="5"/>
    <n v="64"/>
    <x v="83"/>
  </r>
  <r>
    <d v="2011-02-05T00:00:00"/>
    <s v="Winter"/>
    <x v="1"/>
    <n v="21"/>
    <b v="0"/>
    <s v="Saturday"/>
    <s v="Clear"/>
    <n v="0.26"/>
    <n v="0.2576"/>
    <n v="1"/>
    <n v="0.19400000000000001"/>
    <n v="3"/>
    <n v="53"/>
    <x v="10"/>
  </r>
  <r>
    <d v="2011-02-05T00:00:00"/>
    <s v="Winter"/>
    <x v="1"/>
    <n v="22"/>
    <b v="0"/>
    <s v="Saturday"/>
    <s v="Clear"/>
    <n v="0.26"/>
    <n v="0.2727"/>
    <n v="0.93"/>
    <n v="0.1343"/>
    <n v="2"/>
    <n v="43"/>
    <x v="79"/>
  </r>
  <r>
    <d v="2011-02-05T00:00:00"/>
    <s v="Winter"/>
    <x v="1"/>
    <n v="23"/>
    <b v="0"/>
    <s v="Saturday"/>
    <s v="Clear"/>
    <n v="0.26"/>
    <n v="0.2576"/>
    <n v="0.93"/>
    <n v="0.22389999999999999"/>
    <n v="7"/>
    <n v="52"/>
    <x v="29"/>
  </r>
  <r>
    <d v="2011-02-06T00:00:00"/>
    <s v="Winter"/>
    <x v="1"/>
    <n v="0"/>
    <b v="0"/>
    <s v="Sunday"/>
    <s v="Clear"/>
    <n v="0.26"/>
    <n v="0.2576"/>
    <n v="0.7"/>
    <n v="0.19400000000000001"/>
    <n v="2"/>
    <n v="37"/>
    <x v="21"/>
  </r>
  <r>
    <d v="2011-02-06T00:00:00"/>
    <s v="Winter"/>
    <x v="1"/>
    <n v="1"/>
    <b v="0"/>
    <s v="Sunday"/>
    <s v="Clear"/>
    <n v="0.26"/>
    <n v="0.2273"/>
    <n v="0.65"/>
    <n v="0.41789999999999999"/>
    <n v="4"/>
    <n v="40"/>
    <x v="40"/>
  </r>
  <r>
    <d v="2011-02-06T00:00:00"/>
    <s v="Winter"/>
    <x v="1"/>
    <n v="2"/>
    <b v="0"/>
    <s v="Sunday"/>
    <s v="Clear"/>
    <n v="0.26"/>
    <n v="0.2273"/>
    <n v="0.6"/>
    <n v="0.32840000000000003"/>
    <n v="0"/>
    <n v="20"/>
    <x v="25"/>
  </r>
  <r>
    <d v="2011-02-06T00:00:00"/>
    <s v="Winter"/>
    <x v="1"/>
    <n v="3"/>
    <b v="0"/>
    <s v="Sunday"/>
    <s v="Clear"/>
    <n v="0.26"/>
    <n v="0.28789999999999999"/>
    <n v="0.6"/>
    <n v="8.9599999999999999E-2"/>
    <n v="3"/>
    <n v="10"/>
    <x v="3"/>
  </r>
  <r>
    <d v="2011-02-06T00:00:00"/>
    <s v="Winter"/>
    <x v="1"/>
    <n v="4"/>
    <b v="0"/>
    <s v="Sunday"/>
    <s v="Clear"/>
    <n v="0.26"/>
    <n v="0.2273"/>
    <n v="0.6"/>
    <n v="0.35820000000000002"/>
    <n v="0"/>
    <n v="2"/>
    <x v="5"/>
  </r>
  <r>
    <d v="2011-02-06T00:00:00"/>
    <s v="Winter"/>
    <x v="1"/>
    <n v="5"/>
    <b v="0"/>
    <s v="Sunday"/>
    <s v="Clear"/>
    <n v="0.26"/>
    <n v="0.2576"/>
    <n v="0.6"/>
    <n v="0.22389999999999999"/>
    <n v="0"/>
    <n v="1"/>
    <x v="4"/>
  </r>
  <r>
    <d v="2011-02-06T00:00:00"/>
    <s v="Winter"/>
    <x v="1"/>
    <n v="6"/>
    <b v="0"/>
    <s v="Sunday"/>
    <s v="Clear"/>
    <n v="0.26"/>
    <n v="0.2576"/>
    <n v="0.6"/>
    <n v="0.22389999999999999"/>
    <n v="0"/>
    <n v="1"/>
    <x v="4"/>
  </r>
  <r>
    <d v="2011-02-06T00:00:00"/>
    <s v="Winter"/>
    <x v="1"/>
    <n v="7"/>
    <b v="0"/>
    <s v="Sunday"/>
    <s v="Clear"/>
    <n v="0.24"/>
    <n v="0.2424"/>
    <n v="0.65"/>
    <n v="0.16420000000000001"/>
    <n v="0"/>
    <n v="8"/>
    <x v="7"/>
  </r>
  <r>
    <d v="2011-02-06T00:00:00"/>
    <s v="Winter"/>
    <x v="1"/>
    <n v="8"/>
    <b v="0"/>
    <s v="Sunday"/>
    <s v="Clear"/>
    <n v="0.24"/>
    <n v="0.2576"/>
    <n v="0.65"/>
    <n v="0.1045"/>
    <n v="2"/>
    <n v="21"/>
    <x v="84"/>
  </r>
  <r>
    <d v="2011-02-06T00:00:00"/>
    <s v="Winter"/>
    <x v="1"/>
    <n v="9"/>
    <b v="0"/>
    <s v="Sunday"/>
    <s v="Clear"/>
    <n v="0.28000000000000003"/>
    <n v="0.28789999999999999"/>
    <n v="0.56000000000000005"/>
    <n v="0.1045"/>
    <n v="7"/>
    <n v="38"/>
    <x v="79"/>
  </r>
  <r>
    <d v="2011-02-06T00:00:00"/>
    <s v="Winter"/>
    <x v="1"/>
    <n v="10"/>
    <b v="0"/>
    <s v="Sunday"/>
    <s v="Clear"/>
    <n v="0.3"/>
    <n v="0.28789999999999999"/>
    <n v="0.52"/>
    <n v="0.25369999999999998"/>
    <n v="15"/>
    <n v="74"/>
    <x v="70"/>
  </r>
  <r>
    <d v="2011-02-06T00:00:00"/>
    <s v="Winter"/>
    <x v="1"/>
    <n v="11"/>
    <b v="0"/>
    <s v="Sunday"/>
    <s v="Clear"/>
    <n v="0.32"/>
    <n v="0.30299999999999999"/>
    <n v="0.49"/>
    <n v="0.25369999999999998"/>
    <n v="28"/>
    <n v="89"/>
    <x v="126"/>
  </r>
  <r>
    <d v="2011-02-06T00:00:00"/>
    <s v="Winter"/>
    <x v="1"/>
    <n v="12"/>
    <b v="0"/>
    <s v="Sunday"/>
    <s v="Clear"/>
    <n v="0.34"/>
    <n v="0.33329999999999999"/>
    <n v="0.46"/>
    <n v="0"/>
    <n v="48"/>
    <n v="126"/>
    <x v="177"/>
  </r>
  <r>
    <d v="2011-02-06T00:00:00"/>
    <s v="Winter"/>
    <x v="1"/>
    <n v="13"/>
    <b v="0"/>
    <s v="Sunday"/>
    <s v="Clear"/>
    <n v="0.34"/>
    <n v="0.36359999999999998"/>
    <n v="0.46"/>
    <n v="0"/>
    <n v="47"/>
    <n v="135"/>
    <x v="58"/>
  </r>
  <r>
    <d v="2011-02-06T00:00:00"/>
    <s v="Winter"/>
    <x v="1"/>
    <n v="14"/>
    <b v="0"/>
    <s v="Sunday"/>
    <s v="Clear"/>
    <n v="0.34"/>
    <n v="0.34849999999999998"/>
    <n v="0.46"/>
    <n v="8.9599999999999999E-2"/>
    <n v="47"/>
    <n v="114"/>
    <x v="143"/>
  </r>
  <r>
    <d v="2011-02-06T00:00:00"/>
    <s v="Winter"/>
    <x v="1"/>
    <n v="15"/>
    <b v="0"/>
    <s v="Sunday"/>
    <s v="Clear"/>
    <n v="0.34"/>
    <n v="0.34849999999999998"/>
    <n v="0.46"/>
    <n v="8.9599999999999999E-2"/>
    <n v="52"/>
    <n v="130"/>
    <x v="58"/>
  </r>
  <r>
    <d v="2011-02-06T00:00:00"/>
    <s v="Winter"/>
    <x v="1"/>
    <n v="16"/>
    <b v="0"/>
    <s v="Sunday"/>
    <s v="Clear"/>
    <n v="0.34"/>
    <n v="0.34849999999999998"/>
    <n v="0.49"/>
    <n v="0.1045"/>
    <n v="42"/>
    <n v="115"/>
    <x v="45"/>
  </r>
  <r>
    <d v="2011-02-06T00:00:00"/>
    <s v="Winter"/>
    <x v="1"/>
    <n v="17"/>
    <b v="0"/>
    <s v="Sunday"/>
    <s v="Clear"/>
    <n v="0.34"/>
    <n v="0.36359999999999998"/>
    <n v="0.46"/>
    <n v="0"/>
    <n v="24"/>
    <n v="97"/>
    <x v="178"/>
  </r>
  <r>
    <d v="2011-02-06T00:00:00"/>
    <s v="Winter"/>
    <x v="1"/>
    <n v="18"/>
    <b v="0"/>
    <s v="Sunday"/>
    <s v="Clear"/>
    <n v="0.3"/>
    <n v="0.30299999999999999"/>
    <n v="0.56000000000000005"/>
    <n v="0.16420000000000001"/>
    <n v="13"/>
    <n v="65"/>
    <x v="53"/>
  </r>
  <r>
    <d v="2011-02-06T00:00:00"/>
    <s v="Winter"/>
    <x v="1"/>
    <n v="19"/>
    <b v="0"/>
    <s v="Sunday"/>
    <s v="Clear"/>
    <n v="0.28000000000000003"/>
    <n v="0.28789999999999999"/>
    <n v="0.61"/>
    <n v="0.1343"/>
    <n v="1"/>
    <n v="20"/>
    <x v="137"/>
  </r>
  <r>
    <d v="2011-02-06T00:00:00"/>
    <s v="Winter"/>
    <x v="1"/>
    <n v="20"/>
    <b v="0"/>
    <s v="Sunday"/>
    <s v="Clear"/>
    <n v="0.28000000000000003"/>
    <n v="0.28789999999999999"/>
    <n v="0.61"/>
    <n v="0.1045"/>
    <n v="5"/>
    <n v="21"/>
    <x v="132"/>
  </r>
  <r>
    <d v="2011-02-06T00:00:00"/>
    <s v="Winter"/>
    <x v="1"/>
    <n v="21"/>
    <b v="0"/>
    <s v="Sunday"/>
    <s v="Clear"/>
    <n v="0.26"/>
    <n v="0.30299999999999999"/>
    <n v="0.6"/>
    <n v="0"/>
    <n v="5"/>
    <n v="22"/>
    <x v="110"/>
  </r>
  <r>
    <d v="2011-02-06T00:00:00"/>
    <s v="Winter"/>
    <x v="1"/>
    <n v="22"/>
    <b v="0"/>
    <s v="Sunday"/>
    <s v="Clear"/>
    <n v="0.26"/>
    <n v="0.30299999999999999"/>
    <n v="0.6"/>
    <n v="0"/>
    <n v="5"/>
    <n v="57"/>
    <x v="69"/>
  </r>
  <r>
    <d v="2011-02-06T00:00:00"/>
    <s v="Winter"/>
    <x v="1"/>
    <n v="23"/>
    <b v="0"/>
    <s v="Sunday"/>
    <s v="Clear"/>
    <n v="0.24"/>
    <n v="0.28789999999999999"/>
    <n v="0.65"/>
    <n v="0"/>
    <n v="4"/>
    <n v="26"/>
    <x v="33"/>
  </r>
  <r>
    <d v="2011-02-07T00:00:00"/>
    <s v="Winter"/>
    <x v="1"/>
    <n v="0"/>
    <b v="0"/>
    <s v="Monday"/>
    <s v="Clear"/>
    <n v="0.24"/>
    <n v="0.28789999999999999"/>
    <n v="0.65"/>
    <n v="0"/>
    <n v="1"/>
    <n v="14"/>
    <x v="93"/>
  </r>
  <r>
    <d v="2011-02-07T00:00:00"/>
    <s v="Winter"/>
    <x v="1"/>
    <n v="1"/>
    <b v="0"/>
    <s v="Monday"/>
    <s v="Clear"/>
    <n v="0.22"/>
    <n v="0.2727"/>
    <n v="0.75"/>
    <n v="0"/>
    <n v="1"/>
    <n v="4"/>
    <x v="36"/>
  </r>
  <r>
    <d v="2011-02-07T00:00:00"/>
    <s v="Winter"/>
    <x v="1"/>
    <n v="2"/>
    <b v="0"/>
    <s v="Monday"/>
    <s v="Clear"/>
    <n v="0.2"/>
    <n v="0.2576"/>
    <n v="0.8"/>
    <n v="0"/>
    <n v="0"/>
    <n v="3"/>
    <x v="6"/>
  </r>
  <r>
    <d v="2011-02-07T00:00:00"/>
    <s v="Winter"/>
    <x v="1"/>
    <n v="3"/>
    <b v="0"/>
    <s v="Monday"/>
    <s v="Clear"/>
    <n v="0.2"/>
    <n v="0.2576"/>
    <n v="0.86"/>
    <n v="0"/>
    <n v="0"/>
    <n v="1"/>
    <x v="4"/>
  </r>
  <r>
    <d v="2011-02-07T00:00:00"/>
    <s v="Winter"/>
    <x v="1"/>
    <n v="4"/>
    <b v="0"/>
    <s v="Monday"/>
    <s v="Clear"/>
    <n v="0.2"/>
    <n v="0.2576"/>
    <n v="0.86"/>
    <n v="0"/>
    <n v="1"/>
    <n v="1"/>
    <x v="5"/>
  </r>
  <r>
    <d v="2011-02-07T00:00:00"/>
    <s v="Winter"/>
    <x v="1"/>
    <n v="5"/>
    <b v="0"/>
    <s v="Monday"/>
    <s v="Clear"/>
    <n v="0.2"/>
    <n v="0.2576"/>
    <n v="0.86"/>
    <n v="0"/>
    <n v="1"/>
    <n v="9"/>
    <x v="98"/>
  </r>
  <r>
    <d v="2011-02-07T00:00:00"/>
    <s v="Winter"/>
    <x v="1"/>
    <n v="6"/>
    <b v="0"/>
    <s v="Monday"/>
    <s v="Clear"/>
    <n v="0.18"/>
    <n v="0.2424"/>
    <n v="0.93"/>
    <n v="0"/>
    <n v="1"/>
    <n v="29"/>
    <x v="33"/>
  </r>
  <r>
    <d v="2011-02-07T00:00:00"/>
    <s v="Winter"/>
    <x v="1"/>
    <n v="7"/>
    <b v="0"/>
    <s v="Monday"/>
    <s v="Clear"/>
    <n v="0.18"/>
    <n v="0.2424"/>
    <n v="0.86"/>
    <n v="0"/>
    <n v="6"/>
    <n v="89"/>
    <x v="76"/>
  </r>
  <r>
    <d v="2011-02-07T00:00:00"/>
    <s v="Winter"/>
    <x v="1"/>
    <n v="8"/>
    <b v="0"/>
    <s v="Monday"/>
    <s v="Mist"/>
    <n v="0.16"/>
    <n v="0.2273"/>
    <n v="1"/>
    <n v="0"/>
    <n v="7"/>
    <n v="223"/>
    <x v="179"/>
  </r>
  <r>
    <d v="2011-02-07T00:00:00"/>
    <s v="Winter"/>
    <x v="1"/>
    <n v="9"/>
    <b v="0"/>
    <s v="Monday"/>
    <s v="Clear"/>
    <n v="0.22"/>
    <n v="0.2727"/>
    <n v="0.8"/>
    <n v="0"/>
    <n v="3"/>
    <n v="115"/>
    <x v="130"/>
  </r>
  <r>
    <d v="2011-02-07T00:00:00"/>
    <s v="Winter"/>
    <x v="1"/>
    <n v="10"/>
    <b v="0"/>
    <s v="Monday"/>
    <s v="Clear"/>
    <n v="0.24"/>
    <n v="0.2576"/>
    <n v="0.75"/>
    <n v="0.1045"/>
    <n v="6"/>
    <n v="49"/>
    <x v="97"/>
  </r>
  <r>
    <d v="2011-02-07T00:00:00"/>
    <s v="Winter"/>
    <x v="1"/>
    <n v="11"/>
    <b v="0"/>
    <s v="Monday"/>
    <s v="Clear"/>
    <n v="0.3"/>
    <n v="0.31819999999999998"/>
    <n v="0.65"/>
    <n v="8.9599999999999999E-2"/>
    <n v="11"/>
    <n v="36"/>
    <x v="105"/>
  </r>
  <r>
    <d v="2011-02-07T00:00:00"/>
    <s v="Winter"/>
    <x v="1"/>
    <n v="12"/>
    <b v="0"/>
    <s v="Monday"/>
    <s v="Mist"/>
    <n v="0.32"/>
    <n v="0.34849999999999998"/>
    <n v="0.62"/>
    <n v="0"/>
    <n v="7"/>
    <n v="59"/>
    <x v="180"/>
  </r>
  <r>
    <d v="2011-02-07T00:00:00"/>
    <s v="Winter"/>
    <x v="1"/>
    <n v="13"/>
    <b v="0"/>
    <s v="Monday"/>
    <s v="Mist"/>
    <n v="0.36"/>
    <n v="0.36359999999999998"/>
    <n v="0.56999999999999995"/>
    <n v="8.9599999999999999E-2"/>
    <n v="10"/>
    <n v="54"/>
    <x v="37"/>
  </r>
  <r>
    <d v="2011-02-07T00:00:00"/>
    <s v="Winter"/>
    <x v="1"/>
    <n v="14"/>
    <b v="0"/>
    <s v="Monday"/>
    <s v="Mist"/>
    <n v="0.36"/>
    <n v="0.36359999999999998"/>
    <n v="0.56999999999999995"/>
    <n v="8.9599999999999999E-2"/>
    <n v="8"/>
    <n v="52"/>
    <x v="122"/>
  </r>
  <r>
    <d v="2011-02-07T00:00:00"/>
    <s v="Winter"/>
    <x v="1"/>
    <n v="15"/>
    <b v="0"/>
    <s v="Monday"/>
    <s v="Mist"/>
    <n v="0.38"/>
    <n v="0.39389999999999997"/>
    <n v="0.54"/>
    <n v="8.9599999999999999E-2"/>
    <n v="4"/>
    <n v="46"/>
    <x v="89"/>
  </r>
  <r>
    <d v="2011-02-07T00:00:00"/>
    <s v="Winter"/>
    <x v="1"/>
    <n v="16"/>
    <b v="0"/>
    <s v="Monday"/>
    <s v="Mist"/>
    <n v="0.36"/>
    <n v="0.34849999999999998"/>
    <n v="0.56999999999999995"/>
    <n v="0.1343"/>
    <n v="16"/>
    <n v="98"/>
    <x v="181"/>
  </r>
  <r>
    <d v="2011-02-07T00:00:00"/>
    <s v="Winter"/>
    <x v="1"/>
    <n v="17"/>
    <b v="0"/>
    <s v="Monday"/>
    <s v="Mist"/>
    <n v="0.32"/>
    <n v="0.31819999999999998"/>
    <n v="0.7"/>
    <n v="0.16420000000000001"/>
    <n v="9"/>
    <n v="207"/>
    <x v="182"/>
  </r>
  <r>
    <d v="2011-02-07T00:00:00"/>
    <s v="Winter"/>
    <x v="1"/>
    <n v="18"/>
    <b v="0"/>
    <s v="Monday"/>
    <s v="Mist"/>
    <n v="0.34"/>
    <n v="0.33329999999999999"/>
    <n v="0.66"/>
    <n v="0.1343"/>
    <n v="5"/>
    <n v="170"/>
    <x v="172"/>
  </r>
  <r>
    <d v="2011-02-07T00:00:00"/>
    <s v="Winter"/>
    <x v="1"/>
    <n v="19"/>
    <b v="0"/>
    <s v="Monday"/>
    <s v="Mist"/>
    <n v="0.32"/>
    <n v="0.34849999999999998"/>
    <n v="0.7"/>
    <n v="0"/>
    <n v="5"/>
    <n v="123"/>
    <x v="116"/>
  </r>
  <r>
    <d v="2011-02-07T00:00:00"/>
    <s v="Winter"/>
    <x v="1"/>
    <n v="20"/>
    <b v="0"/>
    <s v="Monday"/>
    <s v="Mist"/>
    <n v="0.32"/>
    <n v="0.33329999999999999"/>
    <n v="0.7"/>
    <n v="0.1045"/>
    <n v="6"/>
    <n v="82"/>
    <x v="39"/>
  </r>
  <r>
    <d v="2011-02-07T00:00:00"/>
    <s v="Winter"/>
    <x v="1"/>
    <n v="21"/>
    <b v="0"/>
    <s v="Monday"/>
    <s v="Clear"/>
    <n v="0.32"/>
    <n v="0.34849999999999998"/>
    <n v="0.7"/>
    <n v="0"/>
    <n v="3"/>
    <n v="75"/>
    <x v="53"/>
  </r>
  <r>
    <d v="2011-02-07T00:00:00"/>
    <s v="Winter"/>
    <x v="1"/>
    <n v="22"/>
    <b v="0"/>
    <s v="Monday"/>
    <s v="Clear"/>
    <n v="0.28000000000000003"/>
    <n v="0.30299999999999999"/>
    <n v="0.81"/>
    <n v="8.9599999999999999E-2"/>
    <n v="3"/>
    <n v="34"/>
    <x v="18"/>
  </r>
  <r>
    <d v="2011-02-07T00:00:00"/>
    <s v="Winter"/>
    <x v="1"/>
    <n v="23"/>
    <b v="0"/>
    <s v="Monday"/>
    <s v="Mist"/>
    <n v="0.3"/>
    <n v="0.33329999999999999"/>
    <n v="0.81"/>
    <n v="0"/>
    <n v="6"/>
    <n v="19"/>
    <x v="94"/>
  </r>
  <r>
    <d v="2011-02-08T00:00:00"/>
    <s v="Winter"/>
    <x v="1"/>
    <n v="0"/>
    <b v="0"/>
    <s v="Tuesday"/>
    <s v="Mist"/>
    <n v="0.28000000000000003"/>
    <n v="0.31819999999999998"/>
    <n v="0.87"/>
    <n v="0"/>
    <n v="4"/>
    <n v="6"/>
    <x v="98"/>
  </r>
  <r>
    <d v="2011-02-08T00:00:00"/>
    <s v="Winter"/>
    <x v="1"/>
    <n v="1"/>
    <b v="0"/>
    <s v="Tuesday"/>
    <s v="Mist"/>
    <n v="0.28000000000000003"/>
    <n v="0.31819999999999998"/>
    <n v="0.87"/>
    <n v="0"/>
    <n v="0"/>
    <n v="4"/>
    <x v="48"/>
  </r>
  <r>
    <d v="2011-02-08T00:00:00"/>
    <s v="Winter"/>
    <x v="1"/>
    <n v="2"/>
    <b v="0"/>
    <s v="Tuesday"/>
    <s v="Mist"/>
    <n v="0.26"/>
    <n v="0.2727"/>
    <n v="0.93"/>
    <n v="0.1045"/>
    <n v="1"/>
    <n v="1"/>
    <x v="5"/>
  </r>
  <r>
    <d v="2011-02-08T00:00:00"/>
    <s v="Winter"/>
    <x v="1"/>
    <n v="3"/>
    <b v="0"/>
    <s v="Tuesday"/>
    <s v="Light Snow"/>
    <n v="0.28000000000000003"/>
    <n v="0.2727"/>
    <n v="0.93"/>
    <n v="0.16420000000000001"/>
    <n v="0"/>
    <n v="1"/>
    <x v="4"/>
  </r>
  <r>
    <d v="2011-02-08T00:00:00"/>
    <s v="Winter"/>
    <x v="1"/>
    <n v="4"/>
    <b v="0"/>
    <s v="Tuesday"/>
    <s v="Clear"/>
    <n v="0.26"/>
    <n v="0.2576"/>
    <n v="0.93"/>
    <n v="0.16420000000000001"/>
    <n v="0"/>
    <n v="3"/>
    <x v="6"/>
  </r>
  <r>
    <d v="2011-02-08T00:00:00"/>
    <s v="Winter"/>
    <x v="1"/>
    <n v="5"/>
    <b v="0"/>
    <s v="Tuesday"/>
    <s v="Clear"/>
    <n v="0.26"/>
    <n v="0.2273"/>
    <n v="0.81"/>
    <n v="0.32840000000000003"/>
    <n v="0"/>
    <n v="2"/>
    <x v="5"/>
  </r>
  <r>
    <d v="2011-02-08T00:00:00"/>
    <s v="Winter"/>
    <x v="1"/>
    <n v="6"/>
    <b v="0"/>
    <s v="Tuesday"/>
    <s v="Clear"/>
    <n v="0.26"/>
    <n v="0.2273"/>
    <n v="0.7"/>
    <n v="0.32840000000000003"/>
    <n v="0"/>
    <n v="39"/>
    <x v="21"/>
  </r>
  <r>
    <d v="2011-02-08T00:00:00"/>
    <s v="Winter"/>
    <x v="1"/>
    <n v="7"/>
    <b v="0"/>
    <s v="Tuesday"/>
    <s v="Clear"/>
    <n v="0.24"/>
    <n v="0.19700000000000001"/>
    <n v="0.65"/>
    <n v="0.41789999999999999"/>
    <n v="3"/>
    <n v="97"/>
    <x v="50"/>
  </r>
  <r>
    <d v="2011-02-08T00:00:00"/>
    <s v="Winter"/>
    <x v="1"/>
    <n v="8"/>
    <b v="0"/>
    <s v="Tuesday"/>
    <s v="Clear"/>
    <n v="0.24"/>
    <n v="0.19700000000000001"/>
    <n v="0.56000000000000005"/>
    <n v="0.49249999999999999"/>
    <n v="7"/>
    <n v="236"/>
    <x v="183"/>
  </r>
  <r>
    <d v="2011-02-08T00:00:00"/>
    <s v="Winter"/>
    <x v="1"/>
    <n v="9"/>
    <b v="0"/>
    <s v="Tuesday"/>
    <s v="Clear"/>
    <n v="0.24"/>
    <n v="0.19700000000000001"/>
    <n v="0.52"/>
    <n v="0.49249999999999999"/>
    <n v="7"/>
    <n v="128"/>
    <x v="169"/>
  </r>
  <r>
    <d v="2011-02-08T00:00:00"/>
    <s v="Winter"/>
    <x v="1"/>
    <n v="10"/>
    <b v="0"/>
    <s v="Tuesday"/>
    <s v="Clear"/>
    <n v="0.22"/>
    <n v="0.18179999999999999"/>
    <n v="0.47"/>
    <n v="0.55220000000000002"/>
    <n v="4"/>
    <n v="44"/>
    <x v="61"/>
  </r>
  <r>
    <d v="2011-02-08T00:00:00"/>
    <s v="Winter"/>
    <x v="1"/>
    <n v="11"/>
    <b v="0"/>
    <s v="Tuesday"/>
    <s v="Clear"/>
    <n v="0.22"/>
    <n v="0.18179999999999999"/>
    <n v="0.47"/>
    <n v="0.4627"/>
    <n v="1"/>
    <n v="49"/>
    <x v="89"/>
  </r>
  <r>
    <d v="2011-02-08T00:00:00"/>
    <s v="Winter"/>
    <x v="1"/>
    <n v="12"/>
    <b v="0"/>
    <s v="Tuesday"/>
    <s v="Clear"/>
    <n v="0.24"/>
    <n v="0.19700000000000001"/>
    <n v="0.38"/>
    <n v="0.49249999999999999"/>
    <n v="2"/>
    <n v="63"/>
    <x v="32"/>
  </r>
  <r>
    <d v="2011-02-08T00:00:00"/>
    <s v="Winter"/>
    <x v="1"/>
    <n v="13"/>
    <b v="0"/>
    <s v="Tuesday"/>
    <s v="Mist"/>
    <n v="0.24"/>
    <n v="0.19700000000000001"/>
    <n v="0.32"/>
    <n v="0.44779999999999998"/>
    <n v="2"/>
    <n v="48"/>
    <x v="89"/>
  </r>
  <r>
    <d v="2011-02-08T00:00:00"/>
    <s v="Winter"/>
    <x v="1"/>
    <n v="14"/>
    <b v="0"/>
    <s v="Tuesday"/>
    <s v="Clear"/>
    <n v="0.22"/>
    <n v="0.19700000000000001"/>
    <n v="0.37"/>
    <n v="0.41789999999999999"/>
    <n v="3"/>
    <n v="61"/>
    <x v="37"/>
  </r>
  <r>
    <d v="2011-02-08T00:00:00"/>
    <s v="Winter"/>
    <x v="1"/>
    <n v="15"/>
    <b v="0"/>
    <s v="Tuesday"/>
    <s v="Clear"/>
    <n v="0.22"/>
    <n v="0.19700000000000001"/>
    <n v="0.35"/>
    <n v="0.3881"/>
    <n v="6"/>
    <n v="45"/>
    <x v="41"/>
  </r>
  <r>
    <d v="2011-02-08T00:00:00"/>
    <s v="Winter"/>
    <x v="1"/>
    <n v="16"/>
    <b v="0"/>
    <s v="Tuesday"/>
    <s v="Clear"/>
    <n v="0.22"/>
    <n v="0.18179999999999999"/>
    <n v="0.35"/>
    <n v="0.52239999999999998"/>
    <n v="4"/>
    <n v="79"/>
    <x v="56"/>
  </r>
  <r>
    <d v="2011-02-08T00:00:00"/>
    <s v="Winter"/>
    <x v="1"/>
    <n v="17"/>
    <b v="0"/>
    <s v="Tuesday"/>
    <s v="Clear"/>
    <n v="0.22"/>
    <n v="0.18179999999999999"/>
    <n v="0.32"/>
    <n v="0.58209999999999995"/>
    <n v="4"/>
    <n v="172"/>
    <x v="170"/>
  </r>
  <r>
    <d v="2011-02-08T00:00:00"/>
    <s v="Winter"/>
    <x v="1"/>
    <n v="18"/>
    <b v="0"/>
    <s v="Tuesday"/>
    <s v="Clear"/>
    <n v="0.2"/>
    <n v="0.18179999999999999"/>
    <n v="0.32"/>
    <n v="0.3881"/>
    <n v="1"/>
    <n v="151"/>
    <x v="148"/>
  </r>
  <r>
    <d v="2011-02-08T00:00:00"/>
    <s v="Winter"/>
    <x v="1"/>
    <n v="19"/>
    <b v="0"/>
    <s v="Tuesday"/>
    <s v="Clear"/>
    <n v="0.16"/>
    <n v="0.1212"/>
    <n v="0.4"/>
    <n v="0.4627"/>
    <n v="1"/>
    <n v="100"/>
    <x v="129"/>
  </r>
  <r>
    <d v="2011-02-08T00:00:00"/>
    <s v="Winter"/>
    <x v="1"/>
    <n v="20"/>
    <b v="0"/>
    <s v="Tuesday"/>
    <s v="Clear"/>
    <n v="0.16"/>
    <n v="0.13639999999999999"/>
    <n v="0.4"/>
    <n v="0.32840000000000003"/>
    <n v="3"/>
    <n v="53"/>
    <x v="10"/>
  </r>
  <r>
    <d v="2011-02-08T00:00:00"/>
    <s v="Winter"/>
    <x v="1"/>
    <n v="21"/>
    <b v="0"/>
    <s v="Tuesday"/>
    <s v="Clear"/>
    <n v="0.14000000000000001"/>
    <n v="0.1061"/>
    <n v="0.33"/>
    <n v="0.4627"/>
    <n v="8"/>
    <n v="46"/>
    <x v="60"/>
  </r>
  <r>
    <d v="2011-02-08T00:00:00"/>
    <s v="Winter"/>
    <x v="1"/>
    <n v="22"/>
    <b v="0"/>
    <s v="Tuesday"/>
    <s v="Clear"/>
    <n v="0.12"/>
    <n v="0.1061"/>
    <n v="0.33"/>
    <n v="0.35820000000000002"/>
    <n v="0"/>
    <n v="29"/>
    <x v="115"/>
  </r>
  <r>
    <d v="2011-02-08T00:00:00"/>
    <s v="Winter"/>
    <x v="1"/>
    <n v="23"/>
    <b v="0"/>
    <s v="Tuesday"/>
    <s v="Clear"/>
    <n v="0.12"/>
    <n v="0.1061"/>
    <n v="0.33"/>
    <n v="0.32840000000000003"/>
    <n v="3"/>
    <n v="9"/>
    <x v="47"/>
  </r>
  <r>
    <d v="2011-02-09T00:00:00"/>
    <s v="Winter"/>
    <x v="1"/>
    <n v="0"/>
    <b v="0"/>
    <s v="Wednesday"/>
    <s v="Clear"/>
    <n v="0.1"/>
    <n v="7.5800000000000006E-2"/>
    <n v="0.36"/>
    <n v="0.35820000000000002"/>
    <n v="0"/>
    <n v="17"/>
    <x v="22"/>
  </r>
  <r>
    <d v="2011-02-09T00:00:00"/>
    <s v="Winter"/>
    <x v="1"/>
    <n v="1"/>
    <b v="0"/>
    <s v="Wednesday"/>
    <s v="Clear"/>
    <n v="0.1"/>
    <n v="0.1061"/>
    <n v="0.36"/>
    <n v="0.22389999999999999"/>
    <n v="0"/>
    <n v="7"/>
    <x v="85"/>
  </r>
  <r>
    <d v="2011-02-09T00:00:00"/>
    <s v="Winter"/>
    <x v="1"/>
    <n v="2"/>
    <b v="0"/>
    <s v="Wednesday"/>
    <s v="Clear"/>
    <n v="0.08"/>
    <n v="7.5800000000000006E-2"/>
    <n v="0.38"/>
    <n v="0.28360000000000002"/>
    <n v="1"/>
    <n v="2"/>
    <x v="6"/>
  </r>
  <r>
    <d v="2011-02-09T00:00:00"/>
    <s v="Winter"/>
    <x v="1"/>
    <n v="3"/>
    <b v="0"/>
    <s v="Wednesday"/>
    <s v="Clear"/>
    <n v="0.06"/>
    <n v="7.5800000000000006E-2"/>
    <n v="0.45"/>
    <n v="0.1343"/>
    <n v="0"/>
    <n v="2"/>
    <x v="5"/>
  </r>
  <r>
    <d v="2011-02-09T00:00:00"/>
    <s v="Winter"/>
    <x v="1"/>
    <n v="5"/>
    <b v="0"/>
    <s v="Wednesday"/>
    <s v="Clear"/>
    <n v="0.06"/>
    <n v="0.1061"/>
    <n v="0.45"/>
    <n v="0.1045"/>
    <n v="0"/>
    <n v="7"/>
    <x v="85"/>
  </r>
  <r>
    <d v="2011-02-09T00:00:00"/>
    <s v="Winter"/>
    <x v="1"/>
    <n v="6"/>
    <b v="0"/>
    <s v="Wednesday"/>
    <s v="Clear"/>
    <n v="0.06"/>
    <n v="0.1515"/>
    <n v="0.45"/>
    <n v="0"/>
    <n v="0"/>
    <n v="43"/>
    <x v="74"/>
  </r>
  <r>
    <d v="2011-02-09T00:00:00"/>
    <s v="Winter"/>
    <x v="1"/>
    <n v="7"/>
    <b v="0"/>
    <s v="Wednesday"/>
    <s v="Clear"/>
    <n v="0.06"/>
    <n v="0.1061"/>
    <n v="0.49"/>
    <n v="0.1045"/>
    <n v="4"/>
    <n v="95"/>
    <x v="111"/>
  </r>
  <r>
    <d v="2011-02-09T00:00:00"/>
    <s v="Winter"/>
    <x v="1"/>
    <n v="8"/>
    <b v="0"/>
    <s v="Wednesday"/>
    <s v="Clear"/>
    <n v="0.1"/>
    <n v="0.13639999999999999"/>
    <n v="0.42"/>
    <n v="0"/>
    <n v="1"/>
    <n v="198"/>
    <x v="184"/>
  </r>
  <r>
    <d v="2011-02-09T00:00:00"/>
    <s v="Winter"/>
    <x v="1"/>
    <n v="9"/>
    <b v="0"/>
    <s v="Wednesday"/>
    <s v="Clear"/>
    <n v="0.12"/>
    <n v="0.13639999999999999"/>
    <n v="0.39"/>
    <n v="0.16420000000000001"/>
    <n v="4"/>
    <n v="119"/>
    <x v="92"/>
  </r>
  <r>
    <d v="2011-02-09T00:00:00"/>
    <s v="Winter"/>
    <x v="1"/>
    <n v="10"/>
    <b v="0"/>
    <s v="Wednesday"/>
    <s v="Clear"/>
    <n v="0.14000000000000001"/>
    <n v="0.18179999999999999"/>
    <n v="0.36"/>
    <n v="0"/>
    <n v="8"/>
    <n v="51"/>
    <x v="29"/>
  </r>
  <r>
    <d v="2011-02-09T00:00:00"/>
    <s v="Winter"/>
    <x v="1"/>
    <n v="11"/>
    <b v="0"/>
    <s v="Wednesday"/>
    <s v="Mist"/>
    <n v="0.14000000000000001"/>
    <n v="0.1515"/>
    <n v="0.43"/>
    <n v="0.16420000000000001"/>
    <n v="1"/>
    <n v="40"/>
    <x v="102"/>
  </r>
  <r>
    <d v="2011-02-09T00:00:00"/>
    <s v="Winter"/>
    <x v="1"/>
    <n v="12"/>
    <b v="0"/>
    <s v="Wednesday"/>
    <s v="Mist"/>
    <n v="0.18"/>
    <n v="0.18179999999999999"/>
    <n v="0.4"/>
    <n v="0.22389999999999999"/>
    <n v="4"/>
    <n v="57"/>
    <x v="42"/>
  </r>
  <r>
    <d v="2011-02-09T00:00:00"/>
    <s v="Winter"/>
    <x v="1"/>
    <n v="13"/>
    <b v="0"/>
    <s v="Wednesday"/>
    <s v="Clear"/>
    <n v="0.18"/>
    <n v="0.16669999999999999"/>
    <n v="0.4"/>
    <n v="0.25369999999999998"/>
    <n v="2"/>
    <n v="67"/>
    <x v="83"/>
  </r>
  <r>
    <d v="2011-02-09T00:00:00"/>
    <s v="Winter"/>
    <x v="1"/>
    <n v="14"/>
    <b v="0"/>
    <s v="Wednesday"/>
    <s v="Clear"/>
    <n v="0.2"/>
    <n v="0.18179999999999999"/>
    <n v="0.34"/>
    <n v="0.29849999999999999"/>
    <n v="2"/>
    <n v="56"/>
    <x v="154"/>
  </r>
  <r>
    <d v="2011-02-09T00:00:00"/>
    <s v="Winter"/>
    <x v="1"/>
    <n v="15"/>
    <b v="0"/>
    <s v="Wednesday"/>
    <s v="Mist"/>
    <n v="0.2"/>
    <n v="0.18179999999999999"/>
    <n v="0.34"/>
    <n v="0.28360000000000002"/>
    <n v="3"/>
    <n v="61"/>
    <x v="37"/>
  </r>
  <r>
    <d v="2011-02-09T00:00:00"/>
    <s v="Winter"/>
    <x v="1"/>
    <n v="16"/>
    <b v="0"/>
    <s v="Wednesday"/>
    <s v="Mist"/>
    <n v="0.2"/>
    <n v="0.19700000000000001"/>
    <n v="0.37"/>
    <n v="0.25369999999999998"/>
    <n v="7"/>
    <n v="72"/>
    <x v="67"/>
  </r>
  <r>
    <d v="2011-02-09T00:00:00"/>
    <s v="Winter"/>
    <x v="1"/>
    <n v="17"/>
    <b v="0"/>
    <s v="Wednesday"/>
    <s v="Mist"/>
    <n v="0.2"/>
    <n v="0.19700000000000001"/>
    <n v="0.34"/>
    <n v="0.25369999999999998"/>
    <n v="9"/>
    <n v="157"/>
    <x v="150"/>
  </r>
  <r>
    <d v="2011-02-09T00:00:00"/>
    <s v="Winter"/>
    <x v="1"/>
    <n v="18"/>
    <b v="0"/>
    <s v="Wednesday"/>
    <s v="Mist"/>
    <n v="0.18"/>
    <n v="0.16669999999999999"/>
    <n v="0.47"/>
    <n v="0.29849999999999999"/>
    <n v="2"/>
    <n v="168"/>
    <x v="185"/>
  </r>
  <r>
    <d v="2011-02-09T00:00:00"/>
    <s v="Winter"/>
    <x v="1"/>
    <n v="19"/>
    <b v="0"/>
    <s v="Wednesday"/>
    <s v="Light Snow"/>
    <n v="0.14000000000000001"/>
    <n v="0.1212"/>
    <n v="0.86"/>
    <n v="0.25369999999999998"/>
    <n v="1"/>
    <n v="87"/>
    <x v="39"/>
  </r>
  <r>
    <d v="2011-02-09T00:00:00"/>
    <s v="Winter"/>
    <x v="1"/>
    <n v="20"/>
    <b v="0"/>
    <s v="Wednesday"/>
    <s v="Light Snow"/>
    <n v="0.14000000000000001"/>
    <n v="0.1515"/>
    <n v="0.86"/>
    <n v="0.16420000000000001"/>
    <n v="0"/>
    <n v="84"/>
    <x v="11"/>
  </r>
  <r>
    <d v="2011-02-09T00:00:00"/>
    <s v="Winter"/>
    <x v="1"/>
    <n v="21"/>
    <b v="0"/>
    <s v="Wednesday"/>
    <s v="Mist"/>
    <n v="0.14000000000000001"/>
    <n v="0.1515"/>
    <n v="0.86"/>
    <n v="0.16420000000000001"/>
    <n v="0"/>
    <n v="83"/>
    <x v="56"/>
  </r>
  <r>
    <d v="2011-02-09T00:00:00"/>
    <s v="Winter"/>
    <x v="1"/>
    <n v="22"/>
    <b v="0"/>
    <s v="Wednesday"/>
    <s v="Light Snow"/>
    <n v="0.16"/>
    <n v="0.16669999999999999"/>
    <n v="0.8"/>
    <n v="0.16420000000000001"/>
    <n v="4"/>
    <n v="42"/>
    <x v="66"/>
  </r>
  <r>
    <d v="2011-02-09T00:00:00"/>
    <s v="Winter"/>
    <x v="1"/>
    <n v="23"/>
    <b v="0"/>
    <s v="Wednesday"/>
    <s v="Light Snow"/>
    <n v="0.16"/>
    <n v="0.1515"/>
    <n v="0.8"/>
    <n v="0.19400000000000001"/>
    <n v="0"/>
    <n v="37"/>
    <x v="18"/>
  </r>
  <r>
    <d v="2011-02-10T00:00:00"/>
    <s v="Winter"/>
    <x v="1"/>
    <n v="0"/>
    <b v="0"/>
    <s v="Thursday"/>
    <s v="Light Snow"/>
    <n v="0.14000000000000001"/>
    <n v="0.13639999999999999"/>
    <n v="0.86"/>
    <n v="0.19400000000000001"/>
    <n v="0"/>
    <n v="16"/>
    <x v="0"/>
  </r>
  <r>
    <d v="2011-02-10T00:00:00"/>
    <s v="Winter"/>
    <x v="1"/>
    <n v="1"/>
    <b v="0"/>
    <s v="Thursday"/>
    <s v="Light Snow"/>
    <n v="0.14000000000000001"/>
    <n v="0.1515"/>
    <n v="0.8"/>
    <n v="0.1343"/>
    <n v="0"/>
    <n v="7"/>
    <x v="85"/>
  </r>
  <r>
    <d v="2011-02-10T00:00:00"/>
    <s v="Winter"/>
    <x v="1"/>
    <n v="2"/>
    <b v="0"/>
    <s v="Thursday"/>
    <s v="Light Snow"/>
    <n v="0.14000000000000001"/>
    <n v="0.1515"/>
    <n v="0.8"/>
    <n v="0.1343"/>
    <n v="0"/>
    <n v="3"/>
    <x v="6"/>
  </r>
  <r>
    <d v="2011-02-10T00:00:00"/>
    <s v="Winter"/>
    <x v="1"/>
    <n v="4"/>
    <b v="0"/>
    <s v="Thursday"/>
    <s v="Mist"/>
    <n v="0.14000000000000001"/>
    <n v="0.13639999999999999"/>
    <n v="0.59"/>
    <n v="0.22389999999999999"/>
    <n v="0"/>
    <n v="1"/>
    <x v="4"/>
  </r>
  <r>
    <d v="2011-02-10T00:00:00"/>
    <s v="Winter"/>
    <x v="1"/>
    <n v="5"/>
    <b v="0"/>
    <s v="Thursday"/>
    <s v="Mist"/>
    <n v="0.12"/>
    <n v="0.1212"/>
    <n v="0.5"/>
    <n v="0.22389999999999999"/>
    <n v="0"/>
    <n v="6"/>
    <x v="24"/>
  </r>
  <r>
    <d v="2011-02-10T00:00:00"/>
    <s v="Winter"/>
    <x v="1"/>
    <n v="6"/>
    <b v="0"/>
    <s v="Thursday"/>
    <s v="Mist"/>
    <n v="0.12"/>
    <n v="0.1212"/>
    <n v="0.54"/>
    <n v="0.28360000000000002"/>
    <n v="0"/>
    <n v="26"/>
    <x v="132"/>
  </r>
  <r>
    <d v="2011-02-10T00:00:00"/>
    <s v="Winter"/>
    <x v="1"/>
    <n v="7"/>
    <b v="0"/>
    <s v="Thursday"/>
    <s v="Clear"/>
    <n v="0.1"/>
    <n v="7.5800000000000006E-2"/>
    <n v="0.5"/>
    <n v="0.41789999999999999"/>
    <n v="0"/>
    <n v="99"/>
    <x v="111"/>
  </r>
  <r>
    <d v="2011-02-10T00:00:00"/>
    <s v="Winter"/>
    <x v="1"/>
    <n v="8"/>
    <b v="0"/>
    <s v="Thursday"/>
    <s v="Clear"/>
    <n v="0.1"/>
    <n v="7.5800000000000006E-2"/>
    <n v="0.49"/>
    <n v="0.32840000000000003"/>
    <n v="5"/>
    <n v="173"/>
    <x v="106"/>
  </r>
  <r>
    <d v="2011-02-10T00:00:00"/>
    <s v="Winter"/>
    <x v="1"/>
    <n v="9"/>
    <b v="0"/>
    <s v="Thursday"/>
    <s v="Clear"/>
    <n v="0.12"/>
    <n v="0.1061"/>
    <n v="0.42"/>
    <n v="0.35820000000000002"/>
    <n v="1"/>
    <n v="121"/>
    <x v="78"/>
  </r>
  <r>
    <d v="2011-02-10T00:00:00"/>
    <s v="Winter"/>
    <x v="1"/>
    <n v="10"/>
    <b v="0"/>
    <s v="Thursday"/>
    <s v="Clear"/>
    <n v="0.12"/>
    <n v="0.1061"/>
    <n v="0.42"/>
    <n v="0.29849999999999999"/>
    <n v="1"/>
    <n v="34"/>
    <x v="17"/>
  </r>
  <r>
    <d v="2011-02-10T00:00:00"/>
    <s v="Winter"/>
    <x v="1"/>
    <n v="11"/>
    <b v="0"/>
    <s v="Thursday"/>
    <s v="Clear"/>
    <n v="0.14000000000000001"/>
    <n v="0.1212"/>
    <n v="0.39"/>
    <n v="0.35820000000000002"/>
    <n v="1"/>
    <n v="44"/>
    <x v="79"/>
  </r>
  <r>
    <d v="2011-02-10T00:00:00"/>
    <s v="Winter"/>
    <x v="1"/>
    <n v="12"/>
    <b v="0"/>
    <s v="Thursday"/>
    <s v="Clear"/>
    <n v="0.16"/>
    <n v="0.13639999999999999"/>
    <n v="0.34"/>
    <n v="0.3881"/>
    <n v="4"/>
    <n v="65"/>
    <x v="83"/>
  </r>
  <r>
    <d v="2011-02-10T00:00:00"/>
    <s v="Winter"/>
    <x v="1"/>
    <n v="13"/>
    <b v="0"/>
    <s v="Thursday"/>
    <s v="Clear"/>
    <n v="0.18"/>
    <n v="0.16669999999999999"/>
    <n v="0.28999999999999998"/>
    <n v="0.29849999999999999"/>
    <n v="3"/>
    <n v="59"/>
    <x v="69"/>
  </r>
  <r>
    <d v="2011-02-10T00:00:00"/>
    <s v="Winter"/>
    <x v="1"/>
    <n v="14"/>
    <b v="0"/>
    <s v="Thursday"/>
    <s v="Clear"/>
    <n v="0.2"/>
    <n v="0.18179999999999999"/>
    <n v="0.27"/>
    <n v="0.28360000000000002"/>
    <n v="6"/>
    <n v="42"/>
    <x v="61"/>
  </r>
  <r>
    <d v="2011-02-10T00:00:00"/>
    <s v="Winter"/>
    <x v="1"/>
    <n v="15"/>
    <b v="0"/>
    <s v="Thursday"/>
    <s v="Clear"/>
    <n v="0.2"/>
    <n v="0.19700000000000001"/>
    <n v="0.25"/>
    <n v="0.25369999999999998"/>
    <n v="0"/>
    <n v="50"/>
    <x v="89"/>
  </r>
  <r>
    <d v="2011-02-10T00:00:00"/>
    <s v="Winter"/>
    <x v="1"/>
    <n v="16"/>
    <b v="0"/>
    <s v="Thursday"/>
    <s v="Clear"/>
    <n v="0.2"/>
    <n v="0.18179999999999999"/>
    <n v="0.27"/>
    <n v="0.29849999999999999"/>
    <n v="4"/>
    <n v="76"/>
    <x v="138"/>
  </r>
  <r>
    <d v="2011-02-10T00:00:00"/>
    <s v="Winter"/>
    <x v="1"/>
    <n v="17"/>
    <b v="0"/>
    <s v="Thursday"/>
    <s v="Clear"/>
    <n v="0.18"/>
    <n v="0.18179999999999999"/>
    <n v="0.26"/>
    <n v="0.19400000000000001"/>
    <n v="6"/>
    <n v="159"/>
    <x v="186"/>
  </r>
  <r>
    <d v="2011-02-10T00:00:00"/>
    <s v="Winter"/>
    <x v="1"/>
    <n v="18"/>
    <b v="0"/>
    <s v="Thursday"/>
    <s v="Clear"/>
    <n v="0.16"/>
    <n v="0.18179999999999999"/>
    <n v="0.28000000000000003"/>
    <n v="0.1343"/>
    <n v="3"/>
    <n v="157"/>
    <x v="187"/>
  </r>
  <r>
    <d v="2011-02-10T00:00:00"/>
    <s v="Winter"/>
    <x v="1"/>
    <n v="19"/>
    <b v="0"/>
    <s v="Thursday"/>
    <s v="Clear"/>
    <n v="0.14000000000000001"/>
    <n v="0.16669999999999999"/>
    <n v="0.28000000000000003"/>
    <n v="0.1045"/>
    <n v="2"/>
    <n v="110"/>
    <x v="59"/>
  </r>
  <r>
    <d v="2011-02-10T00:00:00"/>
    <s v="Winter"/>
    <x v="1"/>
    <n v="20"/>
    <b v="0"/>
    <s v="Thursday"/>
    <s v="Clear"/>
    <n v="0.14000000000000001"/>
    <n v="0.18179999999999999"/>
    <n v="0.31"/>
    <n v="8.9599999999999999E-2"/>
    <n v="4"/>
    <n v="93"/>
    <x v="54"/>
  </r>
  <r>
    <d v="2011-02-10T00:00:00"/>
    <s v="Winter"/>
    <x v="1"/>
    <n v="21"/>
    <b v="0"/>
    <s v="Thursday"/>
    <s v="Clear"/>
    <n v="0.14000000000000001"/>
    <n v="0.21210000000000001"/>
    <n v="0.39"/>
    <n v="0"/>
    <n v="2"/>
    <n v="70"/>
    <x v="44"/>
  </r>
  <r>
    <d v="2011-02-10T00:00:00"/>
    <s v="Winter"/>
    <x v="1"/>
    <n v="22"/>
    <b v="0"/>
    <s v="Thursday"/>
    <s v="Clear"/>
    <n v="0.12"/>
    <n v="0.19700000000000001"/>
    <n v="0.39"/>
    <n v="0"/>
    <n v="4"/>
    <n v="47"/>
    <x v="41"/>
  </r>
  <r>
    <d v="2011-02-10T00:00:00"/>
    <s v="Winter"/>
    <x v="1"/>
    <n v="23"/>
    <b v="0"/>
    <s v="Thursday"/>
    <s v="Clear"/>
    <n v="0.12"/>
    <n v="0.1515"/>
    <n v="0.42"/>
    <n v="0.1045"/>
    <n v="1"/>
    <n v="33"/>
    <x v="19"/>
  </r>
  <r>
    <d v="2011-02-11T00:00:00"/>
    <s v="Winter"/>
    <x v="1"/>
    <n v="0"/>
    <b v="0"/>
    <s v="Friday"/>
    <s v="Clear"/>
    <n v="0.1"/>
    <n v="0.13639999999999999"/>
    <n v="0.49"/>
    <n v="0.1045"/>
    <n v="2"/>
    <n v="12"/>
    <x v="8"/>
  </r>
  <r>
    <d v="2011-02-11T00:00:00"/>
    <s v="Winter"/>
    <x v="1"/>
    <n v="1"/>
    <b v="0"/>
    <s v="Friday"/>
    <s v="Clear"/>
    <n v="0.1"/>
    <n v="0.13639999999999999"/>
    <n v="0.54"/>
    <n v="8.9599999999999999E-2"/>
    <n v="1"/>
    <n v="6"/>
    <x v="85"/>
  </r>
  <r>
    <d v="2011-02-11T00:00:00"/>
    <s v="Winter"/>
    <x v="1"/>
    <n v="2"/>
    <b v="0"/>
    <s v="Friday"/>
    <s v="Clear"/>
    <n v="0.1"/>
    <n v="0.13639999999999999"/>
    <n v="0.54"/>
    <n v="8.9599999999999999E-2"/>
    <n v="0"/>
    <n v="3"/>
    <x v="6"/>
  </r>
  <r>
    <d v="2011-02-11T00:00:00"/>
    <s v="Winter"/>
    <x v="1"/>
    <n v="5"/>
    <b v="0"/>
    <s v="Friday"/>
    <s v="Clear"/>
    <n v="0.08"/>
    <n v="0.1212"/>
    <n v="0.63"/>
    <n v="8.9599999999999999E-2"/>
    <n v="0"/>
    <n v="4"/>
    <x v="48"/>
  </r>
  <r>
    <d v="2011-02-11T00:00:00"/>
    <s v="Winter"/>
    <x v="1"/>
    <n v="6"/>
    <b v="0"/>
    <s v="Friday"/>
    <s v="Clear"/>
    <n v="0.1"/>
    <n v="0.18179999999999999"/>
    <n v="0.68"/>
    <n v="0"/>
    <n v="1"/>
    <n v="23"/>
    <x v="108"/>
  </r>
  <r>
    <d v="2011-02-11T00:00:00"/>
    <s v="Winter"/>
    <x v="1"/>
    <n v="7"/>
    <b v="0"/>
    <s v="Friday"/>
    <s v="Clear"/>
    <n v="0.08"/>
    <n v="0.16669999999999999"/>
    <n v="0.73"/>
    <n v="0"/>
    <n v="1"/>
    <n v="73"/>
    <x v="30"/>
  </r>
  <r>
    <d v="2011-02-11T00:00:00"/>
    <s v="Winter"/>
    <x v="1"/>
    <n v="8"/>
    <b v="0"/>
    <s v="Friday"/>
    <s v="Clear"/>
    <n v="0.1"/>
    <n v="0.1212"/>
    <n v="0.74"/>
    <n v="0.16420000000000001"/>
    <n v="4"/>
    <n v="212"/>
    <x v="182"/>
  </r>
  <r>
    <d v="2011-02-11T00:00:00"/>
    <s v="Winter"/>
    <x v="1"/>
    <n v="9"/>
    <b v="0"/>
    <s v="Friday"/>
    <s v="Clear"/>
    <n v="0.12"/>
    <n v="0.1212"/>
    <n v="0.74"/>
    <n v="0.22389999999999999"/>
    <n v="8"/>
    <n v="132"/>
    <x v="188"/>
  </r>
  <r>
    <d v="2011-02-11T00:00:00"/>
    <s v="Winter"/>
    <x v="1"/>
    <n v="10"/>
    <b v="0"/>
    <s v="Friday"/>
    <s v="Clear"/>
    <n v="0.14000000000000001"/>
    <n v="0.13639999999999999"/>
    <n v="0.69"/>
    <n v="0.19400000000000001"/>
    <n v="5"/>
    <n v="39"/>
    <x v="40"/>
  </r>
  <r>
    <d v="2011-02-11T00:00:00"/>
    <s v="Winter"/>
    <x v="1"/>
    <n v="11"/>
    <b v="0"/>
    <s v="Friday"/>
    <s v="Clear"/>
    <n v="0.22"/>
    <n v="0.2273"/>
    <n v="0.47"/>
    <n v="0.1343"/>
    <n v="12"/>
    <n v="52"/>
    <x v="37"/>
  </r>
  <r>
    <d v="2011-02-11T00:00:00"/>
    <s v="Winter"/>
    <x v="1"/>
    <n v="12"/>
    <b v="0"/>
    <s v="Friday"/>
    <s v="Clear"/>
    <n v="0.22"/>
    <n v="0.2273"/>
    <n v="0.47"/>
    <n v="0.1343"/>
    <n v="7"/>
    <n v="64"/>
    <x v="68"/>
  </r>
  <r>
    <d v="2011-02-11T00:00:00"/>
    <s v="Winter"/>
    <x v="1"/>
    <n v="13"/>
    <b v="0"/>
    <s v="Friday"/>
    <s v="Clear"/>
    <n v="0.24"/>
    <n v="0.2273"/>
    <n v="0.35"/>
    <n v="0.19400000000000001"/>
    <n v="21"/>
    <n v="89"/>
    <x v="14"/>
  </r>
  <r>
    <d v="2011-02-11T00:00:00"/>
    <s v="Winter"/>
    <x v="1"/>
    <n v="14"/>
    <b v="0"/>
    <s v="Friday"/>
    <s v="Clear"/>
    <n v="0.3"/>
    <n v="0.28789999999999999"/>
    <n v="0.26"/>
    <n v="0.25369999999999998"/>
    <n v="17"/>
    <n v="67"/>
    <x v="11"/>
  </r>
  <r>
    <d v="2011-02-11T00:00:00"/>
    <s v="Winter"/>
    <x v="1"/>
    <n v="15"/>
    <b v="0"/>
    <s v="Friday"/>
    <s v="Clear"/>
    <n v="0.32"/>
    <n v="0.31819999999999998"/>
    <n v="0.21"/>
    <n v="0.16420000000000001"/>
    <n v="12"/>
    <n v="62"/>
    <x v="30"/>
  </r>
  <r>
    <d v="2011-02-11T00:00:00"/>
    <s v="Winter"/>
    <x v="1"/>
    <n v="16"/>
    <b v="0"/>
    <s v="Friday"/>
    <s v="Clear"/>
    <n v="0.3"/>
    <n v="0.28789999999999999"/>
    <n v="0.28000000000000003"/>
    <n v="0.19400000000000001"/>
    <n v="14"/>
    <n v="111"/>
    <x v="139"/>
  </r>
  <r>
    <d v="2011-02-11T00:00:00"/>
    <s v="Winter"/>
    <x v="1"/>
    <n v="17"/>
    <b v="0"/>
    <s v="Friday"/>
    <s v="Clear"/>
    <n v="0.3"/>
    <n v="0.33329999999999999"/>
    <n v="0.24"/>
    <n v="0"/>
    <n v="18"/>
    <n v="193"/>
    <x v="189"/>
  </r>
  <r>
    <d v="2011-02-11T00:00:00"/>
    <s v="Winter"/>
    <x v="1"/>
    <n v="18"/>
    <b v="0"/>
    <s v="Friday"/>
    <s v="Clear"/>
    <n v="0.28000000000000003"/>
    <n v="0.31819999999999998"/>
    <n v="0.28000000000000003"/>
    <n v="0"/>
    <n v="9"/>
    <n v="165"/>
    <x v="177"/>
  </r>
  <r>
    <d v="2011-02-11T00:00:00"/>
    <s v="Winter"/>
    <x v="1"/>
    <n v="19"/>
    <b v="0"/>
    <s v="Friday"/>
    <s v="Clear"/>
    <n v="0.26"/>
    <n v="0.30299999999999999"/>
    <n v="0.33"/>
    <n v="0"/>
    <n v="7"/>
    <n v="94"/>
    <x v="129"/>
  </r>
  <r>
    <d v="2011-02-11T00:00:00"/>
    <s v="Winter"/>
    <x v="1"/>
    <n v="20"/>
    <b v="0"/>
    <s v="Friday"/>
    <s v="Clear"/>
    <n v="0.22"/>
    <n v="0.2273"/>
    <n v="0.55000000000000004"/>
    <n v="0.1343"/>
    <n v="2"/>
    <n v="61"/>
    <x v="55"/>
  </r>
  <r>
    <d v="2011-02-11T00:00:00"/>
    <s v="Winter"/>
    <x v="1"/>
    <n v="21"/>
    <b v="0"/>
    <s v="Friday"/>
    <s v="Clear"/>
    <n v="0.2"/>
    <n v="0.21210000000000001"/>
    <n v="0.59"/>
    <n v="0.1343"/>
    <n v="1"/>
    <n v="46"/>
    <x v="105"/>
  </r>
  <r>
    <d v="2011-02-11T00:00:00"/>
    <s v="Winter"/>
    <x v="1"/>
    <n v="22"/>
    <b v="0"/>
    <s v="Friday"/>
    <s v="Clear"/>
    <n v="0.2"/>
    <n v="0.2273"/>
    <n v="0.64"/>
    <n v="8.9599999999999999E-2"/>
    <n v="2"/>
    <n v="41"/>
    <x v="74"/>
  </r>
  <r>
    <d v="2011-02-11T00:00:00"/>
    <s v="Winter"/>
    <x v="1"/>
    <n v="23"/>
    <b v="0"/>
    <s v="Friday"/>
    <s v="Clear"/>
    <n v="0.18"/>
    <n v="0.2424"/>
    <n v="0.69"/>
    <n v="0"/>
    <n v="5"/>
    <n v="48"/>
    <x v="26"/>
  </r>
  <r>
    <d v="2011-02-12T00:00:00"/>
    <s v="Winter"/>
    <x v="1"/>
    <n v="0"/>
    <b v="0"/>
    <s v="Saturday"/>
    <s v="Clear"/>
    <n v="0.16"/>
    <n v="0.19700000000000001"/>
    <n v="0.69"/>
    <n v="8.9599999999999999E-2"/>
    <n v="3"/>
    <n v="27"/>
    <x v="33"/>
  </r>
  <r>
    <d v="2011-02-12T00:00:00"/>
    <s v="Winter"/>
    <x v="1"/>
    <n v="1"/>
    <b v="0"/>
    <s v="Saturday"/>
    <s v="Clear"/>
    <n v="0.14000000000000001"/>
    <n v="0.21210000000000001"/>
    <n v="0.86"/>
    <n v="0"/>
    <n v="2"/>
    <n v="22"/>
    <x v="108"/>
  </r>
  <r>
    <d v="2011-02-12T00:00:00"/>
    <s v="Winter"/>
    <x v="1"/>
    <n v="2"/>
    <b v="0"/>
    <s v="Saturday"/>
    <s v="Clear"/>
    <n v="0.14000000000000001"/>
    <n v="0.21210000000000001"/>
    <n v="0.8"/>
    <n v="0"/>
    <n v="2"/>
    <n v="13"/>
    <x v="93"/>
  </r>
  <r>
    <d v="2011-02-12T00:00:00"/>
    <s v="Winter"/>
    <x v="1"/>
    <n v="3"/>
    <b v="0"/>
    <s v="Saturday"/>
    <s v="Clear"/>
    <n v="0.12"/>
    <n v="0.19700000000000001"/>
    <n v="0.8"/>
    <n v="0"/>
    <n v="3"/>
    <n v="7"/>
    <x v="98"/>
  </r>
  <r>
    <d v="2011-02-12T00:00:00"/>
    <s v="Winter"/>
    <x v="1"/>
    <n v="4"/>
    <b v="0"/>
    <s v="Saturday"/>
    <s v="Clear"/>
    <n v="0.12"/>
    <n v="0.16669999999999999"/>
    <n v="0.74"/>
    <n v="8.9599999999999999E-2"/>
    <n v="0"/>
    <n v="4"/>
    <x v="48"/>
  </r>
  <r>
    <d v="2011-02-12T00:00:00"/>
    <s v="Winter"/>
    <x v="1"/>
    <n v="5"/>
    <b v="0"/>
    <s v="Saturday"/>
    <s v="Clear"/>
    <n v="0.12"/>
    <n v="0.16669999999999999"/>
    <n v="0.74"/>
    <n v="8.9599999999999999E-2"/>
    <n v="0"/>
    <n v="1"/>
    <x v="4"/>
  </r>
  <r>
    <d v="2011-02-12T00:00:00"/>
    <s v="Winter"/>
    <x v="1"/>
    <n v="6"/>
    <b v="0"/>
    <s v="Saturday"/>
    <s v="Clear"/>
    <n v="0.12"/>
    <n v="0.13639999999999999"/>
    <n v="0.93"/>
    <n v="0.19400000000000001"/>
    <n v="1"/>
    <n v="1"/>
    <x v="5"/>
  </r>
  <r>
    <d v="2011-02-12T00:00:00"/>
    <s v="Winter"/>
    <x v="1"/>
    <n v="7"/>
    <b v="0"/>
    <s v="Saturday"/>
    <s v="Clear"/>
    <n v="0.12"/>
    <n v="0.1515"/>
    <n v="0.8"/>
    <n v="0.1045"/>
    <n v="2"/>
    <n v="9"/>
    <x v="62"/>
  </r>
  <r>
    <d v="2011-02-12T00:00:00"/>
    <s v="Winter"/>
    <x v="1"/>
    <n v="8"/>
    <b v="0"/>
    <s v="Saturday"/>
    <s v="Clear"/>
    <n v="0.14000000000000001"/>
    <n v="0.1515"/>
    <n v="0.86"/>
    <n v="0.1343"/>
    <n v="2"/>
    <n v="28"/>
    <x v="33"/>
  </r>
  <r>
    <d v="2011-02-12T00:00:00"/>
    <s v="Winter"/>
    <x v="1"/>
    <n v="9"/>
    <b v="0"/>
    <s v="Saturday"/>
    <s v="Clear"/>
    <n v="0.16"/>
    <n v="0.18179999999999999"/>
    <n v="0.64"/>
    <n v="0.1343"/>
    <n v="5"/>
    <n v="38"/>
    <x v="74"/>
  </r>
  <r>
    <d v="2011-02-12T00:00:00"/>
    <s v="Winter"/>
    <x v="1"/>
    <n v="10"/>
    <b v="0"/>
    <s v="Saturday"/>
    <s v="Clear"/>
    <n v="0.22"/>
    <n v="0.21210000000000001"/>
    <n v="0.41"/>
    <n v="0.25369999999999998"/>
    <n v="13"/>
    <n v="71"/>
    <x v="11"/>
  </r>
  <r>
    <d v="2011-02-12T00:00:00"/>
    <s v="Winter"/>
    <x v="1"/>
    <n v="11"/>
    <b v="0"/>
    <s v="Saturday"/>
    <s v="Clear"/>
    <n v="0.3"/>
    <n v="0.2727"/>
    <n v="0.28000000000000003"/>
    <n v="0.32840000000000003"/>
    <n v="30"/>
    <n v="84"/>
    <x v="181"/>
  </r>
  <r>
    <d v="2011-02-12T00:00:00"/>
    <s v="Winter"/>
    <x v="1"/>
    <n v="12"/>
    <b v="0"/>
    <s v="Saturday"/>
    <s v="Clear"/>
    <n v="0.3"/>
    <n v="0.2727"/>
    <n v="0.39"/>
    <n v="0.4627"/>
    <n v="27"/>
    <n v="93"/>
    <x v="151"/>
  </r>
  <r>
    <d v="2011-02-12T00:00:00"/>
    <s v="Winter"/>
    <x v="1"/>
    <n v="13"/>
    <b v="0"/>
    <s v="Saturday"/>
    <s v="Clear"/>
    <n v="0.3"/>
    <n v="0.2727"/>
    <n v="0.39"/>
    <n v="0.41789999999999999"/>
    <n v="32"/>
    <n v="103"/>
    <x v="169"/>
  </r>
  <r>
    <d v="2011-02-12T00:00:00"/>
    <s v="Winter"/>
    <x v="1"/>
    <n v="14"/>
    <b v="0"/>
    <s v="Saturday"/>
    <s v="Clear"/>
    <n v="0.34"/>
    <n v="0.31819999999999998"/>
    <n v="0.31"/>
    <n v="0.28360000000000002"/>
    <n v="30"/>
    <n v="90"/>
    <x v="151"/>
  </r>
  <r>
    <d v="2011-02-12T00:00:00"/>
    <s v="Winter"/>
    <x v="1"/>
    <n v="15"/>
    <b v="0"/>
    <s v="Saturday"/>
    <s v="Clear"/>
    <n v="0.34"/>
    <n v="0.30299999999999999"/>
    <n v="0.28999999999999998"/>
    <n v="0.41789999999999999"/>
    <n v="47"/>
    <n v="127"/>
    <x v="177"/>
  </r>
  <r>
    <d v="2011-02-12T00:00:00"/>
    <s v="Winter"/>
    <x v="1"/>
    <n v="16"/>
    <b v="0"/>
    <s v="Saturday"/>
    <s v="Clear"/>
    <n v="0.34"/>
    <n v="0.30299999999999999"/>
    <n v="0.28999999999999998"/>
    <n v="0.41789999999999999"/>
    <n v="42"/>
    <n v="103"/>
    <x v="190"/>
  </r>
  <r>
    <d v="2011-02-12T00:00:00"/>
    <s v="Winter"/>
    <x v="1"/>
    <n v="17"/>
    <b v="0"/>
    <s v="Saturday"/>
    <s v="Clear"/>
    <n v="0.32"/>
    <n v="0.28789999999999999"/>
    <n v="0.31"/>
    <n v="0.52239999999999998"/>
    <n v="24"/>
    <n v="113"/>
    <x v="120"/>
  </r>
  <r>
    <d v="2011-02-12T00:00:00"/>
    <s v="Winter"/>
    <x v="1"/>
    <n v="18"/>
    <b v="0"/>
    <s v="Saturday"/>
    <s v="Clear"/>
    <n v="0.28000000000000003"/>
    <n v="0.2576"/>
    <n v="0.38"/>
    <n v="0.32840000000000003"/>
    <n v="4"/>
    <n v="60"/>
    <x v="37"/>
  </r>
  <r>
    <d v="2011-02-12T00:00:00"/>
    <s v="Winter"/>
    <x v="1"/>
    <n v="19"/>
    <b v="0"/>
    <s v="Saturday"/>
    <s v="Clear"/>
    <n v="0.28000000000000003"/>
    <n v="0.2727"/>
    <n v="0.38"/>
    <n v="0.16420000000000001"/>
    <n v="2"/>
    <n v="39"/>
    <x v="102"/>
  </r>
  <r>
    <d v="2011-02-12T00:00:00"/>
    <s v="Winter"/>
    <x v="1"/>
    <n v="20"/>
    <b v="0"/>
    <s v="Saturday"/>
    <s v="Clear"/>
    <n v="0.26"/>
    <n v="0.2576"/>
    <n v="0.41"/>
    <n v="0.22389999999999999"/>
    <n v="1"/>
    <n v="39"/>
    <x v="1"/>
  </r>
  <r>
    <d v="2011-02-12T00:00:00"/>
    <s v="Winter"/>
    <x v="1"/>
    <n v="21"/>
    <b v="0"/>
    <s v="Saturday"/>
    <s v="Clear"/>
    <n v="0.26"/>
    <n v="0.30299999999999999"/>
    <n v="0.41"/>
    <n v="0"/>
    <n v="9"/>
    <n v="42"/>
    <x v="41"/>
  </r>
  <r>
    <d v="2011-02-12T00:00:00"/>
    <s v="Winter"/>
    <x v="1"/>
    <n v="22"/>
    <b v="0"/>
    <s v="Saturday"/>
    <s v="Clear"/>
    <n v="0.24"/>
    <n v="0.2576"/>
    <n v="0.44"/>
    <n v="8.9599999999999999E-2"/>
    <n v="6"/>
    <n v="39"/>
    <x v="79"/>
  </r>
  <r>
    <d v="2011-02-12T00:00:00"/>
    <s v="Winter"/>
    <x v="1"/>
    <n v="23"/>
    <b v="0"/>
    <s v="Saturday"/>
    <s v="Clear"/>
    <n v="0.22"/>
    <n v="0.2273"/>
    <n v="0.51"/>
    <n v="0.1343"/>
    <n v="1"/>
    <n v="31"/>
    <x v="2"/>
  </r>
  <r>
    <d v="2011-02-13T00:00:00"/>
    <s v="Winter"/>
    <x v="1"/>
    <n v="0"/>
    <b v="0"/>
    <s v="Sunday"/>
    <s v="Clear"/>
    <n v="0.2"/>
    <n v="0.2273"/>
    <n v="0.64"/>
    <n v="0.1045"/>
    <n v="5"/>
    <n v="34"/>
    <x v="21"/>
  </r>
  <r>
    <d v="2011-02-13T00:00:00"/>
    <s v="Winter"/>
    <x v="1"/>
    <n v="1"/>
    <b v="0"/>
    <s v="Sunday"/>
    <s v="Clear"/>
    <n v="0.2"/>
    <n v="0.2273"/>
    <n v="0.59"/>
    <n v="8.9599999999999999E-2"/>
    <n v="1"/>
    <n v="23"/>
    <x v="108"/>
  </r>
  <r>
    <d v="2011-02-13T00:00:00"/>
    <s v="Winter"/>
    <x v="1"/>
    <n v="2"/>
    <b v="0"/>
    <s v="Sunday"/>
    <s v="Mist"/>
    <n v="0.2"/>
    <n v="0.2273"/>
    <n v="0.75"/>
    <n v="8.9599999999999999E-2"/>
    <n v="1"/>
    <n v="19"/>
    <x v="25"/>
  </r>
  <r>
    <d v="2011-02-13T00:00:00"/>
    <s v="Winter"/>
    <x v="1"/>
    <n v="3"/>
    <b v="0"/>
    <s v="Sunday"/>
    <s v="Mist"/>
    <n v="0.2"/>
    <n v="0.2273"/>
    <n v="0.69"/>
    <n v="0.1045"/>
    <n v="4"/>
    <n v="8"/>
    <x v="47"/>
  </r>
  <r>
    <d v="2011-02-13T00:00:00"/>
    <s v="Winter"/>
    <x v="1"/>
    <n v="4"/>
    <b v="0"/>
    <s v="Sunday"/>
    <s v="Mist"/>
    <n v="0.2"/>
    <n v="0.21210000000000001"/>
    <n v="0.69"/>
    <n v="0.16420000000000001"/>
    <n v="0"/>
    <n v="2"/>
    <x v="5"/>
  </r>
  <r>
    <d v="2011-02-13T00:00:00"/>
    <s v="Winter"/>
    <x v="1"/>
    <n v="6"/>
    <b v="0"/>
    <s v="Sunday"/>
    <s v="Mist"/>
    <n v="0.2"/>
    <n v="0.21210000000000001"/>
    <n v="0.69"/>
    <n v="0.1343"/>
    <n v="2"/>
    <n v="3"/>
    <x v="36"/>
  </r>
  <r>
    <d v="2011-02-13T00:00:00"/>
    <s v="Winter"/>
    <x v="1"/>
    <n v="7"/>
    <b v="0"/>
    <s v="Sunday"/>
    <s v="Mist"/>
    <n v="0.22"/>
    <n v="0.2727"/>
    <n v="0.55000000000000004"/>
    <n v="0"/>
    <n v="0"/>
    <n v="3"/>
    <x v="6"/>
  </r>
  <r>
    <d v="2011-02-13T00:00:00"/>
    <s v="Winter"/>
    <x v="1"/>
    <n v="8"/>
    <b v="0"/>
    <s v="Sunday"/>
    <s v="Mist"/>
    <n v="0.22"/>
    <n v="0.2273"/>
    <n v="0.64"/>
    <n v="0.19400000000000001"/>
    <n v="1"/>
    <n v="11"/>
    <x v="47"/>
  </r>
  <r>
    <d v="2011-02-13T00:00:00"/>
    <s v="Winter"/>
    <x v="1"/>
    <n v="9"/>
    <b v="0"/>
    <s v="Sunday"/>
    <s v="Mist"/>
    <n v="0.24"/>
    <n v="0.2273"/>
    <n v="0.6"/>
    <n v="0.22389999999999999"/>
    <n v="12"/>
    <n v="35"/>
    <x v="105"/>
  </r>
  <r>
    <d v="2011-02-13T00:00:00"/>
    <s v="Winter"/>
    <x v="1"/>
    <n v="10"/>
    <b v="0"/>
    <s v="Sunday"/>
    <s v="Clear"/>
    <n v="0.3"/>
    <n v="0.2727"/>
    <n v="0.45"/>
    <n v="0.32840000000000003"/>
    <n v="19"/>
    <n v="86"/>
    <x v="136"/>
  </r>
  <r>
    <d v="2011-02-13T00:00:00"/>
    <s v="Winter"/>
    <x v="1"/>
    <n v="11"/>
    <b v="0"/>
    <s v="Sunday"/>
    <s v="Clear"/>
    <n v="0.32"/>
    <n v="0.28789999999999999"/>
    <n v="0.39"/>
    <n v="0.44779999999999998"/>
    <n v="26"/>
    <n v="86"/>
    <x v="59"/>
  </r>
  <r>
    <d v="2011-02-13T00:00:00"/>
    <s v="Winter"/>
    <x v="1"/>
    <n v="12"/>
    <b v="0"/>
    <s v="Sunday"/>
    <s v="Clear"/>
    <n v="0.36"/>
    <n v="0.31819999999999998"/>
    <n v="0.32"/>
    <n v="0.4627"/>
    <n v="58"/>
    <n v="94"/>
    <x v="148"/>
  </r>
  <r>
    <d v="2011-02-13T00:00:00"/>
    <s v="Winter"/>
    <x v="1"/>
    <n v="13"/>
    <b v="0"/>
    <s v="Sunday"/>
    <s v="Clear"/>
    <n v="0.38"/>
    <n v="0.39389999999999997"/>
    <n v="0.28999999999999998"/>
    <n v="0.35820000000000002"/>
    <n v="62"/>
    <n v="92"/>
    <x v="38"/>
  </r>
  <r>
    <d v="2011-02-13T00:00:00"/>
    <s v="Winter"/>
    <x v="1"/>
    <n v="14"/>
    <b v="0"/>
    <s v="Sunday"/>
    <s v="Mist"/>
    <n v="0.4"/>
    <n v="0.40910000000000002"/>
    <n v="0.3"/>
    <n v="0.41789999999999999"/>
    <n v="51"/>
    <n v="110"/>
    <x v="143"/>
  </r>
  <r>
    <d v="2011-02-13T00:00:00"/>
    <s v="Winter"/>
    <x v="1"/>
    <n v="15"/>
    <b v="0"/>
    <s v="Sunday"/>
    <s v="Mist"/>
    <n v="0.4"/>
    <n v="0.40910000000000002"/>
    <n v="0.3"/>
    <n v="0.29849999999999999"/>
    <n v="40"/>
    <n v="122"/>
    <x v="123"/>
  </r>
  <r>
    <d v="2011-02-13T00:00:00"/>
    <s v="Winter"/>
    <x v="1"/>
    <n v="16"/>
    <b v="0"/>
    <s v="Sunday"/>
    <s v="Mist"/>
    <n v="0.42"/>
    <n v="0.42420000000000002"/>
    <n v="0.28000000000000003"/>
    <n v="0.32840000000000003"/>
    <n v="28"/>
    <n v="106"/>
    <x v="87"/>
  </r>
  <r>
    <d v="2011-02-13T00:00:00"/>
    <s v="Winter"/>
    <x v="1"/>
    <n v="17"/>
    <b v="0"/>
    <s v="Sunday"/>
    <s v="Clear"/>
    <n v="0.42"/>
    <n v="0.42420000000000002"/>
    <n v="0.28000000000000003"/>
    <n v="0.32840000000000003"/>
    <n v="30"/>
    <n v="95"/>
    <x v="139"/>
  </r>
  <r>
    <d v="2011-02-13T00:00:00"/>
    <s v="Winter"/>
    <x v="1"/>
    <n v="18"/>
    <b v="0"/>
    <s v="Sunday"/>
    <s v="Clear"/>
    <n v="0.4"/>
    <n v="0.40910000000000002"/>
    <n v="0.32"/>
    <n v="0.29849999999999999"/>
    <n v="17"/>
    <n v="78"/>
    <x v="76"/>
  </r>
  <r>
    <d v="2011-02-13T00:00:00"/>
    <s v="Winter"/>
    <x v="1"/>
    <n v="19"/>
    <b v="0"/>
    <s v="Sunday"/>
    <s v="Clear"/>
    <n v="0.4"/>
    <n v="0.40910000000000002"/>
    <n v="0.35"/>
    <n v="0.28360000000000002"/>
    <n v="11"/>
    <n v="50"/>
    <x v="42"/>
  </r>
  <r>
    <d v="2011-02-13T00:00:00"/>
    <s v="Winter"/>
    <x v="1"/>
    <n v="20"/>
    <b v="0"/>
    <s v="Sunday"/>
    <s v="Clear"/>
    <n v="0.4"/>
    <n v="0.40910000000000002"/>
    <n v="0.35"/>
    <n v="0.32840000000000003"/>
    <n v="15"/>
    <n v="32"/>
    <x v="105"/>
  </r>
  <r>
    <d v="2011-02-13T00:00:00"/>
    <s v="Winter"/>
    <x v="1"/>
    <n v="21"/>
    <b v="0"/>
    <s v="Sunday"/>
    <s v="Clear"/>
    <n v="0.4"/>
    <n v="0.40910000000000002"/>
    <n v="0.35"/>
    <n v="0.35820000000000002"/>
    <n v="6"/>
    <n v="45"/>
    <x v="41"/>
  </r>
  <r>
    <d v="2011-02-13T00:00:00"/>
    <s v="Winter"/>
    <x v="1"/>
    <n v="22"/>
    <b v="0"/>
    <s v="Sunday"/>
    <s v="Clear"/>
    <n v="0.4"/>
    <n v="0.40910000000000002"/>
    <n v="0.35"/>
    <n v="0.29849999999999999"/>
    <n v="5"/>
    <n v="31"/>
    <x v="9"/>
  </r>
  <r>
    <d v="2011-02-13T00:00:00"/>
    <s v="Winter"/>
    <x v="1"/>
    <n v="23"/>
    <b v="0"/>
    <s v="Sunday"/>
    <s v="Clear"/>
    <n v="0.4"/>
    <n v="0.40910000000000002"/>
    <n v="0.35"/>
    <n v="0.35820000000000002"/>
    <n v="3"/>
    <n v="27"/>
    <x v="33"/>
  </r>
  <r>
    <d v="2011-02-14T00:00:00"/>
    <s v="Winter"/>
    <x v="1"/>
    <n v="0"/>
    <b v="0"/>
    <s v="Monday"/>
    <s v="Clear"/>
    <n v="0.38"/>
    <n v="0.39389999999999997"/>
    <n v="0.37"/>
    <n v="0.35820000000000002"/>
    <n v="3"/>
    <n v="8"/>
    <x v="62"/>
  </r>
  <r>
    <d v="2011-02-14T00:00:00"/>
    <s v="Winter"/>
    <x v="1"/>
    <n v="1"/>
    <b v="0"/>
    <s v="Monday"/>
    <s v="Clear"/>
    <n v="0.38"/>
    <n v="0.39389999999999997"/>
    <n v="0.37"/>
    <n v="0.35820000000000002"/>
    <n v="1"/>
    <n v="6"/>
    <x v="85"/>
  </r>
  <r>
    <d v="2011-02-14T00:00:00"/>
    <s v="Winter"/>
    <x v="1"/>
    <n v="2"/>
    <b v="0"/>
    <s v="Monday"/>
    <s v="Clear"/>
    <n v="0.36"/>
    <n v="0.33329999999999999"/>
    <n v="0.4"/>
    <n v="0.29849999999999999"/>
    <n v="0"/>
    <n v="2"/>
    <x v="5"/>
  </r>
  <r>
    <d v="2011-02-14T00:00:00"/>
    <s v="Winter"/>
    <x v="1"/>
    <n v="3"/>
    <b v="0"/>
    <s v="Monday"/>
    <s v="Clear"/>
    <n v="0.34"/>
    <n v="0.31819999999999998"/>
    <n v="0.46"/>
    <n v="0.22389999999999999"/>
    <n v="1"/>
    <n v="1"/>
    <x v="5"/>
  </r>
  <r>
    <d v="2011-02-14T00:00:00"/>
    <s v="Winter"/>
    <x v="1"/>
    <n v="4"/>
    <b v="0"/>
    <s v="Monday"/>
    <s v="Clear"/>
    <n v="0.32"/>
    <n v="0.30299999999999999"/>
    <n v="0.53"/>
    <n v="0.28360000000000002"/>
    <n v="0"/>
    <n v="2"/>
    <x v="5"/>
  </r>
  <r>
    <d v="2011-02-14T00:00:00"/>
    <s v="Winter"/>
    <x v="1"/>
    <n v="5"/>
    <b v="0"/>
    <s v="Monday"/>
    <s v="Clear"/>
    <n v="0.32"/>
    <n v="0.30299999999999999"/>
    <n v="0.53"/>
    <n v="0.28360000000000002"/>
    <n v="0"/>
    <n v="3"/>
    <x v="6"/>
  </r>
  <r>
    <d v="2011-02-14T00:00:00"/>
    <s v="Winter"/>
    <x v="1"/>
    <n v="6"/>
    <b v="0"/>
    <s v="Monday"/>
    <s v="Clear"/>
    <n v="0.34"/>
    <n v="0.30299999999999999"/>
    <n v="0.46"/>
    <n v="0.29849999999999999"/>
    <n v="1"/>
    <n v="25"/>
    <x v="132"/>
  </r>
  <r>
    <d v="2011-02-14T00:00:00"/>
    <s v="Winter"/>
    <x v="1"/>
    <n v="7"/>
    <b v="0"/>
    <s v="Monday"/>
    <s v="Clear"/>
    <n v="0.34"/>
    <n v="0.30299999999999999"/>
    <n v="0.46"/>
    <n v="0.29849999999999999"/>
    <n v="2"/>
    <n v="96"/>
    <x v="9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s v="Winter"/>
    <s v="January"/>
    <x v="0"/>
    <b v="0"/>
    <s v="Saturday"/>
    <x v="0"/>
    <n v="0.24"/>
    <n v="0.28789999999999999"/>
    <n v="0.81"/>
    <n v="0"/>
    <n v="3"/>
    <n v="13"/>
    <n v="16"/>
  </r>
  <r>
    <n v="2"/>
    <d v="2011-01-01T00:00:00"/>
    <s v="Winter"/>
    <s v="January"/>
    <x v="1"/>
    <b v="0"/>
    <s v="Saturday"/>
    <x v="0"/>
    <n v="0.22"/>
    <n v="0.2727"/>
    <n v="0.8"/>
    <n v="0"/>
    <n v="8"/>
    <n v="32"/>
    <n v="40"/>
  </r>
  <r>
    <n v="3"/>
    <d v="2011-01-01T00:00:00"/>
    <s v="Winter"/>
    <s v="January"/>
    <x v="2"/>
    <b v="0"/>
    <s v="Saturday"/>
    <x v="0"/>
    <n v="0.22"/>
    <n v="0.2727"/>
    <n v="0.8"/>
    <n v="0"/>
    <n v="5"/>
    <n v="27"/>
    <n v="32"/>
  </r>
  <r>
    <n v="4"/>
    <d v="2011-01-01T00:00:00"/>
    <s v="Winter"/>
    <s v="January"/>
    <x v="3"/>
    <b v="0"/>
    <s v="Saturday"/>
    <x v="0"/>
    <n v="0.24"/>
    <n v="0.28789999999999999"/>
    <n v="0.75"/>
    <n v="0"/>
    <n v="3"/>
    <n v="10"/>
    <n v="13"/>
  </r>
  <r>
    <n v="5"/>
    <d v="2011-01-01T00:00:00"/>
    <s v="Winter"/>
    <s v="January"/>
    <x v="4"/>
    <b v="0"/>
    <s v="Saturday"/>
    <x v="0"/>
    <n v="0.24"/>
    <n v="0.28789999999999999"/>
    <n v="0.75"/>
    <n v="0"/>
    <n v="0"/>
    <n v="1"/>
    <n v="1"/>
  </r>
  <r>
    <n v="6"/>
    <d v="2011-01-01T00:00:00"/>
    <s v="Winter"/>
    <s v="January"/>
    <x v="5"/>
    <b v="0"/>
    <s v="Saturday"/>
    <x v="1"/>
    <n v="0.24"/>
    <n v="0.2576"/>
    <n v="0.75"/>
    <n v="8.9599999999999999E-2"/>
    <n v="0"/>
    <n v="1"/>
    <n v="1"/>
  </r>
  <r>
    <n v="7"/>
    <d v="2011-01-01T00:00:00"/>
    <s v="Winter"/>
    <s v="January"/>
    <x v="6"/>
    <b v="0"/>
    <s v="Saturday"/>
    <x v="0"/>
    <n v="0.22"/>
    <n v="0.2727"/>
    <n v="0.8"/>
    <n v="0"/>
    <n v="2"/>
    <n v="0"/>
    <n v="2"/>
  </r>
  <r>
    <n v="8"/>
    <d v="2011-01-01T00:00:00"/>
    <s v="Winter"/>
    <s v="January"/>
    <x v="7"/>
    <b v="0"/>
    <s v="Saturday"/>
    <x v="0"/>
    <n v="0.2"/>
    <n v="0.2576"/>
    <n v="0.86"/>
    <n v="0"/>
    <n v="1"/>
    <n v="2"/>
    <n v="3"/>
  </r>
  <r>
    <n v="9"/>
    <d v="2011-01-01T00:00:00"/>
    <s v="Winter"/>
    <s v="January"/>
    <x v="8"/>
    <b v="0"/>
    <s v="Saturday"/>
    <x v="0"/>
    <n v="0.24"/>
    <n v="0.19700000000000001"/>
    <n v="0.75"/>
    <n v="0"/>
    <n v="1"/>
    <n v="7"/>
    <n v="8"/>
  </r>
  <r>
    <n v="10"/>
    <d v="2011-01-01T00:00:00"/>
    <s v="Winter"/>
    <s v="January"/>
    <x v="9"/>
    <b v="0"/>
    <s v="Saturday"/>
    <x v="0"/>
    <n v="0.32"/>
    <n v="0.34849999999999998"/>
    <n v="0.76"/>
    <n v="0"/>
    <n v="8"/>
    <n v="6"/>
    <n v="14"/>
  </r>
  <r>
    <n v="11"/>
    <d v="2011-01-01T00:00:00"/>
    <s v="Winter"/>
    <s v="January"/>
    <x v="10"/>
    <b v="0"/>
    <s v="Saturday"/>
    <x v="0"/>
    <n v="0.38"/>
    <n v="0.39389999999999997"/>
    <n v="0.76"/>
    <n v="0.25369999999999998"/>
    <n v="12"/>
    <n v="24"/>
    <n v="36"/>
  </r>
  <r>
    <n v="12"/>
    <d v="2011-01-01T00:00:00"/>
    <s v="Winter"/>
    <s v="January"/>
    <x v="11"/>
    <b v="0"/>
    <s v="Saturday"/>
    <x v="0"/>
    <n v="0.36"/>
    <n v="0.33329999999999999"/>
    <n v="0.81"/>
    <n v="0.28360000000000002"/>
    <n v="26"/>
    <n v="30"/>
    <n v="56"/>
  </r>
  <r>
    <n v="13"/>
    <d v="2011-01-01T00:00:00"/>
    <s v="Winter"/>
    <s v="January"/>
    <x v="12"/>
    <b v="0"/>
    <s v="Saturday"/>
    <x v="0"/>
    <n v="0.42"/>
    <n v="0.42420000000000002"/>
    <n v="0.77"/>
    <n v="0.28360000000000002"/>
    <n v="29"/>
    <n v="55"/>
    <n v="84"/>
  </r>
  <r>
    <n v="14"/>
    <d v="2011-01-01T00:00:00"/>
    <s v="Winter"/>
    <s v="January"/>
    <x v="13"/>
    <b v="0"/>
    <s v="Saturday"/>
    <x v="1"/>
    <n v="0.46"/>
    <n v="0.45450000000000002"/>
    <n v="0.72"/>
    <n v="0.29849999999999999"/>
    <n v="47"/>
    <n v="47"/>
    <n v="94"/>
  </r>
  <r>
    <n v="15"/>
    <d v="2011-01-01T00:00:00"/>
    <s v="Winter"/>
    <s v="January"/>
    <x v="14"/>
    <b v="0"/>
    <s v="Saturday"/>
    <x v="1"/>
    <n v="0.46"/>
    <n v="0.45450000000000002"/>
    <n v="0.72"/>
    <n v="0.28360000000000002"/>
    <n v="35"/>
    <n v="71"/>
    <n v="106"/>
  </r>
  <r>
    <n v="16"/>
    <d v="2011-01-01T00:00:00"/>
    <s v="Winter"/>
    <s v="January"/>
    <x v="15"/>
    <b v="0"/>
    <s v="Saturday"/>
    <x v="1"/>
    <n v="0.44"/>
    <n v="0.43940000000000001"/>
    <n v="0.77"/>
    <n v="0.29849999999999999"/>
    <n v="40"/>
    <n v="70"/>
    <n v="110"/>
  </r>
  <r>
    <n v="17"/>
    <d v="2011-01-01T00:00:00"/>
    <s v="Winter"/>
    <s v="January"/>
    <x v="16"/>
    <b v="0"/>
    <s v="Saturday"/>
    <x v="1"/>
    <n v="0.42"/>
    <n v="0.42420000000000002"/>
    <n v="0.82"/>
    <n v="0.29849999999999999"/>
    <n v="41"/>
    <n v="52"/>
    <n v="93"/>
  </r>
  <r>
    <n v="18"/>
    <d v="2011-01-01T00:00:00"/>
    <s v="Winter"/>
    <s v="January"/>
    <x v="17"/>
    <b v="0"/>
    <s v="Saturday"/>
    <x v="1"/>
    <n v="0.44"/>
    <n v="0.19700000000000001"/>
    <n v="0.82"/>
    <n v="0.28360000000000002"/>
    <n v="15"/>
    <n v="52"/>
    <n v="67"/>
  </r>
  <r>
    <n v="19"/>
    <d v="2011-01-01T00:00:00"/>
    <s v="Winter"/>
    <s v="January"/>
    <x v="18"/>
    <b v="0"/>
    <s v="Saturday"/>
    <x v="2"/>
    <n v="0.42"/>
    <n v="0.42420000000000002"/>
    <n v="0.88"/>
    <n v="0.25369999999999998"/>
    <n v="9"/>
    <n v="26"/>
    <n v="35"/>
  </r>
  <r>
    <n v="20"/>
    <d v="2011-01-01T00:00:00"/>
    <s v="Winter"/>
    <s v="January"/>
    <x v="19"/>
    <b v="0"/>
    <s v="Saturday"/>
    <x v="2"/>
    <n v="0.42"/>
    <n v="0.42420000000000002"/>
    <n v="0.88"/>
    <n v="0.25369999999999998"/>
    <n v="6"/>
    <n v="31"/>
    <n v="37"/>
  </r>
  <r>
    <n v="21"/>
    <d v="2011-01-01T00:00:00"/>
    <s v="Winter"/>
    <s v="January"/>
    <x v="20"/>
    <b v="0"/>
    <s v="Saturday"/>
    <x v="1"/>
    <n v="0.4"/>
    <n v="0.40910000000000002"/>
    <n v="0.87"/>
    <n v="0.25369999999999998"/>
    <n v="11"/>
    <n v="25"/>
    <n v="36"/>
  </r>
  <r>
    <n v="22"/>
    <d v="2011-01-01T00:00:00"/>
    <s v="Winter"/>
    <s v="January"/>
    <x v="21"/>
    <b v="0"/>
    <s v="Saturday"/>
    <x v="1"/>
    <n v="0.4"/>
    <n v="0.40910000000000002"/>
    <n v="0.87"/>
    <n v="0.19400000000000001"/>
    <n v="3"/>
    <n v="31"/>
    <n v="34"/>
  </r>
  <r>
    <n v="23"/>
    <d v="2011-01-01T00:00:00"/>
    <s v="Winter"/>
    <s v="January"/>
    <x v="22"/>
    <b v="0"/>
    <s v="Saturday"/>
    <x v="1"/>
    <n v="0.4"/>
    <n v="0.40910000000000002"/>
    <n v="0.94"/>
    <n v="0.22389999999999999"/>
    <n v="11"/>
    <n v="17"/>
    <n v="28"/>
  </r>
  <r>
    <n v="24"/>
    <d v="2011-01-01T00:00:00"/>
    <s v="Winter"/>
    <s v="January"/>
    <x v="23"/>
    <b v="0"/>
    <s v="Saturday"/>
    <x v="1"/>
    <n v="0.46"/>
    <n v="0.19700000000000001"/>
    <n v="0.88"/>
    <n v="0.29849999999999999"/>
    <n v="15"/>
    <n v="24"/>
    <n v="39"/>
  </r>
  <r>
    <n v="25"/>
    <d v="2011-01-02T00:00:00"/>
    <s v="Winter"/>
    <s v="January"/>
    <x v="0"/>
    <b v="0"/>
    <s v="Sunday"/>
    <x v="1"/>
    <n v="0.46"/>
    <n v="0.45450000000000002"/>
    <n v="0.88"/>
    <n v="0.29849999999999999"/>
    <n v="4"/>
    <n v="13"/>
    <n v="17"/>
  </r>
  <r>
    <n v="26"/>
    <d v="2011-01-02T00:00:00"/>
    <s v="Winter"/>
    <s v="January"/>
    <x v="1"/>
    <b v="0"/>
    <s v="Sunday"/>
    <x v="1"/>
    <n v="0.44"/>
    <n v="0.43940000000000001"/>
    <n v="0.94"/>
    <n v="0.25369999999999998"/>
    <n v="1"/>
    <n v="16"/>
    <n v="17"/>
  </r>
  <r>
    <n v="27"/>
    <d v="2011-01-02T00:00:00"/>
    <s v="Winter"/>
    <s v="January"/>
    <x v="2"/>
    <b v="0"/>
    <s v="Sunday"/>
    <x v="1"/>
    <n v="0.42"/>
    <n v="0.42420000000000002"/>
    <n v="1"/>
    <n v="0.28360000000000002"/>
    <n v="1"/>
    <n v="8"/>
    <n v="9"/>
  </r>
  <r>
    <n v="28"/>
    <d v="2011-01-02T00:00:00"/>
    <s v="Winter"/>
    <s v="January"/>
    <x v="3"/>
    <b v="0"/>
    <s v="Sunday"/>
    <x v="1"/>
    <n v="0.46"/>
    <n v="0.45450000000000002"/>
    <n v="0.94"/>
    <n v="0.19400000000000001"/>
    <n v="2"/>
    <n v="4"/>
    <n v="6"/>
  </r>
  <r>
    <n v="29"/>
    <d v="2011-01-02T00:00:00"/>
    <s v="Winter"/>
    <s v="January"/>
    <x v="4"/>
    <b v="0"/>
    <s v="Sunday"/>
    <x v="1"/>
    <n v="0.46"/>
    <n v="0.19700000000000001"/>
    <n v="0.94"/>
    <n v="0.19400000000000001"/>
    <n v="2"/>
    <n v="1"/>
    <n v="3"/>
  </r>
  <r>
    <n v="30"/>
    <d v="2011-01-02T00:00:00"/>
    <s v="Winter"/>
    <s v="January"/>
    <x v="6"/>
    <b v="0"/>
    <s v="Sunday"/>
    <x v="2"/>
    <n v="0.42"/>
    <n v="0.42420000000000002"/>
    <n v="0.77"/>
    <n v="0.29849999999999999"/>
    <n v="0"/>
    <n v="2"/>
    <n v="2"/>
  </r>
  <r>
    <n v="31"/>
    <d v="2011-01-02T00:00:00"/>
    <s v="Winter"/>
    <s v="January"/>
    <x v="7"/>
    <b v="0"/>
    <s v="Sunday"/>
    <x v="1"/>
    <n v="0.4"/>
    <n v="0.40910000000000002"/>
    <n v="0.76"/>
    <n v="0.19400000000000001"/>
    <n v="0"/>
    <n v="1"/>
    <n v="1"/>
  </r>
  <r>
    <n v="32"/>
    <d v="2011-01-02T00:00:00"/>
    <s v="Winter"/>
    <s v="January"/>
    <x v="8"/>
    <b v="0"/>
    <s v="Sunday"/>
    <x v="2"/>
    <n v="0.4"/>
    <n v="0.40910000000000002"/>
    <n v="0.71"/>
    <n v="0.22389999999999999"/>
    <n v="0"/>
    <n v="8"/>
    <n v="8"/>
  </r>
  <r>
    <n v="33"/>
    <d v="2011-01-02T00:00:00"/>
    <s v="Winter"/>
    <s v="January"/>
    <x v="9"/>
    <b v="0"/>
    <s v="Sunday"/>
    <x v="1"/>
    <n v="0.38"/>
    <n v="0.19700000000000001"/>
    <n v="0.76"/>
    <n v="0.22389999999999999"/>
    <n v="1"/>
    <n v="19"/>
    <n v="20"/>
  </r>
  <r>
    <n v="34"/>
    <d v="2011-01-02T00:00:00"/>
    <s v="Winter"/>
    <s v="January"/>
    <x v="10"/>
    <b v="0"/>
    <s v="Sunday"/>
    <x v="1"/>
    <n v="0.36"/>
    <n v="0.34849999999999998"/>
    <n v="0.81"/>
    <n v="0.22389999999999999"/>
    <n v="7"/>
    <n v="46"/>
    <n v="53"/>
  </r>
  <r>
    <n v="35"/>
    <d v="2011-01-02T00:00:00"/>
    <s v="Winter"/>
    <s v="January"/>
    <x v="11"/>
    <b v="0"/>
    <s v="Sunday"/>
    <x v="1"/>
    <n v="0.36"/>
    <n v="0.33329999999999999"/>
    <n v="0.71"/>
    <n v="0.25369999999999998"/>
    <n v="16"/>
    <n v="54"/>
    <n v="70"/>
  </r>
  <r>
    <n v="36"/>
    <d v="2011-01-02T00:00:00"/>
    <s v="Winter"/>
    <s v="January"/>
    <x v="12"/>
    <b v="0"/>
    <s v="Sunday"/>
    <x v="1"/>
    <n v="0.36"/>
    <n v="0.33329999999999999"/>
    <n v="0.66"/>
    <n v="0.29849999999999999"/>
    <n v="20"/>
    <n v="73"/>
    <n v="93"/>
  </r>
  <r>
    <n v="37"/>
    <d v="2011-01-02T00:00:00"/>
    <s v="Winter"/>
    <s v="January"/>
    <x v="13"/>
    <b v="0"/>
    <s v="Sunday"/>
    <x v="1"/>
    <n v="0.36"/>
    <n v="0.34849999999999998"/>
    <n v="0.66"/>
    <n v="0.1343"/>
    <n v="11"/>
    <n v="64"/>
    <n v="75"/>
  </r>
  <r>
    <n v="38"/>
    <d v="2011-01-02T00:00:00"/>
    <s v="Winter"/>
    <s v="January"/>
    <x v="14"/>
    <b v="0"/>
    <s v="Sunday"/>
    <x v="2"/>
    <n v="0.36"/>
    <n v="0.19700000000000001"/>
    <n v="0.76"/>
    <n v="0.19400000000000001"/>
    <n v="4"/>
    <n v="55"/>
    <n v="59"/>
  </r>
  <r>
    <n v="39"/>
    <d v="2011-01-02T00:00:00"/>
    <s v="Winter"/>
    <s v="January"/>
    <x v="15"/>
    <b v="0"/>
    <s v="Sunday"/>
    <x v="2"/>
    <n v="0.34"/>
    <n v="0.33329999999999999"/>
    <n v="0.81"/>
    <n v="0.16420000000000001"/>
    <n v="19"/>
    <n v="55"/>
    <n v="74"/>
  </r>
  <r>
    <n v="40"/>
    <d v="2011-01-02T00:00:00"/>
    <s v="Winter"/>
    <s v="January"/>
    <x v="16"/>
    <b v="0"/>
    <s v="Sunday"/>
    <x v="2"/>
    <n v="0.34"/>
    <n v="0.33329999999999999"/>
    <n v="0.71"/>
    <n v="0.16420000000000001"/>
    <n v="9"/>
    <n v="67"/>
    <n v="76"/>
  </r>
  <r>
    <n v="41"/>
    <d v="2011-01-02T00:00:00"/>
    <s v="Winter"/>
    <s v="January"/>
    <x v="17"/>
    <b v="0"/>
    <s v="Sunday"/>
    <x v="0"/>
    <n v="0.34"/>
    <n v="0.33329999999999999"/>
    <n v="0.56999999999999995"/>
    <n v="0.19400000000000001"/>
    <n v="7"/>
    <n v="58"/>
    <n v="65"/>
  </r>
  <r>
    <n v="42"/>
    <d v="2011-01-02T00:00:00"/>
    <s v="Winter"/>
    <s v="January"/>
    <x v="18"/>
    <b v="0"/>
    <s v="Sunday"/>
    <x v="1"/>
    <n v="0.36"/>
    <n v="0.33329999999999999"/>
    <n v="0.46"/>
    <n v="0.32840000000000003"/>
    <n v="10"/>
    <n v="43"/>
    <n v="53"/>
  </r>
  <r>
    <n v="43"/>
    <d v="2011-01-02T00:00:00"/>
    <s v="Winter"/>
    <s v="January"/>
    <x v="19"/>
    <b v="0"/>
    <s v="Sunday"/>
    <x v="0"/>
    <n v="0.32"/>
    <n v="0.28789999999999999"/>
    <n v="0.42"/>
    <n v="0.44779999999999998"/>
    <n v="1"/>
    <n v="29"/>
    <n v="30"/>
  </r>
  <r>
    <n v="44"/>
    <d v="2011-01-02T00:00:00"/>
    <s v="Winter"/>
    <s v="January"/>
    <x v="20"/>
    <b v="0"/>
    <s v="Sunday"/>
    <x v="0"/>
    <n v="0.3"/>
    <n v="0.19700000000000001"/>
    <n v="0.39"/>
    <n v="0.35820000000000002"/>
    <n v="5"/>
    <n v="17"/>
    <n v="22"/>
  </r>
  <r>
    <n v="45"/>
    <d v="2011-01-02T00:00:00"/>
    <s v="Winter"/>
    <s v="January"/>
    <x v="21"/>
    <b v="0"/>
    <s v="Sunday"/>
    <x v="0"/>
    <n v="0.26"/>
    <n v="0.2273"/>
    <n v="0.44"/>
    <n v="0.32840000000000003"/>
    <n v="11"/>
    <n v="20"/>
    <n v="31"/>
  </r>
  <r>
    <n v="46"/>
    <d v="2011-01-02T00:00:00"/>
    <s v="Winter"/>
    <s v="January"/>
    <x v="22"/>
    <b v="0"/>
    <s v="Sunday"/>
    <x v="0"/>
    <n v="0.24"/>
    <n v="0.21210000000000001"/>
    <n v="0.44"/>
    <n v="0.29849999999999999"/>
    <n v="0"/>
    <n v="9"/>
    <n v="9"/>
  </r>
  <r>
    <n v="47"/>
    <d v="2011-01-02T00:00:00"/>
    <s v="Winter"/>
    <s v="January"/>
    <x v="23"/>
    <b v="0"/>
    <s v="Sunday"/>
    <x v="0"/>
    <n v="0.22"/>
    <n v="0.2273"/>
    <n v="0.47"/>
    <n v="0.16420000000000001"/>
    <n v="0"/>
    <n v="8"/>
    <n v="8"/>
  </r>
  <r>
    <n v="48"/>
    <d v="2011-01-03T00:00:00"/>
    <s v="Winter"/>
    <s v="January"/>
    <x v="0"/>
    <b v="0"/>
    <s v="Monday"/>
    <x v="0"/>
    <n v="0.22"/>
    <n v="0.19700000000000001"/>
    <n v="0.44"/>
    <n v="0.35820000000000002"/>
    <n v="0"/>
    <n v="5"/>
    <n v="5"/>
  </r>
  <r>
    <n v="49"/>
    <d v="2011-01-03T00:00:00"/>
    <s v="Winter"/>
    <s v="January"/>
    <x v="1"/>
    <b v="0"/>
    <s v="Monday"/>
    <x v="0"/>
    <n v="0.2"/>
    <n v="0.19700000000000001"/>
    <n v="0.44"/>
    <n v="0.41789999999999999"/>
    <n v="0"/>
    <n v="2"/>
    <n v="2"/>
  </r>
  <r>
    <n v="50"/>
    <d v="2011-01-03T00:00:00"/>
    <s v="Winter"/>
    <s v="January"/>
    <x v="4"/>
    <b v="0"/>
    <s v="Monday"/>
    <x v="0"/>
    <n v="0.16"/>
    <n v="0.13639999999999999"/>
    <n v="0.47"/>
    <n v="0.3881"/>
    <n v="0"/>
    <n v="1"/>
    <n v="1"/>
  </r>
  <r>
    <n v="51"/>
    <d v="2011-01-03T00:00:00"/>
    <s v="Winter"/>
    <s v="January"/>
    <x v="5"/>
    <b v="0"/>
    <s v="Monday"/>
    <x v="0"/>
    <n v="0.16"/>
    <n v="0.13639999999999999"/>
    <n v="0.47"/>
    <n v="0.28360000000000002"/>
    <n v="0"/>
    <n v="3"/>
    <n v="3"/>
  </r>
  <r>
    <n v="52"/>
    <d v="2011-01-03T00:00:00"/>
    <s v="Winter"/>
    <s v="January"/>
    <x v="6"/>
    <b v="0"/>
    <s v="Monday"/>
    <x v="0"/>
    <n v="0.14000000000000001"/>
    <n v="0.1061"/>
    <n v="0.5"/>
    <n v="0.3881"/>
    <n v="0"/>
    <n v="30"/>
    <n v="30"/>
  </r>
  <r>
    <n v="53"/>
    <d v="2011-01-03T00:00:00"/>
    <s v="Winter"/>
    <s v="January"/>
    <x v="7"/>
    <b v="0"/>
    <s v="Monday"/>
    <x v="0"/>
    <n v="0.14000000000000001"/>
    <n v="0.13639999999999999"/>
    <n v="0.5"/>
    <n v="0.19400000000000001"/>
    <n v="1"/>
    <n v="63"/>
    <n v="64"/>
  </r>
  <r>
    <n v="54"/>
    <d v="2011-01-03T00:00:00"/>
    <s v="Winter"/>
    <s v="January"/>
    <x v="8"/>
    <b v="0"/>
    <s v="Monday"/>
    <x v="0"/>
    <n v="0.14000000000000001"/>
    <n v="0.1212"/>
    <n v="0.5"/>
    <n v="0.28360000000000002"/>
    <n v="1"/>
    <n v="153"/>
    <n v="154"/>
  </r>
  <r>
    <n v="55"/>
    <d v="2011-01-03T00:00:00"/>
    <s v="Winter"/>
    <s v="January"/>
    <x v="9"/>
    <b v="0"/>
    <s v="Monday"/>
    <x v="0"/>
    <n v="0.16"/>
    <n v="0.13639999999999999"/>
    <n v="0.43"/>
    <n v="0.3881"/>
    <n v="7"/>
    <n v="81"/>
    <n v="88"/>
  </r>
  <r>
    <n v="56"/>
    <d v="2011-01-03T00:00:00"/>
    <s v="Winter"/>
    <s v="January"/>
    <x v="10"/>
    <b v="0"/>
    <s v="Monday"/>
    <x v="0"/>
    <n v="0.18"/>
    <n v="0.16669999999999999"/>
    <n v="0.43"/>
    <n v="0.25369999999999998"/>
    <n v="11"/>
    <n v="33"/>
    <n v="44"/>
  </r>
  <r>
    <n v="57"/>
    <d v="2011-01-03T00:00:00"/>
    <s v="Winter"/>
    <s v="January"/>
    <x v="11"/>
    <b v="0"/>
    <s v="Monday"/>
    <x v="0"/>
    <n v="0.2"/>
    <n v="0.18179999999999999"/>
    <n v="0.4"/>
    <n v="0.32840000000000003"/>
    <n v="10"/>
    <n v="41"/>
    <n v="51"/>
  </r>
  <r>
    <n v="58"/>
    <d v="2011-01-03T00:00:00"/>
    <s v="Winter"/>
    <s v="January"/>
    <x v="12"/>
    <b v="0"/>
    <s v="Monday"/>
    <x v="0"/>
    <n v="0.22"/>
    <n v="0.21210000000000001"/>
    <n v="0.35"/>
    <n v="0.29849999999999999"/>
    <n v="13"/>
    <n v="48"/>
    <n v="61"/>
  </r>
  <r>
    <n v="59"/>
    <d v="2011-01-03T00:00:00"/>
    <s v="Winter"/>
    <s v="January"/>
    <x v="13"/>
    <b v="0"/>
    <s v="Monday"/>
    <x v="0"/>
    <n v="0.24"/>
    <n v="0.19700000000000001"/>
    <n v="0.35"/>
    <n v="0.28360000000000002"/>
    <n v="8"/>
    <n v="53"/>
    <n v="61"/>
  </r>
  <r>
    <n v="60"/>
    <d v="2011-01-03T00:00:00"/>
    <s v="Winter"/>
    <s v="January"/>
    <x v="14"/>
    <b v="0"/>
    <s v="Monday"/>
    <x v="0"/>
    <n v="0.26"/>
    <n v="0.2424"/>
    <n v="0.3"/>
    <n v="0.28360000000000002"/>
    <n v="11"/>
    <n v="66"/>
    <n v="77"/>
  </r>
  <r>
    <n v="61"/>
    <d v="2011-01-03T00:00:00"/>
    <s v="Winter"/>
    <s v="January"/>
    <x v="15"/>
    <b v="0"/>
    <s v="Monday"/>
    <x v="0"/>
    <n v="0.26"/>
    <n v="0.2424"/>
    <n v="0.3"/>
    <n v="0.25369999999999998"/>
    <n v="14"/>
    <n v="58"/>
    <n v="72"/>
  </r>
  <r>
    <n v="62"/>
    <d v="2011-01-03T00:00:00"/>
    <s v="Winter"/>
    <s v="January"/>
    <x v="16"/>
    <b v="0"/>
    <s v="Monday"/>
    <x v="0"/>
    <n v="0.26"/>
    <n v="0.2424"/>
    <n v="0.3"/>
    <n v="0.25369999999999998"/>
    <n v="9"/>
    <n v="67"/>
    <n v="76"/>
  </r>
  <r>
    <n v="63"/>
    <d v="2011-01-03T00:00:00"/>
    <s v="Winter"/>
    <s v="January"/>
    <x v="17"/>
    <b v="0"/>
    <s v="Monday"/>
    <x v="0"/>
    <n v="0.24"/>
    <n v="0.2273"/>
    <n v="0.3"/>
    <n v="0.22389999999999999"/>
    <n v="11"/>
    <n v="146"/>
    <n v="157"/>
  </r>
  <r>
    <n v="64"/>
    <d v="2011-01-03T00:00:00"/>
    <s v="Winter"/>
    <s v="January"/>
    <x v="18"/>
    <b v="0"/>
    <s v="Monday"/>
    <x v="0"/>
    <n v="0.24"/>
    <n v="0.2576"/>
    <n v="0.32"/>
    <n v="0.1045"/>
    <n v="9"/>
    <n v="148"/>
    <n v="157"/>
  </r>
  <r>
    <n v="65"/>
    <d v="2011-01-03T00:00:00"/>
    <s v="Winter"/>
    <s v="January"/>
    <x v="19"/>
    <b v="0"/>
    <s v="Monday"/>
    <x v="0"/>
    <n v="0.2"/>
    <n v="0.2576"/>
    <n v="0.47"/>
    <n v="0"/>
    <n v="8"/>
    <n v="102"/>
    <n v="110"/>
  </r>
  <r>
    <n v="66"/>
    <d v="2011-01-03T00:00:00"/>
    <s v="Winter"/>
    <s v="January"/>
    <x v="20"/>
    <b v="0"/>
    <s v="Monday"/>
    <x v="0"/>
    <n v="0.2"/>
    <n v="0.19700000000000001"/>
    <n v="0.47"/>
    <n v="0.1045"/>
    <n v="3"/>
    <n v="49"/>
    <n v="52"/>
  </r>
  <r>
    <n v="67"/>
    <d v="2011-01-03T00:00:00"/>
    <s v="Winter"/>
    <s v="January"/>
    <x v="21"/>
    <b v="0"/>
    <s v="Monday"/>
    <x v="0"/>
    <n v="0.18"/>
    <n v="0.19700000000000001"/>
    <n v="0.64"/>
    <n v="0.1343"/>
    <n v="3"/>
    <n v="49"/>
    <n v="52"/>
  </r>
  <r>
    <n v="68"/>
    <d v="2011-01-03T00:00:00"/>
    <s v="Winter"/>
    <s v="January"/>
    <x v="22"/>
    <b v="0"/>
    <s v="Monday"/>
    <x v="0"/>
    <n v="0.14000000000000001"/>
    <n v="0.1515"/>
    <n v="0.69"/>
    <n v="0.1343"/>
    <n v="0"/>
    <n v="20"/>
    <n v="20"/>
  </r>
  <r>
    <n v="69"/>
    <d v="2011-01-03T00:00:00"/>
    <s v="Winter"/>
    <s v="January"/>
    <x v="23"/>
    <b v="0"/>
    <s v="Monday"/>
    <x v="0"/>
    <n v="0.18"/>
    <n v="0.21210000000000001"/>
    <n v="0.55000000000000004"/>
    <n v="0.1045"/>
    <n v="1"/>
    <n v="11"/>
    <n v="12"/>
  </r>
  <r>
    <n v="70"/>
    <d v="2011-01-04T00:00:00"/>
    <s v="Winter"/>
    <s v="January"/>
    <x v="0"/>
    <b v="0"/>
    <s v="Tuesday"/>
    <x v="0"/>
    <n v="0.16"/>
    <n v="0.19700000000000001"/>
    <n v="0.55000000000000004"/>
    <n v="0.1045"/>
    <n v="0"/>
    <n v="5"/>
    <n v="5"/>
  </r>
  <r>
    <n v="71"/>
    <d v="2011-01-04T00:00:00"/>
    <s v="Winter"/>
    <s v="January"/>
    <x v="1"/>
    <b v="0"/>
    <s v="Tuesday"/>
    <x v="0"/>
    <n v="0.16"/>
    <n v="0.18179999999999999"/>
    <n v="0.59"/>
    <n v="0.1045"/>
    <n v="0"/>
    <n v="2"/>
    <n v="2"/>
  </r>
  <r>
    <n v="72"/>
    <d v="2011-01-04T00:00:00"/>
    <s v="Winter"/>
    <s v="January"/>
    <x v="2"/>
    <b v="0"/>
    <s v="Tuesday"/>
    <x v="0"/>
    <n v="0.14000000000000001"/>
    <n v="0.1515"/>
    <n v="0.63"/>
    <n v="0.1343"/>
    <n v="0"/>
    <n v="1"/>
    <n v="1"/>
  </r>
  <r>
    <n v="73"/>
    <d v="2011-01-04T00:00:00"/>
    <s v="Winter"/>
    <s v="January"/>
    <x v="4"/>
    <b v="0"/>
    <s v="Tuesday"/>
    <x v="0"/>
    <n v="0.14000000000000001"/>
    <n v="0.18179999999999999"/>
    <n v="0.63"/>
    <n v="8.9599999999999999E-2"/>
    <n v="0"/>
    <n v="2"/>
    <n v="2"/>
  </r>
  <r>
    <n v="74"/>
    <d v="2011-01-04T00:00:00"/>
    <s v="Winter"/>
    <s v="January"/>
    <x v="5"/>
    <b v="0"/>
    <s v="Tuesday"/>
    <x v="0"/>
    <n v="0.12"/>
    <n v="0.1515"/>
    <n v="0.68"/>
    <n v="0.1045"/>
    <n v="0"/>
    <n v="4"/>
    <n v="4"/>
  </r>
  <r>
    <n v="75"/>
    <d v="2011-01-04T00:00:00"/>
    <s v="Winter"/>
    <s v="January"/>
    <x v="6"/>
    <b v="0"/>
    <s v="Tuesday"/>
    <x v="0"/>
    <n v="0.12"/>
    <n v="0.1515"/>
    <n v="0.74"/>
    <n v="0.1045"/>
    <n v="0"/>
    <n v="36"/>
    <n v="36"/>
  </r>
  <r>
    <n v="76"/>
    <d v="2011-01-04T00:00:00"/>
    <s v="Winter"/>
    <s v="January"/>
    <x v="7"/>
    <b v="0"/>
    <s v="Tuesday"/>
    <x v="0"/>
    <n v="0.12"/>
    <n v="0.1515"/>
    <n v="0.74"/>
    <n v="0.1343"/>
    <n v="2"/>
    <n v="92"/>
    <n v="94"/>
  </r>
  <r>
    <n v="77"/>
    <d v="2011-01-04T00:00:00"/>
    <s v="Winter"/>
    <s v="January"/>
    <x v="8"/>
    <b v="0"/>
    <s v="Tuesday"/>
    <x v="0"/>
    <n v="0.14000000000000001"/>
    <n v="0.1515"/>
    <n v="0.69"/>
    <n v="0.16420000000000001"/>
    <n v="2"/>
    <n v="177"/>
    <n v="179"/>
  </r>
  <r>
    <n v="78"/>
    <d v="2011-01-04T00:00:00"/>
    <s v="Winter"/>
    <s v="January"/>
    <x v="9"/>
    <b v="0"/>
    <s v="Tuesday"/>
    <x v="0"/>
    <n v="0.16"/>
    <n v="0.1515"/>
    <n v="0.64"/>
    <n v="0.22389999999999999"/>
    <n v="2"/>
    <n v="98"/>
    <n v="100"/>
  </r>
  <r>
    <n v="79"/>
    <d v="2011-01-04T00:00:00"/>
    <s v="Winter"/>
    <s v="January"/>
    <x v="10"/>
    <b v="0"/>
    <s v="Tuesday"/>
    <x v="1"/>
    <n v="0.16"/>
    <n v="0.13639999999999999"/>
    <n v="0.69"/>
    <n v="0.32840000000000003"/>
    <n v="5"/>
    <n v="37"/>
    <n v="42"/>
  </r>
  <r>
    <n v="80"/>
    <d v="2011-01-04T00:00:00"/>
    <s v="Winter"/>
    <s v="January"/>
    <x v="11"/>
    <b v="0"/>
    <s v="Tuesday"/>
    <x v="0"/>
    <n v="0.22"/>
    <n v="0.21210000000000001"/>
    <n v="0.51"/>
    <n v="0.29849999999999999"/>
    <n v="7"/>
    <n v="50"/>
    <n v="57"/>
  </r>
  <r>
    <n v="81"/>
    <d v="2011-01-04T00:00:00"/>
    <s v="Winter"/>
    <s v="January"/>
    <x v="12"/>
    <b v="0"/>
    <s v="Tuesday"/>
    <x v="0"/>
    <n v="0.22"/>
    <n v="0.2273"/>
    <n v="0.51"/>
    <n v="0.16420000000000001"/>
    <n v="12"/>
    <n v="66"/>
    <n v="78"/>
  </r>
  <r>
    <n v="82"/>
    <d v="2011-01-04T00:00:00"/>
    <s v="Winter"/>
    <s v="January"/>
    <x v="13"/>
    <b v="0"/>
    <s v="Tuesday"/>
    <x v="0"/>
    <n v="0.24"/>
    <n v="0.2273"/>
    <n v="0.56000000000000005"/>
    <n v="0.19400000000000001"/>
    <n v="18"/>
    <n v="79"/>
    <n v="97"/>
  </r>
  <r>
    <n v="83"/>
    <d v="2011-01-04T00:00:00"/>
    <s v="Winter"/>
    <s v="January"/>
    <x v="14"/>
    <b v="0"/>
    <s v="Tuesday"/>
    <x v="0"/>
    <n v="0.26"/>
    <n v="0.2576"/>
    <n v="0.52"/>
    <n v="0.22389999999999999"/>
    <n v="9"/>
    <n v="54"/>
    <n v="63"/>
  </r>
  <r>
    <n v="84"/>
    <d v="2011-01-04T00:00:00"/>
    <s v="Winter"/>
    <s v="January"/>
    <x v="15"/>
    <b v="0"/>
    <s v="Tuesday"/>
    <x v="0"/>
    <n v="0.28000000000000003"/>
    <n v="0.2727"/>
    <n v="0.52"/>
    <n v="0.25369999999999998"/>
    <n v="17"/>
    <n v="48"/>
    <n v="65"/>
  </r>
  <r>
    <n v="85"/>
    <d v="2011-01-04T00:00:00"/>
    <s v="Winter"/>
    <s v="January"/>
    <x v="16"/>
    <b v="0"/>
    <s v="Tuesday"/>
    <x v="0"/>
    <n v="0.3"/>
    <n v="0.28789999999999999"/>
    <n v="0.49"/>
    <n v="0.25369999999999998"/>
    <n v="15"/>
    <n v="68"/>
    <n v="83"/>
  </r>
  <r>
    <n v="86"/>
    <d v="2011-01-04T00:00:00"/>
    <s v="Winter"/>
    <s v="January"/>
    <x v="17"/>
    <b v="0"/>
    <s v="Tuesday"/>
    <x v="0"/>
    <n v="0.28000000000000003"/>
    <n v="0.2727"/>
    <n v="0.48"/>
    <n v="0.22389999999999999"/>
    <n v="10"/>
    <n v="202"/>
    <n v="212"/>
  </r>
  <r>
    <n v="87"/>
    <d v="2011-01-04T00:00:00"/>
    <s v="Winter"/>
    <s v="January"/>
    <x v="18"/>
    <b v="0"/>
    <s v="Tuesday"/>
    <x v="0"/>
    <n v="0.26"/>
    <n v="0.2576"/>
    <n v="0.48"/>
    <n v="0.19400000000000001"/>
    <n v="3"/>
    <n v="179"/>
    <n v="182"/>
  </r>
  <r>
    <n v="88"/>
    <d v="2011-01-04T00:00:00"/>
    <s v="Winter"/>
    <s v="January"/>
    <x v="19"/>
    <b v="0"/>
    <s v="Tuesday"/>
    <x v="0"/>
    <n v="0.24"/>
    <n v="0.2576"/>
    <n v="0.48"/>
    <n v="0.1045"/>
    <n v="2"/>
    <n v="110"/>
    <n v="112"/>
  </r>
  <r>
    <n v="89"/>
    <d v="2011-01-04T00:00:00"/>
    <s v="Winter"/>
    <s v="January"/>
    <x v="20"/>
    <b v="0"/>
    <s v="Tuesday"/>
    <x v="0"/>
    <n v="0.24"/>
    <n v="0.2576"/>
    <n v="0.48"/>
    <n v="0.1045"/>
    <n v="1"/>
    <n v="53"/>
    <n v="54"/>
  </r>
  <r>
    <n v="90"/>
    <d v="2011-01-04T00:00:00"/>
    <s v="Winter"/>
    <s v="January"/>
    <x v="21"/>
    <b v="0"/>
    <s v="Tuesday"/>
    <x v="0"/>
    <n v="0.22"/>
    <n v="0.2727"/>
    <n v="0.64"/>
    <n v="0"/>
    <n v="0"/>
    <n v="48"/>
    <n v="48"/>
  </r>
  <r>
    <n v="91"/>
    <d v="2011-01-04T00:00:00"/>
    <s v="Winter"/>
    <s v="January"/>
    <x v="22"/>
    <b v="0"/>
    <s v="Tuesday"/>
    <x v="0"/>
    <n v="0.22"/>
    <n v="0.2576"/>
    <n v="0.64"/>
    <n v="8.9599999999999999E-2"/>
    <n v="1"/>
    <n v="34"/>
    <n v="35"/>
  </r>
  <r>
    <n v="92"/>
    <d v="2011-01-04T00:00:00"/>
    <s v="Winter"/>
    <s v="January"/>
    <x v="23"/>
    <b v="0"/>
    <s v="Tuesday"/>
    <x v="0"/>
    <n v="0.2"/>
    <n v="0.2273"/>
    <n v="0.69"/>
    <n v="8.9599999999999999E-2"/>
    <n v="2"/>
    <n v="9"/>
    <n v="11"/>
  </r>
  <r>
    <n v="93"/>
    <d v="2011-01-05T00:00:00"/>
    <s v="Winter"/>
    <s v="January"/>
    <x v="0"/>
    <b v="0"/>
    <s v="Wednesday"/>
    <x v="0"/>
    <n v="0.2"/>
    <n v="0.2576"/>
    <n v="0.64"/>
    <n v="0"/>
    <n v="0"/>
    <n v="6"/>
    <n v="6"/>
  </r>
  <r>
    <n v="94"/>
    <d v="2011-01-05T00:00:00"/>
    <s v="Winter"/>
    <s v="January"/>
    <x v="1"/>
    <b v="0"/>
    <s v="Wednesday"/>
    <x v="0"/>
    <n v="0.16"/>
    <n v="0.19700000000000001"/>
    <n v="0.74"/>
    <n v="8.9599999999999999E-2"/>
    <n v="0"/>
    <n v="6"/>
    <n v="6"/>
  </r>
  <r>
    <n v="95"/>
    <d v="2011-01-05T00:00:00"/>
    <s v="Winter"/>
    <s v="January"/>
    <x v="2"/>
    <b v="0"/>
    <s v="Wednesday"/>
    <x v="0"/>
    <n v="0.16"/>
    <n v="0.19700000000000001"/>
    <n v="0.74"/>
    <n v="8.9599999999999999E-2"/>
    <n v="0"/>
    <n v="2"/>
    <n v="2"/>
  </r>
  <r>
    <n v="96"/>
    <d v="2011-01-05T00:00:00"/>
    <s v="Winter"/>
    <s v="January"/>
    <x v="4"/>
    <b v="0"/>
    <s v="Wednesday"/>
    <x v="0"/>
    <n v="0.24"/>
    <n v="0.2273"/>
    <n v="0.48"/>
    <n v="0.22389999999999999"/>
    <n v="0"/>
    <n v="2"/>
    <n v="2"/>
  </r>
  <r>
    <n v="97"/>
    <d v="2011-01-05T00:00:00"/>
    <s v="Winter"/>
    <s v="January"/>
    <x v="5"/>
    <b v="0"/>
    <s v="Wednesday"/>
    <x v="0"/>
    <n v="0.22"/>
    <n v="0.2273"/>
    <n v="0.47"/>
    <n v="0.16420000000000001"/>
    <n v="0"/>
    <n v="3"/>
    <n v="3"/>
  </r>
  <r>
    <n v="98"/>
    <d v="2011-01-05T00:00:00"/>
    <s v="Winter"/>
    <s v="January"/>
    <x v="6"/>
    <b v="0"/>
    <s v="Wednesday"/>
    <x v="0"/>
    <n v="0.2"/>
    <n v="0.19700000000000001"/>
    <n v="0.47"/>
    <n v="0.22389999999999999"/>
    <n v="0"/>
    <n v="33"/>
    <n v="33"/>
  </r>
  <r>
    <n v="99"/>
    <d v="2011-01-05T00:00:00"/>
    <s v="Winter"/>
    <s v="January"/>
    <x v="7"/>
    <b v="0"/>
    <s v="Wednesday"/>
    <x v="0"/>
    <n v="0.18"/>
    <n v="0.18179999999999999"/>
    <n v="0.43"/>
    <n v="0.19400000000000001"/>
    <n v="1"/>
    <n v="87"/>
    <n v="88"/>
  </r>
  <r>
    <n v="100"/>
    <d v="2011-01-05T00:00:00"/>
    <s v="Winter"/>
    <s v="January"/>
    <x v="8"/>
    <b v="0"/>
    <s v="Wednesday"/>
    <x v="0"/>
    <n v="0.2"/>
    <n v="0.18179999999999999"/>
    <n v="0.4"/>
    <n v="0.29849999999999999"/>
    <n v="3"/>
    <n v="192"/>
    <n v="195"/>
  </r>
  <r>
    <n v="101"/>
    <d v="2011-01-05T00:00:00"/>
    <s v="Winter"/>
    <s v="January"/>
    <x v="9"/>
    <b v="0"/>
    <s v="Wednesday"/>
    <x v="0"/>
    <n v="0.22"/>
    <n v="0.19700000000000001"/>
    <n v="0.37"/>
    <n v="0.32840000000000003"/>
    <n v="6"/>
    <n v="109"/>
    <n v="115"/>
  </r>
  <r>
    <n v="102"/>
    <d v="2011-01-05T00:00:00"/>
    <s v="Winter"/>
    <s v="January"/>
    <x v="10"/>
    <b v="0"/>
    <s v="Wednesday"/>
    <x v="0"/>
    <n v="0.22"/>
    <n v="0.19700000000000001"/>
    <n v="0.37"/>
    <n v="0.32840000000000003"/>
    <n v="4"/>
    <n v="53"/>
    <n v="57"/>
  </r>
  <r>
    <n v="103"/>
    <d v="2011-01-05T00:00:00"/>
    <s v="Winter"/>
    <s v="January"/>
    <x v="11"/>
    <b v="0"/>
    <s v="Wednesday"/>
    <x v="0"/>
    <n v="0.26"/>
    <n v="0.2273"/>
    <n v="0.33"/>
    <n v="0.32840000000000003"/>
    <n v="12"/>
    <n v="34"/>
    <n v="46"/>
  </r>
  <r>
    <n v="104"/>
    <d v="2011-01-05T00:00:00"/>
    <s v="Winter"/>
    <s v="January"/>
    <x v="12"/>
    <b v="0"/>
    <s v="Wednesday"/>
    <x v="0"/>
    <n v="0.26"/>
    <n v="0.2273"/>
    <n v="0.33"/>
    <n v="0.32840000000000003"/>
    <n v="5"/>
    <n v="74"/>
    <n v="79"/>
  </r>
  <r>
    <n v="105"/>
    <d v="2011-01-05T00:00:00"/>
    <s v="Winter"/>
    <s v="January"/>
    <x v="13"/>
    <b v="0"/>
    <s v="Wednesday"/>
    <x v="0"/>
    <n v="0.28000000000000003"/>
    <n v="0.2576"/>
    <n v="0.3"/>
    <n v="0.29849999999999999"/>
    <n v="6"/>
    <n v="65"/>
    <n v="71"/>
  </r>
  <r>
    <n v="106"/>
    <d v="2011-01-05T00:00:00"/>
    <s v="Winter"/>
    <s v="January"/>
    <x v="14"/>
    <b v="0"/>
    <s v="Wednesday"/>
    <x v="0"/>
    <n v="0.3"/>
    <n v="0.28789999999999999"/>
    <n v="0.28000000000000003"/>
    <n v="0.19400000000000001"/>
    <n v="10"/>
    <n v="52"/>
    <n v="62"/>
  </r>
  <r>
    <n v="107"/>
    <d v="2011-01-05T00:00:00"/>
    <s v="Winter"/>
    <s v="January"/>
    <x v="15"/>
    <b v="0"/>
    <s v="Wednesday"/>
    <x v="0"/>
    <n v="0.3"/>
    <n v="0.28789999999999999"/>
    <n v="0.28000000000000003"/>
    <n v="0.19400000000000001"/>
    <n v="7"/>
    <n v="55"/>
    <n v="62"/>
  </r>
  <r>
    <n v="108"/>
    <d v="2011-01-05T00:00:00"/>
    <s v="Winter"/>
    <s v="January"/>
    <x v="16"/>
    <b v="0"/>
    <s v="Wednesday"/>
    <x v="0"/>
    <n v="0.3"/>
    <n v="0.31819999999999998"/>
    <n v="0.28000000000000003"/>
    <n v="8.9599999999999999E-2"/>
    <n v="4"/>
    <n v="85"/>
    <n v="89"/>
  </r>
  <r>
    <n v="109"/>
    <d v="2011-01-05T00:00:00"/>
    <s v="Winter"/>
    <s v="January"/>
    <x v="17"/>
    <b v="0"/>
    <s v="Wednesday"/>
    <x v="0"/>
    <n v="0.24"/>
    <n v="0.2273"/>
    <n v="0.38"/>
    <n v="0.19400000000000001"/>
    <n v="4"/>
    <n v="186"/>
    <n v="190"/>
  </r>
  <r>
    <n v="110"/>
    <d v="2011-01-05T00:00:00"/>
    <s v="Winter"/>
    <s v="January"/>
    <x v="18"/>
    <b v="0"/>
    <s v="Wednesday"/>
    <x v="0"/>
    <n v="0.24"/>
    <n v="0.2424"/>
    <n v="0.38"/>
    <n v="0.1343"/>
    <n v="3"/>
    <n v="166"/>
    <n v="169"/>
  </r>
  <r>
    <n v="111"/>
    <d v="2011-01-05T00:00:00"/>
    <s v="Winter"/>
    <s v="January"/>
    <x v="19"/>
    <b v="0"/>
    <s v="Wednesday"/>
    <x v="0"/>
    <n v="0.24"/>
    <n v="0.2576"/>
    <n v="0.38"/>
    <n v="0.1045"/>
    <n v="5"/>
    <n v="127"/>
    <n v="132"/>
  </r>
  <r>
    <n v="112"/>
    <d v="2011-01-05T00:00:00"/>
    <s v="Winter"/>
    <s v="January"/>
    <x v="20"/>
    <b v="0"/>
    <s v="Wednesday"/>
    <x v="0"/>
    <n v="0.22"/>
    <n v="0.2273"/>
    <n v="0.47"/>
    <n v="0.16420000000000001"/>
    <n v="7"/>
    <n v="82"/>
    <n v="89"/>
  </r>
  <r>
    <n v="113"/>
    <d v="2011-01-05T00:00:00"/>
    <s v="Winter"/>
    <s v="January"/>
    <x v="21"/>
    <b v="0"/>
    <s v="Wednesday"/>
    <x v="0"/>
    <n v="0.2"/>
    <n v="0.19700000000000001"/>
    <n v="0.51"/>
    <n v="0.19400000000000001"/>
    <n v="3"/>
    <n v="40"/>
    <n v="43"/>
  </r>
  <r>
    <n v="114"/>
    <d v="2011-01-05T00:00:00"/>
    <s v="Winter"/>
    <s v="January"/>
    <x v="22"/>
    <b v="0"/>
    <s v="Wednesday"/>
    <x v="0"/>
    <n v="0.18"/>
    <n v="0.19700000000000001"/>
    <n v="0.55000000000000004"/>
    <n v="0.1343"/>
    <n v="1"/>
    <n v="41"/>
    <n v="42"/>
  </r>
  <r>
    <n v="115"/>
    <d v="2011-01-05T00:00:00"/>
    <s v="Winter"/>
    <s v="January"/>
    <x v="23"/>
    <b v="0"/>
    <s v="Wednesday"/>
    <x v="0"/>
    <n v="0.2"/>
    <n v="0.2576"/>
    <n v="0.47"/>
    <n v="0"/>
    <n v="1"/>
    <n v="18"/>
    <n v="19"/>
  </r>
  <r>
    <n v="116"/>
    <d v="2011-01-06T00:00:00"/>
    <s v="Winter"/>
    <s v="January"/>
    <x v="0"/>
    <b v="0"/>
    <s v="Thursday"/>
    <x v="0"/>
    <n v="0.18"/>
    <n v="0.2424"/>
    <n v="0.55000000000000004"/>
    <n v="0"/>
    <n v="0"/>
    <n v="11"/>
    <n v="11"/>
  </r>
  <r>
    <n v="117"/>
    <d v="2011-01-06T00:00:00"/>
    <s v="Winter"/>
    <s v="January"/>
    <x v="1"/>
    <b v="0"/>
    <s v="Thursday"/>
    <x v="0"/>
    <n v="0.16"/>
    <n v="0.2273"/>
    <n v="0.64"/>
    <n v="0"/>
    <n v="0"/>
    <n v="4"/>
    <n v="4"/>
  </r>
  <r>
    <n v="118"/>
    <d v="2011-01-06T00:00:00"/>
    <s v="Winter"/>
    <s v="January"/>
    <x v="2"/>
    <b v="0"/>
    <s v="Thursday"/>
    <x v="0"/>
    <n v="0.16"/>
    <n v="0.2273"/>
    <n v="0.64"/>
    <n v="0"/>
    <n v="0"/>
    <n v="2"/>
    <n v="2"/>
  </r>
  <r>
    <n v="119"/>
    <d v="2011-01-06T00:00:00"/>
    <s v="Winter"/>
    <s v="January"/>
    <x v="4"/>
    <b v="0"/>
    <s v="Thursday"/>
    <x v="1"/>
    <n v="0.16"/>
    <n v="0.19700000000000001"/>
    <n v="0.64"/>
    <n v="8.9599999999999999E-2"/>
    <n v="0"/>
    <n v="1"/>
    <n v="1"/>
  </r>
  <r>
    <n v="120"/>
    <d v="2011-01-06T00:00:00"/>
    <s v="Winter"/>
    <s v="January"/>
    <x v="5"/>
    <b v="0"/>
    <s v="Thursday"/>
    <x v="1"/>
    <n v="0.14000000000000001"/>
    <n v="0.18179999999999999"/>
    <n v="0.69"/>
    <n v="8.9599999999999999E-2"/>
    <n v="0"/>
    <n v="4"/>
    <n v="4"/>
  </r>
  <r>
    <n v="121"/>
    <d v="2011-01-06T00:00:00"/>
    <s v="Winter"/>
    <s v="January"/>
    <x v="6"/>
    <b v="0"/>
    <s v="Thursday"/>
    <x v="1"/>
    <n v="0.14000000000000001"/>
    <n v="0.16669999999999999"/>
    <n v="0.63"/>
    <n v="0.1045"/>
    <n v="0"/>
    <n v="36"/>
    <n v="36"/>
  </r>
  <r>
    <n v="122"/>
    <d v="2011-01-06T00:00:00"/>
    <s v="Winter"/>
    <s v="January"/>
    <x v="7"/>
    <b v="0"/>
    <s v="Thursday"/>
    <x v="1"/>
    <n v="0.16"/>
    <n v="0.2273"/>
    <n v="0.59"/>
    <n v="0"/>
    <n v="0"/>
    <n v="95"/>
    <n v="95"/>
  </r>
  <r>
    <n v="123"/>
    <d v="2011-01-06T00:00:00"/>
    <s v="Winter"/>
    <s v="January"/>
    <x v="8"/>
    <b v="0"/>
    <s v="Thursday"/>
    <x v="0"/>
    <n v="0.16"/>
    <n v="0.2273"/>
    <n v="0.59"/>
    <n v="0"/>
    <n v="3"/>
    <n v="216"/>
    <n v="219"/>
  </r>
  <r>
    <n v="124"/>
    <d v="2011-01-06T00:00:00"/>
    <s v="Winter"/>
    <s v="January"/>
    <x v="9"/>
    <b v="0"/>
    <s v="Thursday"/>
    <x v="1"/>
    <n v="0.18"/>
    <n v="0.2424"/>
    <n v="0.51"/>
    <n v="0"/>
    <n v="6"/>
    <n v="116"/>
    <n v="122"/>
  </r>
  <r>
    <n v="125"/>
    <d v="2011-01-06T00:00:00"/>
    <s v="Winter"/>
    <s v="January"/>
    <x v="10"/>
    <b v="0"/>
    <s v="Thursday"/>
    <x v="0"/>
    <n v="0.2"/>
    <n v="0.2576"/>
    <n v="0.47"/>
    <n v="0"/>
    <n v="3"/>
    <n v="42"/>
    <n v="45"/>
  </r>
  <r>
    <n v="126"/>
    <d v="2011-01-06T00:00:00"/>
    <s v="Winter"/>
    <s v="January"/>
    <x v="11"/>
    <b v="0"/>
    <s v="Thursday"/>
    <x v="0"/>
    <n v="0.22"/>
    <n v="0.2576"/>
    <n v="0.44"/>
    <n v="8.9599999999999999E-2"/>
    <n v="2"/>
    <n v="57"/>
    <n v="59"/>
  </r>
  <r>
    <n v="127"/>
    <d v="2011-01-06T00:00:00"/>
    <s v="Winter"/>
    <s v="January"/>
    <x v="12"/>
    <b v="0"/>
    <s v="Thursday"/>
    <x v="0"/>
    <n v="0.26"/>
    <n v="0.28789999999999999"/>
    <n v="0.35"/>
    <n v="0"/>
    <n v="6"/>
    <n v="78"/>
    <n v="84"/>
  </r>
  <r>
    <n v="128"/>
    <d v="2011-01-06T00:00:00"/>
    <s v="Winter"/>
    <s v="January"/>
    <x v="13"/>
    <b v="0"/>
    <s v="Thursday"/>
    <x v="0"/>
    <n v="0.26"/>
    <n v="0.2727"/>
    <n v="0.35"/>
    <n v="0.1045"/>
    <n v="12"/>
    <n v="55"/>
    <n v="67"/>
  </r>
  <r>
    <n v="129"/>
    <d v="2011-01-06T00:00:00"/>
    <s v="Winter"/>
    <s v="January"/>
    <x v="14"/>
    <b v="0"/>
    <s v="Thursday"/>
    <x v="0"/>
    <n v="0.28000000000000003"/>
    <n v="0.2727"/>
    <n v="0.36"/>
    <n v="0.16420000000000001"/>
    <n v="11"/>
    <n v="59"/>
    <n v="70"/>
  </r>
  <r>
    <n v="130"/>
    <d v="2011-01-06T00:00:00"/>
    <s v="Winter"/>
    <s v="January"/>
    <x v="15"/>
    <b v="0"/>
    <s v="Thursday"/>
    <x v="0"/>
    <n v="0.28000000000000003"/>
    <n v="0.2727"/>
    <n v="0.36"/>
    <n v="0"/>
    <n v="8"/>
    <n v="54"/>
    <n v="62"/>
  </r>
  <r>
    <n v="131"/>
    <d v="2011-01-06T00:00:00"/>
    <s v="Winter"/>
    <s v="January"/>
    <x v="16"/>
    <b v="0"/>
    <s v="Thursday"/>
    <x v="0"/>
    <n v="0.26"/>
    <n v="0.2576"/>
    <n v="0.38"/>
    <n v="0.16420000000000001"/>
    <n v="12"/>
    <n v="74"/>
    <n v="86"/>
  </r>
  <r>
    <n v="132"/>
    <d v="2011-01-06T00:00:00"/>
    <s v="Winter"/>
    <s v="January"/>
    <x v="17"/>
    <b v="0"/>
    <s v="Thursday"/>
    <x v="0"/>
    <n v="0.22"/>
    <n v="0.2273"/>
    <n v="0.51"/>
    <n v="0.16420000000000001"/>
    <n v="9"/>
    <n v="163"/>
    <n v="172"/>
  </r>
  <r>
    <n v="133"/>
    <d v="2011-01-06T00:00:00"/>
    <s v="Winter"/>
    <s v="January"/>
    <x v="18"/>
    <b v="0"/>
    <s v="Thursday"/>
    <x v="0"/>
    <n v="0.22"/>
    <n v="0.2273"/>
    <n v="0.51"/>
    <n v="0.1343"/>
    <n v="5"/>
    <n v="158"/>
    <n v="163"/>
  </r>
  <r>
    <n v="134"/>
    <d v="2011-01-06T00:00:00"/>
    <s v="Winter"/>
    <s v="January"/>
    <x v="19"/>
    <b v="0"/>
    <s v="Thursday"/>
    <x v="0"/>
    <n v="0.22"/>
    <n v="0.2576"/>
    <n v="0.55000000000000004"/>
    <n v="8.9599999999999999E-2"/>
    <n v="3"/>
    <n v="109"/>
    <n v="112"/>
  </r>
  <r>
    <n v="135"/>
    <d v="2011-01-06T00:00:00"/>
    <s v="Winter"/>
    <s v="January"/>
    <x v="20"/>
    <b v="0"/>
    <s v="Thursday"/>
    <x v="0"/>
    <n v="0.2"/>
    <n v="0.21210000000000001"/>
    <n v="0.51"/>
    <n v="0.16420000000000001"/>
    <n v="3"/>
    <n v="66"/>
    <n v="69"/>
  </r>
  <r>
    <n v="136"/>
    <d v="2011-01-06T00:00:00"/>
    <s v="Winter"/>
    <s v="January"/>
    <x v="21"/>
    <b v="0"/>
    <s v="Thursday"/>
    <x v="1"/>
    <n v="0.22"/>
    <n v="0.21210000000000001"/>
    <n v="0.55000000000000004"/>
    <n v="0.22389999999999999"/>
    <n v="0"/>
    <n v="48"/>
    <n v="48"/>
  </r>
  <r>
    <n v="137"/>
    <d v="2011-01-06T00:00:00"/>
    <s v="Winter"/>
    <s v="January"/>
    <x v="22"/>
    <b v="0"/>
    <s v="Thursday"/>
    <x v="1"/>
    <n v="0.22"/>
    <n v="0.21210000000000001"/>
    <n v="0.51"/>
    <n v="0.28360000000000002"/>
    <n v="1"/>
    <n v="51"/>
    <n v="52"/>
  </r>
  <r>
    <n v="138"/>
    <d v="2011-01-06T00:00:00"/>
    <s v="Winter"/>
    <s v="January"/>
    <x v="23"/>
    <b v="0"/>
    <s v="Thursday"/>
    <x v="1"/>
    <n v="0.2"/>
    <n v="0.19700000000000001"/>
    <n v="0.59"/>
    <n v="0.19400000000000001"/>
    <n v="4"/>
    <n v="19"/>
    <n v="23"/>
  </r>
  <r>
    <n v="139"/>
    <d v="2011-01-07T00:00:00"/>
    <s v="Winter"/>
    <s v="January"/>
    <x v="0"/>
    <b v="0"/>
    <s v="Friday"/>
    <x v="1"/>
    <n v="0.2"/>
    <n v="0.19700000000000001"/>
    <n v="0.64"/>
    <n v="0.19400000000000001"/>
    <n v="4"/>
    <n v="13"/>
    <n v="17"/>
  </r>
  <r>
    <n v="140"/>
    <d v="2011-01-07T00:00:00"/>
    <s v="Winter"/>
    <s v="January"/>
    <x v="1"/>
    <b v="0"/>
    <s v="Friday"/>
    <x v="1"/>
    <n v="0.2"/>
    <n v="0.19700000000000001"/>
    <n v="0.69"/>
    <n v="0.22389999999999999"/>
    <n v="2"/>
    <n v="5"/>
    <n v="7"/>
  </r>
  <r>
    <n v="141"/>
    <d v="2011-01-07T00:00:00"/>
    <s v="Winter"/>
    <s v="January"/>
    <x v="2"/>
    <b v="0"/>
    <s v="Friday"/>
    <x v="1"/>
    <n v="0.2"/>
    <n v="0.19700000000000001"/>
    <n v="0.69"/>
    <n v="0.22389999999999999"/>
    <n v="0"/>
    <n v="1"/>
    <n v="1"/>
  </r>
  <r>
    <n v="142"/>
    <d v="2011-01-07T00:00:00"/>
    <s v="Winter"/>
    <s v="January"/>
    <x v="4"/>
    <b v="0"/>
    <s v="Friday"/>
    <x v="1"/>
    <n v="0.2"/>
    <n v="0.21210000000000001"/>
    <n v="0.69"/>
    <n v="0.1343"/>
    <n v="0"/>
    <n v="1"/>
    <n v="1"/>
  </r>
  <r>
    <n v="143"/>
    <d v="2011-01-07T00:00:00"/>
    <s v="Winter"/>
    <s v="January"/>
    <x v="5"/>
    <b v="0"/>
    <s v="Friday"/>
    <x v="2"/>
    <n v="0.22"/>
    <n v="0.2727"/>
    <n v="0.55000000000000004"/>
    <n v="0"/>
    <n v="0"/>
    <n v="5"/>
    <n v="5"/>
  </r>
  <r>
    <n v="144"/>
    <d v="2011-01-07T00:00:00"/>
    <s v="Winter"/>
    <s v="January"/>
    <x v="6"/>
    <b v="0"/>
    <s v="Friday"/>
    <x v="1"/>
    <n v="0.2"/>
    <n v="0.2576"/>
    <n v="0.69"/>
    <n v="0"/>
    <n v="8"/>
    <n v="26"/>
    <n v="34"/>
  </r>
  <r>
    <n v="145"/>
    <d v="2011-01-07T00:00:00"/>
    <s v="Winter"/>
    <s v="January"/>
    <x v="7"/>
    <b v="0"/>
    <s v="Friday"/>
    <x v="0"/>
    <n v="0.2"/>
    <n v="0.21210000000000001"/>
    <n v="0.69"/>
    <n v="0.1343"/>
    <n v="8"/>
    <n v="76"/>
    <n v="84"/>
  </r>
  <r>
    <n v="146"/>
    <d v="2011-01-07T00:00:00"/>
    <s v="Winter"/>
    <s v="January"/>
    <x v="8"/>
    <b v="0"/>
    <s v="Friday"/>
    <x v="0"/>
    <n v="0.2"/>
    <n v="0.19700000000000001"/>
    <n v="0.51"/>
    <n v="0.25369999999999998"/>
    <n v="20"/>
    <n v="190"/>
    <n v="210"/>
  </r>
  <r>
    <n v="147"/>
    <d v="2011-01-07T00:00:00"/>
    <s v="Winter"/>
    <s v="January"/>
    <x v="9"/>
    <b v="0"/>
    <s v="Friday"/>
    <x v="0"/>
    <n v="0.2"/>
    <n v="0.18179999999999999"/>
    <n v="0.47"/>
    <n v="0.29849999999999999"/>
    <n v="9"/>
    <n v="125"/>
    <n v="134"/>
  </r>
  <r>
    <n v="148"/>
    <d v="2011-01-07T00:00:00"/>
    <s v="Winter"/>
    <s v="January"/>
    <x v="10"/>
    <b v="0"/>
    <s v="Friday"/>
    <x v="0"/>
    <n v="0.22"/>
    <n v="0.19700000000000001"/>
    <n v="0.37"/>
    <n v="0.32840000000000003"/>
    <n v="16"/>
    <n v="47"/>
    <n v="63"/>
  </r>
  <r>
    <n v="149"/>
    <d v="2011-01-07T00:00:00"/>
    <s v="Winter"/>
    <s v="January"/>
    <x v="11"/>
    <b v="0"/>
    <s v="Friday"/>
    <x v="1"/>
    <n v="0.2"/>
    <n v="0.19700000000000001"/>
    <n v="0.4"/>
    <n v="0.22389999999999999"/>
    <n v="19"/>
    <n v="48"/>
    <n v="67"/>
  </r>
  <r>
    <n v="150"/>
    <d v="2011-01-07T00:00:00"/>
    <s v="Winter"/>
    <s v="January"/>
    <x v="12"/>
    <b v="0"/>
    <s v="Friday"/>
    <x v="1"/>
    <n v="0.2"/>
    <n v="0.19700000000000001"/>
    <n v="0.37"/>
    <n v="0.25369999999999998"/>
    <n v="9"/>
    <n v="50"/>
    <n v="59"/>
  </r>
  <r>
    <n v="151"/>
    <d v="2011-01-07T00:00:00"/>
    <s v="Winter"/>
    <s v="January"/>
    <x v="13"/>
    <b v="0"/>
    <s v="Friday"/>
    <x v="1"/>
    <n v="0.2"/>
    <n v="0.18179999999999999"/>
    <n v="0.37"/>
    <n v="0.28360000000000002"/>
    <n v="9"/>
    <n v="64"/>
    <n v="73"/>
  </r>
  <r>
    <n v="152"/>
    <d v="2011-01-07T00:00:00"/>
    <s v="Winter"/>
    <s v="January"/>
    <x v="14"/>
    <b v="0"/>
    <s v="Friday"/>
    <x v="1"/>
    <n v="0.2"/>
    <n v="0.19700000000000001"/>
    <n v="0.4"/>
    <n v="0.25369999999999998"/>
    <n v="7"/>
    <n v="43"/>
    <n v="50"/>
  </r>
  <r>
    <n v="153"/>
    <d v="2011-01-07T00:00:00"/>
    <s v="Winter"/>
    <s v="January"/>
    <x v="15"/>
    <b v="0"/>
    <s v="Friday"/>
    <x v="1"/>
    <n v="0.2"/>
    <n v="0.21210000000000001"/>
    <n v="0.37"/>
    <n v="0.16420000000000001"/>
    <n v="9"/>
    <n v="63"/>
    <n v="72"/>
  </r>
  <r>
    <n v="154"/>
    <d v="2011-01-07T00:00:00"/>
    <s v="Winter"/>
    <s v="January"/>
    <x v="16"/>
    <b v="0"/>
    <s v="Friday"/>
    <x v="1"/>
    <n v="0.2"/>
    <n v="0.21210000000000001"/>
    <n v="0.37"/>
    <n v="0.16420000000000001"/>
    <n v="5"/>
    <n v="82"/>
    <n v="87"/>
  </r>
  <r>
    <n v="155"/>
    <d v="2011-01-07T00:00:00"/>
    <s v="Winter"/>
    <s v="January"/>
    <x v="17"/>
    <b v="0"/>
    <s v="Friday"/>
    <x v="1"/>
    <n v="0.2"/>
    <n v="0.2576"/>
    <n v="0.37"/>
    <n v="0"/>
    <n v="9"/>
    <n v="178"/>
    <n v="187"/>
  </r>
  <r>
    <n v="156"/>
    <d v="2011-01-07T00:00:00"/>
    <s v="Winter"/>
    <s v="January"/>
    <x v="18"/>
    <b v="0"/>
    <s v="Friday"/>
    <x v="0"/>
    <n v="0.2"/>
    <n v="0.2273"/>
    <n v="0.4"/>
    <n v="8.9599999999999999E-2"/>
    <n v="7"/>
    <n v="116"/>
    <n v="123"/>
  </r>
  <r>
    <n v="157"/>
    <d v="2011-01-07T00:00:00"/>
    <s v="Winter"/>
    <s v="January"/>
    <x v="19"/>
    <b v="0"/>
    <s v="Friday"/>
    <x v="0"/>
    <n v="0.16"/>
    <n v="0.19700000000000001"/>
    <n v="0.55000000000000004"/>
    <n v="8.9599999999999999E-2"/>
    <n v="3"/>
    <n v="92"/>
    <n v="95"/>
  </r>
  <r>
    <n v="158"/>
    <d v="2011-01-07T00:00:00"/>
    <s v="Winter"/>
    <s v="January"/>
    <x v="20"/>
    <b v="0"/>
    <s v="Friday"/>
    <x v="0"/>
    <n v="0.18"/>
    <n v="0.21210000000000001"/>
    <n v="0.47"/>
    <n v="0.1045"/>
    <n v="1"/>
    <n v="50"/>
    <n v="51"/>
  </r>
  <r>
    <n v="159"/>
    <d v="2011-01-07T00:00:00"/>
    <s v="Winter"/>
    <s v="January"/>
    <x v="21"/>
    <b v="0"/>
    <s v="Friday"/>
    <x v="0"/>
    <n v="0.18"/>
    <n v="0.19700000000000001"/>
    <n v="0.47"/>
    <n v="0.1343"/>
    <n v="0"/>
    <n v="39"/>
    <n v="39"/>
  </r>
  <r>
    <n v="160"/>
    <d v="2011-01-07T00:00:00"/>
    <s v="Winter"/>
    <s v="January"/>
    <x v="22"/>
    <b v="0"/>
    <s v="Friday"/>
    <x v="1"/>
    <n v="0.18"/>
    <n v="0.19700000000000001"/>
    <n v="0.43"/>
    <n v="0.16420000000000001"/>
    <n v="2"/>
    <n v="34"/>
    <n v="36"/>
  </r>
  <r>
    <n v="161"/>
    <d v="2011-01-07T00:00:00"/>
    <s v="Winter"/>
    <s v="January"/>
    <x v="23"/>
    <b v="0"/>
    <s v="Friday"/>
    <x v="1"/>
    <n v="0.18"/>
    <n v="0.19700000000000001"/>
    <n v="0.51"/>
    <n v="0.16420000000000001"/>
    <n v="1"/>
    <n v="14"/>
    <n v="15"/>
  </r>
  <r>
    <n v="162"/>
    <d v="2011-01-08T00:00:00"/>
    <s v="Winter"/>
    <s v="January"/>
    <x v="0"/>
    <b v="0"/>
    <s v="Saturday"/>
    <x v="1"/>
    <n v="0.18"/>
    <n v="0.19700000000000001"/>
    <n v="0.51"/>
    <n v="0.16420000000000001"/>
    <n v="1"/>
    <n v="24"/>
    <n v="25"/>
  </r>
  <r>
    <n v="163"/>
    <d v="2011-01-08T00:00:00"/>
    <s v="Winter"/>
    <s v="January"/>
    <x v="1"/>
    <b v="0"/>
    <s v="Saturday"/>
    <x v="1"/>
    <n v="0.18"/>
    <n v="0.21210000000000001"/>
    <n v="0.55000000000000004"/>
    <n v="8.9599999999999999E-2"/>
    <n v="1"/>
    <n v="15"/>
    <n v="16"/>
  </r>
  <r>
    <n v="164"/>
    <d v="2011-01-08T00:00:00"/>
    <s v="Winter"/>
    <s v="January"/>
    <x v="2"/>
    <b v="0"/>
    <s v="Saturday"/>
    <x v="1"/>
    <n v="0.18"/>
    <n v="0.2424"/>
    <n v="0.55000000000000004"/>
    <n v="0"/>
    <n v="3"/>
    <n v="13"/>
    <n v="16"/>
  </r>
  <r>
    <n v="165"/>
    <d v="2011-01-08T00:00:00"/>
    <s v="Winter"/>
    <s v="January"/>
    <x v="3"/>
    <b v="0"/>
    <s v="Saturday"/>
    <x v="2"/>
    <n v="0.18"/>
    <n v="0.19700000000000001"/>
    <n v="0.55000000000000004"/>
    <n v="0.16420000000000001"/>
    <n v="0"/>
    <n v="7"/>
    <n v="7"/>
  </r>
  <r>
    <n v="166"/>
    <d v="2011-01-08T00:00:00"/>
    <s v="Winter"/>
    <s v="January"/>
    <x v="4"/>
    <b v="0"/>
    <s v="Saturday"/>
    <x v="2"/>
    <n v="0.18"/>
    <n v="0.19700000000000001"/>
    <n v="0.55000000000000004"/>
    <n v="0.16420000000000001"/>
    <n v="0"/>
    <n v="1"/>
    <n v="1"/>
  </r>
  <r>
    <n v="167"/>
    <d v="2011-01-08T00:00:00"/>
    <s v="Winter"/>
    <s v="January"/>
    <x v="5"/>
    <b v="0"/>
    <s v="Saturday"/>
    <x v="1"/>
    <n v="0.16"/>
    <n v="0.16669999999999999"/>
    <n v="0.74"/>
    <n v="0.16420000000000001"/>
    <n v="0"/>
    <n v="5"/>
    <n v="5"/>
  </r>
  <r>
    <n v="168"/>
    <d v="2011-01-08T00:00:00"/>
    <s v="Winter"/>
    <s v="January"/>
    <x v="6"/>
    <b v="0"/>
    <s v="Saturday"/>
    <x v="1"/>
    <n v="0.16"/>
    <n v="0.16669999999999999"/>
    <n v="0.74"/>
    <n v="0.16420000000000001"/>
    <n v="0"/>
    <n v="2"/>
    <n v="2"/>
  </r>
  <r>
    <n v="169"/>
    <d v="2011-01-08T00:00:00"/>
    <s v="Winter"/>
    <s v="January"/>
    <x v="7"/>
    <b v="0"/>
    <s v="Saturday"/>
    <x v="1"/>
    <n v="0.16"/>
    <n v="0.18179999999999999"/>
    <n v="0.74"/>
    <n v="0.1045"/>
    <n v="1"/>
    <n v="8"/>
    <n v="9"/>
  </r>
  <r>
    <n v="170"/>
    <d v="2011-01-08T00:00:00"/>
    <s v="Winter"/>
    <s v="January"/>
    <x v="8"/>
    <b v="0"/>
    <s v="Saturday"/>
    <x v="2"/>
    <n v="0.16"/>
    <n v="0.18179999999999999"/>
    <n v="0.93"/>
    <n v="0.1045"/>
    <n v="0"/>
    <n v="15"/>
    <n v="15"/>
  </r>
  <r>
    <n v="171"/>
    <d v="2011-01-08T00:00:00"/>
    <s v="Winter"/>
    <s v="January"/>
    <x v="9"/>
    <b v="0"/>
    <s v="Saturday"/>
    <x v="2"/>
    <n v="0.16"/>
    <n v="0.18179999999999999"/>
    <n v="0.93"/>
    <n v="0.1045"/>
    <n v="0"/>
    <n v="20"/>
    <n v="20"/>
  </r>
  <r>
    <n v="172"/>
    <d v="2011-01-08T00:00:00"/>
    <s v="Winter"/>
    <s v="January"/>
    <x v="10"/>
    <b v="0"/>
    <s v="Saturday"/>
    <x v="1"/>
    <n v="0.18"/>
    <n v="0.19700000000000001"/>
    <n v="0.8"/>
    <n v="0.16420000000000001"/>
    <n v="5"/>
    <n v="56"/>
    <n v="61"/>
  </r>
  <r>
    <n v="173"/>
    <d v="2011-01-08T00:00:00"/>
    <s v="Winter"/>
    <s v="January"/>
    <x v="11"/>
    <b v="0"/>
    <s v="Saturday"/>
    <x v="1"/>
    <n v="0.2"/>
    <n v="0.18179999999999999"/>
    <n v="0.69"/>
    <n v="0.3881"/>
    <n v="2"/>
    <n v="60"/>
    <n v="62"/>
  </r>
  <r>
    <n v="174"/>
    <d v="2011-01-08T00:00:00"/>
    <s v="Winter"/>
    <s v="January"/>
    <x v="12"/>
    <b v="0"/>
    <s v="Saturday"/>
    <x v="1"/>
    <n v="0.2"/>
    <n v="0.18179999999999999"/>
    <n v="0.59"/>
    <n v="0.35820000000000002"/>
    <n v="8"/>
    <n v="90"/>
    <n v="98"/>
  </r>
  <r>
    <n v="175"/>
    <d v="2011-01-08T00:00:00"/>
    <s v="Winter"/>
    <s v="January"/>
    <x v="13"/>
    <b v="0"/>
    <s v="Saturday"/>
    <x v="0"/>
    <n v="0.2"/>
    <n v="0.18179999999999999"/>
    <n v="0.44"/>
    <n v="0.32840000000000003"/>
    <n v="7"/>
    <n v="95"/>
    <n v="102"/>
  </r>
  <r>
    <n v="176"/>
    <d v="2011-01-08T00:00:00"/>
    <s v="Winter"/>
    <s v="January"/>
    <x v="14"/>
    <b v="0"/>
    <s v="Saturday"/>
    <x v="0"/>
    <n v="0.2"/>
    <n v="0.16669999999999999"/>
    <n v="0.32"/>
    <n v="0.49249999999999999"/>
    <n v="12"/>
    <n v="83"/>
    <n v="95"/>
  </r>
  <r>
    <n v="177"/>
    <d v="2011-01-08T00:00:00"/>
    <s v="Winter"/>
    <s v="January"/>
    <x v="15"/>
    <b v="0"/>
    <s v="Saturday"/>
    <x v="0"/>
    <n v="0.2"/>
    <n v="0.16669999999999999"/>
    <n v="0.32"/>
    <n v="0.44779999999999998"/>
    <n v="5"/>
    <n v="69"/>
    <n v="74"/>
  </r>
  <r>
    <n v="178"/>
    <d v="2011-01-08T00:00:00"/>
    <s v="Winter"/>
    <s v="January"/>
    <x v="16"/>
    <b v="0"/>
    <s v="Saturday"/>
    <x v="0"/>
    <n v="0.18"/>
    <n v="0.13639999999999999"/>
    <n v="0.28999999999999998"/>
    <n v="0.44779999999999998"/>
    <n v="8"/>
    <n v="68"/>
    <n v="76"/>
  </r>
  <r>
    <n v="179"/>
    <d v="2011-01-08T00:00:00"/>
    <s v="Winter"/>
    <s v="January"/>
    <x v="17"/>
    <b v="0"/>
    <s v="Saturday"/>
    <x v="0"/>
    <n v="0.16"/>
    <n v="0.1212"/>
    <n v="0.37"/>
    <n v="0.55220000000000002"/>
    <n v="5"/>
    <n v="64"/>
    <n v="69"/>
  </r>
  <r>
    <n v="180"/>
    <d v="2011-01-08T00:00:00"/>
    <s v="Winter"/>
    <s v="January"/>
    <x v="18"/>
    <b v="0"/>
    <s v="Saturday"/>
    <x v="0"/>
    <n v="0.14000000000000001"/>
    <n v="0.1212"/>
    <n v="0.39"/>
    <n v="0.29849999999999999"/>
    <n v="3"/>
    <n v="52"/>
    <n v="55"/>
  </r>
  <r>
    <n v="181"/>
    <d v="2011-01-08T00:00:00"/>
    <s v="Winter"/>
    <s v="January"/>
    <x v="19"/>
    <b v="0"/>
    <s v="Saturday"/>
    <x v="0"/>
    <n v="0.14000000000000001"/>
    <n v="0.1212"/>
    <n v="0.36"/>
    <n v="0.25369999999999998"/>
    <n v="4"/>
    <n v="26"/>
    <n v="30"/>
  </r>
  <r>
    <n v="182"/>
    <d v="2011-01-08T00:00:00"/>
    <s v="Winter"/>
    <s v="January"/>
    <x v="20"/>
    <b v="0"/>
    <s v="Saturday"/>
    <x v="0"/>
    <n v="0.12"/>
    <n v="0.1212"/>
    <n v="0.36"/>
    <n v="0.25369999999999998"/>
    <n v="0"/>
    <n v="28"/>
    <n v="28"/>
  </r>
  <r>
    <n v="183"/>
    <d v="2011-01-08T00:00:00"/>
    <s v="Winter"/>
    <s v="January"/>
    <x v="21"/>
    <b v="0"/>
    <s v="Saturday"/>
    <x v="0"/>
    <n v="0.12"/>
    <n v="0.1061"/>
    <n v="0.39"/>
    <n v="0.35820000000000002"/>
    <n v="2"/>
    <n v="35"/>
    <n v="37"/>
  </r>
  <r>
    <n v="184"/>
    <d v="2011-01-08T00:00:00"/>
    <s v="Winter"/>
    <s v="January"/>
    <x v="22"/>
    <b v="0"/>
    <s v="Saturday"/>
    <x v="0"/>
    <n v="0.12"/>
    <n v="0.1061"/>
    <n v="0.36"/>
    <n v="0.3881"/>
    <n v="1"/>
    <n v="33"/>
    <n v="34"/>
  </r>
  <r>
    <n v="185"/>
    <d v="2011-01-08T00:00:00"/>
    <s v="Winter"/>
    <s v="January"/>
    <x v="23"/>
    <b v="0"/>
    <s v="Saturday"/>
    <x v="0"/>
    <n v="0.1"/>
    <n v="6.0600000000000001E-2"/>
    <n v="0.39"/>
    <n v="0.44779999999999998"/>
    <n v="0"/>
    <n v="22"/>
    <n v="22"/>
  </r>
  <r>
    <n v="186"/>
    <d v="2011-01-09T00:00:00"/>
    <s v="Winter"/>
    <s v="January"/>
    <x v="0"/>
    <b v="0"/>
    <s v="Sunday"/>
    <x v="0"/>
    <n v="0.1"/>
    <n v="7.5800000000000006E-2"/>
    <n v="0.42"/>
    <n v="0.3881"/>
    <n v="1"/>
    <n v="24"/>
    <n v="25"/>
  </r>
  <r>
    <n v="187"/>
    <d v="2011-01-09T00:00:00"/>
    <s v="Winter"/>
    <s v="January"/>
    <x v="1"/>
    <b v="0"/>
    <s v="Sunday"/>
    <x v="0"/>
    <n v="0.1"/>
    <n v="6.0600000000000001E-2"/>
    <n v="0.42"/>
    <n v="0.4627"/>
    <n v="0"/>
    <n v="12"/>
    <n v="12"/>
  </r>
  <r>
    <n v="188"/>
    <d v="2011-01-09T00:00:00"/>
    <s v="Winter"/>
    <s v="January"/>
    <x v="2"/>
    <b v="0"/>
    <s v="Sunday"/>
    <x v="0"/>
    <n v="0.1"/>
    <n v="6.0600000000000001E-2"/>
    <n v="0.46"/>
    <n v="0.4627"/>
    <n v="0"/>
    <n v="11"/>
    <n v="11"/>
  </r>
  <r>
    <n v="189"/>
    <d v="2011-01-09T00:00:00"/>
    <s v="Winter"/>
    <s v="January"/>
    <x v="3"/>
    <b v="0"/>
    <s v="Sunday"/>
    <x v="0"/>
    <n v="0.1"/>
    <n v="7.5800000000000006E-2"/>
    <n v="0.46"/>
    <n v="0.41789999999999999"/>
    <n v="0"/>
    <n v="4"/>
    <n v="4"/>
  </r>
  <r>
    <n v="190"/>
    <d v="2011-01-09T00:00:00"/>
    <s v="Winter"/>
    <s v="January"/>
    <x v="4"/>
    <b v="0"/>
    <s v="Sunday"/>
    <x v="0"/>
    <n v="0.08"/>
    <n v="9.0899999999999995E-2"/>
    <n v="0.53"/>
    <n v="0.19400000000000001"/>
    <n v="0"/>
    <n v="1"/>
    <n v="1"/>
  </r>
  <r>
    <n v="191"/>
    <d v="2011-01-09T00:00:00"/>
    <s v="Winter"/>
    <s v="January"/>
    <x v="5"/>
    <b v="0"/>
    <s v="Sunday"/>
    <x v="0"/>
    <n v="0.08"/>
    <n v="9.0899999999999995E-2"/>
    <n v="0.53"/>
    <n v="0.19400000000000001"/>
    <n v="0"/>
    <n v="1"/>
    <n v="1"/>
  </r>
  <r>
    <n v="192"/>
    <d v="2011-01-09T00:00:00"/>
    <s v="Winter"/>
    <s v="January"/>
    <x v="6"/>
    <b v="0"/>
    <s v="Sunday"/>
    <x v="0"/>
    <n v="0.1"/>
    <n v="9.0899999999999995E-2"/>
    <n v="0.49"/>
    <n v="0.28360000000000002"/>
    <n v="0"/>
    <n v="1"/>
    <n v="1"/>
  </r>
  <r>
    <n v="193"/>
    <d v="2011-01-09T00:00:00"/>
    <s v="Winter"/>
    <s v="January"/>
    <x v="7"/>
    <b v="0"/>
    <s v="Sunday"/>
    <x v="0"/>
    <n v="0.08"/>
    <n v="9.0899999999999995E-2"/>
    <n v="0.53"/>
    <n v="0.19400000000000001"/>
    <n v="1"/>
    <n v="5"/>
    <n v="6"/>
  </r>
  <r>
    <n v="194"/>
    <d v="2011-01-09T00:00:00"/>
    <s v="Winter"/>
    <s v="January"/>
    <x v="8"/>
    <b v="0"/>
    <s v="Sunday"/>
    <x v="0"/>
    <n v="0.1"/>
    <n v="9.0899999999999995E-2"/>
    <n v="0.49"/>
    <n v="0.28360000000000002"/>
    <n v="0"/>
    <n v="10"/>
    <n v="10"/>
  </r>
  <r>
    <n v="195"/>
    <d v="2011-01-09T00:00:00"/>
    <s v="Winter"/>
    <s v="January"/>
    <x v="9"/>
    <b v="0"/>
    <s v="Sunday"/>
    <x v="0"/>
    <n v="0.12"/>
    <n v="7.5800000000000006E-2"/>
    <n v="0.46"/>
    <n v="0.52239999999999998"/>
    <n v="0"/>
    <n v="19"/>
    <n v="19"/>
  </r>
  <r>
    <n v="196"/>
    <d v="2011-01-09T00:00:00"/>
    <s v="Winter"/>
    <s v="January"/>
    <x v="10"/>
    <b v="0"/>
    <s v="Sunday"/>
    <x v="0"/>
    <n v="0.14000000000000001"/>
    <n v="0.1061"/>
    <n v="0.43"/>
    <n v="0.3881"/>
    <n v="0"/>
    <n v="49"/>
    <n v="49"/>
  </r>
  <r>
    <n v="197"/>
    <d v="2011-01-09T00:00:00"/>
    <s v="Winter"/>
    <s v="January"/>
    <x v="11"/>
    <b v="0"/>
    <s v="Sunday"/>
    <x v="0"/>
    <n v="0.16"/>
    <n v="0.1212"/>
    <n v="0.4"/>
    <n v="0.52239999999999998"/>
    <n v="2"/>
    <n v="47"/>
    <n v="49"/>
  </r>
  <r>
    <n v="198"/>
    <d v="2011-01-09T00:00:00"/>
    <s v="Winter"/>
    <s v="January"/>
    <x v="12"/>
    <b v="0"/>
    <s v="Sunday"/>
    <x v="0"/>
    <n v="0.18"/>
    <n v="0.13639999999999999"/>
    <n v="0.37"/>
    <n v="0.44779999999999998"/>
    <n v="4"/>
    <n v="79"/>
    <n v="83"/>
  </r>
  <r>
    <n v="199"/>
    <d v="2011-01-09T00:00:00"/>
    <s v="Winter"/>
    <s v="January"/>
    <x v="13"/>
    <b v="0"/>
    <s v="Sunday"/>
    <x v="0"/>
    <n v="0.2"/>
    <n v="0.16669999999999999"/>
    <n v="0.34"/>
    <n v="0.44779999999999998"/>
    <n v="6"/>
    <n v="69"/>
    <n v="75"/>
  </r>
  <r>
    <n v="200"/>
    <d v="2011-01-09T00:00:00"/>
    <s v="Winter"/>
    <s v="January"/>
    <x v="14"/>
    <b v="0"/>
    <s v="Sunday"/>
    <x v="0"/>
    <n v="0.22"/>
    <n v="0.18179999999999999"/>
    <n v="0.32"/>
    <n v="0.4627"/>
    <n v="8"/>
    <n v="64"/>
    <n v="72"/>
  </r>
  <r>
    <n v="201"/>
    <d v="2011-01-09T00:00:00"/>
    <s v="Winter"/>
    <s v="January"/>
    <x v="15"/>
    <b v="0"/>
    <s v="Sunday"/>
    <x v="0"/>
    <n v="0.22"/>
    <n v="0.19700000000000001"/>
    <n v="0.35"/>
    <n v="0.35820000000000002"/>
    <n v="5"/>
    <n v="77"/>
    <n v="82"/>
  </r>
  <r>
    <n v="202"/>
    <d v="2011-01-09T00:00:00"/>
    <s v="Winter"/>
    <s v="January"/>
    <x v="16"/>
    <b v="0"/>
    <s v="Sunday"/>
    <x v="0"/>
    <n v="0.2"/>
    <n v="0.16669999999999999"/>
    <n v="0.34"/>
    <n v="0.44779999999999998"/>
    <n v="13"/>
    <n v="79"/>
    <n v="92"/>
  </r>
  <r>
    <n v="203"/>
    <d v="2011-01-09T00:00:00"/>
    <s v="Winter"/>
    <s v="January"/>
    <x v="17"/>
    <b v="0"/>
    <s v="Sunday"/>
    <x v="0"/>
    <n v="0.18"/>
    <n v="0.1515"/>
    <n v="0.37"/>
    <n v="0.3881"/>
    <n v="3"/>
    <n v="59"/>
    <n v="62"/>
  </r>
  <r>
    <n v="204"/>
    <d v="2011-01-09T00:00:00"/>
    <s v="Winter"/>
    <s v="January"/>
    <x v="18"/>
    <b v="0"/>
    <s v="Sunday"/>
    <x v="0"/>
    <n v="0.16"/>
    <n v="0.13639999999999999"/>
    <n v="0.4"/>
    <n v="0.32840000000000003"/>
    <n v="4"/>
    <n v="44"/>
    <n v="48"/>
  </r>
  <r>
    <n v="205"/>
    <d v="2011-01-09T00:00:00"/>
    <s v="Winter"/>
    <s v="January"/>
    <x v="19"/>
    <b v="0"/>
    <s v="Sunday"/>
    <x v="0"/>
    <n v="0.16"/>
    <n v="0.13639999999999999"/>
    <n v="0.43"/>
    <n v="0.32840000000000003"/>
    <n v="1"/>
    <n v="40"/>
    <n v="41"/>
  </r>
  <r>
    <n v="206"/>
    <d v="2011-01-09T00:00:00"/>
    <s v="Winter"/>
    <s v="January"/>
    <x v="20"/>
    <b v="0"/>
    <s v="Sunday"/>
    <x v="0"/>
    <n v="0.14000000000000001"/>
    <n v="0.1212"/>
    <n v="0.46"/>
    <n v="0.25369999999999998"/>
    <n v="0"/>
    <n v="38"/>
    <n v="38"/>
  </r>
  <r>
    <n v="207"/>
    <d v="2011-01-09T00:00:00"/>
    <s v="Winter"/>
    <s v="January"/>
    <x v="21"/>
    <b v="0"/>
    <s v="Sunday"/>
    <x v="0"/>
    <n v="0.14000000000000001"/>
    <n v="0.1061"/>
    <n v="0.46"/>
    <n v="0.41789999999999999"/>
    <n v="1"/>
    <n v="19"/>
    <n v="20"/>
  </r>
  <r>
    <n v="208"/>
    <d v="2011-01-09T00:00:00"/>
    <s v="Winter"/>
    <s v="January"/>
    <x v="22"/>
    <b v="0"/>
    <s v="Sunday"/>
    <x v="0"/>
    <n v="0.14000000000000001"/>
    <n v="0.1212"/>
    <n v="0.46"/>
    <n v="0.29849999999999999"/>
    <n v="5"/>
    <n v="10"/>
    <n v="15"/>
  </r>
  <r>
    <n v="209"/>
    <d v="2011-01-09T00:00:00"/>
    <s v="Winter"/>
    <s v="January"/>
    <x v="23"/>
    <b v="0"/>
    <s v="Sunday"/>
    <x v="0"/>
    <n v="0.12"/>
    <n v="0.13639999999999999"/>
    <n v="0.5"/>
    <n v="0.19400000000000001"/>
    <n v="0"/>
    <n v="6"/>
    <n v="6"/>
  </r>
  <r>
    <n v="210"/>
    <d v="2011-01-10T00:00:00"/>
    <s v="Winter"/>
    <s v="January"/>
    <x v="0"/>
    <b v="0"/>
    <s v="Monday"/>
    <x v="0"/>
    <n v="0.12"/>
    <n v="0.1212"/>
    <n v="0.5"/>
    <n v="0.28360000000000002"/>
    <n v="2"/>
    <n v="3"/>
    <n v="5"/>
  </r>
  <r>
    <n v="211"/>
    <d v="2011-01-10T00:00:00"/>
    <s v="Winter"/>
    <s v="January"/>
    <x v="1"/>
    <b v="0"/>
    <s v="Monday"/>
    <x v="0"/>
    <n v="0.12"/>
    <n v="0.1212"/>
    <n v="0.5"/>
    <n v="0.28360000000000002"/>
    <n v="1"/>
    <n v="0"/>
    <n v="1"/>
  </r>
  <r>
    <n v="212"/>
    <d v="2011-01-10T00:00:00"/>
    <s v="Winter"/>
    <s v="January"/>
    <x v="2"/>
    <b v="0"/>
    <s v="Monday"/>
    <x v="0"/>
    <n v="0.12"/>
    <n v="0.1212"/>
    <n v="0.5"/>
    <n v="0.22389999999999999"/>
    <n v="0"/>
    <n v="3"/>
    <n v="3"/>
  </r>
  <r>
    <n v="213"/>
    <d v="2011-01-10T00:00:00"/>
    <s v="Winter"/>
    <s v="January"/>
    <x v="3"/>
    <b v="0"/>
    <s v="Monday"/>
    <x v="0"/>
    <n v="0.12"/>
    <n v="0.1212"/>
    <n v="0.5"/>
    <n v="0.22389999999999999"/>
    <n v="0"/>
    <n v="1"/>
    <n v="1"/>
  </r>
  <r>
    <n v="214"/>
    <d v="2011-01-10T00:00:00"/>
    <s v="Winter"/>
    <s v="January"/>
    <x v="4"/>
    <b v="0"/>
    <s v="Monday"/>
    <x v="0"/>
    <n v="0.1"/>
    <n v="0.1212"/>
    <n v="0.54"/>
    <n v="0.1343"/>
    <n v="1"/>
    <n v="2"/>
    <n v="3"/>
  </r>
  <r>
    <n v="215"/>
    <d v="2011-01-10T00:00:00"/>
    <s v="Winter"/>
    <s v="January"/>
    <x v="5"/>
    <b v="0"/>
    <s v="Monday"/>
    <x v="0"/>
    <n v="0.1"/>
    <n v="0.1061"/>
    <n v="0.54"/>
    <n v="0.25369999999999998"/>
    <n v="0"/>
    <n v="3"/>
    <n v="3"/>
  </r>
  <r>
    <n v="216"/>
    <d v="2011-01-10T00:00:00"/>
    <s v="Winter"/>
    <s v="January"/>
    <x v="6"/>
    <b v="0"/>
    <s v="Monday"/>
    <x v="0"/>
    <n v="0.12"/>
    <n v="0.1212"/>
    <n v="0.5"/>
    <n v="0.28360000000000002"/>
    <n v="0"/>
    <n v="31"/>
    <n v="31"/>
  </r>
  <r>
    <n v="217"/>
    <d v="2011-01-10T00:00:00"/>
    <s v="Winter"/>
    <s v="January"/>
    <x v="7"/>
    <b v="0"/>
    <s v="Monday"/>
    <x v="0"/>
    <n v="0.12"/>
    <n v="0.1212"/>
    <n v="0.5"/>
    <n v="0.22389999999999999"/>
    <n v="2"/>
    <n v="75"/>
    <n v="77"/>
  </r>
  <r>
    <n v="218"/>
    <d v="2011-01-10T00:00:00"/>
    <s v="Winter"/>
    <s v="January"/>
    <x v="8"/>
    <b v="0"/>
    <s v="Monday"/>
    <x v="1"/>
    <n v="0.12"/>
    <n v="0.1212"/>
    <n v="0.5"/>
    <n v="0.28360000000000002"/>
    <n v="4"/>
    <n v="184"/>
    <n v="188"/>
  </r>
  <r>
    <n v="219"/>
    <d v="2011-01-10T00:00:00"/>
    <s v="Winter"/>
    <s v="January"/>
    <x v="9"/>
    <b v="0"/>
    <s v="Monday"/>
    <x v="1"/>
    <n v="0.14000000000000001"/>
    <n v="0.1212"/>
    <n v="0.5"/>
    <n v="0.25369999999999998"/>
    <n v="2"/>
    <n v="92"/>
    <n v="94"/>
  </r>
  <r>
    <n v="220"/>
    <d v="2011-01-10T00:00:00"/>
    <s v="Winter"/>
    <s v="January"/>
    <x v="10"/>
    <b v="0"/>
    <s v="Monday"/>
    <x v="1"/>
    <n v="0.14000000000000001"/>
    <n v="0.1212"/>
    <n v="0.5"/>
    <n v="0.29849999999999999"/>
    <n v="0"/>
    <n v="31"/>
    <n v="31"/>
  </r>
  <r>
    <n v="221"/>
    <d v="2011-01-10T00:00:00"/>
    <s v="Winter"/>
    <s v="January"/>
    <x v="11"/>
    <b v="0"/>
    <s v="Monday"/>
    <x v="1"/>
    <n v="0.16"/>
    <n v="0.13639999999999999"/>
    <n v="0.47"/>
    <n v="0.28360000000000002"/>
    <n v="2"/>
    <n v="28"/>
    <n v="30"/>
  </r>
  <r>
    <n v="222"/>
    <d v="2011-01-10T00:00:00"/>
    <s v="Winter"/>
    <s v="January"/>
    <x v="12"/>
    <b v="0"/>
    <s v="Monday"/>
    <x v="1"/>
    <n v="0.2"/>
    <n v="0.18179999999999999"/>
    <n v="0.4"/>
    <n v="0.28360000000000002"/>
    <n v="5"/>
    <n v="47"/>
    <n v="52"/>
  </r>
  <r>
    <n v="223"/>
    <d v="2011-01-10T00:00:00"/>
    <s v="Winter"/>
    <s v="January"/>
    <x v="13"/>
    <b v="0"/>
    <s v="Monday"/>
    <x v="1"/>
    <n v="0.2"/>
    <n v="0.18179999999999999"/>
    <n v="0.4"/>
    <n v="0.28360000000000002"/>
    <n v="4"/>
    <n v="50"/>
    <n v="54"/>
  </r>
  <r>
    <n v="224"/>
    <d v="2011-01-10T00:00:00"/>
    <s v="Winter"/>
    <s v="January"/>
    <x v="14"/>
    <b v="0"/>
    <s v="Monday"/>
    <x v="1"/>
    <n v="0.2"/>
    <n v="0.19700000000000001"/>
    <n v="0.4"/>
    <n v="0.22389999999999999"/>
    <n v="0"/>
    <n v="47"/>
    <n v="47"/>
  </r>
  <r>
    <n v="225"/>
    <d v="2011-01-10T00:00:00"/>
    <s v="Winter"/>
    <s v="January"/>
    <x v="15"/>
    <b v="0"/>
    <s v="Monday"/>
    <x v="1"/>
    <n v="0.2"/>
    <n v="0.19700000000000001"/>
    <n v="0.4"/>
    <n v="0.22389999999999999"/>
    <n v="2"/>
    <n v="43"/>
    <n v="45"/>
  </r>
  <r>
    <n v="226"/>
    <d v="2011-01-10T00:00:00"/>
    <s v="Winter"/>
    <s v="January"/>
    <x v="16"/>
    <b v="0"/>
    <s v="Monday"/>
    <x v="0"/>
    <n v="0.2"/>
    <n v="0.21210000000000001"/>
    <n v="0.4"/>
    <n v="0.1343"/>
    <n v="4"/>
    <n v="70"/>
    <n v="74"/>
  </r>
  <r>
    <n v="227"/>
    <d v="2011-01-10T00:00:00"/>
    <s v="Winter"/>
    <s v="January"/>
    <x v="17"/>
    <b v="0"/>
    <s v="Monday"/>
    <x v="0"/>
    <n v="0.2"/>
    <n v="0.2273"/>
    <n v="0.4"/>
    <n v="0.1045"/>
    <n v="4"/>
    <n v="174"/>
    <n v="178"/>
  </r>
  <r>
    <n v="228"/>
    <d v="2011-01-10T00:00:00"/>
    <s v="Winter"/>
    <s v="January"/>
    <x v="18"/>
    <b v="0"/>
    <s v="Monday"/>
    <x v="0"/>
    <n v="0.2"/>
    <n v="0.19700000000000001"/>
    <n v="0.4"/>
    <n v="0.22389999999999999"/>
    <n v="1"/>
    <n v="154"/>
    <n v="155"/>
  </r>
  <r>
    <n v="229"/>
    <d v="2011-01-10T00:00:00"/>
    <s v="Winter"/>
    <s v="January"/>
    <x v="19"/>
    <b v="0"/>
    <s v="Monday"/>
    <x v="0"/>
    <n v="0.16"/>
    <n v="0.16669999999999999"/>
    <n v="0.47"/>
    <n v="0.16420000000000001"/>
    <n v="3"/>
    <n v="92"/>
    <n v="95"/>
  </r>
  <r>
    <n v="230"/>
    <d v="2011-01-10T00:00:00"/>
    <s v="Winter"/>
    <s v="January"/>
    <x v="20"/>
    <b v="0"/>
    <s v="Monday"/>
    <x v="0"/>
    <n v="0.16"/>
    <n v="0.16669999999999999"/>
    <n v="0.5"/>
    <n v="0.16420000000000001"/>
    <n v="1"/>
    <n v="73"/>
    <n v="74"/>
  </r>
  <r>
    <n v="231"/>
    <d v="2011-01-10T00:00:00"/>
    <s v="Winter"/>
    <s v="January"/>
    <x v="21"/>
    <b v="0"/>
    <s v="Monday"/>
    <x v="0"/>
    <n v="0.14000000000000001"/>
    <n v="0.13639999999999999"/>
    <n v="0.59"/>
    <n v="0.19400000000000001"/>
    <n v="1"/>
    <n v="37"/>
    <n v="38"/>
  </r>
  <r>
    <n v="232"/>
    <d v="2011-01-10T00:00:00"/>
    <s v="Winter"/>
    <s v="January"/>
    <x v="22"/>
    <b v="0"/>
    <s v="Monday"/>
    <x v="0"/>
    <n v="0.14000000000000001"/>
    <n v="0.1515"/>
    <n v="0.59"/>
    <n v="0.16420000000000001"/>
    <n v="2"/>
    <n v="22"/>
    <n v="24"/>
  </r>
  <r>
    <n v="233"/>
    <d v="2011-01-10T00:00:00"/>
    <s v="Winter"/>
    <s v="January"/>
    <x v="23"/>
    <b v="0"/>
    <s v="Monday"/>
    <x v="0"/>
    <n v="0.14000000000000001"/>
    <n v="0.1515"/>
    <n v="0.59"/>
    <n v="0.16420000000000001"/>
    <n v="0"/>
    <n v="18"/>
    <n v="18"/>
  </r>
  <r>
    <n v="234"/>
    <d v="2011-01-11T00:00:00"/>
    <s v="Winter"/>
    <s v="January"/>
    <x v="0"/>
    <b v="0"/>
    <s v="Tuesday"/>
    <x v="0"/>
    <n v="0.14000000000000001"/>
    <n v="0.16669999999999999"/>
    <n v="0.59"/>
    <n v="0.1045"/>
    <n v="2"/>
    <n v="10"/>
    <n v="12"/>
  </r>
  <r>
    <n v="235"/>
    <d v="2011-01-11T00:00:00"/>
    <s v="Winter"/>
    <s v="January"/>
    <x v="1"/>
    <b v="0"/>
    <s v="Tuesday"/>
    <x v="0"/>
    <n v="0.14000000000000001"/>
    <n v="0.1515"/>
    <n v="0.59"/>
    <n v="0.16420000000000001"/>
    <n v="0"/>
    <n v="3"/>
    <n v="3"/>
  </r>
  <r>
    <n v="236"/>
    <d v="2011-01-11T00:00:00"/>
    <s v="Winter"/>
    <s v="January"/>
    <x v="2"/>
    <b v="0"/>
    <s v="Tuesday"/>
    <x v="1"/>
    <n v="0.16"/>
    <n v="0.1515"/>
    <n v="0.55000000000000004"/>
    <n v="0.19400000000000001"/>
    <n v="0"/>
    <n v="3"/>
    <n v="3"/>
  </r>
  <r>
    <n v="237"/>
    <d v="2011-01-11T00:00:00"/>
    <s v="Winter"/>
    <s v="January"/>
    <x v="5"/>
    <b v="0"/>
    <s v="Tuesday"/>
    <x v="1"/>
    <n v="0.16"/>
    <n v="0.18179999999999999"/>
    <n v="0.55000000000000004"/>
    <n v="0.1343"/>
    <n v="0"/>
    <n v="6"/>
    <n v="6"/>
  </r>
  <r>
    <n v="238"/>
    <d v="2011-01-11T00:00:00"/>
    <s v="Winter"/>
    <s v="January"/>
    <x v="6"/>
    <b v="0"/>
    <s v="Tuesday"/>
    <x v="1"/>
    <n v="0.16"/>
    <n v="0.18179999999999999"/>
    <n v="0.55000000000000004"/>
    <n v="0.1343"/>
    <n v="0"/>
    <n v="27"/>
    <n v="27"/>
  </r>
  <r>
    <n v="239"/>
    <d v="2011-01-11T00:00:00"/>
    <s v="Winter"/>
    <s v="January"/>
    <x v="7"/>
    <b v="0"/>
    <s v="Tuesday"/>
    <x v="1"/>
    <n v="0.16"/>
    <n v="0.2273"/>
    <n v="0.55000000000000004"/>
    <n v="0"/>
    <n v="2"/>
    <n v="97"/>
    <n v="99"/>
  </r>
  <r>
    <n v="240"/>
    <d v="2011-01-11T00:00:00"/>
    <s v="Winter"/>
    <s v="January"/>
    <x v="8"/>
    <b v="0"/>
    <s v="Tuesday"/>
    <x v="1"/>
    <n v="0.18"/>
    <n v="0.21210000000000001"/>
    <n v="0.51"/>
    <n v="8.9599999999999999E-2"/>
    <n v="3"/>
    <n v="214"/>
    <n v="217"/>
  </r>
  <r>
    <n v="241"/>
    <d v="2011-01-11T00:00:00"/>
    <s v="Winter"/>
    <s v="January"/>
    <x v="9"/>
    <b v="0"/>
    <s v="Tuesday"/>
    <x v="1"/>
    <n v="0.18"/>
    <n v="0.19700000000000001"/>
    <n v="0.51"/>
    <n v="0.16420000000000001"/>
    <n v="3"/>
    <n v="127"/>
    <n v="130"/>
  </r>
  <r>
    <n v="242"/>
    <d v="2011-01-11T00:00:00"/>
    <s v="Winter"/>
    <s v="January"/>
    <x v="10"/>
    <b v="0"/>
    <s v="Tuesday"/>
    <x v="1"/>
    <n v="0.2"/>
    <n v="0.21210000000000001"/>
    <n v="0.51"/>
    <n v="0.16420000000000001"/>
    <n v="3"/>
    <n v="51"/>
    <n v="54"/>
  </r>
  <r>
    <n v="243"/>
    <d v="2011-01-11T00:00:00"/>
    <s v="Winter"/>
    <s v="January"/>
    <x v="11"/>
    <b v="0"/>
    <s v="Tuesday"/>
    <x v="1"/>
    <n v="0.2"/>
    <n v="0.21210000000000001"/>
    <n v="0.47"/>
    <n v="0.1343"/>
    <n v="4"/>
    <n v="31"/>
    <n v="35"/>
  </r>
  <r>
    <n v="244"/>
    <d v="2011-01-11T00:00:00"/>
    <s v="Winter"/>
    <s v="January"/>
    <x v="12"/>
    <b v="0"/>
    <s v="Tuesday"/>
    <x v="1"/>
    <n v="0.2"/>
    <n v="0.2273"/>
    <n v="0.51"/>
    <n v="0.1045"/>
    <n v="2"/>
    <n v="55"/>
    <n v="57"/>
  </r>
  <r>
    <n v="245"/>
    <d v="2011-01-11T00:00:00"/>
    <s v="Winter"/>
    <s v="January"/>
    <x v="13"/>
    <b v="0"/>
    <s v="Tuesday"/>
    <x v="1"/>
    <n v="0.2"/>
    <n v="0.2273"/>
    <n v="0.59"/>
    <n v="8.9599999999999999E-2"/>
    <n v="6"/>
    <n v="46"/>
    <n v="52"/>
  </r>
  <r>
    <n v="246"/>
    <d v="2011-01-11T00:00:00"/>
    <s v="Winter"/>
    <s v="January"/>
    <x v="14"/>
    <b v="0"/>
    <s v="Tuesday"/>
    <x v="1"/>
    <n v="0.2"/>
    <n v="0.2273"/>
    <n v="0.59"/>
    <n v="8.9599999999999999E-2"/>
    <n v="3"/>
    <n v="60"/>
    <n v="63"/>
  </r>
  <r>
    <n v="247"/>
    <d v="2011-01-11T00:00:00"/>
    <s v="Winter"/>
    <s v="January"/>
    <x v="15"/>
    <b v="0"/>
    <s v="Tuesday"/>
    <x v="1"/>
    <n v="0.16"/>
    <n v="0.19700000000000001"/>
    <n v="0.8"/>
    <n v="8.9599999999999999E-2"/>
    <n v="2"/>
    <n v="45"/>
    <n v="47"/>
  </r>
  <r>
    <n v="248"/>
    <d v="2011-01-11T00:00:00"/>
    <s v="Winter"/>
    <s v="January"/>
    <x v="16"/>
    <b v="0"/>
    <s v="Tuesday"/>
    <x v="1"/>
    <n v="0.16"/>
    <n v="0.1515"/>
    <n v="0.86"/>
    <n v="0.22389999999999999"/>
    <n v="4"/>
    <n v="72"/>
    <n v="76"/>
  </r>
  <r>
    <n v="249"/>
    <d v="2011-01-11T00:00:00"/>
    <s v="Winter"/>
    <s v="January"/>
    <x v="17"/>
    <b v="0"/>
    <s v="Tuesday"/>
    <x v="1"/>
    <n v="0.16"/>
    <n v="0.1515"/>
    <n v="0.86"/>
    <n v="0.22389999999999999"/>
    <n v="6"/>
    <n v="130"/>
    <n v="136"/>
  </r>
  <r>
    <n v="250"/>
    <d v="2011-01-11T00:00:00"/>
    <s v="Winter"/>
    <s v="January"/>
    <x v="18"/>
    <b v="0"/>
    <s v="Tuesday"/>
    <x v="2"/>
    <n v="0.16"/>
    <n v="0.18179999999999999"/>
    <n v="0.93"/>
    <n v="0.1045"/>
    <n v="1"/>
    <n v="94"/>
    <n v="95"/>
  </r>
  <r>
    <n v="251"/>
    <d v="2011-01-11T00:00:00"/>
    <s v="Winter"/>
    <s v="January"/>
    <x v="19"/>
    <b v="0"/>
    <s v="Tuesday"/>
    <x v="2"/>
    <n v="0.16"/>
    <n v="0.2273"/>
    <n v="0.93"/>
    <n v="0"/>
    <n v="0"/>
    <n v="51"/>
    <n v="51"/>
  </r>
  <r>
    <n v="252"/>
    <d v="2011-01-11T00:00:00"/>
    <s v="Winter"/>
    <s v="January"/>
    <x v="20"/>
    <b v="0"/>
    <s v="Tuesday"/>
    <x v="2"/>
    <n v="0.16"/>
    <n v="0.1515"/>
    <n v="0.93"/>
    <n v="0.19400000000000001"/>
    <n v="0"/>
    <n v="32"/>
    <n v="32"/>
  </r>
  <r>
    <n v="253"/>
    <d v="2011-01-11T00:00:00"/>
    <s v="Winter"/>
    <s v="January"/>
    <x v="21"/>
    <b v="0"/>
    <s v="Tuesday"/>
    <x v="2"/>
    <n v="0.16"/>
    <n v="0.19700000000000001"/>
    <n v="0.86"/>
    <n v="8.9599999999999999E-2"/>
    <n v="0"/>
    <n v="20"/>
    <n v="20"/>
  </r>
  <r>
    <n v="254"/>
    <d v="2011-01-11T00:00:00"/>
    <s v="Winter"/>
    <s v="January"/>
    <x v="22"/>
    <b v="0"/>
    <s v="Tuesday"/>
    <x v="2"/>
    <n v="0.16"/>
    <n v="0.18179999999999999"/>
    <n v="0.93"/>
    <n v="0.1045"/>
    <n v="1"/>
    <n v="28"/>
    <n v="29"/>
  </r>
  <r>
    <n v="255"/>
    <d v="2011-01-11T00:00:00"/>
    <s v="Winter"/>
    <s v="January"/>
    <x v="23"/>
    <b v="0"/>
    <s v="Tuesday"/>
    <x v="2"/>
    <n v="0.16"/>
    <n v="0.19700000000000001"/>
    <n v="0.93"/>
    <n v="8.9599999999999999E-2"/>
    <n v="1"/>
    <n v="18"/>
    <n v="19"/>
  </r>
  <r>
    <n v="256"/>
    <d v="2011-01-12T00:00:00"/>
    <s v="Winter"/>
    <s v="January"/>
    <x v="0"/>
    <b v="0"/>
    <s v="Wednesday"/>
    <x v="1"/>
    <n v="0.16"/>
    <n v="0.19700000000000001"/>
    <n v="0.86"/>
    <n v="8.9599999999999999E-2"/>
    <n v="0"/>
    <n v="7"/>
    <n v="7"/>
  </r>
  <r>
    <n v="257"/>
    <d v="2011-01-12T00:00:00"/>
    <s v="Winter"/>
    <s v="January"/>
    <x v="1"/>
    <b v="0"/>
    <s v="Wednesday"/>
    <x v="1"/>
    <n v="0.16"/>
    <n v="0.18179999999999999"/>
    <n v="0.86"/>
    <n v="0.1045"/>
    <n v="0"/>
    <n v="6"/>
    <n v="6"/>
  </r>
  <r>
    <n v="258"/>
    <d v="2011-01-12T00:00:00"/>
    <s v="Winter"/>
    <s v="January"/>
    <x v="2"/>
    <b v="0"/>
    <s v="Wednesday"/>
    <x v="0"/>
    <n v="0.14000000000000001"/>
    <n v="0.1515"/>
    <n v="0.86"/>
    <n v="0.1343"/>
    <n v="0"/>
    <n v="1"/>
    <n v="1"/>
  </r>
  <r>
    <n v="259"/>
    <d v="2011-01-12T00:00:00"/>
    <s v="Winter"/>
    <s v="January"/>
    <x v="5"/>
    <b v="0"/>
    <s v="Wednesday"/>
    <x v="0"/>
    <n v="0.14000000000000001"/>
    <n v="0.1515"/>
    <n v="0.86"/>
    <n v="0.16420000000000001"/>
    <n v="0"/>
    <n v="5"/>
    <n v="5"/>
  </r>
  <r>
    <n v="260"/>
    <d v="2011-01-12T00:00:00"/>
    <s v="Winter"/>
    <s v="January"/>
    <x v="6"/>
    <b v="0"/>
    <s v="Wednesday"/>
    <x v="0"/>
    <n v="0.12"/>
    <n v="0.1515"/>
    <n v="0.93"/>
    <n v="0.1343"/>
    <n v="0"/>
    <n v="16"/>
    <n v="16"/>
  </r>
  <r>
    <n v="261"/>
    <d v="2011-01-12T00:00:00"/>
    <s v="Winter"/>
    <s v="January"/>
    <x v="7"/>
    <b v="0"/>
    <s v="Wednesday"/>
    <x v="0"/>
    <n v="0.14000000000000001"/>
    <n v="0.1515"/>
    <n v="0.69"/>
    <n v="0.1343"/>
    <n v="0"/>
    <n v="54"/>
    <n v="54"/>
  </r>
  <r>
    <n v="262"/>
    <d v="2011-01-12T00:00:00"/>
    <s v="Winter"/>
    <s v="January"/>
    <x v="8"/>
    <b v="0"/>
    <s v="Wednesday"/>
    <x v="0"/>
    <n v="0.16"/>
    <n v="0.16669999999999999"/>
    <n v="0.59"/>
    <n v="0.16420000000000001"/>
    <n v="3"/>
    <n v="125"/>
    <n v="128"/>
  </r>
  <r>
    <n v="263"/>
    <d v="2011-01-12T00:00:00"/>
    <s v="Winter"/>
    <s v="January"/>
    <x v="9"/>
    <b v="0"/>
    <s v="Wednesday"/>
    <x v="0"/>
    <n v="0.16"/>
    <n v="0.13639999999999999"/>
    <n v="0.59"/>
    <n v="0.32840000000000003"/>
    <n v="3"/>
    <n v="78"/>
    <n v="81"/>
  </r>
  <r>
    <n v="264"/>
    <d v="2011-01-12T00:00:00"/>
    <s v="Winter"/>
    <s v="January"/>
    <x v="10"/>
    <b v="0"/>
    <s v="Wednesday"/>
    <x v="0"/>
    <n v="0.18"/>
    <n v="0.18179999999999999"/>
    <n v="0.55000000000000004"/>
    <n v="0.22389999999999999"/>
    <n v="0"/>
    <n v="39"/>
    <n v="39"/>
  </r>
  <r>
    <n v="265"/>
    <d v="2011-01-12T00:00:00"/>
    <s v="Winter"/>
    <s v="January"/>
    <x v="11"/>
    <b v="0"/>
    <s v="Wednesday"/>
    <x v="0"/>
    <n v="0.2"/>
    <n v="0.18179999999999999"/>
    <n v="0.51"/>
    <n v="0.3881"/>
    <n v="3"/>
    <n v="32"/>
    <n v="35"/>
  </r>
  <r>
    <n v="266"/>
    <d v="2011-01-12T00:00:00"/>
    <s v="Winter"/>
    <s v="January"/>
    <x v="12"/>
    <b v="0"/>
    <s v="Wednesday"/>
    <x v="0"/>
    <n v="0.2"/>
    <n v="0.1515"/>
    <n v="0.47"/>
    <n v="0.58209999999999995"/>
    <n v="3"/>
    <n v="52"/>
    <n v="55"/>
  </r>
  <r>
    <n v="267"/>
    <d v="2011-01-12T00:00:00"/>
    <s v="Winter"/>
    <s v="January"/>
    <x v="13"/>
    <b v="0"/>
    <s v="Wednesday"/>
    <x v="0"/>
    <n v="0.22"/>
    <n v="0.19700000000000001"/>
    <n v="0.44"/>
    <n v="0.35820000000000002"/>
    <n v="0"/>
    <n v="49"/>
    <n v="49"/>
  </r>
  <r>
    <n v="268"/>
    <d v="2011-01-12T00:00:00"/>
    <s v="Winter"/>
    <s v="January"/>
    <x v="14"/>
    <b v="0"/>
    <s v="Wednesday"/>
    <x v="0"/>
    <n v="0.2"/>
    <n v="0.18179999999999999"/>
    <n v="0.47"/>
    <n v="0.32840000000000003"/>
    <n v="0"/>
    <n v="44"/>
    <n v="44"/>
  </r>
  <r>
    <n v="269"/>
    <d v="2011-01-12T00:00:00"/>
    <s v="Winter"/>
    <s v="January"/>
    <x v="15"/>
    <b v="0"/>
    <s v="Wednesday"/>
    <x v="0"/>
    <n v="0.2"/>
    <n v="0.16669999999999999"/>
    <n v="0.47"/>
    <n v="0.41789999999999999"/>
    <n v="1"/>
    <n v="48"/>
    <n v="49"/>
  </r>
  <r>
    <n v="270"/>
    <d v="2011-01-12T00:00:00"/>
    <s v="Winter"/>
    <s v="January"/>
    <x v="16"/>
    <b v="0"/>
    <s v="Wednesday"/>
    <x v="0"/>
    <n v="0.22"/>
    <n v="0.19700000000000001"/>
    <n v="0.44"/>
    <n v="0.32840000000000003"/>
    <n v="5"/>
    <n v="63"/>
    <n v="68"/>
  </r>
  <r>
    <n v="271"/>
    <d v="2011-01-12T00:00:00"/>
    <s v="Winter"/>
    <s v="January"/>
    <x v="17"/>
    <b v="0"/>
    <s v="Wednesday"/>
    <x v="0"/>
    <n v="0.2"/>
    <n v="0.18179999999999999"/>
    <n v="0.47"/>
    <n v="0.35820000000000002"/>
    <n v="0"/>
    <n v="139"/>
    <n v="139"/>
  </r>
  <r>
    <n v="272"/>
    <d v="2011-01-12T00:00:00"/>
    <s v="Winter"/>
    <s v="January"/>
    <x v="18"/>
    <b v="0"/>
    <s v="Wednesday"/>
    <x v="0"/>
    <n v="0.2"/>
    <n v="0.1515"/>
    <n v="0.47"/>
    <n v="0.52239999999999998"/>
    <n v="2"/>
    <n v="135"/>
    <n v="137"/>
  </r>
  <r>
    <n v="273"/>
    <d v="2011-01-12T00:00:00"/>
    <s v="Winter"/>
    <s v="January"/>
    <x v="19"/>
    <b v="0"/>
    <s v="Wednesday"/>
    <x v="0"/>
    <n v="0.18"/>
    <n v="0.1515"/>
    <n v="0.47"/>
    <n v="0.41789999999999999"/>
    <n v="1"/>
    <n v="82"/>
    <n v="83"/>
  </r>
  <r>
    <n v="274"/>
    <d v="2011-01-12T00:00:00"/>
    <s v="Winter"/>
    <s v="January"/>
    <x v="20"/>
    <b v="0"/>
    <s v="Wednesday"/>
    <x v="0"/>
    <n v="0.16"/>
    <n v="0.13639999999999999"/>
    <n v="0.5"/>
    <n v="0.32840000000000003"/>
    <n v="2"/>
    <n v="54"/>
    <n v="56"/>
  </r>
  <r>
    <n v="275"/>
    <d v="2011-01-12T00:00:00"/>
    <s v="Winter"/>
    <s v="January"/>
    <x v="21"/>
    <b v="0"/>
    <s v="Wednesday"/>
    <x v="0"/>
    <n v="0.16"/>
    <n v="0.13639999999999999"/>
    <n v="0.55000000000000004"/>
    <n v="0.32840000000000003"/>
    <n v="0"/>
    <n v="57"/>
    <n v="57"/>
  </r>
  <r>
    <n v="276"/>
    <d v="2011-01-12T00:00:00"/>
    <s v="Winter"/>
    <s v="January"/>
    <x v="22"/>
    <b v="0"/>
    <s v="Wednesday"/>
    <x v="0"/>
    <n v="0.16"/>
    <n v="0.1212"/>
    <n v="0.55000000000000004"/>
    <n v="0.44779999999999998"/>
    <n v="1"/>
    <n v="32"/>
    <n v="33"/>
  </r>
  <r>
    <n v="277"/>
    <d v="2011-01-12T00:00:00"/>
    <s v="Winter"/>
    <s v="January"/>
    <x v="23"/>
    <b v="0"/>
    <s v="Wednesday"/>
    <x v="0"/>
    <n v="0.14000000000000001"/>
    <n v="0.1061"/>
    <n v="0.59"/>
    <n v="0.41789999999999999"/>
    <n v="1"/>
    <n v="19"/>
    <n v="20"/>
  </r>
  <r>
    <n v="278"/>
    <d v="2011-01-13T00:00:00"/>
    <s v="Winter"/>
    <s v="January"/>
    <x v="0"/>
    <b v="0"/>
    <s v="Thursday"/>
    <x v="0"/>
    <n v="0.14000000000000001"/>
    <n v="0.1212"/>
    <n v="0.59"/>
    <n v="0.28360000000000002"/>
    <n v="1"/>
    <n v="6"/>
    <n v="7"/>
  </r>
  <r>
    <n v="279"/>
    <d v="2011-01-13T00:00:00"/>
    <s v="Winter"/>
    <s v="January"/>
    <x v="1"/>
    <b v="0"/>
    <s v="Thursday"/>
    <x v="0"/>
    <n v="0.14000000000000001"/>
    <n v="0.1212"/>
    <n v="0.5"/>
    <n v="0.28360000000000002"/>
    <n v="0"/>
    <n v="2"/>
    <n v="2"/>
  </r>
  <r>
    <n v="280"/>
    <d v="2011-01-13T00:00:00"/>
    <s v="Winter"/>
    <s v="January"/>
    <x v="2"/>
    <b v="0"/>
    <s v="Thursday"/>
    <x v="0"/>
    <n v="0.14000000000000001"/>
    <n v="0.1212"/>
    <n v="0.5"/>
    <n v="0.35820000000000002"/>
    <n v="0"/>
    <n v="2"/>
    <n v="2"/>
  </r>
  <r>
    <n v="281"/>
    <d v="2011-01-13T00:00:00"/>
    <s v="Winter"/>
    <s v="January"/>
    <x v="3"/>
    <b v="0"/>
    <s v="Thursday"/>
    <x v="0"/>
    <n v="0.14000000000000001"/>
    <n v="0.1212"/>
    <n v="0.5"/>
    <n v="0.32840000000000003"/>
    <n v="0"/>
    <n v="3"/>
    <n v="3"/>
  </r>
  <r>
    <n v="282"/>
    <d v="2011-01-13T00:00:00"/>
    <s v="Winter"/>
    <s v="January"/>
    <x v="4"/>
    <b v="0"/>
    <s v="Thursday"/>
    <x v="0"/>
    <n v="0.14000000000000001"/>
    <n v="0.1212"/>
    <n v="0.5"/>
    <n v="0.25369999999999998"/>
    <n v="0"/>
    <n v="4"/>
    <n v="4"/>
  </r>
  <r>
    <n v="283"/>
    <d v="2011-01-13T00:00:00"/>
    <s v="Winter"/>
    <s v="January"/>
    <x v="5"/>
    <b v="0"/>
    <s v="Thursday"/>
    <x v="0"/>
    <n v="0.14000000000000001"/>
    <n v="0.1212"/>
    <n v="0.5"/>
    <n v="0.29849999999999999"/>
    <n v="0"/>
    <n v="3"/>
    <n v="3"/>
  </r>
  <r>
    <n v="284"/>
    <d v="2011-01-13T00:00:00"/>
    <s v="Winter"/>
    <s v="January"/>
    <x v="6"/>
    <b v="0"/>
    <s v="Thursday"/>
    <x v="0"/>
    <n v="0.12"/>
    <n v="0.1515"/>
    <n v="0.54"/>
    <n v="0.1343"/>
    <n v="0"/>
    <n v="28"/>
    <n v="28"/>
  </r>
  <r>
    <n v="285"/>
    <d v="2011-01-13T00:00:00"/>
    <s v="Winter"/>
    <s v="January"/>
    <x v="7"/>
    <b v="0"/>
    <s v="Thursday"/>
    <x v="0"/>
    <n v="0.12"/>
    <n v="0.1515"/>
    <n v="0.54"/>
    <n v="0.1343"/>
    <n v="0"/>
    <n v="72"/>
    <n v="72"/>
  </r>
  <r>
    <n v="286"/>
    <d v="2011-01-13T00:00:00"/>
    <s v="Winter"/>
    <s v="January"/>
    <x v="8"/>
    <b v="0"/>
    <s v="Thursday"/>
    <x v="0"/>
    <n v="0.14000000000000001"/>
    <n v="0.13639999999999999"/>
    <n v="0.5"/>
    <n v="0.19400000000000001"/>
    <n v="5"/>
    <n v="197"/>
    <n v="202"/>
  </r>
  <r>
    <n v="287"/>
    <d v="2011-01-13T00:00:00"/>
    <s v="Winter"/>
    <s v="January"/>
    <x v="9"/>
    <b v="0"/>
    <s v="Thursday"/>
    <x v="0"/>
    <n v="0.14000000000000001"/>
    <n v="0.1212"/>
    <n v="0.5"/>
    <n v="0.32840000000000003"/>
    <n v="2"/>
    <n v="137"/>
    <n v="139"/>
  </r>
  <r>
    <n v="288"/>
    <d v="2011-01-13T00:00:00"/>
    <s v="Winter"/>
    <s v="January"/>
    <x v="10"/>
    <b v="0"/>
    <s v="Thursday"/>
    <x v="1"/>
    <n v="0.16"/>
    <n v="0.13639999999999999"/>
    <n v="0.5"/>
    <n v="0.35820000000000002"/>
    <n v="2"/>
    <n v="36"/>
    <n v="38"/>
  </r>
  <r>
    <n v="289"/>
    <d v="2011-01-13T00:00:00"/>
    <s v="Winter"/>
    <s v="January"/>
    <x v="11"/>
    <b v="0"/>
    <s v="Thursday"/>
    <x v="1"/>
    <n v="0.2"/>
    <n v="0.16669999999999999"/>
    <n v="0.44"/>
    <n v="0.44779999999999998"/>
    <n v="4"/>
    <n v="33"/>
    <n v="37"/>
  </r>
  <r>
    <n v="290"/>
    <d v="2011-01-13T00:00:00"/>
    <s v="Winter"/>
    <s v="January"/>
    <x v="12"/>
    <b v="0"/>
    <s v="Thursday"/>
    <x v="0"/>
    <n v="0.2"/>
    <n v="0.16669999999999999"/>
    <n v="0.44"/>
    <n v="0.41789999999999999"/>
    <n v="3"/>
    <n v="49"/>
    <n v="52"/>
  </r>
  <r>
    <n v="291"/>
    <d v="2011-01-13T00:00:00"/>
    <s v="Winter"/>
    <s v="January"/>
    <x v="13"/>
    <b v="0"/>
    <s v="Thursday"/>
    <x v="0"/>
    <n v="0.22"/>
    <n v="0.19700000000000001"/>
    <n v="0.41"/>
    <n v="0.44779999999999998"/>
    <n v="2"/>
    <n v="81"/>
    <n v="83"/>
  </r>
  <r>
    <n v="292"/>
    <d v="2011-01-13T00:00:00"/>
    <s v="Winter"/>
    <s v="January"/>
    <x v="14"/>
    <b v="0"/>
    <s v="Thursday"/>
    <x v="0"/>
    <n v="0.22"/>
    <n v="0.19700000000000001"/>
    <n v="0.41"/>
    <n v="0.3881"/>
    <n v="3"/>
    <n v="39"/>
    <n v="42"/>
  </r>
  <r>
    <n v="293"/>
    <d v="2011-01-13T00:00:00"/>
    <s v="Winter"/>
    <s v="January"/>
    <x v="15"/>
    <b v="0"/>
    <s v="Thursday"/>
    <x v="0"/>
    <n v="0.24"/>
    <n v="0.21210000000000001"/>
    <n v="0.38"/>
    <n v="0.29849999999999999"/>
    <n v="5"/>
    <n v="55"/>
    <n v="60"/>
  </r>
  <r>
    <n v="294"/>
    <d v="2011-01-13T00:00:00"/>
    <s v="Winter"/>
    <s v="January"/>
    <x v="16"/>
    <b v="0"/>
    <s v="Thursday"/>
    <x v="0"/>
    <n v="0.24"/>
    <n v="0.21210000000000001"/>
    <n v="0.38"/>
    <n v="0.35820000000000002"/>
    <n v="2"/>
    <n v="76"/>
    <n v="78"/>
  </r>
  <r>
    <n v="295"/>
    <d v="2011-01-13T00:00:00"/>
    <s v="Winter"/>
    <s v="January"/>
    <x v="17"/>
    <b v="0"/>
    <s v="Thursday"/>
    <x v="0"/>
    <n v="0.2"/>
    <n v="0.18179999999999999"/>
    <n v="0.4"/>
    <n v="0.28360000000000002"/>
    <n v="4"/>
    <n v="158"/>
    <n v="162"/>
  </r>
  <r>
    <n v="296"/>
    <d v="2011-01-13T00:00:00"/>
    <s v="Winter"/>
    <s v="January"/>
    <x v="18"/>
    <b v="0"/>
    <s v="Thursday"/>
    <x v="0"/>
    <n v="0.2"/>
    <n v="0.18179999999999999"/>
    <n v="0.4"/>
    <n v="0.32840000000000003"/>
    <n v="3"/>
    <n v="141"/>
    <n v="144"/>
  </r>
  <r>
    <n v="297"/>
    <d v="2011-01-13T00:00:00"/>
    <s v="Winter"/>
    <s v="January"/>
    <x v="19"/>
    <b v="0"/>
    <s v="Thursday"/>
    <x v="0"/>
    <n v="0.16"/>
    <n v="0.1515"/>
    <n v="0.47"/>
    <n v="0.25369999999999998"/>
    <n v="1"/>
    <n v="98"/>
    <n v="99"/>
  </r>
  <r>
    <n v="298"/>
    <d v="2011-01-13T00:00:00"/>
    <s v="Winter"/>
    <s v="January"/>
    <x v="20"/>
    <b v="0"/>
    <s v="Thursday"/>
    <x v="0"/>
    <n v="0.16"/>
    <n v="0.1515"/>
    <n v="0.47"/>
    <n v="0.22389999999999999"/>
    <n v="0"/>
    <n v="64"/>
    <n v="64"/>
  </r>
  <r>
    <n v="299"/>
    <d v="2011-01-13T00:00:00"/>
    <s v="Winter"/>
    <s v="January"/>
    <x v="21"/>
    <b v="0"/>
    <s v="Thursday"/>
    <x v="0"/>
    <n v="0.14000000000000001"/>
    <n v="0.1212"/>
    <n v="0.46"/>
    <n v="0.29849999999999999"/>
    <n v="0"/>
    <n v="40"/>
    <n v="40"/>
  </r>
  <r>
    <n v="300"/>
    <d v="2011-01-13T00:00:00"/>
    <s v="Winter"/>
    <s v="January"/>
    <x v="22"/>
    <b v="0"/>
    <s v="Thursday"/>
    <x v="0"/>
    <n v="0.14000000000000001"/>
    <n v="0.1212"/>
    <n v="0.46"/>
    <n v="0.32840000000000003"/>
    <n v="0"/>
    <n v="30"/>
    <n v="30"/>
  </r>
  <r>
    <n v="301"/>
    <d v="2011-01-13T00:00:00"/>
    <s v="Winter"/>
    <s v="January"/>
    <x v="23"/>
    <b v="0"/>
    <s v="Thursday"/>
    <x v="0"/>
    <n v="0.12"/>
    <n v="0.13639999999999999"/>
    <n v="0.5"/>
    <n v="0.19400000000000001"/>
    <n v="1"/>
    <n v="14"/>
    <n v="15"/>
  </r>
  <r>
    <n v="302"/>
    <d v="2011-01-14T00:00:00"/>
    <s v="Winter"/>
    <s v="January"/>
    <x v="0"/>
    <b v="0"/>
    <s v="Friday"/>
    <x v="0"/>
    <n v="0.12"/>
    <n v="0.13639999999999999"/>
    <n v="0.5"/>
    <n v="0.19400000000000001"/>
    <n v="0"/>
    <n v="14"/>
    <n v="14"/>
  </r>
  <r>
    <n v="303"/>
    <d v="2011-01-14T00:00:00"/>
    <s v="Winter"/>
    <s v="January"/>
    <x v="1"/>
    <b v="0"/>
    <s v="Friday"/>
    <x v="0"/>
    <n v="0.1"/>
    <n v="0.1212"/>
    <n v="0.54"/>
    <n v="0.16420000000000001"/>
    <n v="0"/>
    <n v="5"/>
    <n v="5"/>
  </r>
  <r>
    <n v="304"/>
    <d v="2011-01-14T00:00:00"/>
    <s v="Winter"/>
    <s v="January"/>
    <x v="2"/>
    <b v="0"/>
    <s v="Friday"/>
    <x v="0"/>
    <n v="0.1"/>
    <n v="0.1212"/>
    <n v="0.54"/>
    <n v="0.1343"/>
    <n v="0"/>
    <n v="1"/>
    <n v="1"/>
  </r>
  <r>
    <n v="305"/>
    <d v="2011-01-14T00:00:00"/>
    <s v="Winter"/>
    <s v="January"/>
    <x v="3"/>
    <b v="0"/>
    <s v="Friday"/>
    <x v="0"/>
    <n v="0.1"/>
    <n v="0.13639999999999999"/>
    <n v="0.54"/>
    <n v="0.1045"/>
    <n v="0"/>
    <n v="1"/>
    <n v="1"/>
  </r>
  <r>
    <n v="306"/>
    <d v="2011-01-14T00:00:00"/>
    <s v="Winter"/>
    <s v="January"/>
    <x v="5"/>
    <b v="0"/>
    <s v="Friday"/>
    <x v="0"/>
    <n v="0.1"/>
    <n v="0.13639999999999999"/>
    <n v="0.54"/>
    <n v="8.9599999999999999E-2"/>
    <n v="0"/>
    <n v="8"/>
    <n v="8"/>
  </r>
  <r>
    <n v="307"/>
    <d v="2011-01-14T00:00:00"/>
    <s v="Winter"/>
    <s v="January"/>
    <x v="6"/>
    <b v="0"/>
    <s v="Friday"/>
    <x v="0"/>
    <n v="0.1"/>
    <n v="0.18179999999999999"/>
    <n v="0.54"/>
    <n v="0"/>
    <n v="0"/>
    <n v="17"/>
    <n v="17"/>
  </r>
  <r>
    <n v="308"/>
    <d v="2011-01-14T00:00:00"/>
    <s v="Winter"/>
    <s v="January"/>
    <x v="7"/>
    <b v="0"/>
    <s v="Friday"/>
    <x v="0"/>
    <n v="0.1"/>
    <n v="0.1212"/>
    <n v="0.74"/>
    <n v="0.16420000000000001"/>
    <n v="0"/>
    <n v="70"/>
    <n v="70"/>
  </r>
  <r>
    <n v="309"/>
    <d v="2011-01-14T00:00:00"/>
    <s v="Winter"/>
    <s v="January"/>
    <x v="8"/>
    <b v="0"/>
    <s v="Friday"/>
    <x v="0"/>
    <n v="0.12"/>
    <n v="0.16669999999999999"/>
    <n v="0.68"/>
    <n v="0"/>
    <n v="2"/>
    <n v="156"/>
    <n v="158"/>
  </r>
  <r>
    <n v="310"/>
    <d v="2011-01-14T00:00:00"/>
    <s v="Winter"/>
    <s v="January"/>
    <x v="9"/>
    <b v="0"/>
    <s v="Friday"/>
    <x v="0"/>
    <n v="0.14000000000000001"/>
    <n v="0.1515"/>
    <n v="0.69"/>
    <n v="0.1343"/>
    <n v="0"/>
    <n v="117"/>
    <n v="117"/>
  </r>
  <r>
    <n v="311"/>
    <d v="2011-01-14T00:00:00"/>
    <s v="Winter"/>
    <s v="January"/>
    <x v="10"/>
    <b v="0"/>
    <s v="Friday"/>
    <x v="0"/>
    <n v="0.18"/>
    <n v="0.18179999999999999"/>
    <n v="0.55000000000000004"/>
    <n v="0.19400000000000001"/>
    <n v="4"/>
    <n v="40"/>
    <n v="44"/>
  </r>
  <r>
    <n v="312"/>
    <d v="2011-01-14T00:00:00"/>
    <s v="Winter"/>
    <s v="January"/>
    <x v="11"/>
    <b v="0"/>
    <s v="Friday"/>
    <x v="0"/>
    <n v="0.18"/>
    <n v="0.16669999999999999"/>
    <n v="0.51"/>
    <n v="0.28360000000000002"/>
    <n v="6"/>
    <n v="47"/>
    <n v="53"/>
  </r>
  <r>
    <n v="313"/>
    <d v="2011-01-14T00:00:00"/>
    <s v="Winter"/>
    <s v="January"/>
    <x v="12"/>
    <b v="0"/>
    <s v="Friday"/>
    <x v="0"/>
    <n v="0.2"/>
    <n v="0.19700000000000001"/>
    <n v="0.44"/>
    <n v="0.25369999999999998"/>
    <n v="2"/>
    <n v="59"/>
    <n v="61"/>
  </r>
  <r>
    <n v="314"/>
    <d v="2011-01-14T00:00:00"/>
    <s v="Winter"/>
    <s v="January"/>
    <x v="13"/>
    <b v="0"/>
    <s v="Friday"/>
    <x v="0"/>
    <n v="0.22"/>
    <n v="0.19700000000000001"/>
    <n v="0.37"/>
    <n v="0.3881"/>
    <n v="4"/>
    <n v="73"/>
    <n v="77"/>
  </r>
  <r>
    <n v="315"/>
    <d v="2011-01-14T00:00:00"/>
    <s v="Winter"/>
    <s v="January"/>
    <x v="14"/>
    <b v="0"/>
    <s v="Friday"/>
    <x v="0"/>
    <n v="0.22"/>
    <n v="0.21210000000000001"/>
    <n v="0.41"/>
    <n v="0.28360000000000002"/>
    <n v="5"/>
    <n v="59"/>
    <n v="64"/>
  </r>
  <r>
    <n v="316"/>
    <d v="2011-01-14T00:00:00"/>
    <s v="Winter"/>
    <s v="January"/>
    <x v="15"/>
    <b v="0"/>
    <s v="Friday"/>
    <x v="0"/>
    <n v="0.24"/>
    <n v="0.2424"/>
    <n v="0.38"/>
    <n v="0.16420000000000001"/>
    <n v="9"/>
    <n v="59"/>
    <n v="68"/>
  </r>
  <r>
    <n v="317"/>
    <d v="2011-01-14T00:00:00"/>
    <s v="Winter"/>
    <s v="January"/>
    <x v="16"/>
    <b v="0"/>
    <s v="Friday"/>
    <x v="0"/>
    <n v="0.22"/>
    <n v="0.2424"/>
    <n v="0.41"/>
    <n v="0.1045"/>
    <n v="3"/>
    <n v="87"/>
    <n v="90"/>
  </r>
  <r>
    <n v="318"/>
    <d v="2011-01-14T00:00:00"/>
    <s v="Winter"/>
    <s v="January"/>
    <x v="17"/>
    <b v="0"/>
    <s v="Friday"/>
    <x v="0"/>
    <n v="0.22"/>
    <n v="0.2273"/>
    <n v="0.41"/>
    <n v="0.16420000000000001"/>
    <n v="4"/>
    <n v="155"/>
    <n v="159"/>
  </r>
  <r>
    <n v="319"/>
    <d v="2011-01-14T00:00:00"/>
    <s v="Winter"/>
    <s v="January"/>
    <x v="18"/>
    <b v="0"/>
    <s v="Friday"/>
    <x v="0"/>
    <n v="0.2"/>
    <n v="0.2576"/>
    <n v="0.47"/>
    <n v="0"/>
    <n v="5"/>
    <n v="134"/>
    <n v="139"/>
  </r>
  <r>
    <n v="320"/>
    <d v="2011-01-14T00:00:00"/>
    <s v="Winter"/>
    <s v="January"/>
    <x v="19"/>
    <b v="0"/>
    <s v="Friday"/>
    <x v="0"/>
    <n v="0.16"/>
    <n v="0.19700000000000001"/>
    <n v="0.59"/>
    <n v="8.9599999999999999E-2"/>
    <n v="3"/>
    <n v="89"/>
    <n v="92"/>
  </r>
  <r>
    <n v="321"/>
    <d v="2011-01-14T00:00:00"/>
    <s v="Winter"/>
    <s v="January"/>
    <x v="20"/>
    <b v="0"/>
    <s v="Friday"/>
    <x v="0"/>
    <n v="0.18"/>
    <n v="0.2424"/>
    <n v="0.59"/>
    <n v="0"/>
    <n v="0"/>
    <n v="68"/>
    <n v="68"/>
  </r>
  <r>
    <n v="322"/>
    <d v="2011-01-14T00:00:00"/>
    <s v="Winter"/>
    <s v="January"/>
    <x v="21"/>
    <b v="0"/>
    <s v="Friday"/>
    <x v="0"/>
    <n v="0.16"/>
    <n v="0.2273"/>
    <n v="0.69"/>
    <n v="0"/>
    <n v="4"/>
    <n v="48"/>
    <n v="52"/>
  </r>
  <r>
    <n v="323"/>
    <d v="2011-01-14T00:00:00"/>
    <s v="Winter"/>
    <s v="January"/>
    <x v="22"/>
    <b v="0"/>
    <s v="Friday"/>
    <x v="1"/>
    <n v="0.16"/>
    <n v="0.2273"/>
    <n v="0.69"/>
    <n v="0"/>
    <n v="2"/>
    <n v="34"/>
    <n v="36"/>
  </r>
  <r>
    <n v="324"/>
    <d v="2011-01-14T00:00:00"/>
    <s v="Winter"/>
    <s v="January"/>
    <x v="23"/>
    <b v="0"/>
    <s v="Friday"/>
    <x v="1"/>
    <n v="0.18"/>
    <n v="0.2424"/>
    <n v="0.55000000000000004"/>
    <n v="0"/>
    <n v="1"/>
    <n v="26"/>
    <n v="27"/>
  </r>
  <r>
    <n v="325"/>
    <d v="2011-01-15T00:00:00"/>
    <s v="Winter"/>
    <s v="January"/>
    <x v="0"/>
    <b v="0"/>
    <s v="Saturday"/>
    <x v="0"/>
    <n v="0.18"/>
    <n v="0.2424"/>
    <n v="0.55000000000000004"/>
    <n v="0"/>
    <n v="3"/>
    <n v="25"/>
    <n v="28"/>
  </r>
  <r>
    <n v="326"/>
    <d v="2011-01-15T00:00:00"/>
    <s v="Winter"/>
    <s v="January"/>
    <x v="1"/>
    <b v="0"/>
    <s v="Saturday"/>
    <x v="1"/>
    <n v="0.16"/>
    <n v="0.19700000000000001"/>
    <n v="0.59"/>
    <n v="8.9599999999999999E-2"/>
    <n v="2"/>
    <n v="18"/>
    <n v="20"/>
  </r>
  <r>
    <n v="327"/>
    <d v="2011-01-15T00:00:00"/>
    <s v="Winter"/>
    <s v="January"/>
    <x v="2"/>
    <b v="0"/>
    <s v="Saturday"/>
    <x v="1"/>
    <n v="0.16"/>
    <n v="0.19700000000000001"/>
    <n v="0.59"/>
    <n v="8.9599999999999999E-2"/>
    <n v="0"/>
    <n v="12"/>
    <n v="12"/>
  </r>
  <r>
    <n v="328"/>
    <d v="2011-01-15T00:00:00"/>
    <s v="Winter"/>
    <s v="January"/>
    <x v="3"/>
    <b v="0"/>
    <s v="Saturday"/>
    <x v="1"/>
    <n v="0.16"/>
    <n v="0.2273"/>
    <n v="0.59"/>
    <n v="0"/>
    <n v="1"/>
    <n v="7"/>
    <n v="8"/>
  </r>
  <r>
    <n v="329"/>
    <d v="2011-01-15T00:00:00"/>
    <s v="Winter"/>
    <s v="January"/>
    <x v="4"/>
    <b v="0"/>
    <s v="Saturday"/>
    <x v="1"/>
    <n v="0.16"/>
    <n v="0.2273"/>
    <n v="0.59"/>
    <n v="0"/>
    <n v="0"/>
    <n v="5"/>
    <n v="5"/>
  </r>
  <r>
    <n v="330"/>
    <d v="2011-01-15T00:00:00"/>
    <s v="Winter"/>
    <s v="January"/>
    <x v="5"/>
    <b v="0"/>
    <s v="Saturday"/>
    <x v="0"/>
    <n v="0.16"/>
    <n v="0.2273"/>
    <n v="0.59"/>
    <n v="0"/>
    <n v="0"/>
    <n v="1"/>
    <n v="1"/>
  </r>
  <r>
    <n v="331"/>
    <d v="2011-01-15T00:00:00"/>
    <s v="Winter"/>
    <s v="January"/>
    <x v="6"/>
    <b v="0"/>
    <s v="Saturday"/>
    <x v="0"/>
    <n v="0.14000000000000001"/>
    <n v="0.16669999999999999"/>
    <n v="0.63"/>
    <n v="0.1045"/>
    <n v="1"/>
    <n v="2"/>
    <n v="3"/>
  </r>
  <r>
    <n v="332"/>
    <d v="2011-01-15T00:00:00"/>
    <s v="Winter"/>
    <s v="January"/>
    <x v="7"/>
    <b v="0"/>
    <s v="Saturday"/>
    <x v="0"/>
    <n v="0.14000000000000001"/>
    <n v="0.21210000000000001"/>
    <n v="0.63"/>
    <n v="0"/>
    <n v="1"/>
    <n v="9"/>
    <n v="10"/>
  </r>
  <r>
    <n v="333"/>
    <d v="2011-01-15T00:00:00"/>
    <s v="Winter"/>
    <s v="January"/>
    <x v="8"/>
    <b v="0"/>
    <s v="Saturday"/>
    <x v="0"/>
    <n v="0.14000000000000001"/>
    <n v="0.1515"/>
    <n v="0.63"/>
    <n v="0.1343"/>
    <n v="1"/>
    <n v="22"/>
    <n v="23"/>
  </r>
  <r>
    <n v="334"/>
    <d v="2011-01-15T00:00:00"/>
    <s v="Winter"/>
    <s v="January"/>
    <x v="9"/>
    <b v="0"/>
    <s v="Saturday"/>
    <x v="0"/>
    <n v="0.16"/>
    <n v="0.18179999999999999"/>
    <n v="0.64"/>
    <n v="0.1343"/>
    <n v="2"/>
    <n v="31"/>
    <n v="33"/>
  </r>
  <r>
    <n v="335"/>
    <d v="2011-01-15T00:00:00"/>
    <s v="Winter"/>
    <s v="January"/>
    <x v="10"/>
    <b v="0"/>
    <s v="Saturday"/>
    <x v="0"/>
    <n v="0.18"/>
    <n v="0.19700000000000001"/>
    <n v="0.59"/>
    <n v="0.16420000000000001"/>
    <n v="2"/>
    <n v="57"/>
    <n v="59"/>
  </r>
  <r>
    <n v="336"/>
    <d v="2011-01-15T00:00:00"/>
    <s v="Winter"/>
    <s v="January"/>
    <x v="11"/>
    <b v="0"/>
    <s v="Saturday"/>
    <x v="0"/>
    <n v="0.2"/>
    <n v="0.19700000000000001"/>
    <n v="0.55000000000000004"/>
    <n v="0.22389999999999999"/>
    <n v="18"/>
    <n v="54"/>
    <n v="72"/>
  </r>
  <r>
    <n v="337"/>
    <d v="2011-01-15T00:00:00"/>
    <s v="Winter"/>
    <s v="January"/>
    <x v="12"/>
    <b v="0"/>
    <s v="Saturday"/>
    <x v="0"/>
    <n v="0.24"/>
    <n v="0.2273"/>
    <n v="0.48"/>
    <n v="0.22389999999999999"/>
    <n v="15"/>
    <n v="74"/>
    <n v="89"/>
  </r>
  <r>
    <n v="338"/>
    <d v="2011-01-15T00:00:00"/>
    <s v="Winter"/>
    <s v="January"/>
    <x v="13"/>
    <b v="0"/>
    <s v="Saturday"/>
    <x v="0"/>
    <n v="0.28000000000000003"/>
    <n v="0.2576"/>
    <n v="0.38"/>
    <n v="0.29849999999999999"/>
    <n v="21"/>
    <n v="80"/>
    <n v="101"/>
  </r>
  <r>
    <n v="339"/>
    <d v="2011-01-15T00:00:00"/>
    <s v="Winter"/>
    <s v="January"/>
    <x v="14"/>
    <b v="0"/>
    <s v="Saturday"/>
    <x v="0"/>
    <n v="0.3"/>
    <n v="0.28789999999999999"/>
    <n v="0.39"/>
    <n v="0.28360000000000002"/>
    <n v="26"/>
    <n v="92"/>
    <n v="118"/>
  </r>
  <r>
    <n v="340"/>
    <d v="2011-01-15T00:00:00"/>
    <s v="Winter"/>
    <s v="January"/>
    <x v="15"/>
    <b v="0"/>
    <s v="Saturday"/>
    <x v="1"/>
    <n v="0.32"/>
    <n v="0.31819999999999998"/>
    <n v="0.36"/>
    <n v="0.19400000000000001"/>
    <n v="21"/>
    <n v="108"/>
    <n v="129"/>
  </r>
  <r>
    <n v="341"/>
    <d v="2011-01-15T00:00:00"/>
    <s v="Winter"/>
    <s v="January"/>
    <x v="16"/>
    <b v="0"/>
    <s v="Saturday"/>
    <x v="1"/>
    <n v="0.34"/>
    <n v="0.33329999999999999"/>
    <n v="0.34"/>
    <n v="0.19400000000000001"/>
    <n v="33"/>
    <n v="95"/>
    <n v="128"/>
  </r>
  <r>
    <n v="342"/>
    <d v="2011-01-15T00:00:00"/>
    <s v="Winter"/>
    <s v="January"/>
    <x v="17"/>
    <b v="0"/>
    <s v="Saturday"/>
    <x v="1"/>
    <n v="0.32"/>
    <n v="0.30299999999999999"/>
    <n v="0.36"/>
    <n v="0.28360000000000002"/>
    <n v="29"/>
    <n v="54"/>
    <n v="83"/>
  </r>
  <r>
    <n v="343"/>
    <d v="2011-01-15T00:00:00"/>
    <s v="Winter"/>
    <s v="January"/>
    <x v="18"/>
    <b v="0"/>
    <s v="Saturday"/>
    <x v="1"/>
    <n v="0.3"/>
    <n v="0.28789999999999999"/>
    <n v="0.45"/>
    <n v="0.25369999999999998"/>
    <n v="15"/>
    <n v="69"/>
    <n v="84"/>
  </r>
  <r>
    <n v="344"/>
    <d v="2011-01-15T00:00:00"/>
    <s v="Winter"/>
    <s v="January"/>
    <x v="19"/>
    <b v="0"/>
    <s v="Saturday"/>
    <x v="1"/>
    <n v="0.32"/>
    <n v="0.30299999999999999"/>
    <n v="0.39"/>
    <n v="0.25369999999999998"/>
    <n v="14"/>
    <n v="60"/>
    <n v="74"/>
  </r>
  <r>
    <n v="345"/>
    <d v="2011-01-15T00:00:00"/>
    <s v="Winter"/>
    <s v="January"/>
    <x v="20"/>
    <b v="0"/>
    <s v="Saturday"/>
    <x v="1"/>
    <n v="0.32"/>
    <n v="0.30299999999999999"/>
    <n v="0.39"/>
    <n v="0.25369999999999998"/>
    <n v="6"/>
    <n v="35"/>
    <n v="41"/>
  </r>
  <r>
    <n v="346"/>
    <d v="2011-01-15T00:00:00"/>
    <s v="Winter"/>
    <s v="January"/>
    <x v="21"/>
    <b v="0"/>
    <s v="Saturday"/>
    <x v="1"/>
    <n v="0.32"/>
    <n v="0.30299999999999999"/>
    <n v="0.39"/>
    <n v="0.22389999999999999"/>
    <n v="6"/>
    <n v="51"/>
    <n v="57"/>
  </r>
  <r>
    <n v="347"/>
    <d v="2011-01-15T00:00:00"/>
    <s v="Winter"/>
    <s v="January"/>
    <x v="22"/>
    <b v="0"/>
    <s v="Saturday"/>
    <x v="1"/>
    <n v="0.3"/>
    <n v="0.31819999999999998"/>
    <n v="0.42"/>
    <n v="0.1045"/>
    <n v="0"/>
    <n v="26"/>
    <n v="26"/>
  </r>
  <r>
    <n v="348"/>
    <d v="2011-01-15T00:00:00"/>
    <s v="Winter"/>
    <s v="January"/>
    <x v="23"/>
    <b v="0"/>
    <s v="Saturday"/>
    <x v="0"/>
    <n v="0.3"/>
    <n v="0.28789999999999999"/>
    <n v="0.45"/>
    <n v="0.28360000000000002"/>
    <n v="5"/>
    <n v="39"/>
    <n v="44"/>
  </r>
  <r>
    <n v="349"/>
    <d v="2011-01-16T00:00:00"/>
    <s v="Winter"/>
    <s v="January"/>
    <x v="0"/>
    <b v="0"/>
    <s v="Sunday"/>
    <x v="0"/>
    <n v="0.26"/>
    <n v="0.30299999999999999"/>
    <n v="0.56000000000000005"/>
    <n v="0"/>
    <n v="6"/>
    <n v="33"/>
    <n v="39"/>
  </r>
  <r>
    <n v="350"/>
    <d v="2011-01-16T00:00:00"/>
    <s v="Winter"/>
    <s v="January"/>
    <x v="1"/>
    <b v="0"/>
    <s v="Sunday"/>
    <x v="0"/>
    <n v="0.26"/>
    <n v="0.2727"/>
    <n v="0.56000000000000005"/>
    <n v="0.1343"/>
    <n v="4"/>
    <n v="19"/>
    <n v="23"/>
  </r>
  <r>
    <n v="351"/>
    <d v="2011-01-16T00:00:00"/>
    <s v="Winter"/>
    <s v="January"/>
    <x v="2"/>
    <b v="0"/>
    <s v="Sunday"/>
    <x v="0"/>
    <n v="0.26"/>
    <n v="0.28789999999999999"/>
    <n v="0.56000000000000005"/>
    <n v="8.9599999999999999E-2"/>
    <n v="3"/>
    <n v="13"/>
    <n v="16"/>
  </r>
  <r>
    <n v="352"/>
    <d v="2011-01-16T00:00:00"/>
    <s v="Winter"/>
    <s v="January"/>
    <x v="3"/>
    <b v="0"/>
    <s v="Sunday"/>
    <x v="0"/>
    <n v="0.22"/>
    <n v="0.2727"/>
    <n v="0.69"/>
    <n v="0"/>
    <n v="9"/>
    <n v="6"/>
    <n v="15"/>
  </r>
  <r>
    <n v="353"/>
    <d v="2011-01-16T00:00:00"/>
    <s v="Winter"/>
    <s v="January"/>
    <x v="4"/>
    <b v="0"/>
    <s v="Sunday"/>
    <x v="0"/>
    <n v="0.26"/>
    <n v="0.2576"/>
    <n v="0.56000000000000005"/>
    <n v="0.16420000000000001"/>
    <n v="0"/>
    <n v="1"/>
    <n v="1"/>
  </r>
  <r>
    <n v="354"/>
    <d v="2011-01-16T00:00:00"/>
    <s v="Winter"/>
    <s v="January"/>
    <x v="5"/>
    <b v="0"/>
    <s v="Sunday"/>
    <x v="1"/>
    <n v="0.26"/>
    <n v="0.2576"/>
    <n v="0.56000000000000005"/>
    <n v="0.16420000000000001"/>
    <n v="1"/>
    <n v="1"/>
    <n v="2"/>
  </r>
  <r>
    <n v="355"/>
    <d v="2011-01-16T00:00:00"/>
    <s v="Winter"/>
    <s v="January"/>
    <x v="6"/>
    <b v="0"/>
    <s v="Sunday"/>
    <x v="1"/>
    <n v="0.26"/>
    <n v="0.2576"/>
    <n v="0.56000000000000005"/>
    <n v="0.16420000000000001"/>
    <n v="0"/>
    <n v="1"/>
    <n v="1"/>
  </r>
  <r>
    <n v="356"/>
    <d v="2011-01-16T00:00:00"/>
    <s v="Winter"/>
    <s v="January"/>
    <x v="7"/>
    <b v="0"/>
    <s v="Sunday"/>
    <x v="1"/>
    <n v="0.24"/>
    <n v="0.21210000000000001"/>
    <n v="0.56000000000000005"/>
    <n v="0.29849999999999999"/>
    <n v="0"/>
    <n v="3"/>
    <n v="3"/>
  </r>
  <r>
    <n v="357"/>
    <d v="2011-01-16T00:00:00"/>
    <s v="Winter"/>
    <s v="January"/>
    <x v="8"/>
    <b v="0"/>
    <s v="Sunday"/>
    <x v="0"/>
    <n v="0.22"/>
    <n v="0.21210000000000001"/>
    <n v="0.55000000000000004"/>
    <n v="0.28360000000000002"/>
    <n v="0"/>
    <n v="18"/>
    <n v="18"/>
  </r>
  <r>
    <n v="358"/>
    <d v="2011-01-16T00:00:00"/>
    <s v="Winter"/>
    <s v="January"/>
    <x v="9"/>
    <b v="0"/>
    <s v="Sunday"/>
    <x v="0"/>
    <n v="0.22"/>
    <n v="0.21210000000000001"/>
    <n v="0.51"/>
    <n v="0.25369999999999998"/>
    <n v="3"/>
    <n v="29"/>
    <n v="32"/>
  </r>
  <r>
    <n v="359"/>
    <d v="2011-01-16T00:00:00"/>
    <s v="Winter"/>
    <s v="January"/>
    <x v="10"/>
    <b v="0"/>
    <s v="Sunday"/>
    <x v="0"/>
    <n v="0.22"/>
    <n v="0.21210000000000001"/>
    <n v="0.51"/>
    <n v="0.28360000000000002"/>
    <n v="8"/>
    <n v="71"/>
    <n v="79"/>
  </r>
  <r>
    <n v="360"/>
    <d v="2011-01-16T00:00:00"/>
    <s v="Winter"/>
    <s v="January"/>
    <x v="11"/>
    <b v="0"/>
    <s v="Sunday"/>
    <x v="0"/>
    <n v="0.24"/>
    <n v="0.2273"/>
    <n v="0.44"/>
    <n v="0.25369999999999998"/>
    <n v="23"/>
    <n v="70"/>
    <n v="93"/>
  </r>
  <r>
    <n v="361"/>
    <d v="2011-01-16T00:00:00"/>
    <s v="Winter"/>
    <s v="January"/>
    <x v="12"/>
    <b v="0"/>
    <s v="Sunday"/>
    <x v="0"/>
    <n v="0.24"/>
    <n v="0.21210000000000001"/>
    <n v="0.41"/>
    <n v="0.28360000000000002"/>
    <n v="29"/>
    <n v="75"/>
    <n v="104"/>
  </r>
  <r>
    <n v="362"/>
    <d v="2011-01-16T00:00:00"/>
    <s v="Winter"/>
    <s v="January"/>
    <x v="13"/>
    <b v="0"/>
    <s v="Sunday"/>
    <x v="0"/>
    <n v="0.26"/>
    <n v="0.2273"/>
    <n v="0.35"/>
    <n v="0.29849999999999999"/>
    <n v="23"/>
    <n v="95"/>
    <n v="118"/>
  </r>
  <r>
    <n v="363"/>
    <d v="2011-01-16T00:00:00"/>
    <s v="Winter"/>
    <s v="January"/>
    <x v="14"/>
    <b v="0"/>
    <s v="Sunday"/>
    <x v="0"/>
    <n v="0.28000000000000003"/>
    <n v="0.2727"/>
    <n v="0.36"/>
    <n v="0.25369999999999998"/>
    <n v="22"/>
    <n v="69"/>
    <n v="91"/>
  </r>
  <r>
    <n v="364"/>
    <d v="2011-01-16T00:00:00"/>
    <s v="Winter"/>
    <s v="January"/>
    <x v="15"/>
    <b v="0"/>
    <s v="Sunday"/>
    <x v="0"/>
    <n v="0.26"/>
    <n v="0.2424"/>
    <n v="0.38"/>
    <n v="0.25369999999999998"/>
    <n v="35"/>
    <n v="78"/>
    <n v="113"/>
  </r>
  <r>
    <n v="365"/>
    <d v="2011-01-16T00:00:00"/>
    <s v="Winter"/>
    <s v="January"/>
    <x v="16"/>
    <b v="0"/>
    <s v="Sunday"/>
    <x v="0"/>
    <n v="0.24"/>
    <n v="0.2273"/>
    <n v="0.38"/>
    <n v="0.22389999999999999"/>
    <n v="22"/>
    <n v="77"/>
    <n v="99"/>
  </r>
  <r>
    <n v="366"/>
    <d v="2011-01-16T00:00:00"/>
    <s v="Winter"/>
    <s v="January"/>
    <x v="17"/>
    <b v="0"/>
    <s v="Sunday"/>
    <x v="0"/>
    <n v="0.22"/>
    <n v="0.21210000000000001"/>
    <n v="0.37"/>
    <n v="0.25369999999999998"/>
    <n v="23"/>
    <n v="82"/>
    <n v="105"/>
  </r>
  <r>
    <n v="367"/>
    <d v="2011-01-16T00:00:00"/>
    <s v="Winter"/>
    <s v="January"/>
    <x v="18"/>
    <b v="0"/>
    <s v="Sunday"/>
    <x v="0"/>
    <n v="0.2"/>
    <n v="0.21210000000000001"/>
    <n v="0.4"/>
    <n v="0.16420000000000001"/>
    <n v="11"/>
    <n v="56"/>
    <n v="67"/>
  </r>
  <r>
    <n v="368"/>
    <d v="2011-01-16T00:00:00"/>
    <s v="Winter"/>
    <s v="January"/>
    <x v="19"/>
    <b v="0"/>
    <s v="Sunday"/>
    <x v="0"/>
    <n v="0.18"/>
    <n v="0.19700000000000001"/>
    <n v="0.47"/>
    <n v="0.1343"/>
    <n v="14"/>
    <n v="47"/>
    <n v="61"/>
  </r>
  <r>
    <n v="369"/>
    <d v="2011-01-16T00:00:00"/>
    <s v="Winter"/>
    <s v="January"/>
    <x v="20"/>
    <b v="0"/>
    <s v="Sunday"/>
    <x v="0"/>
    <n v="0.18"/>
    <n v="0.19700000000000001"/>
    <n v="0.47"/>
    <n v="0.16420000000000001"/>
    <n v="7"/>
    <n v="50"/>
    <n v="57"/>
  </r>
  <r>
    <n v="370"/>
    <d v="2011-01-16T00:00:00"/>
    <s v="Winter"/>
    <s v="January"/>
    <x v="21"/>
    <b v="0"/>
    <s v="Sunday"/>
    <x v="0"/>
    <n v="0.18"/>
    <n v="0.19700000000000001"/>
    <n v="0.51"/>
    <n v="0.16420000000000001"/>
    <n v="6"/>
    <n v="22"/>
    <n v="28"/>
  </r>
  <r>
    <n v="371"/>
    <d v="2011-01-16T00:00:00"/>
    <s v="Winter"/>
    <s v="January"/>
    <x v="22"/>
    <b v="0"/>
    <s v="Sunday"/>
    <x v="1"/>
    <n v="0.2"/>
    <n v="0.21210000000000001"/>
    <n v="0.49"/>
    <n v="0.1343"/>
    <n v="2"/>
    <n v="19"/>
    <n v="21"/>
  </r>
  <r>
    <n v="372"/>
    <d v="2011-01-16T00:00:00"/>
    <s v="Winter"/>
    <s v="January"/>
    <x v="23"/>
    <b v="0"/>
    <s v="Sunday"/>
    <x v="1"/>
    <n v="0.2"/>
    <n v="0.2273"/>
    <n v="0.4"/>
    <n v="0.1045"/>
    <n v="0"/>
    <n v="18"/>
    <n v="18"/>
  </r>
  <r>
    <n v="373"/>
    <d v="2011-01-17T00:00:00"/>
    <s v="Winter"/>
    <s v="January"/>
    <x v="0"/>
    <b v="1"/>
    <s v="Monday"/>
    <x v="1"/>
    <n v="0.2"/>
    <n v="0.19700000000000001"/>
    <n v="0.47"/>
    <n v="0.22389999999999999"/>
    <n v="1"/>
    <n v="16"/>
    <n v="17"/>
  </r>
  <r>
    <n v="374"/>
    <d v="2011-01-17T00:00:00"/>
    <s v="Winter"/>
    <s v="January"/>
    <x v="1"/>
    <b v="1"/>
    <s v="Monday"/>
    <x v="1"/>
    <n v="0.2"/>
    <n v="0.19700000000000001"/>
    <n v="0.44"/>
    <n v="0.19400000000000001"/>
    <n v="1"/>
    <n v="15"/>
    <n v="16"/>
  </r>
  <r>
    <n v="375"/>
    <d v="2011-01-17T00:00:00"/>
    <s v="Winter"/>
    <s v="January"/>
    <x v="2"/>
    <b v="1"/>
    <s v="Monday"/>
    <x v="1"/>
    <n v="0.18"/>
    <n v="0.16669999999999999"/>
    <n v="0.43"/>
    <n v="0.25369999999999998"/>
    <n v="0"/>
    <n v="8"/>
    <n v="8"/>
  </r>
  <r>
    <n v="376"/>
    <d v="2011-01-17T00:00:00"/>
    <s v="Winter"/>
    <s v="January"/>
    <x v="3"/>
    <b v="1"/>
    <s v="Monday"/>
    <x v="1"/>
    <n v="0.18"/>
    <n v="0.18179999999999999"/>
    <n v="0.43"/>
    <n v="0.19400000000000001"/>
    <n v="0"/>
    <n v="2"/>
    <n v="2"/>
  </r>
  <r>
    <n v="377"/>
    <d v="2011-01-17T00:00:00"/>
    <s v="Winter"/>
    <s v="January"/>
    <x v="4"/>
    <b v="1"/>
    <s v="Monday"/>
    <x v="1"/>
    <n v="0.18"/>
    <n v="0.19700000000000001"/>
    <n v="0.43"/>
    <n v="0.1343"/>
    <n v="1"/>
    <n v="2"/>
    <n v="3"/>
  </r>
  <r>
    <n v="378"/>
    <d v="2011-01-17T00:00:00"/>
    <s v="Winter"/>
    <s v="January"/>
    <x v="5"/>
    <b v="1"/>
    <s v="Monday"/>
    <x v="1"/>
    <n v="0.18"/>
    <n v="0.19700000000000001"/>
    <n v="0.43"/>
    <n v="0.16420000000000001"/>
    <n v="0"/>
    <n v="1"/>
    <n v="1"/>
  </r>
  <r>
    <n v="379"/>
    <d v="2011-01-17T00:00:00"/>
    <s v="Winter"/>
    <s v="January"/>
    <x v="6"/>
    <b v="1"/>
    <s v="Monday"/>
    <x v="1"/>
    <n v="0.18"/>
    <n v="0.18179999999999999"/>
    <n v="0.43"/>
    <n v="0.19400000000000001"/>
    <n v="0"/>
    <n v="5"/>
    <n v="5"/>
  </r>
  <r>
    <n v="380"/>
    <d v="2011-01-17T00:00:00"/>
    <s v="Winter"/>
    <s v="January"/>
    <x v="7"/>
    <b v="1"/>
    <s v="Monday"/>
    <x v="1"/>
    <n v="0.16"/>
    <n v="0.18179999999999999"/>
    <n v="0.5"/>
    <n v="0.1343"/>
    <n v="4"/>
    <n v="9"/>
    <n v="13"/>
  </r>
  <r>
    <n v="381"/>
    <d v="2011-01-17T00:00:00"/>
    <s v="Winter"/>
    <s v="January"/>
    <x v="8"/>
    <b v="1"/>
    <s v="Monday"/>
    <x v="1"/>
    <n v="0.16"/>
    <n v="0.1515"/>
    <n v="0.47"/>
    <n v="0.22389999999999999"/>
    <n v="3"/>
    <n v="30"/>
    <n v="33"/>
  </r>
  <r>
    <n v="382"/>
    <d v="2011-01-17T00:00:00"/>
    <s v="Winter"/>
    <s v="January"/>
    <x v="9"/>
    <b v="1"/>
    <s v="Monday"/>
    <x v="1"/>
    <n v="0.16"/>
    <n v="0.1515"/>
    <n v="0.47"/>
    <n v="0.22389999999999999"/>
    <n v="8"/>
    <n v="39"/>
    <n v="47"/>
  </r>
  <r>
    <n v="383"/>
    <d v="2011-01-17T00:00:00"/>
    <s v="Winter"/>
    <s v="January"/>
    <x v="10"/>
    <b v="1"/>
    <s v="Monday"/>
    <x v="1"/>
    <n v="0.16"/>
    <n v="0.1515"/>
    <n v="0.5"/>
    <n v="0.25369999999999998"/>
    <n v="7"/>
    <n v="50"/>
    <n v="57"/>
  </r>
  <r>
    <n v="384"/>
    <d v="2011-01-17T00:00:00"/>
    <s v="Winter"/>
    <s v="January"/>
    <x v="11"/>
    <b v="1"/>
    <s v="Monday"/>
    <x v="1"/>
    <n v="0.16"/>
    <n v="0.1515"/>
    <n v="0.55000000000000004"/>
    <n v="0.19400000000000001"/>
    <n v="9"/>
    <n v="55"/>
    <n v="64"/>
  </r>
  <r>
    <n v="385"/>
    <d v="2011-01-17T00:00:00"/>
    <s v="Winter"/>
    <s v="January"/>
    <x v="12"/>
    <b v="1"/>
    <s v="Monday"/>
    <x v="1"/>
    <n v="0.18"/>
    <n v="0.19700000000000001"/>
    <n v="0.47"/>
    <n v="0.1343"/>
    <n v="10"/>
    <n v="70"/>
    <n v="80"/>
  </r>
  <r>
    <n v="386"/>
    <d v="2011-01-17T00:00:00"/>
    <s v="Winter"/>
    <s v="January"/>
    <x v="13"/>
    <b v="1"/>
    <s v="Monday"/>
    <x v="1"/>
    <n v="0.18"/>
    <n v="0.19700000000000001"/>
    <n v="0.47"/>
    <n v="0.1343"/>
    <n v="13"/>
    <n v="80"/>
    <n v="93"/>
  </r>
  <r>
    <n v="387"/>
    <d v="2011-01-17T00:00:00"/>
    <s v="Winter"/>
    <s v="January"/>
    <x v="14"/>
    <b v="1"/>
    <s v="Monday"/>
    <x v="1"/>
    <n v="0.18"/>
    <n v="0.21210000000000001"/>
    <n v="0.43"/>
    <n v="0.1045"/>
    <n v="12"/>
    <n v="74"/>
    <n v="86"/>
  </r>
  <r>
    <n v="388"/>
    <d v="2011-01-17T00:00:00"/>
    <s v="Winter"/>
    <s v="January"/>
    <x v="15"/>
    <b v="1"/>
    <s v="Monday"/>
    <x v="1"/>
    <n v="0.2"/>
    <n v="0.21210000000000001"/>
    <n v="0.47"/>
    <n v="0.16420000000000001"/>
    <n v="21"/>
    <n v="72"/>
    <n v="93"/>
  </r>
  <r>
    <n v="389"/>
    <d v="2011-01-17T00:00:00"/>
    <s v="Winter"/>
    <s v="January"/>
    <x v="16"/>
    <b v="1"/>
    <s v="Monday"/>
    <x v="1"/>
    <n v="0.2"/>
    <n v="0.21210000000000001"/>
    <n v="0.47"/>
    <n v="0.16420000000000001"/>
    <n v="6"/>
    <n v="76"/>
    <n v="82"/>
  </r>
  <r>
    <n v="390"/>
    <d v="2011-01-17T00:00:00"/>
    <s v="Winter"/>
    <s v="January"/>
    <x v="17"/>
    <b v="1"/>
    <s v="Monday"/>
    <x v="0"/>
    <n v="0.2"/>
    <n v="0.19700000000000001"/>
    <n v="0.51"/>
    <n v="0.19400000000000001"/>
    <n v="4"/>
    <n v="67"/>
    <n v="71"/>
  </r>
  <r>
    <n v="391"/>
    <d v="2011-01-17T00:00:00"/>
    <s v="Winter"/>
    <s v="January"/>
    <x v="18"/>
    <b v="1"/>
    <s v="Monday"/>
    <x v="1"/>
    <n v="0.18"/>
    <n v="0.16669999999999999"/>
    <n v="0.55000000000000004"/>
    <n v="0.25369999999999998"/>
    <n v="7"/>
    <n v="85"/>
    <n v="92"/>
  </r>
  <r>
    <n v="392"/>
    <d v="2011-01-17T00:00:00"/>
    <s v="Winter"/>
    <s v="January"/>
    <x v="19"/>
    <b v="1"/>
    <s v="Monday"/>
    <x v="2"/>
    <n v="0.18"/>
    <n v="0.18179999999999999"/>
    <n v="0.59"/>
    <n v="0.19400000000000001"/>
    <n v="2"/>
    <n v="58"/>
    <n v="60"/>
  </r>
  <r>
    <n v="393"/>
    <d v="2011-01-17T00:00:00"/>
    <s v="Winter"/>
    <s v="January"/>
    <x v="20"/>
    <b v="1"/>
    <s v="Monday"/>
    <x v="2"/>
    <n v="0.16"/>
    <n v="0.1515"/>
    <n v="0.8"/>
    <n v="0.19400000000000001"/>
    <n v="4"/>
    <n v="29"/>
    <n v="33"/>
  </r>
  <r>
    <n v="394"/>
    <d v="2011-01-17T00:00:00"/>
    <s v="Winter"/>
    <s v="January"/>
    <x v="21"/>
    <b v="1"/>
    <s v="Monday"/>
    <x v="2"/>
    <n v="0.16"/>
    <n v="0.1515"/>
    <n v="0.8"/>
    <n v="0.19400000000000001"/>
    <n v="3"/>
    <n v="24"/>
    <n v="27"/>
  </r>
  <r>
    <n v="395"/>
    <d v="2011-01-17T00:00:00"/>
    <s v="Winter"/>
    <s v="January"/>
    <x v="22"/>
    <b v="1"/>
    <s v="Monday"/>
    <x v="2"/>
    <n v="0.14000000000000001"/>
    <n v="0.1212"/>
    <n v="0.93"/>
    <n v="0.25369999999999998"/>
    <n v="0"/>
    <n v="13"/>
    <n v="13"/>
  </r>
  <r>
    <n v="396"/>
    <d v="2011-01-17T00:00:00"/>
    <s v="Winter"/>
    <s v="January"/>
    <x v="23"/>
    <b v="1"/>
    <s v="Monday"/>
    <x v="2"/>
    <n v="0.16"/>
    <n v="0.13639999999999999"/>
    <n v="0.86"/>
    <n v="0.28360000000000002"/>
    <n v="1"/>
    <n v="3"/>
    <n v="4"/>
  </r>
  <r>
    <n v="397"/>
    <d v="2011-01-18T00:00:00"/>
    <s v="Winter"/>
    <s v="January"/>
    <x v="12"/>
    <b v="0"/>
    <s v="Tuesday"/>
    <x v="1"/>
    <n v="0.2"/>
    <n v="0.18179999999999999"/>
    <n v="0.86"/>
    <n v="0.32840000000000003"/>
    <n v="0"/>
    <n v="3"/>
    <n v="3"/>
  </r>
  <r>
    <n v="398"/>
    <d v="2011-01-18T00:00:00"/>
    <s v="Winter"/>
    <s v="January"/>
    <x v="13"/>
    <b v="0"/>
    <s v="Tuesday"/>
    <x v="1"/>
    <n v="0.2"/>
    <n v="0.19700000000000001"/>
    <n v="0.86"/>
    <n v="0.22389999999999999"/>
    <n v="0"/>
    <n v="22"/>
    <n v="22"/>
  </r>
  <r>
    <n v="399"/>
    <d v="2011-01-18T00:00:00"/>
    <s v="Winter"/>
    <s v="January"/>
    <x v="14"/>
    <b v="0"/>
    <s v="Tuesday"/>
    <x v="1"/>
    <n v="0.22"/>
    <n v="0.2273"/>
    <n v="0.8"/>
    <n v="0.16420000000000001"/>
    <n v="2"/>
    <n v="26"/>
    <n v="28"/>
  </r>
  <r>
    <n v="400"/>
    <d v="2011-01-18T00:00:00"/>
    <s v="Winter"/>
    <s v="January"/>
    <x v="15"/>
    <b v="0"/>
    <s v="Tuesday"/>
    <x v="1"/>
    <n v="0.22"/>
    <n v="0.2273"/>
    <n v="0.87"/>
    <n v="0.16420000000000001"/>
    <n v="3"/>
    <n v="32"/>
    <n v="35"/>
  </r>
  <r>
    <n v="401"/>
    <d v="2011-01-18T00:00:00"/>
    <s v="Winter"/>
    <s v="January"/>
    <x v="16"/>
    <b v="0"/>
    <s v="Tuesday"/>
    <x v="1"/>
    <n v="0.22"/>
    <n v="0.2273"/>
    <n v="0.87"/>
    <n v="0.19400000000000001"/>
    <n v="0"/>
    <n v="61"/>
    <n v="61"/>
  </r>
  <r>
    <n v="402"/>
    <d v="2011-01-18T00:00:00"/>
    <s v="Winter"/>
    <s v="January"/>
    <x v="17"/>
    <b v="0"/>
    <s v="Tuesday"/>
    <x v="1"/>
    <n v="0.22"/>
    <n v="0.2273"/>
    <n v="0.82"/>
    <n v="0.19400000000000001"/>
    <n v="1"/>
    <n v="124"/>
    <n v="125"/>
  </r>
  <r>
    <n v="403"/>
    <d v="2011-01-18T00:00:00"/>
    <s v="Winter"/>
    <s v="January"/>
    <x v="18"/>
    <b v="0"/>
    <s v="Tuesday"/>
    <x v="1"/>
    <n v="0.22"/>
    <n v="0.2273"/>
    <n v="0.8"/>
    <n v="0.16420000000000001"/>
    <n v="1"/>
    <n v="132"/>
    <n v="133"/>
  </r>
  <r>
    <n v="404"/>
    <d v="2011-01-18T00:00:00"/>
    <s v="Winter"/>
    <s v="January"/>
    <x v="19"/>
    <b v="0"/>
    <s v="Tuesday"/>
    <x v="1"/>
    <n v="0.22"/>
    <n v="0.2273"/>
    <n v="0.8"/>
    <n v="0.1343"/>
    <n v="1"/>
    <n v="98"/>
    <n v="99"/>
  </r>
  <r>
    <n v="405"/>
    <d v="2011-01-18T00:00:00"/>
    <s v="Winter"/>
    <s v="January"/>
    <x v="20"/>
    <b v="0"/>
    <s v="Tuesday"/>
    <x v="1"/>
    <n v="0.22"/>
    <n v="0.2727"/>
    <n v="0.87"/>
    <n v="0"/>
    <n v="0"/>
    <n v="83"/>
    <n v="83"/>
  </r>
  <r>
    <n v="406"/>
    <d v="2011-01-18T00:00:00"/>
    <s v="Winter"/>
    <s v="January"/>
    <x v="21"/>
    <b v="0"/>
    <s v="Tuesday"/>
    <x v="1"/>
    <n v="0.22"/>
    <n v="0.2424"/>
    <n v="0.93"/>
    <n v="0.1045"/>
    <n v="0"/>
    <n v="41"/>
    <n v="41"/>
  </r>
  <r>
    <n v="407"/>
    <d v="2011-01-18T00:00:00"/>
    <s v="Winter"/>
    <s v="January"/>
    <x v="22"/>
    <b v="0"/>
    <s v="Tuesday"/>
    <x v="1"/>
    <n v="0.22"/>
    <n v="0.2576"/>
    <n v="0.93"/>
    <n v="8.9599999999999999E-2"/>
    <n v="0"/>
    <n v="33"/>
    <n v="33"/>
  </r>
  <r>
    <n v="408"/>
    <d v="2011-01-18T00:00:00"/>
    <s v="Winter"/>
    <s v="January"/>
    <x v="23"/>
    <b v="0"/>
    <s v="Tuesday"/>
    <x v="1"/>
    <n v="0.22"/>
    <n v="0.2727"/>
    <n v="0.93"/>
    <n v="0"/>
    <n v="1"/>
    <n v="19"/>
    <n v="20"/>
  </r>
  <r>
    <n v="409"/>
    <d v="2011-01-19T00:00:00"/>
    <s v="Winter"/>
    <s v="January"/>
    <x v="0"/>
    <b v="0"/>
    <s v="Wednesday"/>
    <x v="1"/>
    <n v="0.22"/>
    <n v="0.2727"/>
    <n v="0.93"/>
    <n v="0"/>
    <n v="0"/>
    <n v="3"/>
    <n v="3"/>
  </r>
  <r>
    <n v="410"/>
    <d v="2011-01-19T00:00:00"/>
    <s v="Winter"/>
    <s v="January"/>
    <x v="1"/>
    <b v="0"/>
    <s v="Wednesday"/>
    <x v="2"/>
    <n v="0.22"/>
    <n v="0.2273"/>
    <n v="0.93"/>
    <n v="0.1343"/>
    <n v="1"/>
    <n v="6"/>
    <n v="7"/>
  </r>
  <r>
    <n v="411"/>
    <d v="2011-01-19T00:00:00"/>
    <s v="Winter"/>
    <s v="January"/>
    <x v="2"/>
    <b v="0"/>
    <s v="Wednesday"/>
    <x v="2"/>
    <n v="0.22"/>
    <n v="0.2273"/>
    <n v="0.93"/>
    <n v="0.1343"/>
    <n v="0"/>
    <n v="3"/>
    <n v="3"/>
  </r>
  <r>
    <n v="412"/>
    <d v="2011-01-19T00:00:00"/>
    <s v="Winter"/>
    <s v="January"/>
    <x v="4"/>
    <b v="0"/>
    <s v="Wednesday"/>
    <x v="2"/>
    <n v="0.22"/>
    <n v="0.2273"/>
    <n v="0.93"/>
    <n v="0.1343"/>
    <n v="1"/>
    <n v="1"/>
    <n v="2"/>
  </r>
  <r>
    <n v="413"/>
    <d v="2011-01-19T00:00:00"/>
    <s v="Winter"/>
    <s v="January"/>
    <x v="5"/>
    <b v="0"/>
    <s v="Wednesday"/>
    <x v="1"/>
    <n v="0.22"/>
    <n v="0.2576"/>
    <n v="0.93"/>
    <n v="8.9599999999999999E-2"/>
    <n v="0"/>
    <n v="7"/>
    <n v="7"/>
  </r>
  <r>
    <n v="414"/>
    <d v="2011-01-19T00:00:00"/>
    <s v="Winter"/>
    <s v="January"/>
    <x v="6"/>
    <b v="0"/>
    <s v="Wednesday"/>
    <x v="1"/>
    <n v="0.22"/>
    <n v="0.2576"/>
    <n v="0.93"/>
    <n v="8.9599999999999999E-2"/>
    <n v="0"/>
    <n v="32"/>
    <n v="32"/>
  </r>
  <r>
    <n v="415"/>
    <d v="2011-01-19T00:00:00"/>
    <s v="Winter"/>
    <s v="January"/>
    <x v="7"/>
    <b v="0"/>
    <s v="Wednesday"/>
    <x v="1"/>
    <n v="0.24"/>
    <n v="0.2576"/>
    <n v="0.92"/>
    <n v="0.1045"/>
    <n v="1"/>
    <n v="89"/>
    <n v="90"/>
  </r>
  <r>
    <n v="416"/>
    <d v="2011-01-19T00:00:00"/>
    <s v="Winter"/>
    <s v="January"/>
    <x v="8"/>
    <b v="0"/>
    <s v="Wednesday"/>
    <x v="1"/>
    <n v="0.24"/>
    <n v="0.2576"/>
    <n v="0.93"/>
    <n v="0.1045"/>
    <n v="1"/>
    <n v="196"/>
    <n v="197"/>
  </r>
  <r>
    <n v="417"/>
    <d v="2011-01-19T00:00:00"/>
    <s v="Winter"/>
    <s v="January"/>
    <x v="9"/>
    <b v="0"/>
    <s v="Wednesday"/>
    <x v="1"/>
    <n v="0.24"/>
    <n v="0.2576"/>
    <n v="0.93"/>
    <n v="0.1045"/>
    <n v="2"/>
    <n v="107"/>
    <n v="109"/>
  </r>
  <r>
    <n v="418"/>
    <d v="2011-01-19T00:00:00"/>
    <s v="Winter"/>
    <s v="January"/>
    <x v="10"/>
    <b v="0"/>
    <s v="Wednesday"/>
    <x v="1"/>
    <n v="0.26"/>
    <n v="0.2727"/>
    <n v="0.93"/>
    <n v="0.1343"/>
    <n v="1"/>
    <n v="46"/>
    <n v="47"/>
  </r>
  <r>
    <n v="419"/>
    <d v="2011-01-19T00:00:00"/>
    <s v="Winter"/>
    <s v="January"/>
    <x v="11"/>
    <b v="0"/>
    <s v="Wednesday"/>
    <x v="1"/>
    <n v="0.28000000000000003"/>
    <n v="0.30299999999999999"/>
    <n v="0.87"/>
    <n v="8.9599999999999999E-2"/>
    <n v="5"/>
    <n v="47"/>
    <n v="52"/>
  </r>
  <r>
    <n v="420"/>
    <d v="2011-01-19T00:00:00"/>
    <s v="Winter"/>
    <s v="January"/>
    <x v="12"/>
    <b v="0"/>
    <s v="Wednesday"/>
    <x v="1"/>
    <n v="0.3"/>
    <n v="0.31819999999999998"/>
    <n v="0.81"/>
    <n v="8.9599999999999999E-2"/>
    <n v="5"/>
    <n v="65"/>
    <n v="70"/>
  </r>
  <r>
    <n v="421"/>
    <d v="2011-01-19T00:00:00"/>
    <s v="Winter"/>
    <s v="January"/>
    <x v="13"/>
    <b v="0"/>
    <s v="Wednesday"/>
    <x v="0"/>
    <n v="0.4"/>
    <n v="0.40910000000000002"/>
    <n v="0.62"/>
    <n v="0.28360000000000002"/>
    <n v="11"/>
    <n v="67"/>
    <n v="78"/>
  </r>
  <r>
    <n v="422"/>
    <d v="2011-01-19T00:00:00"/>
    <s v="Winter"/>
    <s v="January"/>
    <x v="14"/>
    <b v="0"/>
    <s v="Wednesday"/>
    <x v="0"/>
    <n v="0.4"/>
    <n v="0.40910000000000002"/>
    <n v="0.57999999999999996"/>
    <n v="0.25369999999999998"/>
    <n v="7"/>
    <n v="68"/>
    <n v="75"/>
  </r>
  <r>
    <n v="423"/>
    <d v="2011-01-19T00:00:00"/>
    <s v="Winter"/>
    <s v="January"/>
    <x v="15"/>
    <b v="0"/>
    <s v="Wednesday"/>
    <x v="0"/>
    <n v="0.4"/>
    <n v="0.40910000000000002"/>
    <n v="0.54"/>
    <n v="0.28360000000000002"/>
    <n v="4"/>
    <n v="78"/>
    <n v="82"/>
  </r>
  <r>
    <n v="424"/>
    <d v="2011-01-19T00:00:00"/>
    <s v="Winter"/>
    <s v="January"/>
    <x v="16"/>
    <b v="0"/>
    <s v="Wednesday"/>
    <x v="0"/>
    <n v="0.38"/>
    <n v="0.39389999999999997"/>
    <n v="0.57999999999999996"/>
    <n v="0.3881"/>
    <n v="10"/>
    <n v="94"/>
    <n v="104"/>
  </r>
  <r>
    <n v="425"/>
    <d v="2011-01-19T00:00:00"/>
    <s v="Winter"/>
    <s v="January"/>
    <x v="17"/>
    <b v="0"/>
    <s v="Wednesday"/>
    <x v="0"/>
    <n v="0.36"/>
    <n v="0.33329999999999999"/>
    <n v="0.56999999999999995"/>
    <n v="0.32840000000000003"/>
    <n v="7"/>
    <n v="190"/>
    <n v="197"/>
  </r>
  <r>
    <n v="426"/>
    <d v="2011-01-19T00:00:00"/>
    <s v="Winter"/>
    <s v="January"/>
    <x v="18"/>
    <b v="0"/>
    <s v="Wednesday"/>
    <x v="0"/>
    <n v="0.34"/>
    <n v="0.31819999999999998"/>
    <n v="0.61"/>
    <n v="0.28360000000000002"/>
    <n v="5"/>
    <n v="156"/>
    <n v="161"/>
  </r>
  <r>
    <n v="427"/>
    <d v="2011-01-19T00:00:00"/>
    <s v="Winter"/>
    <s v="January"/>
    <x v="19"/>
    <b v="0"/>
    <s v="Wednesday"/>
    <x v="0"/>
    <n v="0.32"/>
    <n v="0.28789999999999999"/>
    <n v="0.56999999999999995"/>
    <n v="0.41789999999999999"/>
    <n v="4"/>
    <n v="108"/>
    <n v="112"/>
  </r>
  <r>
    <n v="428"/>
    <d v="2011-01-19T00:00:00"/>
    <s v="Winter"/>
    <s v="January"/>
    <x v="20"/>
    <b v="0"/>
    <s v="Wednesday"/>
    <x v="0"/>
    <n v="0.32"/>
    <n v="0.30299999999999999"/>
    <n v="0.49"/>
    <n v="0.29849999999999999"/>
    <n v="2"/>
    <n v="74"/>
    <n v="76"/>
  </r>
  <r>
    <n v="429"/>
    <d v="2011-01-19T00:00:00"/>
    <s v="Winter"/>
    <s v="January"/>
    <x v="21"/>
    <b v="0"/>
    <s v="Wednesday"/>
    <x v="0"/>
    <n v="0.32"/>
    <n v="0.28789999999999999"/>
    <n v="0.49"/>
    <n v="0.41789999999999999"/>
    <n v="4"/>
    <n v="55"/>
    <n v="59"/>
  </r>
  <r>
    <n v="430"/>
    <d v="2011-01-19T00:00:00"/>
    <s v="Winter"/>
    <s v="January"/>
    <x v="22"/>
    <b v="0"/>
    <s v="Wednesday"/>
    <x v="0"/>
    <n v="0.3"/>
    <n v="0.30299999999999999"/>
    <n v="0.52"/>
    <n v="0.16420000000000001"/>
    <n v="6"/>
    <n v="53"/>
    <n v="59"/>
  </r>
  <r>
    <n v="431"/>
    <d v="2011-01-19T00:00:00"/>
    <s v="Winter"/>
    <s v="January"/>
    <x v="23"/>
    <b v="0"/>
    <s v="Wednesday"/>
    <x v="0"/>
    <n v="0.3"/>
    <n v="0.2727"/>
    <n v="0.52"/>
    <n v="0.4627"/>
    <n v="1"/>
    <n v="27"/>
    <n v="28"/>
  </r>
  <r>
    <n v="432"/>
    <d v="2011-01-20T00:00:00"/>
    <s v="Winter"/>
    <s v="January"/>
    <x v="0"/>
    <b v="0"/>
    <s v="Thursday"/>
    <x v="0"/>
    <n v="0.26"/>
    <n v="0.2273"/>
    <n v="0.56000000000000005"/>
    <n v="0.3881"/>
    <n v="5"/>
    <n v="8"/>
    <n v="13"/>
  </r>
  <r>
    <n v="433"/>
    <d v="2011-01-20T00:00:00"/>
    <s v="Winter"/>
    <s v="January"/>
    <x v="1"/>
    <b v="0"/>
    <s v="Thursday"/>
    <x v="0"/>
    <n v="0.26"/>
    <n v="0.2727"/>
    <n v="0.56000000000000005"/>
    <n v="0"/>
    <n v="2"/>
    <n v="3"/>
    <n v="5"/>
  </r>
  <r>
    <n v="434"/>
    <d v="2011-01-20T00:00:00"/>
    <s v="Winter"/>
    <s v="January"/>
    <x v="2"/>
    <b v="0"/>
    <s v="Thursday"/>
    <x v="0"/>
    <n v="0.26"/>
    <n v="0.2727"/>
    <n v="0.56000000000000005"/>
    <n v="0"/>
    <n v="0"/>
    <n v="2"/>
    <n v="2"/>
  </r>
  <r>
    <n v="435"/>
    <d v="2011-01-20T00:00:00"/>
    <s v="Winter"/>
    <s v="January"/>
    <x v="3"/>
    <b v="0"/>
    <s v="Thursday"/>
    <x v="0"/>
    <n v="0.26"/>
    <n v="0.2576"/>
    <n v="0.56000000000000005"/>
    <n v="0.16420000000000001"/>
    <n v="0"/>
    <n v="1"/>
    <n v="1"/>
  </r>
  <r>
    <n v="436"/>
    <d v="2011-01-20T00:00:00"/>
    <s v="Winter"/>
    <s v="January"/>
    <x v="4"/>
    <b v="0"/>
    <s v="Thursday"/>
    <x v="0"/>
    <n v="0.26"/>
    <n v="0.2576"/>
    <n v="0.56000000000000005"/>
    <n v="0.16420000000000001"/>
    <n v="0"/>
    <n v="1"/>
    <n v="1"/>
  </r>
  <r>
    <n v="437"/>
    <d v="2011-01-20T00:00:00"/>
    <s v="Winter"/>
    <s v="January"/>
    <x v="5"/>
    <b v="0"/>
    <s v="Thursday"/>
    <x v="0"/>
    <n v="0.24"/>
    <n v="0.2273"/>
    <n v="0.6"/>
    <n v="0.22389999999999999"/>
    <n v="0"/>
    <n v="6"/>
    <n v="6"/>
  </r>
  <r>
    <n v="438"/>
    <d v="2011-01-20T00:00:00"/>
    <s v="Winter"/>
    <s v="January"/>
    <x v="6"/>
    <b v="0"/>
    <s v="Thursday"/>
    <x v="0"/>
    <n v="0.22"/>
    <n v="0.21210000000000001"/>
    <n v="0.6"/>
    <n v="0.22389999999999999"/>
    <n v="0"/>
    <n v="35"/>
    <n v="35"/>
  </r>
  <r>
    <n v="439"/>
    <d v="2011-01-20T00:00:00"/>
    <s v="Winter"/>
    <s v="January"/>
    <x v="7"/>
    <b v="0"/>
    <s v="Thursday"/>
    <x v="0"/>
    <n v="0.22"/>
    <n v="0.21210000000000001"/>
    <n v="0.55000000000000004"/>
    <n v="0.22389999999999999"/>
    <n v="1"/>
    <n v="100"/>
    <n v="101"/>
  </r>
  <r>
    <n v="440"/>
    <d v="2011-01-20T00:00:00"/>
    <s v="Winter"/>
    <s v="January"/>
    <x v="8"/>
    <b v="0"/>
    <s v="Thursday"/>
    <x v="0"/>
    <n v="0.22"/>
    <n v="0.21210000000000001"/>
    <n v="0.55000000000000004"/>
    <n v="0.28360000000000002"/>
    <n v="2"/>
    <n v="247"/>
    <n v="249"/>
  </r>
  <r>
    <n v="441"/>
    <d v="2011-01-20T00:00:00"/>
    <s v="Winter"/>
    <s v="January"/>
    <x v="9"/>
    <b v="0"/>
    <s v="Thursday"/>
    <x v="1"/>
    <n v="0.24"/>
    <n v="0.2273"/>
    <n v="0.52"/>
    <n v="0.22389999999999999"/>
    <n v="3"/>
    <n v="140"/>
    <n v="143"/>
  </r>
  <r>
    <n v="442"/>
    <d v="2011-01-20T00:00:00"/>
    <s v="Winter"/>
    <s v="January"/>
    <x v="10"/>
    <b v="0"/>
    <s v="Thursday"/>
    <x v="0"/>
    <n v="0.26"/>
    <n v="0.2273"/>
    <n v="0.48"/>
    <n v="0.29849999999999999"/>
    <n v="1"/>
    <n v="56"/>
    <n v="57"/>
  </r>
  <r>
    <n v="443"/>
    <d v="2011-01-20T00:00:00"/>
    <s v="Winter"/>
    <s v="January"/>
    <x v="11"/>
    <b v="0"/>
    <s v="Thursday"/>
    <x v="1"/>
    <n v="0.28000000000000003"/>
    <n v="0.2727"/>
    <n v="0.45"/>
    <n v="0.16420000000000001"/>
    <n v="5"/>
    <n v="63"/>
    <n v="68"/>
  </r>
  <r>
    <n v="444"/>
    <d v="2011-01-20T00:00:00"/>
    <s v="Winter"/>
    <s v="January"/>
    <x v="12"/>
    <b v="0"/>
    <s v="Thursday"/>
    <x v="1"/>
    <n v="0.3"/>
    <n v="0.33329999999999999"/>
    <n v="0.42"/>
    <n v="0"/>
    <n v="7"/>
    <n v="77"/>
    <n v="84"/>
  </r>
  <r>
    <n v="445"/>
    <d v="2011-01-20T00:00:00"/>
    <s v="Winter"/>
    <s v="January"/>
    <x v="13"/>
    <b v="0"/>
    <s v="Thursday"/>
    <x v="1"/>
    <n v="0.28000000000000003"/>
    <n v="0.28789999999999999"/>
    <n v="0.45"/>
    <n v="0.1045"/>
    <n v="12"/>
    <n v="86"/>
    <n v="98"/>
  </r>
  <r>
    <n v="446"/>
    <d v="2011-01-20T00:00:00"/>
    <s v="Winter"/>
    <s v="January"/>
    <x v="14"/>
    <b v="0"/>
    <s v="Thursday"/>
    <x v="1"/>
    <n v="0.3"/>
    <n v="0.30299999999999999"/>
    <n v="0.45"/>
    <n v="0.1343"/>
    <n v="6"/>
    <n v="75"/>
    <n v="81"/>
  </r>
  <r>
    <n v="447"/>
    <d v="2011-01-20T00:00:00"/>
    <s v="Winter"/>
    <s v="January"/>
    <x v="15"/>
    <b v="0"/>
    <s v="Thursday"/>
    <x v="1"/>
    <n v="0.32"/>
    <n v="0.31819999999999998"/>
    <n v="0.45"/>
    <n v="0.19400000000000001"/>
    <n v="8"/>
    <n v="62"/>
    <n v="70"/>
  </r>
  <r>
    <n v="448"/>
    <d v="2011-01-20T00:00:00"/>
    <s v="Winter"/>
    <s v="January"/>
    <x v="16"/>
    <b v="0"/>
    <s v="Thursday"/>
    <x v="1"/>
    <n v="0.3"/>
    <n v="0.30299999999999999"/>
    <n v="0.49"/>
    <n v="0.1343"/>
    <n v="8"/>
    <n v="83"/>
    <n v="91"/>
  </r>
  <r>
    <n v="449"/>
    <d v="2011-01-20T00:00:00"/>
    <s v="Winter"/>
    <s v="January"/>
    <x v="17"/>
    <b v="0"/>
    <s v="Thursday"/>
    <x v="1"/>
    <n v="0.3"/>
    <n v="0.31819999999999998"/>
    <n v="0.49"/>
    <n v="0.1045"/>
    <n v="8"/>
    <n v="207"/>
    <n v="215"/>
  </r>
  <r>
    <n v="450"/>
    <d v="2011-01-20T00:00:00"/>
    <s v="Winter"/>
    <s v="January"/>
    <x v="18"/>
    <b v="0"/>
    <s v="Thursday"/>
    <x v="1"/>
    <n v="0.26"/>
    <n v="0.2576"/>
    <n v="0.56000000000000005"/>
    <n v="0.19400000000000001"/>
    <n v="1"/>
    <n v="184"/>
    <n v="185"/>
  </r>
  <r>
    <n v="451"/>
    <d v="2011-01-20T00:00:00"/>
    <s v="Winter"/>
    <s v="January"/>
    <x v="19"/>
    <b v="0"/>
    <s v="Thursday"/>
    <x v="0"/>
    <n v="0.26"/>
    <n v="0.2273"/>
    <n v="0.56000000000000005"/>
    <n v="0.32840000000000003"/>
    <n v="6"/>
    <n v="146"/>
    <n v="152"/>
  </r>
  <r>
    <n v="452"/>
    <d v="2011-01-20T00:00:00"/>
    <s v="Winter"/>
    <s v="January"/>
    <x v="20"/>
    <b v="0"/>
    <s v="Thursday"/>
    <x v="1"/>
    <n v="0.26"/>
    <n v="0.2424"/>
    <n v="0.6"/>
    <n v="0.28360000000000002"/>
    <n v="2"/>
    <n v="124"/>
    <n v="126"/>
  </r>
  <r>
    <n v="453"/>
    <d v="2011-01-20T00:00:00"/>
    <s v="Winter"/>
    <s v="January"/>
    <x v="21"/>
    <b v="0"/>
    <s v="Thursday"/>
    <x v="1"/>
    <n v="0.24"/>
    <n v="0.2273"/>
    <n v="0.6"/>
    <n v="0.25369999999999998"/>
    <n v="3"/>
    <n v="54"/>
    <n v="57"/>
  </r>
  <r>
    <n v="454"/>
    <d v="2011-01-20T00:00:00"/>
    <s v="Winter"/>
    <s v="January"/>
    <x v="22"/>
    <b v="0"/>
    <s v="Thursday"/>
    <x v="1"/>
    <n v="0.24"/>
    <n v="0.21210000000000001"/>
    <n v="0.65"/>
    <n v="0.28360000000000002"/>
    <n v="0"/>
    <n v="56"/>
    <n v="56"/>
  </r>
  <r>
    <n v="455"/>
    <d v="2011-01-20T00:00:00"/>
    <s v="Winter"/>
    <s v="January"/>
    <x v="23"/>
    <b v="0"/>
    <s v="Thursday"/>
    <x v="1"/>
    <n v="0.24"/>
    <n v="0.21210000000000001"/>
    <n v="0.65"/>
    <n v="0.32840000000000003"/>
    <n v="3"/>
    <n v="28"/>
    <n v="31"/>
  </r>
  <r>
    <n v="456"/>
    <d v="2011-01-21T00:00:00"/>
    <s v="Winter"/>
    <s v="January"/>
    <x v="0"/>
    <b v="0"/>
    <s v="Friday"/>
    <x v="1"/>
    <n v="0.24"/>
    <n v="0.2273"/>
    <n v="0.7"/>
    <n v="0.25369999999999998"/>
    <n v="1"/>
    <n v="20"/>
    <n v="21"/>
  </r>
  <r>
    <n v="457"/>
    <d v="2011-01-21T00:00:00"/>
    <s v="Winter"/>
    <s v="January"/>
    <x v="1"/>
    <b v="0"/>
    <s v="Friday"/>
    <x v="1"/>
    <n v="0.24"/>
    <n v="0.2273"/>
    <n v="0.7"/>
    <n v="0.25369999999999998"/>
    <n v="0"/>
    <n v="6"/>
    <n v="6"/>
  </r>
  <r>
    <n v="458"/>
    <d v="2011-01-21T00:00:00"/>
    <s v="Winter"/>
    <s v="January"/>
    <x v="2"/>
    <b v="0"/>
    <s v="Friday"/>
    <x v="2"/>
    <n v="0.24"/>
    <n v="0.2424"/>
    <n v="0.75"/>
    <n v="0.16420000000000001"/>
    <n v="0"/>
    <n v="2"/>
    <n v="2"/>
  </r>
  <r>
    <n v="459"/>
    <d v="2011-01-21T00:00:00"/>
    <s v="Winter"/>
    <s v="January"/>
    <x v="3"/>
    <b v="0"/>
    <s v="Friday"/>
    <x v="2"/>
    <n v="0.22"/>
    <n v="0.21210000000000001"/>
    <n v="0.8"/>
    <n v="0.29849999999999999"/>
    <n v="0"/>
    <n v="1"/>
    <n v="1"/>
  </r>
  <r>
    <n v="460"/>
    <d v="2011-01-21T00:00:00"/>
    <s v="Winter"/>
    <s v="January"/>
    <x v="4"/>
    <b v="0"/>
    <s v="Friday"/>
    <x v="1"/>
    <n v="0.22"/>
    <n v="0.2576"/>
    <n v="0.87"/>
    <n v="8.9599999999999999E-2"/>
    <n v="0"/>
    <n v="1"/>
    <n v="1"/>
  </r>
  <r>
    <n v="461"/>
    <d v="2011-01-21T00:00:00"/>
    <s v="Winter"/>
    <s v="January"/>
    <x v="5"/>
    <b v="0"/>
    <s v="Friday"/>
    <x v="0"/>
    <n v="0.24"/>
    <n v="0.19700000000000001"/>
    <n v="0.6"/>
    <n v="0.41789999999999999"/>
    <n v="1"/>
    <n v="4"/>
    <n v="5"/>
  </r>
  <r>
    <n v="462"/>
    <d v="2011-01-21T00:00:00"/>
    <s v="Winter"/>
    <s v="January"/>
    <x v="6"/>
    <b v="0"/>
    <s v="Friday"/>
    <x v="0"/>
    <n v="0.22"/>
    <n v="0.21210000000000001"/>
    <n v="0.55000000000000004"/>
    <n v="0.25369999999999998"/>
    <n v="0"/>
    <n v="27"/>
    <n v="27"/>
  </r>
  <r>
    <n v="463"/>
    <d v="2011-01-21T00:00:00"/>
    <s v="Winter"/>
    <s v="January"/>
    <x v="7"/>
    <b v="0"/>
    <s v="Friday"/>
    <x v="0"/>
    <n v="0.2"/>
    <n v="0.18179999999999999"/>
    <n v="0.51"/>
    <n v="0.28360000000000002"/>
    <n v="2"/>
    <n v="66"/>
    <n v="68"/>
  </r>
  <r>
    <n v="464"/>
    <d v="2011-01-21T00:00:00"/>
    <s v="Winter"/>
    <s v="January"/>
    <x v="8"/>
    <b v="0"/>
    <s v="Friday"/>
    <x v="0"/>
    <n v="0.2"/>
    <n v="0.18179999999999999"/>
    <n v="0.47"/>
    <n v="0.32840000000000003"/>
    <n v="7"/>
    <n v="210"/>
    <n v="217"/>
  </r>
  <r>
    <n v="465"/>
    <d v="2011-01-21T00:00:00"/>
    <s v="Winter"/>
    <s v="January"/>
    <x v="9"/>
    <b v="0"/>
    <s v="Friday"/>
    <x v="0"/>
    <n v="0.2"/>
    <n v="0.18179999999999999"/>
    <n v="0.51"/>
    <n v="0.35820000000000002"/>
    <n v="7"/>
    <n v="159"/>
    <n v="166"/>
  </r>
  <r>
    <n v="466"/>
    <d v="2011-01-21T00:00:00"/>
    <s v="Winter"/>
    <s v="January"/>
    <x v="10"/>
    <b v="0"/>
    <s v="Friday"/>
    <x v="0"/>
    <n v="0.2"/>
    <n v="0.16669999999999999"/>
    <n v="0.47"/>
    <n v="0.4627"/>
    <n v="6"/>
    <n v="57"/>
    <n v="63"/>
  </r>
  <r>
    <n v="467"/>
    <d v="2011-01-21T00:00:00"/>
    <s v="Winter"/>
    <s v="January"/>
    <x v="11"/>
    <b v="0"/>
    <s v="Friday"/>
    <x v="0"/>
    <n v="0.22"/>
    <n v="0.18179999999999999"/>
    <n v="0.41"/>
    <n v="0.4627"/>
    <n v="6"/>
    <n v="53"/>
    <n v="59"/>
  </r>
  <r>
    <n v="468"/>
    <d v="2011-01-21T00:00:00"/>
    <s v="Winter"/>
    <s v="January"/>
    <x v="12"/>
    <b v="0"/>
    <s v="Friday"/>
    <x v="0"/>
    <n v="0.22"/>
    <n v="0.18179999999999999"/>
    <n v="0.27"/>
    <n v="0.58209999999999995"/>
    <n v="11"/>
    <n v="67"/>
    <n v="78"/>
  </r>
  <r>
    <n v="469"/>
    <d v="2011-01-21T00:00:00"/>
    <s v="Winter"/>
    <s v="January"/>
    <x v="13"/>
    <b v="0"/>
    <s v="Friday"/>
    <x v="0"/>
    <n v="0.2"/>
    <n v="0.1515"/>
    <n v="0.21"/>
    <n v="0.58209999999999995"/>
    <n v="8"/>
    <n v="65"/>
    <n v="73"/>
  </r>
  <r>
    <n v="470"/>
    <d v="2011-01-21T00:00:00"/>
    <s v="Winter"/>
    <s v="January"/>
    <x v="14"/>
    <b v="0"/>
    <s v="Friday"/>
    <x v="0"/>
    <n v="0.2"/>
    <n v="0.1515"/>
    <n v="0.25"/>
    <n v="0.52239999999999998"/>
    <n v="6"/>
    <n v="56"/>
    <n v="62"/>
  </r>
  <r>
    <n v="471"/>
    <d v="2011-01-21T00:00:00"/>
    <s v="Winter"/>
    <s v="January"/>
    <x v="15"/>
    <b v="0"/>
    <s v="Friday"/>
    <x v="0"/>
    <n v="0.16"/>
    <n v="0.1212"/>
    <n v="0.26"/>
    <n v="0.44779999999999998"/>
    <n v="4"/>
    <n v="61"/>
    <n v="65"/>
  </r>
  <r>
    <n v="472"/>
    <d v="2011-01-21T00:00:00"/>
    <s v="Winter"/>
    <s v="January"/>
    <x v="16"/>
    <b v="0"/>
    <s v="Friday"/>
    <x v="0"/>
    <n v="0.16"/>
    <n v="0.13639999999999999"/>
    <n v="0.26"/>
    <n v="0.35820000000000002"/>
    <n v="0"/>
    <n v="97"/>
    <n v="97"/>
  </r>
  <r>
    <n v="473"/>
    <d v="2011-01-21T00:00:00"/>
    <s v="Winter"/>
    <s v="January"/>
    <x v="17"/>
    <b v="0"/>
    <s v="Friday"/>
    <x v="0"/>
    <n v="0.14000000000000001"/>
    <n v="0.1212"/>
    <n v="0.28000000000000003"/>
    <n v="0.35820000000000002"/>
    <n v="10"/>
    <n v="151"/>
    <n v="161"/>
  </r>
  <r>
    <n v="474"/>
    <d v="2011-01-21T00:00:00"/>
    <s v="Winter"/>
    <s v="January"/>
    <x v="18"/>
    <b v="0"/>
    <s v="Friday"/>
    <x v="0"/>
    <n v="0.12"/>
    <n v="0.1212"/>
    <n v="0.3"/>
    <n v="0.25369999999999998"/>
    <n v="1"/>
    <n v="119"/>
    <n v="120"/>
  </r>
  <r>
    <n v="475"/>
    <d v="2011-01-21T00:00:00"/>
    <s v="Winter"/>
    <s v="January"/>
    <x v="19"/>
    <b v="0"/>
    <s v="Friday"/>
    <x v="0"/>
    <n v="0.12"/>
    <n v="0.1061"/>
    <n v="0.3"/>
    <n v="0.32840000000000003"/>
    <n v="3"/>
    <n v="93"/>
    <n v="96"/>
  </r>
  <r>
    <n v="476"/>
    <d v="2011-01-21T00:00:00"/>
    <s v="Winter"/>
    <s v="January"/>
    <x v="20"/>
    <b v="0"/>
    <s v="Friday"/>
    <x v="0"/>
    <n v="0.1"/>
    <n v="7.5800000000000006E-2"/>
    <n v="0.33"/>
    <n v="0.41789999999999999"/>
    <n v="1"/>
    <n v="52"/>
    <n v="53"/>
  </r>
  <r>
    <n v="477"/>
    <d v="2011-01-21T00:00:00"/>
    <s v="Winter"/>
    <s v="January"/>
    <x v="21"/>
    <b v="0"/>
    <s v="Friday"/>
    <x v="0"/>
    <n v="0.08"/>
    <n v="7.5800000000000006E-2"/>
    <n v="0.38"/>
    <n v="0.28360000000000002"/>
    <n v="0"/>
    <n v="41"/>
    <n v="41"/>
  </r>
  <r>
    <n v="478"/>
    <d v="2011-01-21T00:00:00"/>
    <s v="Winter"/>
    <s v="January"/>
    <x v="22"/>
    <b v="0"/>
    <s v="Friday"/>
    <x v="0"/>
    <n v="0.06"/>
    <n v="3.0300000000000001E-2"/>
    <n v="0.41"/>
    <n v="0.3881"/>
    <n v="1"/>
    <n v="33"/>
    <n v="34"/>
  </r>
  <r>
    <n v="479"/>
    <d v="2011-01-21T00:00:00"/>
    <s v="Winter"/>
    <s v="January"/>
    <x v="23"/>
    <b v="0"/>
    <s v="Friday"/>
    <x v="0"/>
    <n v="0.06"/>
    <n v="4.5499999999999999E-2"/>
    <n v="0.38"/>
    <n v="0.32840000000000003"/>
    <n v="0"/>
    <n v="27"/>
    <n v="27"/>
  </r>
  <r>
    <n v="480"/>
    <d v="2011-01-22T00:00:00"/>
    <s v="Winter"/>
    <s v="January"/>
    <x v="0"/>
    <b v="0"/>
    <s v="Saturday"/>
    <x v="0"/>
    <n v="0.04"/>
    <n v="3.0300000000000001E-2"/>
    <n v="0.45"/>
    <n v="0.25369999999999998"/>
    <n v="0"/>
    <n v="13"/>
    <n v="13"/>
  </r>
  <r>
    <n v="481"/>
    <d v="2011-01-22T00:00:00"/>
    <s v="Winter"/>
    <s v="January"/>
    <x v="1"/>
    <b v="0"/>
    <s v="Saturday"/>
    <x v="1"/>
    <n v="0.04"/>
    <n v="0"/>
    <n v="0.41"/>
    <n v="0.3881"/>
    <n v="3"/>
    <n v="9"/>
    <n v="12"/>
  </r>
  <r>
    <n v="482"/>
    <d v="2011-01-22T00:00:00"/>
    <s v="Winter"/>
    <s v="January"/>
    <x v="2"/>
    <b v="0"/>
    <s v="Saturday"/>
    <x v="1"/>
    <n v="0.04"/>
    <n v="3.0300000000000001E-2"/>
    <n v="0.41"/>
    <n v="0.25369999999999998"/>
    <n v="0"/>
    <n v="11"/>
    <n v="11"/>
  </r>
  <r>
    <n v="483"/>
    <d v="2011-01-22T00:00:00"/>
    <s v="Winter"/>
    <s v="January"/>
    <x v="3"/>
    <b v="0"/>
    <s v="Saturday"/>
    <x v="1"/>
    <n v="0.04"/>
    <n v="3.0300000000000001E-2"/>
    <n v="0.41"/>
    <n v="0.28360000000000002"/>
    <n v="1"/>
    <n v="6"/>
    <n v="7"/>
  </r>
  <r>
    <n v="484"/>
    <d v="2011-01-22T00:00:00"/>
    <s v="Winter"/>
    <s v="January"/>
    <x v="4"/>
    <b v="0"/>
    <s v="Saturday"/>
    <x v="1"/>
    <n v="0.02"/>
    <n v="1.52E-2"/>
    <n v="0.48"/>
    <n v="0.29849999999999999"/>
    <n v="0"/>
    <n v="3"/>
    <n v="3"/>
  </r>
  <r>
    <n v="485"/>
    <d v="2011-01-22T00:00:00"/>
    <s v="Winter"/>
    <s v="January"/>
    <x v="6"/>
    <b v="0"/>
    <s v="Saturday"/>
    <x v="1"/>
    <n v="0.02"/>
    <n v="3.0300000000000001E-2"/>
    <n v="0.44"/>
    <n v="0.22389999999999999"/>
    <n v="0"/>
    <n v="2"/>
    <n v="2"/>
  </r>
  <r>
    <n v="486"/>
    <d v="2011-01-22T00:00:00"/>
    <s v="Winter"/>
    <s v="January"/>
    <x v="7"/>
    <b v="0"/>
    <s v="Saturday"/>
    <x v="0"/>
    <n v="0.02"/>
    <n v="1.52E-2"/>
    <n v="0.44"/>
    <n v="0.28360000000000002"/>
    <n v="0"/>
    <n v="8"/>
    <n v="8"/>
  </r>
  <r>
    <n v="487"/>
    <d v="2011-01-22T00:00:00"/>
    <s v="Winter"/>
    <s v="January"/>
    <x v="8"/>
    <b v="0"/>
    <s v="Saturday"/>
    <x v="0"/>
    <n v="0.02"/>
    <n v="0"/>
    <n v="0.44"/>
    <n v="0.32840000000000003"/>
    <n v="1"/>
    <n v="26"/>
    <n v="27"/>
  </r>
  <r>
    <n v="488"/>
    <d v="2011-01-22T00:00:00"/>
    <s v="Winter"/>
    <s v="January"/>
    <x v="9"/>
    <b v="0"/>
    <s v="Saturday"/>
    <x v="0"/>
    <n v="0.04"/>
    <n v="3.0300000000000001E-2"/>
    <n v="0.41"/>
    <n v="0.25369999999999998"/>
    <n v="3"/>
    <n v="37"/>
    <n v="40"/>
  </r>
  <r>
    <n v="489"/>
    <d v="2011-01-22T00:00:00"/>
    <s v="Winter"/>
    <s v="January"/>
    <x v="10"/>
    <b v="0"/>
    <s v="Saturday"/>
    <x v="1"/>
    <n v="0.04"/>
    <n v="6.0600000000000001E-2"/>
    <n v="0.41"/>
    <n v="0.16420000000000001"/>
    <n v="3"/>
    <n v="50"/>
    <n v="53"/>
  </r>
  <r>
    <n v="490"/>
    <d v="2011-01-22T00:00:00"/>
    <s v="Winter"/>
    <s v="January"/>
    <x v="11"/>
    <b v="0"/>
    <s v="Saturday"/>
    <x v="1"/>
    <n v="0.06"/>
    <n v="7.5800000000000006E-2"/>
    <n v="0.38"/>
    <n v="0.1343"/>
    <n v="4"/>
    <n v="59"/>
    <n v="63"/>
  </r>
  <r>
    <n v="491"/>
    <d v="2011-01-22T00:00:00"/>
    <s v="Winter"/>
    <s v="January"/>
    <x v="12"/>
    <b v="0"/>
    <s v="Saturday"/>
    <x v="1"/>
    <n v="0.06"/>
    <n v="0.1061"/>
    <n v="0.38"/>
    <n v="0.1045"/>
    <n v="10"/>
    <n v="60"/>
    <n v="70"/>
  </r>
  <r>
    <n v="492"/>
    <d v="2011-01-22T00:00:00"/>
    <s v="Winter"/>
    <s v="January"/>
    <x v="13"/>
    <b v="0"/>
    <s v="Saturday"/>
    <x v="0"/>
    <n v="0.08"/>
    <n v="0.16669999999999999"/>
    <n v="0.35"/>
    <n v="0"/>
    <n v="12"/>
    <n v="72"/>
    <n v="84"/>
  </r>
  <r>
    <n v="493"/>
    <d v="2011-01-22T00:00:00"/>
    <s v="Winter"/>
    <s v="January"/>
    <x v="14"/>
    <b v="0"/>
    <s v="Saturday"/>
    <x v="0"/>
    <n v="0.1"/>
    <n v="0.13639999999999999"/>
    <n v="0.33"/>
    <n v="0.1045"/>
    <n v="11"/>
    <n v="64"/>
    <n v="75"/>
  </r>
  <r>
    <n v="494"/>
    <d v="2011-01-22T00:00:00"/>
    <s v="Winter"/>
    <s v="January"/>
    <x v="15"/>
    <b v="0"/>
    <s v="Saturday"/>
    <x v="0"/>
    <n v="0.12"/>
    <n v="0.1515"/>
    <n v="0.28000000000000003"/>
    <n v="0"/>
    <n v="10"/>
    <n v="93"/>
    <n v="103"/>
  </r>
  <r>
    <n v="495"/>
    <d v="2011-01-22T00:00:00"/>
    <s v="Winter"/>
    <s v="January"/>
    <x v="16"/>
    <b v="0"/>
    <s v="Saturday"/>
    <x v="0"/>
    <n v="0.12"/>
    <n v="0.13639999999999999"/>
    <n v="0.28000000000000003"/>
    <n v="0.19400000000000001"/>
    <n v="11"/>
    <n v="72"/>
    <n v="83"/>
  </r>
  <r>
    <n v="496"/>
    <d v="2011-01-22T00:00:00"/>
    <s v="Winter"/>
    <s v="January"/>
    <x v="17"/>
    <b v="0"/>
    <s v="Saturday"/>
    <x v="0"/>
    <n v="0.12"/>
    <n v="0.19700000000000001"/>
    <n v="0.28000000000000003"/>
    <n v="0"/>
    <n v="8"/>
    <n v="59"/>
    <n v="67"/>
  </r>
  <r>
    <n v="497"/>
    <d v="2011-01-22T00:00:00"/>
    <s v="Winter"/>
    <s v="January"/>
    <x v="18"/>
    <b v="0"/>
    <s v="Saturday"/>
    <x v="0"/>
    <n v="0.08"/>
    <n v="9.0899999999999995E-2"/>
    <n v="0.35"/>
    <n v="0.19400000000000001"/>
    <n v="0"/>
    <n v="54"/>
    <n v="54"/>
  </r>
  <r>
    <n v="498"/>
    <d v="2011-01-22T00:00:00"/>
    <s v="Winter"/>
    <s v="January"/>
    <x v="19"/>
    <b v="0"/>
    <s v="Saturday"/>
    <x v="0"/>
    <n v="0.08"/>
    <n v="0.1061"/>
    <n v="0.35"/>
    <n v="0.1343"/>
    <n v="6"/>
    <n v="53"/>
    <n v="59"/>
  </r>
  <r>
    <n v="499"/>
    <d v="2011-01-22T00:00:00"/>
    <s v="Winter"/>
    <s v="January"/>
    <x v="20"/>
    <b v="0"/>
    <s v="Saturday"/>
    <x v="0"/>
    <n v="0.06"/>
    <n v="7.5800000000000006E-2"/>
    <n v="0.45"/>
    <n v="0.16420000000000001"/>
    <n v="1"/>
    <n v="44"/>
    <n v="45"/>
  </r>
  <r>
    <n v="500"/>
    <d v="2011-01-22T00:00:00"/>
    <s v="Winter"/>
    <s v="January"/>
    <x v="21"/>
    <b v="0"/>
    <s v="Saturday"/>
    <x v="0"/>
    <n v="0.06"/>
    <n v="0.1061"/>
    <n v="0.41"/>
    <n v="8.9599999999999999E-2"/>
    <n v="0"/>
    <n v="39"/>
    <n v="39"/>
  </r>
  <r>
    <n v="501"/>
    <d v="2011-01-22T00:00:00"/>
    <s v="Winter"/>
    <s v="January"/>
    <x v="22"/>
    <b v="0"/>
    <s v="Saturday"/>
    <x v="0"/>
    <n v="0.06"/>
    <n v="0.1515"/>
    <n v="0.49"/>
    <n v="0"/>
    <n v="7"/>
    <n v="23"/>
    <n v="30"/>
  </r>
  <r>
    <n v="502"/>
    <d v="2011-01-22T00:00:00"/>
    <s v="Winter"/>
    <s v="January"/>
    <x v="23"/>
    <b v="0"/>
    <s v="Saturday"/>
    <x v="0"/>
    <n v="0.04"/>
    <n v="7.5800000000000006E-2"/>
    <n v="0.56999999999999995"/>
    <n v="0.1045"/>
    <n v="2"/>
    <n v="31"/>
    <n v="33"/>
  </r>
  <r>
    <n v="503"/>
    <d v="2011-01-23T00:00:00"/>
    <s v="Winter"/>
    <s v="January"/>
    <x v="0"/>
    <b v="0"/>
    <s v="Sunday"/>
    <x v="0"/>
    <n v="0.04"/>
    <n v="7.5800000000000006E-2"/>
    <n v="0.56999999999999995"/>
    <n v="0.1045"/>
    <n v="2"/>
    <n v="20"/>
    <n v="22"/>
  </r>
  <r>
    <n v="504"/>
    <d v="2011-01-23T00:00:00"/>
    <s v="Winter"/>
    <s v="January"/>
    <x v="1"/>
    <b v="0"/>
    <s v="Sunday"/>
    <x v="0"/>
    <n v="0.04"/>
    <n v="7.5800000000000006E-2"/>
    <n v="0.56999999999999995"/>
    <n v="0.1045"/>
    <n v="1"/>
    <n v="12"/>
    <n v="13"/>
  </r>
  <r>
    <n v="505"/>
    <d v="2011-01-23T00:00:00"/>
    <s v="Winter"/>
    <s v="January"/>
    <x v="2"/>
    <b v="0"/>
    <s v="Sunday"/>
    <x v="0"/>
    <n v="0.02"/>
    <n v="6.0600000000000001E-2"/>
    <n v="0.62"/>
    <n v="0.1343"/>
    <n v="3"/>
    <n v="15"/>
    <n v="18"/>
  </r>
  <r>
    <n v="506"/>
    <d v="2011-01-23T00:00:00"/>
    <s v="Winter"/>
    <s v="January"/>
    <x v="3"/>
    <b v="0"/>
    <s v="Sunday"/>
    <x v="0"/>
    <n v="0.02"/>
    <n v="6.0600000000000001E-2"/>
    <n v="0.62"/>
    <n v="0.1343"/>
    <n v="1"/>
    <n v="4"/>
    <n v="5"/>
  </r>
  <r>
    <n v="507"/>
    <d v="2011-01-23T00:00:00"/>
    <s v="Winter"/>
    <s v="January"/>
    <x v="5"/>
    <b v="0"/>
    <s v="Sunday"/>
    <x v="1"/>
    <n v="0.04"/>
    <n v="7.5800000000000006E-2"/>
    <n v="0.56999999999999995"/>
    <n v="0.1045"/>
    <n v="0"/>
    <n v="3"/>
    <n v="3"/>
  </r>
  <r>
    <n v="508"/>
    <d v="2011-01-23T00:00:00"/>
    <s v="Winter"/>
    <s v="January"/>
    <x v="6"/>
    <b v="0"/>
    <s v="Sunday"/>
    <x v="1"/>
    <n v="0.04"/>
    <n v="7.5800000000000006E-2"/>
    <n v="0.56999999999999995"/>
    <n v="0.1045"/>
    <n v="0"/>
    <n v="1"/>
    <n v="1"/>
  </r>
  <r>
    <n v="509"/>
    <d v="2011-01-23T00:00:00"/>
    <s v="Winter"/>
    <s v="January"/>
    <x v="7"/>
    <b v="0"/>
    <s v="Sunday"/>
    <x v="0"/>
    <n v="0.08"/>
    <n v="0.1061"/>
    <n v="0.57999999999999996"/>
    <n v="0.16420000000000001"/>
    <n v="1"/>
    <n v="1"/>
    <n v="2"/>
  </r>
  <r>
    <n v="510"/>
    <d v="2011-01-23T00:00:00"/>
    <s v="Winter"/>
    <s v="January"/>
    <x v="8"/>
    <b v="0"/>
    <s v="Sunday"/>
    <x v="0"/>
    <n v="0.06"/>
    <n v="7.5800000000000006E-2"/>
    <n v="0.62"/>
    <n v="0.16420000000000001"/>
    <n v="2"/>
    <n v="17"/>
    <n v="19"/>
  </r>
  <r>
    <n v="511"/>
    <d v="2011-01-23T00:00:00"/>
    <s v="Winter"/>
    <s v="January"/>
    <x v="9"/>
    <b v="0"/>
    <s v="Sunday"/>
    <x v="0"/>
    <n v="0.1"/>
    <n v="7.5800000000000006E-2"/>
    <n v="0.54"/>
    <n v="0.35820000000000002"/>
    <n v="3"/>
    <n v="25"/>
    <n v="28"/>
  </r>
  <r>
    <n v="512"/>
    <d v="2011-01-23T00:00:00"/>
    <s v="Winter"/>
    <s v="January"/>
    <x v="10"/>
    <b v="0"/>
    <s v="Sunday"/>
    <x v="0"/>
    <n v="0.14000000000000001"/>
    <n v="0.1061"/>
    <n v="0.46"/>
    <n v="0.3881"/>
    <n v="7"/>
    <n v="51"/>
    <n v="58"/>
  </r>
  <r>
    <n v="513"/>
    <d v="2011-01-23T00:00:00"/>
    <s v="Winter"/>
    <s v="January"/>
    <x v="11"/>
    <b v="0"/>
    <s v="Sunday"/>
    <x v="0"/>
    <n v="0.14000000000000001"/>
    <n v="0.13639999999999999"/>
    <n v="0.43"/>
    <n v="0.22389999999999999"/>
    <n v="22"/>
    <n v="77"/>
    <n v="99"/>
  </r>
  <r>
    <n v="514"/>
    <d v="2011-01-23T00:00:00"/>
    <s v="Winter"/>
    <s v="January"/>
    <x v="12"/>
    <b v="0"/>
    <s v="Sunday"/>
    <x v="0"/>
    <n v="0.16"/>
    <n v="0.1212"/>
    <n v="0.37"/>
    <n v="0.4627"/>
    <n v="24"/>
    <n v="92"/>
    <n v="116"/>
  </r>
  <r>
    <n v="515"/>
    <d v="2011-01-23T00:00:00"/>
    <s v="Winter"/>
    <s v="January"/>
    <x v="13"/>
    <b v="0"/>
    <s v="Sunday"/>
    <x v="0"/>
    <n v="0.14000000000000001"/>
    <n v="0.1061"/>
    <n v="0.33"/>
    <n v="0.3881"/>
    <n v="12"/>
    <n v="75"/>
    <n v="87"/>
  </r>
  <r>
    <n v="516"/>
    <d v="2011-01-23T00:00:00"/>
    <s v="Winter"/>
    <s v="January"/>
    <x v="14"/>
    <b v="0"/>
    <s v="Sunday"/>
    <x v="0"/>
    <n v="0.16"/>
    <n v="0.13639999999999999"/>
    <n v="0.28000000000000003"/>
    <n v="0.35820000000000002"/>
    <n v="17"/>
    <n v="93"/>
    <n v="110"/>
  </r>
  <r>
    <n v="517"/>
    <d v="2011-01-23T00:00:00"/>
    <s v="Winter"/>
    <s v="January"/>
    <x v="15"/>
    <b v="0"/>
    <s v="Sunday"/>
    <x v="0"/>
    <n v="0.16"/>
    <n v="0.13639999999999999"/>
    <n v="0.28000000000000003"/>
    <n v="0.35820000000000002"/>
    <n v="13"/>
    <n v="64"/>
    <n v="77"/>
  </r>
  <r>
    <n v="518"/>
    <d v="2011-01-23T00:00:00"/>
    <s v="Winter"/>
    <s v="January"/>
    <x v="16"/>
    <b v="0"/>
    <s v="Sunday"/>
    <x v="0"/>
    <n v="0.16"/>
    <n v="0.13639999999999999"/>
    <n v="0.26"/>
    <n v="0.32840000000000003"/>
    <n v="9"/>
    <n v="56"/>
    <n v="65"/>
  </r>
  <r>
    <n v="519"/>
    <d v="2011-01-23T00:00:00"/>
    <s v="Winter"/>
    <s v="January"/>
    <x v="17"/>
    <b v="0"/>
    <s v="Sunday"/>
    <x v="0"/>
    <n v="0.14000000000000001"/>
    <n v="0.1061"/>
    <n v="0.26"/>
    <n v="0.3881"/>
    <n v="5"/>
    <n v="50"/>
    <n v="55"/>
  </r>
  <r>
    <n v="520"/>
    <d v="2011-01-23T00:00:00"/>
    <s v="Winter"/>
    <s v="January"/>
    <x v="18"/>
    <b v="0"/>
    <s v="Sunday"/>
    <x v="0"/>
    <n v="0.12"/>
    <n v="0.1212"/>
    <n v="0.3"/>
    <n v="0.25369999999999998"/>
    <n v="5"/>
    <n v="44"/>
    <n v="49"/>
  </r>
  <r>
    <n v="521"/>
    <d v="2011-01-23T00:00:00"/>
    <s v="Winter"/>
    <s v="January"/>
    <x v="19"/>
    <b v="0"/>
    <s v="Sunday"/>
    <x v="0"/>
    <n v="0.12"/>
    <n v="0.1212"/>
    <n v="0.3"/>
    <n v="0.28360000000000002"/>
    <n v="5"/>
    <n v="45"/>
    <n v="50"/>
  </r>
  <r>
    <n v="522"/>
    <d v="2011-01-23T00:00:00"/>
    <s v="Winter"/>
    <s v="January"/>
    <x v="20"/>
    <b v="0"/>
    <s v="Sunday"/>
    <x v="0"/>
    <n v="0.1"/>
    <n v="0.1061"/>
    <n v="0.36"/>
    <n v="0.25369999999999998"/>
    <n v="4"/>
    <n v="31"/>
    <n v="35"/>
  </r>
  <r>
    <n v="523"/>
    <d v="2011-01-23T00:00:00"/>
    <s v="Winter"/>
    <s v="January"/>
    <x v="21"/>
    <b v="0"/>
    <s v="Sunday"/>
    <x v="0"/>
    <n v="0.1"/>
    <n v="0.1061"/>
    <n v="0.36"/>
    <n v="0.19400000000000001"/>
    <n v="5"/>
    <n v="20"/>
    <n v="25"/>
  </r>
  <r>
    <n v="524"/>
    <d v="2011-01-23T00:00:00"/>
    <s v="Winter"/>
    <s v="January"/>
    <x v="22"/>
    <b v="0"/>
    <s v="Sunday"/>
    <x v="0"/>
    <n v="0.08"/>
    <n v="9.0899999999999995E-2"/>
    <n v="0.38"/>
    <n v="0.19400000000000001"/>
    <n v="5"/>
    <n v="23"/>
    <n v="28"/>
  </r>
  <r>
    <n v="525"/>
    <d v="2011-01-23T00:00:00"/>
    <s v="Winter"/>
    <s v="January"/>
    <x v="23"/>
    <b v="0"/>
    <s v="Sunday"/>
    <x v="0"/>
    <n v="0.06"/>
    <n v="6.0600000000000001E-2"/>
    <n v="0.41"/>
    <n v="0.22389999999999999"/>
    <n v="4"/>
    <n v="17"/>
    <n v="21"/>
  </r>
  <r>
    <n v="526"/>
    <d v="2011-01-24T00:00:00"/>
    <s v="Winter"/>
    <s v="January"/>
    <x v="0"/>
    <b v="0"/>
    <s v="Monday"/>
    <x v="0"/>
    <n v="0.06"/>
    <n v="6.0600000000000001E-2"/>
    <n v="0.41"/>
    <n v="0.19400000000000001"/>
    <n v="0"/>
    <n v="7"/>
    <n v="7"/>
  </r>
  <r>
    <n v="527"/>
    <d v="2011-01-24T00:00:00"/>
    <s v="Winter"/>
    <s v="January"/>
    <x v="1"/>
    <b v="0"/>
    <s v="Monday"/>
    <x v="0"/>
    <n v="0.04"/>
    <n v="4.5499999999999999E-2"/>
    <n v="0.45"/>
    <n v="0.19400000000000001"/>
    <n v="0"/>
    <n v="1"/>
    <n v="1"/>
  </r>
  <r>
    <n v="528"/>
    <d v="2011-01-24T00:00:00"/>
    <s v="Winter"/>
    <s v="January"/>
    <x v="3"/>
    <b v="0"/>
    <s v="Monday"/>
    <x v="0"/>
    <n v="0.04"/>
    <n v="3.0300000000000001E-2"/>
    <n v="0.45"/>
    <n v="0.25369999999999998"/>
    <n v="0"/>
    <n v="1"/>
    <n v="1"/>
  </r>
  <r>
    <n v="529"/>
    <d v="2011-01-24T00:00:00"/>
    <s v="Winter"/>
    <s v="January"/>
    <x v="4"/>
    <b v="0"/>
    <s v="Monday"/>
    <x v="0"/>
    <n v="0.02"/>
    <n v="6.0600000000000001E-2"/>
    <n v="0.48"/>
    <n v="0.1343"/>
    <n v="0"/>
    <n v="1"/>
    <n v="1"/>
  </r>
  <r>
    <n v="530"/>
    <d v="2011-01-24T00:00:00"/>
    <s v="Winter"/>
    <s v="January"/>
    <x v="5"/>
    <b v="0"/>
    <s v="Monday"/>
    <x v="0"/>
    <n v="0.02"/>
    <n v="6.0600000000000001E-2"/>
    <n v="0.48"/>
    <n v="0.1343"/>
    <n v="0"/>
    <n v="5"/>
    <n v="5"/>
  </r>
  <r>
    <n v="531"/>
    <d v="2011-01-24T00:00:00"/>
    <s v="Winter"/>
    <s v="January"/>
    <x v="6"/>
    <b v="0"/>
    <s v="Monday"/>
    <x v="0"/>
    <n v="0.02"/>
    <n v="7.5800000000000006E-2"/>
    <n v="0.48"/>
    <n v="8.9599999999999999E-2"/>
    <n v="0"/>
    <n v="15"/>
    <n v="15"/>
  </r>
  <r>
    <n v="532"/>
    <d v="2011-01-24T00:00:00"/>
    <s v="Winter"/>
    <s v="January"/>
    <x v="7"/>
    <b v="0"/>
    <s v="Monday"/>
    <x v="0"/>
    <n v="0.02"/>
    <n v="0.1212"/>
    <n v="0.48"/>
    <n v="0"/>
    <n v="5"/>
    <n v="79"/>
    <n v="84"/>
  </r>
  <r>
    <n v="533"/>
    <d v="2011-01-24T00:00:00"/>
    <s v="Winter"/>
    <s v="January"/>
    <x v="8"/>
    <b v="0"/>
    <s v="Monday"/>
    <x v="0"/>
    <n v="0.04"/>
    <n v="0.13639999999999999"/>
    <n v="0.49"/>
    <n v="0"/>
    <n v="6"/>
    <n v="171"/>
    <n v="177"/>
  </r>
  <r>
    <n v="534"/>
    <d v="2011-01-24T00:00:00"/>
    <s v="Winter"/>
    <s v="January"/>
    <x v="9"/>
    <b v="0"/>
    <s v="Monday"/>
    <x v="0"/>
    <n v="0.06"/>
    <n v="0.1515"/>
    <n v="0.41"/>
    <n v="0"/>
    <n v="4"/>
    <n v="98"/>
    <n v="102"/>
  </r>
  <r>
    <n v="535"/>
    <d v="2011-01-24T00:00:00"/>
    <s v="Winter"/>
    <s v="January"/>
    <x v="10"/>
    <b v="0"/>
    <s v="Monday"/>
    <x v="0"/>
    <n v="0.1"/>
    <n v="0.13639999999999999"/>
    <n v="0.42"/>
    <n v="0"/>
    <n v="6"/>
    <n v="34"/>
    <n v="40"/>
  </r>
  <r>
    <n v="536"/>
    <d v="2011-01-24T00:00:00"/>
    <s v="Winter"/>
    <s v="January"/>
    <x v="11"/>
    <b v="0"/>
    <s v="Monday"/>
    <x v="0"/>
    <n v="0.1"/>
    <n v="0.1212"/>
    <n v="0.46"/>
    <n v="0.1343"/>
    <n v="3"/>
    <n v="43"/>
    <n v="46"/>
  </r>
  <r>
    <n v="537"/>
    <d v="2011-01-24T00:00:00"/>
    <s v="Winter"/>
    <s v="January"/>
    <x v="12"/>
    <b v="0"/>
    <s v="Monday"/>
    <x v="1"/>
    <n v="0.12"/>
    <n v="0.13639999999999999"/>
    <n v="0.42"/>
    <n v="0.19400000000000001"/>
    <n v="11"/>
    <n v="52"/>
    <n v="63"/>
  </r>
  <r>
    <n v="538"/>
    <d v="2011-01-24T00:00:00"/>
    <s v="Winter"/>
    <s v="January"/>
    <x v="13"/>
    <b v="0"/>
    <s v="Monday"/>
    <x v="1"/>
    <n v="0.14000000000000001"/>
    <n v="0.13639999999999999"/>
    <n v="0.43"/>
    <n v="0.22389999999999999"/>
    <n v="6"/>
    <n v="54"/>
    <n v="60"/>
  </r>
  <r>
    <n v="539"/>
    <d v="2011-01-24T00:00:00"/>
    <s v="Winter"/>
    <s v="January"/>
    <x v="14"/>
    <b v="0"/>
    <s v="Monday"/>
    <x v="1"/>
    <n v="0.14000000000000001"/>
    <n v="0.13639999999999999"/>
    <n v="0.46"/>
    <n v="0.22389999999999999"/>
    <n v="2"/>
    <n v="43"/>
    <n v="45"/>
  </r>
  <r>
    <n v="540"/>
    <d v="2011-01-24T00:00:00"/>
    <s v="Winter"/>
    <s v="January"/>
    <x v="15"/>
    <b v="0"/>
    <s v="Monday"/>
    <x v="0"/>
    <n v="0.16"/>
    <n v="0.16669999999999999"/>
    <n v="0.4"/>
    <n v="0.16420000000000001"/>
    <n v="7"/>
    <n v="50"/>
    <n v="57"/>
  </r>
  <r>
    <n v="541"/>
    <d v="2011-01-24T00:00:00"/>
    <s v="Winter"/>
    <s v="January"/>
    <x v="16"/>
    <b v="0"/>
    <s v="Monday"/>
    <x v="0"/>
    <n v="0.16"/>
    <n v="0.1515"/>
    <n v="0.47"/>
    <n v="0.25369999999999998"/>
    <n v="4"/>
    <n v="66"/>
    <n v="70"/>
  </r>
  <r>
    <n v="542"/>
    <d v="2011-01-24T00:00:00"/>
    <s v="Winter"/>
    <s v="January"/>
    <x v="17"/>
    <b v="0"/>
    <s v="Monday"/>
    <x v="0"/>
    <n v="0.14000000000000001"/>
    <n v="0.1212"/>
    <n v="0.5"/>
    <n v="0.25369999999999998"/>
    <n v="6"/>
    <n v="178"/>
    <n v="184"/>
  </r>
  <r>
    <n v="543"/>
    <d v="2011-01-24T00:00:00"/>
    <s v="Winter"/>
    <s v="January"/>
    <x v="18"/>
    <b v="0"/>
    <s v="Monday"/>
    <x v="0"/>
    <n v="0.14000000000000001"/>
    <n v="0.13639999999999999"/>
    <n v="0.59"/>
    <n v="0.19400000000000001"/>
    <n v="8"/>
    <n v="145"/>
    <n v="153"/>
  </r>
  <r>
    <n v="544"/>
    <d v="2011-01-24T00:00:00"/>
    <s v="Winter"/>
    <s v="January"/>
    <x v="19"/>
    <b v="0"/>
    <s v="Monday"/>
    <x v="0"/>
    <n v="0.14000000000000001"/>
    <n v="0.1515"/>
    <n v="0.54"/>
    <n v="0.16420000000000001"/>
    <n v="5"/>
    <n v="101"/>
    <n v="106"/>
  </r>
  <r>
    <n v="545"/>
    <d v="2011-01-24T00:00:00"/>
    <s v="Winter"/>
    <s v="January"/>
    <x v="20"/>
    <b v="0"/>
    <s v="Monday"/>
    <x v="0"/>
    <n v="0.14000000000000001"/>
    <n v="0.13639999999999999"/>
    <n v="0.59"/>
    <n v="0.19400000000000001"/>
    <n v="1"/>
    <n v="80"/>
    <n v="81"/>
  </r>
  <r>
    <n v="546"/>
    <d v="2011-01-24T00:00:00"/>
    <s v="Winter"/>
    <s v="January"/>
    <x v="21"/>
    <b v="0"/>
    <s v="Monday"/>
    <x v="0"/>
    <n v="0.14000000000000001"/>
    <n v="0.1515"/>
    <n v="0.63"/>
    <n v="0.16420000000000001"/>
    <n v="6"/>
    <n v="53"/>
    <n v="59"/>
  </r>
  <r>
    <n v="547"/>
    <d v="2011-01-24T00:00:00"/>
    <s v="Winter"/>
    <s v="January"/>
    <x v="22"/>
    <b v="0"/>
    <s v="Monday"/>
    <x v="1"/>
    <n v="0.14000000000000001"/>
    <n v="0.13639999999999999"/>
    <n v="0.63"/>
    <n v="0.22389999999999999"/>
    <n v="3"/>
    <n v="32"/>
    <n v="35"/>
  </r>
  <r>
    <n v="548"/>
    <d v="2011-01-24T00:00:00"/>
    <s v="Winter"/>
    <s v="January"/>
    <x v="23"/>
    <b v="0"/>
    <s v="Monday"/>
    <x v="1"/>
    <n v="0.16"/>
    <n v="0.1515"/>
    <n v="0.64"/>
    <n v="0.25369999999999998"/>
    <n v="3"/>
    <n v="21"/>
    <n v="24"/>
  </r>
  <r>
    <n v="549"/>
    <d v="2011-01-25T00:00:00"/>
    <s v="Winter"/>
    <s v="January"/>
    <x v="0"/>
    <b v="0"/>
    <s v="Tuesday"/>
    <x v="1"/>
    <n v="0.16"/>
    <n v="0.13639999999999999"/>
    <n v="0.69"/>
    <n v="0.28360000000000002"/>
    <n v="3"/>
    <n v="6"/>
    <n v="9"/>
  </r>
  <r>
    <n v="550"/>
    <d v="2011-01-25T00:00:00"/>
    <s v="Winter"/>
    <s v="January"/>
    <x v="1"/>
    <b v="0"/>
    <s v="Tuesday"/>
    <x v="1"/>
    <n v="0.16"/>
    <n v="0.16669999999999999"/>
    <n v="0.69"/>
    <n v="0.16420000000000001"/>
    <n v="0"/>
    <n v="5"/>
    <n v="5"/>
  </r>
  <r>
    <n v="551"/>
    <d v="2011-01-25T00:00:00"/>
    <s v="Winter"/>
    <s v="January"/>
    <x v="2"/>
    <b v="0"/>
    <s v="Tuesday"/>
    <x v="0"/>
    <n v="0.16"/>
    <n v="0.1515"/>
    <n v="0.69"/>
    <n v="0.22389999999999999"/>
    <n v="0"/>
    <n v="2"/>
    <n v="2"/>
  </r>
  <r>
    <n v="552"/>
    <d v="2011-01-25T00:00:00"/>
    <s v="Winter"/>
    <s v="January"/>
    <x v="4"/>
    <b v="0"/>
    <s v="Tuesday"/>
    <x v="0"/>
    <n v="0.14000000000000001"/>
    <n v="0.16669999999999999"/>
    <n v="0.74"/>
    <n v="0.1045"/>
    <n v="0"/>
    <n v="1"/>
    <n v="1"/>
  </r>
  <r>
    <n v="553"/>
    <d v="2011-01-25T00:00:00"/>
    <s v="Winter"/>
    <s v="January"/>
    <x v="5"/>
    <b v="0"/>
    <s v="Tuesday"/>
    <x v="0"/>
    <n v="0.14000000000000001"/>
    <n v="0.13639999999999999"/>
    <n v="0.74"/>
    <n v="0.22389999999999999"/>
    <n v="0"/>
    <n v="9"/>
    <n v="9"/>
  </r>
  <r>
    <n v="554"/>
    <d v="2011-01-25T00:00:00"/>
    <s v="Winter"/>
    <s v="January"/>
    <x v="6"/>
    <b v="0"/>
    <s v="Tuesday"/>
    <x v="0"/>
    <n v="0.16"/>
    <n v="0.18179999999999999"/>
    <n v="0.74"/>
    <n v="0.1045"/>
    <n v="1"/>
    <n v="35"/>
    <n v="36"/>
  </r>
  <r>
    <n v="555"/>
    <d v="2011-01-25T00:00:00"/>
    <s v="Winter"/>
    <s v="January"/>
    <x v="7"/>
    <b v="0"/>
    <s v="Tuesday"/>
    <x v="0"/>
    <n v="0.16"/>
    <n v="0.1515"/>
    <n v="0.74"/>
    <n v="0.22389999999999999"/>
    <n v="5"/>
    <n v="103"/>
    <n v="108"/>
  </r>
  <r>
    <n v="556"/>
    <d v="2011-01-25T00:00:00"/>
    <s v="Winter"/>
    <s v="January"/>
    <x v="8"/>
    <b v="0"/>
    <s v="Tuesday"/>
    <x v="1"/>
    <n v="0.16"/>
    <n v="0.18179999999999999"/>
    <n v="0.74"/>
    <n v="0.1343"/>
    <n v="5"/>
    <n v="233"/>
    <n v="238"/>
  </r>
  <r>
    <n v="557"/>
    <d v="2011-01-25T00:00:00"/>
    <s v="Winter"/>
    <s v="January"/>
    <x v="9"/>
    <b v="0"/>
    <s v="Tuesday"/>
    <x v="1"/>
    <n v="0.2"/>
    <n v="0.2273"/>
    <n v="0.64"/>
    <n v="8.9599999999999999E-2"/>
    <n v="10"/>
    <n v="134"/>
    <n v="144"/>
  </r>
  <r>
    <n v="558"/>
    <d v="2011-01-25T00:00:00"/>
    <s v="Winter"/>
    <s v="January"/>
    <x v="10"/>
    <b v="0"/>
    <s v="Tuesday"/>
    <x v="1"/>
    <n v="0.22"/>
    <n v="0.2424"/>
    <n v="0.6"/>
    <n v="0.1045"/>
    <n v="6"/>
    <n v="49"/>
    <n v="55"/>
  </r>
  <r>
    <n v="559"/>
    <d v="2011-01-25T00:00:00"/>
    <s v="Winter"/>
    <s v="January"/>
    <x v="11"/>
    <b v="0"/>
    <s v="Tuesday"/>
    <x v="1"/>
    <n v="0.24"/>
    <n v="0.2424"/>
    <n v="0.6"/>
    <n v="0.1343"/>
    <n v="6"/>
    <n v="55"/>
    <n v="61"/>
  </r>
  <r>
    <n v="560"/>
    <d v="2011-01-25T00:00:00"/>
    <s v="Winter"/>
    <s v="January"/>
    <x v="12"/>
    <b v="0"/>
    <s v="Tuesday"/>
    <x v="1"/>
    <n v="0.26"/>
    <n v="0.28789999999999999"/>
    <n v="0.56000000000000005"/>
    <n v="8.9599999999999999E-2"/>
    <n v="21"/>
    <n v="85"/>
    <n v="106"/>
  </r>
  <r>
    <n v="561"/>
    <d v="2011-01-25T00:00:00"/>
    <s v="Winter"/>
    <s v="January"/>
    <x v="13"/>
    <b v="0"/>
    <s v="Tuesday"/>
    <x v="1"/>
    <n v="0.26"/>
    <n v="0.2727"/>
    <n v="0.56000000000000005"/>
    <n v="0.1343"/>
    <n v="21"/>
    <n v="72"/>
    <n v="93"/>
  </r>
  <r>
    <n v="562"/>
    <d v="2011-01-25T00:00:00"/>
    <s v="Winter"/>
    <s v="January"/>
    <x v="14"/>
    <b v="0"/>
    <s v="Tuesday"/>
    <x v="1"/>
    <n v="0.3"/>
    <n v="0.33329999999999999"/>
    <n v="0.45"/>
    <n v="0"/>
    <n v="11"/>
    <n v="57"/>
    <n v="68"/>
  </r>
  <r>
    <n v="563"/>
    <d v="2011-01-25T00:00:00"/>
    <s v="Winter"/>
    <s v="January"/>
    <x v="15"/>
    <b v="0"/>
    <s v="Tuesday"/>
    <x v="1"/>
    <n v="0.32"/>
    <n v="0.34849999999999998"/>
    <n v="0.42"/>
    <n v="0"/>
    <n v="21"/>
    <n v="63"/>
    <n v="84"/>
  </r>
  <r>
    <n v="564"/>
    <d v="2011-01-25T00:00:00"/>
    <s v="Winter"/>
    <s v="January"/>
    <x v="16"/>
    <b v="0"/>
    <s v="Tuesday"/>
    <x v="1"/>
    <n v="0.32"/>
    <n v="0.34849999999999998"/>
    <n v="0.42"/>
    <n v="0"/>
    <n v="14"/>
    <n v="102"/>
    <n v="116"/>
  </r>
  <r>
    <n v="565"/>
    <d v="2011-01-25T00:00:00"/>
    <s v="Winter"/>
    <s v="January"/>
    <x v="17"/>
    <b v="0"/>
    <s v="Tuesday"/>
    <x v="0"/>
    <n v="0.3"/>
    <n v="0.33329999999999999"/>
    <n v="0.45"/>
    <n v="0"/>
    <n v="14"/>
    <n v="208"/>
    <n v="222"/>
  </r>
  <r>
    <n v="566"/>
    <d v="2011-01-25T00:00:00"/>
    <s v="Winter"/>
    <s v="January"/>
    <x v="18"/>
    <b v="0"/>
    <s v="Tuesday"/>
    <x v="1"/>
    <n v="0.3"/>
    <n v="0.31819999999999998"/>
    <n v="0.49"/>
    <n v="8.9599999999999999E-2"/>
    <n v="7"/>
    <n v="218"/>
    <n v="225"/>
  </r>
  <r>
    <n v="567"/>
    <d v="2011-01-25T00:00:00"/>
    <s v="Winter"/>
    <s v="January"/>
    <x v="19"/>
    <b v="0"/>
    <s v="Tuesday"/>
    <x v="1"/>
    <n v="0.26"/>
    <n v="0.2576"/>
    <n v="0.65"/>
    <n v="0.16420000000000001"/>
    <n v="13"/>
    <n v="133"/>
    <n v="146"/>
  </r>
  <r>
    <n v="568"/>
    <d v="2011-01-25T00:00:00"/>
    <s v="Winter"/>
    <s v="January"/>
    <x v="20"/>
    <b v="0"/>
    <s v="Tuesday"/>
    <x v="0"/>
    <n v="0.24"/>
    <n v="0.2273"/>
    <n v="0.65"/>
    <n v="0.19400000000000001"/>
    <n v="16"/>
    <n v="103"/>
    <n v="119"/>
  </r>
  <r>
    <n v="569"/>
    <d v="2011-01-25T00:00:00"/>
    <s v="Winter"/>
    <s v="January"/>
    <x v="21"/>
    <b v="0"/>
    <s v="Tuesday"/>
    <x v="0"/>
    <n v="0.24"/>
    <n v="0.2273"/>
    <n v="0.65"/>
    <n v="0.19400000000000001"/>
    <n v="5"/>
    <n v="40"/>
    <n v="45"/>
  </r>
  <r>
    <n v="570"/>
    <d v="2011-01-25T00:00:00"/>
    <s v="Winter"/>
    <s v="January"/>
    <x v="22"/>
    <b v="0"/>
    <s v="Tuesday"/>
    <x v="0"/>
    <n v="0.22"/>
    <n v="0.2273"/>
    <n v="0.64"/>
    <n v="0.16420000000000001"/>
    <n v="4"/>
    <n v="49"/>
    <n v="53"/>
  </r>
  <r>
    <n v="571"/>
    <d v="2011-01-25T00:00:00"/>
    <s v="Winter"/>
    <s v="January"/>
    <x v="23"/>
    <b v="0"/>
    <s v="Tuesday"/>
    <x v="1"/>
    <n v="0.22"/>
    <n v="0.2273"/>
    <n v="0.64"/>
    <n v="0.16420000000000001"/>
    <n v="3"/>
    <n v="37"/>
    <n v="40"/>
  </r>
  <r>
    <n v="572"/>
    <d v="2011-01-26T00:00:00"/>
    <s v="Winter"/>
    <s v="January"/>
    <x v="0"/>
    <b v="0"/>
    <s v="Wednesday"/>
    <x v="1"/>
    <n v="0.22"/>
    <n v="0.2273"/>
    <n v="0.69"/>
    <n v="0.1343"/>
    <n v="3"/>
    <n v="14"/>
    <n v="17"/>
  </r>
  <r>
    <n v="573"/>
    <d v="2011-01-26T00:00:00"/>
    <s v="Winter"/>
    <s v="January"/>
    <x v="1"/>
    <b v="0"/>
    <s v="Wednesday"/>
    <x v="1"/>
    <n v="0.24"/>
    <n v="0.2424"/>
    <n v="0.65"/>
    <n v="0.1343"/>
    <n v="0"/>
    <n v="5"/>
    <n v="5"/>
  </r>
  <r>
    <n v="574"/>
    <d v="2011-01-26T00:00:00"/>
    <s v="Winter"/>
    <s v="January"/>
    <x v="2"/>
    <b v="0"/>
    <s v="Wednesday"/>
    <x v="2"/>
    <n v="0.22"/>
    <n v="0.2273"/>
    <n v="0.69"/>
    <n v="0.19400000000000001"/>
    <n v="3"/>
    <n v="7"/>
    <n v="10"/>
  </r>
  <r>
    <n v="575"/>
    <d v="2011-01-26T00:00:00"/>
    <s v="Winter"/>
    <s v="January"/>
    <x v="5"/>
    <b v="0"/>
    <s v="Wednesday"/>
    <x v="2"/>
    <n v="0.2"/>
    <n v="0.18179999999999999"/>
    <n v="0.86"/>
    <n v="0.28360000000000002"/>
    <n v="0"/>
    <n v="1"/>
    <n v="1"/>
  </r>
  <r>
    <n v="576"/>
    <d v="2011-01-26T00:00:00"/>
    <s v="Winter"/>
    <s v="January"/>
    <x v="6"/>
    <b v="0"/>
    <s v="Wednesday"/>
    <x v="2"/>
    <n v="0.2"/>
    <n v="0.18179999999999999"/>
    <n v="0.86"/>
    <n v="0.28360000000000002"/>
    <n v="0"/>
    <n v="8"/>
    <n v="8"/>
  </r>
  <r>
    <n v="577"/>
    <d v="2011-01-26T00:00:00"/>
    <s v="Winter"/>
    <s v="January"/>
    <x v="7"/>
    <b v="0"/>
    <s v="Wednesday"/>
    <x v="2"/>
    <n v="0.22"/>
    <n v="0.21210000000000001"/>
    <n v="0.87"/>
    <n v="0.29849999999999999"/>
    <n v="1"/>
    <n v="29"/>
    <n v="30"/>
  </r>
  <r>
    <n v="578"/>
    <d v="2011-01-26T00:00:00"/>
    <s v="Winter"/>
    <s v="January"/>
    <x v="8"/>
    <b v="0"/>
    <s v="Wednesday"/>
    <x v="2"/>
    <n v="0.22"/>
    <n v="0.21210000000000001"/>
    <n v="0.87"/>
    <n v="0.29849999999999999"/>
    <n v="3"/>
    <n v="69"/>
    <n v="72"/>
  </r>
  <r>
    <n v="579"/>
    <d v="2011-01-26T00:00:00"/>
    <s v="Winter"/>
    <s v="January"/>
    <x v="9"/>
    <b v="0"/>
    <s v="Wednesday"/>
    <x v="2"/>
    <n v="0.22"/>
    <n v="0.21210000000000001"/>
    <n v="0.87"/>
    <n v="0.29849999999999999"/>
    <n v="3"/>
    <n v="55"/>
    <n v="58"/>
  </r>
  <r>
    <n v="580"/>
    <d v="2011-01-26T00:00:00"/>
    <s v="Winter"/>
    <s v="January"/>
    <x v="10"/>
    <b v="0"/>
    <s v="Wednesday"/>
    <x v="2"/>
    <n v="0.22"/>
    <n v="0.21210000000000001"/>
    <n v="0.93"/>
    <n v="0.28360000000000002"/>
    <n v="2"/>
    <n v="26"/>
    <n v="28"/>
  </r>
  <r>
    <n v="581"/>
    <d v="2011-01-26T00:00:00"/>
    <s v="Winter"/>
    <s v="January"/>
    <x v="11"/>
    <b v="0"/>
    <s v="Wednesday"/>
    <x v="2"/>
    <n v="0.22"/>
    <n v="0.19700000000000001"/>
    <n v="0.93"/>
    <n v="0.32840000000000003"/>
    <n v="6"/>
    <n v="35"/>
    <n v="41"/>
  </r>
  <r>
    <n v="582"/>
    <d v="2011-01-26T00:00:00"/>
    <s v="Winter"/>
    <s v="January"/>
    <x v="12"/>
    <b v="0"/>
    <s v="Wednesday"/>
    <x v="2"/>
    <n v="0.22"/>
    <n v="0.19700000000000001"/>
    <n v="0.93"/>
    <n v="0.32840000000000003"/>
    <n v="7"/>
    <n v="41"/>
    <n v="48"/>
  </r>
  <r>
    <n v="583"/>
    <d v="2011-01-26T00:00:00"/>
    <s v="Winter"/>
    <s v="January"/>
    <x v="13"/>
    <b v="0"/>
    <s v="Wednesday"/>
    <x v="2"/>
    <n v="0.22"/>
    <n v="0.19700000000000001"/>
    <n v="0.93"/>
    <n v="0.32840000000000003"/>
    <n v="4"/>
    <n v="43"/>
    <n v="47"/>
  </r>
  <r>
    <n v="584"/>
    <d v="2011-01-26T00:00:00"/>
    <s v="Winter"/>
    <s v="January"/>
    <x v="14"/>
    <b v="0"/>
    <s v="Wednesday"/>
    <x v="2"/>
    <n v="0.22"/>
    <n v="0.19700000000000001"/>
    <n v="0.93"/>
    <n v="0.35820000000000002"/>
    <n v="0"/>
    <n v="36"/>
    <n v="36"/>
  </r>
  <r>
    <n v="585"/>
    <d v="2011-01-26T00:00:00"/>
    <s v="Winter"/>
    <s v="January"/>
    <x v="15"/>
    <b v="0"/>
    <s v="Wednesday"/>
    <x v="2"/>
    <n v="0.22"/>
    <n v="0.18179999999999999"/>
    <n v="0.93"/>
    <n v="0.4627"/>
    <n v="1"/>
    <n v="42"/>
    <n v="43"/>
  </r>
  <r>
    <n v="586"/>
    <d v="2011-01-26T00:00:00"/>
    <s v="Winter"/>
    <s v="January"/>
    <x v="16"/>
    <b v="0"/>
    <s v="Wednesday"/>
    <x v="3"/>
    <n v="0.22"/>
    <n v="0.19700000000000001"/>
    <n v="0.93"/>
    <n v="0.32840000000000003"/>
    <n v="1"/>
    <n v="35"/>
    <n v="36"/>
  </r>
  <r>
    <n v="587"/>
    <d v="2011-01-26T00:00:00"/>
    <s v="Winter"/>
    <s v="January"/>
    <x v="17"/>
    <b v="0"/>
    <s v="Wednesday"/>
    <x v="2"/>
    <n v="0.2"/>
    <n v="0.18179999999999999"/>
    <n v="0.93"/>
    <n v="0.35820000000000002"/>
    <n v="0"/>
    <n v="26"/>
    <n v="26"/>
  </r>
  <r>
    <n v="588"/>
    <d v="2011-01-27T00:00:00"/>
    <s v="Winter"/>
    <s v="January"/>
    <x v="16"/>
    <b v="0"/>
    <s v="Thursday"/>
    <x v="0"/>
    <n v="0.22"/>
    <n v="0.2273"/>
    <n v="0.55000000000000004"/>
    <n v="0.19400000000000001"/>
    <n v="1"/>
    <n v="23"/>
    <n v="24"/>
  </r>
  <r>
    <n v="589"/>
    <d v="2011-01-27T00:00:00"/>
    <s v="Winter"/>
    <s v="January"/>
    <x v="17"/>
    <b v="0"/>
    <s v="Thursday"/>
    <x v="0"/>
    <n v="0.22"/>
    <n v="0.2424"/>
    <n v="0.55000000000000004"/>
    <n v="0.1045"/>
    <n v="2"/>
    <n v="82"/>
    <n v="84"/>
  </r>
  <r>
    <n v="590"/>
    <d v="2011-01-27T00:00:00"/>
    <s v="Winter"/>
    <s v="January"/>
    <x v="18"/>
    <b v="0"/>
    <s v="Thursday"/>
    <x v="0"/>
    <n v="0.2"/>
    <n v="0.2273"/>
    <n v="0.69"/>
    <n v="8.9599999999999999E-2"/>
    <n v="3"/>
    <n v="101"/>
    <n v="104"/>
  </r>
  <r>
    <n v="591"/>
    <d v="2011-01-27T00:00:00"/>
    <s v="Winter"/>
    <s v="January"/>
    <x v="19"/>
    <b v="0"/>
    <s v="Thursday"/>
    <x v="0"/>
    <n v="0.2"/>
    <n v="0.2273"/>
    <n v="0.69"/>
    <n v="8.9599999999999999E-2"/>
    <n v="3"/>
    <n v="76"/>
    <n v="79"/>
  </r>
  <r>
    <n v="592"/>
    <d v="2011-01-27T00:00:00"/>
    <s v="Winter"/>
    <s v="January"/>
    <x v="20"/>
    <b v="0"/>
    <s v="Thursday"/>
    <x v="0"/>
    <n v="0.18"/>
    <n v="0.21210000000000001"/>
    <n v="0.74"/>
    <n v="8.9599999999999999E-2"/>
    <n v="4"/>
    <n v="55"/>
    <n v="59"/>
  </r>
  <r>
    <n v="593"/>
    <d v="2011-01-27T00:00:00"/>
    <s v="Winter"/>
    <s v="January"/>
    <x v="21"/>
    <b v="0"/>
    <s v="Thursday"/>
    <x v="0"/>
    <n v="0.18"/>
    <n v="0.21210000000000001"/>
    <n v="0.74"/>
    <n v="8.9599999999999999E-2"/>
    <n v="2"/>
    <n v="36"/>
    <n v="38"/>
  </r>
  <r>
    <n v="594"/>
    <d v="2011-01-27T00:00:00"/>
    <s v="Winter"/>
    <s v="January"/>
    <x v="22"/>
    <b v="0"/>
    <s v="Thursday"/>
    <x v="0"/>
    <n v="0.18"/>
    <n v="0.21210000000000001"/>
    <n v="0.74"/>
    <n v="8.9599999999999999E-2"/>
    <n v="0"/>
    <n v="27"/>
    <n v="27"/>
  </r>
  <r>
    <n v="595"/>
    <d v="2011-01-27T00:00:00"/>
    <s v="Winter"/>
    <s v="January"/>
    <x v="23"/>
    <b v="0"/>
    <s v="Thursday"/>
    <x v="0"/>
    <n v="0.18"/>
    <n v="0.19700000000000001"/>
    <n v="0.8"/>
    <n v="0.16420000000000001"/>
    <n v="0"/>
    <n v="16"/>
    <n v="16"/>
  </r>
  <r>
    <n v="596"/>
    <d v="2011-01-28T00:00:00"/>
    <s v="Winter"/>
    <s v="January"/>
    <x v="0"/>
    <b v="0"/>
    <s v="Friday"/>
    <x v="1"/>
    <n v="0.2"/>
    <n v="0.21210000000000001"/>
    <n v="0.75"/>
    <n v="0.1343"/>
    <n v="0"/>
    <n v="9"/>
    <n v="9"/>
  </r>
  <r>
    <n v="597"/>
    <d v="2011-01-28T00:00:00"/>
    <s v="Winter"/>
    <s v="January"/>
    <x v="1"/>
    <b v="0"/>
    <s v="Friday"/>
    <x v="1"/>
    <n v="0.2"/>
    <n v="0.21210000000000001"/>
    <n v="0.75"/>
    <n v="0.1343"/>
    <n v="1"/>
    <n v="2"/>
    <n v="3"/>
  </r>
  <r>
    <n v="598"/>
    <d v="2011-01-28T00:00:00"/>
    <s v="Winter"/>
    <s v="January"/>
    <x v="2"/>
    <b v="0"/>
    <s v="Friday"/>
    <x v="1"/>
    <n v="0.2"/>
    <n v="0.21210000000000001"/>
    <n v="0.75"/>
    <n v="0.16420000000000001"/>
    <n v="0"/>
    <n v="2"/>
    <n v="2"/>
  </r>
  <r>
    <n v="599"/>
    <d v="2011-01-28T00:00:00"/>
    <s v="Winter"/>
    <s v="January"/>
    <x v="3"/>
    <b v="0"/>
    <s v="Friday"/>
    <x v="1"/>
    <n v="0.2"/>
    <n v="0.2273"/>
    <n v="0.75"/>
    <n v="0.1045"/>
    <n v="1"/>
    <n v="0"/>
    <n v="1"/>
  </r>
  <r>
    <n v="600"/>
    <d v="2011-01-28T00:00:00"/>
    <s v="Winter"/>
    <s v="January"/>
    <x v="5"/>
    <b v="0"/>
    <s v="Friday"/>
    <x v="1"/>
    <n v="0.18"/>
    <n v="0.21210000000000001"/>
    <n v="0.8"/>
    <n v="0.1045"/>
    <n v="0"/>
    <n v="4"/>
    <n v="4"/>
  </r>
  <r>
    <n v="601"/>
    <d v="2011-01-28T00:00:00"/>
    <s v="Winter"/>
    <s v="January"/>
    <x v="6"/>
    <b v="0"/>
    <s v="Friday"/>
    <x v="1"/>
    <n v="0.18"/>
    <n v="0.19700000000000001"/>
    <n v="0.8"/>
    <n v="0.1343"/>
    <n v="0"/>
    <n v="16"/>
    <n v="16"/>
  </r>
  <r>
    <n v="602"/>
    <d v="2011-01-28T00:00:00"/>
    <s v="Winter"/>
    <s v="January"/>
    <x v="7"/>
    <b v="0"/>
    <s v="Friday"/>
    <x v="1"/>
    <n v="0.16"/>
    <n v="0.19700000000000001"/>
    <n v="0.86"/>
    <n v="8.9599999999999999E-2"/>
    <n v="2"/>
    <n v="58"/>
    <n v="60"/>
  </r>
  <r>
    <n v="603"/>
    <d v="2011-01-28T00:00:00"/>
    <s v="Winter"/>
    <s v="January"/>
    <x v="8"/>
    <b v="0"/>
    <s v="Friday"/>
    <x v="1"/>
    <n v="0.16"/>
    <n v="0.19700000000000001"/>
    <n v="0.86"/>
    <n v="8.9599999999999999E-2"/>
    <n v="2"/>
    <n v="155"/>
    <n v="157"/>
  </r>
  <r>
    <n v="604"/>
    <d v="2011-01-28T00:00:00"/>
    <s v="Winter"/>
    <s v="January"/>
    <x v="9"/>
    <b v="0"/>
    <s v="Friday"/>
    <x v="2"/>
    <n v="0.18"/>
    <n v="0.21210000000000001"/>
    <n v="0.86"/>
    <n v="8.9599999999999999E-2"/>
    <n v="6"/>
    <n v="95"/>
    <n v="101"/>
  </r>
  <r>
    <n v="605"/>
    <d v="2011-01-28T00:00:00"/>
    <s v="Winter"/>
    <s v="January"/>
    <x v="10"/>
    <b v="0"/>
    <s v="Friday"/>
    <x v="2"/>
    <n v="0.18"/>
    <n v="0.21210000000000001"/>
    <n v="0.86"/>
    <n v="0.1045"/>
    <n v="0"/>
    <n v="49"/>
    <n v="49"/>
  </r>
  <r>
    <n v="606"/>
    <d v="2011-01-28T00:00:00"/>
    <s v="Winter"/>
    <s v="January"/>
    <x v="11"/>
    <b v="0"/>
    <s v="Friday"/>
    <x v="2"/>
    <n v="0.18"/>
    <n v="0.21210000000000001"/>
    <n v="0.93"/>
    <n v="0.1045"/>
    <n v="0"/>
    <n v="30"/>
    <n v="30"/>
  </r>
  <r>
    <n v="607"/>
    <d v="2011-01-28T00:00:00"/>
    <s v="Winter"/>
    <s v="January"/>
    <x v="12"/>
    <b v="0"/>
    <s v="Friday"/>
    <x v="2"/>
    <n v="0.18"/>
    <n v="0.21210000000000001"/>
    <n v="0.93"/>
    <n v="0.1045"/>
    <n v="1"/>
    <n v="28"/>
    <n v="29"/>
  </r>
  <r>
    <n v="608"/>
    <d v="2011-01-28T00:00:00"/>
    <s v="Winter"/>
    <s v="January"/>
    <x v="13"/>
    <b v="0"/>
    <s v="Friday"/>
    <x v="2"/>
    <n v="0.18"/>
    <n v="0.21210000000000001"/>
    <n v="0.93"/>
    <n v="0.1045"/>
    <n v="0"/>
    <n v="31"/>
    <n v="31"/>
  </r>
  <r>
    <n v="609"/>
    <d v="2011-01-28T00:00:00"/>
    <s v="Winter"/>
    <s v="January"/>
    <x v="14"/>
    <b v="0"/>
    <s v="Friday"/>
    <x v="2"/>
    <n v="0.22"/>
    <n v="0.2727"/>
    <n v="0.8"/>
    <n v="0"/>
    <n v="2"/>
    <n v="36"/>
    <n v="38"/>
  </r>
  <r>
    <n v="610"/>
    <d v="2011-01-28T00:00:00"/>
    <s v="Winter"/>
    <s v="January"/>
    <x v="15"/>
    <b v="0"/>
    <s v="Friday"/>
    <x v="1"/>
    <n v="0.2"/>
    <n v="0.2576"/>
    <n v="0.86"/>
    <n v="0"/>
    <n v="1"/>
    <n v="40"/>
    <n v="41"/>
  </r>
  <r>
    <n v="611"/>
    <d v="2011-01-28T00:00:00"/>
    <s v="Winter"/>
    <s v="January"/>
    <x v="16"/>
    <b v="0"/>
    <s v="Friday"/>
    <x v="0"/>
    <n v="0.22"/>
    <n v="0.2727"/>
    <n v="0.8"/>
    <n v="0"/>
    <n v="10"/>
    <n v="70"/>
    <n v="80"/>
  </r>
  <r>
    <n v="612"/>
    <d v="2011-01-28T00:00:00"/>
    <s v="Winter"/>
    <s v="January"/>
    <x v="17"/>
    <b v="0"/>
    <s v="Friday"/>
    <x v="0"/>
    <n v="0.24"/>
    <n v="0.2424"/>
    <n v="0.75"/>
    <n v="0.1343"/>
    <n v="2"/>
    <n v="147"/>
    <n v="149"/>
  </r>
  <r>
    <n v="613"/>
    <d v="2011-01-28T00:00:00"/>
    <s v="Winter"/>
    <s v="January"/>
    <x v="18"/>
    <b v="0"/>
    <s v="Friday"/>
    <x v="0"/>
    <n v="0.24"/>
    <n v="0.2273"/>
    <n v="0.75"/>
    <n v="0.19400000000000001"/>
    <n v="2"/>
    <n v="107"/>
    <n v="109"/>
  </r>
  <r>
    <n v="614"/>
    <d v="2011-01-28T00:00:00"/>
    <s v="Winter"/>
    <s v="January"/>
    <x v="19"/>
    <b v="0"/>
    <s v="Friday"/>
    <x v="1"/>
    <n v="0.24"/>
    <n v="0.2424"/>
    <n v="0.75"/>
    <n v="0.1343"/>
    <n v="5"/>
    <n v="84"/>
    <n v="89"/>
  </r>
  <r>
    <n v="615"/>
    <d v="2011-01-28T00:00:00"/>
    <s v="Winter"/>
    <s v="January"/>
    <x v="20"/>
    <b v="0"/>
    <s v="Friday"/>
    <x v="1"/>
    <n v="0.24"/>
    <n v="0.2273"/>
    <n v="0.7"/>
    <n v="0.19400000000000001"/>
    <n v="1"/>
    <n v="61"/>
    <n v="62"/>
  </r>
  <r>
    <n v="616"/>
    <d v="2011-01-28T00:00:00"/>
    <s v="Winter"/>
    <s v="January"/>
    <x v="21"/>
    <b v="0"/>
    <s v="Friday"/>
    <x v="1"/>
    <n v="0.22"/>
    <n v="0.2273"/>
    <n v="0.75"/>
    <n v="0.1343"/>
    <n v="1"/>
    <n v="57"/>
    <n v="58"/>
  </r>
  <r>
    <n v="617"/>
    <d v="2011-01-28T00:00:00"/>
    <s v="Winter"/>
    <s v="January"/>
    <x v="22"/>
    <b v="0"/>
    <s v="Friday"/>
    <x v="0"/>
    <n v="0.24"/>
    <n v="0.21210000000000001"/>
    <n v="0.65"/>
    <n v="0.35820000000000002"/>
    <n v="0"/>
    <n v="26"/>
    <n v="26"/>
  </r>
  <r>
    <n v="618"/>
    <d v="2011-01-28T00:00:00"/>
    <s v="Winter"/>
    <s v="January"/>
    <x v="23"/>
    <b v="0"/>
    <s v="Friday"/>
    <x v="0"/>
    <n v="0.24"/>
    <n v="0.2273"/>
    <n v="0.6"/>
    <n v="0.22389999999999999"/>
    <n v="1"/>
    <n v="22"/>
    <n v="23"/>
  </r>
  <r>
    <n v="619"/>
    <d v="2011-01-29T00:00:00"/>
    <s v="Winter"/>
    <s v="January"/>
    <x v="0"/>
    <b v="0"/>
    <s v="Saturday"/>
    <x v="0"/>
    <n v="0.22"/>
    <n v="0.19700000000000001"/>
    <n v="0.64"/>
    <n v="0.35820000000000002"/>
    <n v="2"/>
    <n v="26"/>
    <n v="28"/>
  </r>
  <r>
    <n v="620"/>
    <d v="2011-01-29T00:00:00"/>
    <s v="Winter"/>
    <s v="January"/>
    <x v="1"/>
    <b v="0"/>
    <s v="Saturday"/>
    <x v="0"/>
    <n v="0.22"/>
    <n v="0.2273"/>
    <n v="0.64"/>
    <n v="0.19400000000000001"/>
    <n v="0"/>
    <n v="20"/>
    <n v="20"/>
  </r>
  <r>
    <n v="621"/>
    <d v="2011-01-29T00:00:00"/>
    <s v="Winter"/>
    <s v="January"/>
    <x v="2"/>
    <b v="0"/>
    <s v="Saturday"/>
    <x v="0"/>
    <n v="0.22"/>
    <n v="0.2273"/>
    <n v="0.64"/>
    <n v="0.16420000000000001"/>
    <n v="0"/>
    <n v="15"/>
    <n v="15"/>
  </r>
  <r>
    <n v="622"/>
    <d v="2011-01-29T00:00:00"/>
    <s v="Winter"/>
    <s v="January"/>
    <x v="3"/>
    <b v="0"/>
    <s v="Saturday"/>
    <x v="0"/>
    <n v="0.2"/>
    <n v="0.21210000000000001"/>
    <n v="0.64"/>
    <n v="0.1343"/>
    <n v="3"/>
    <n v="5"/>
    <n v="8"/>
  </r>
  <r>
    <n v="623"/>
    <d v="2011-01-29T00:00:00"/>
    <s v="Winter"/>
    <s v="January"/>
    <x v="4"/>
    <b v="0"/>
    <s v="Saturday"/>
    <x v="0"/>
    <n v="0.16"/>
    <n v="0.18179999999999999"/>
    <n v="0.69"/>
    <n v="0.1045"/>
    <n v="1"/>
    <n v="2"/>
    <n v="3"/>
  </r>
  <r>
    <n v="624"/>
    <d v="2011-01-29T00:00:00"/>
    <s v="Winter"/>
    <s v="January"/>
    <x v="6"/>
    <b v="0"/>
    <s v="Saturday"/>
    <x v="0"/>
    <n v="0.16"/>
    <n v="0.18179999999999999"/>
    <n v="0.64"/>
    <n v="0.1343"/>
    <n v="0"/>
    <n v="2"/>
    <n v="2"/>
  </r>
  <r>
    <n v="625"/>
    <d v="2011-01-29T00:00:00"/>
    <s v="Winter"/>
    <s v="January"/>
    <x v="7"/>
    <b v="0"/>
    <s v="Saturday"/>
    <x v="0"/>
    <n v="0.16"/>
    <n v="0.18179999999999999"/>
    <n v="0.59"/>
    <n v="0.1045"/>
    <n v="1"/>
    <n v="4"/>
    <n v="5"/>
  </r>
  <r>
    <n v="626"/>
    <d v="2011-01-29T00:00:00"/>
    <s v="Winter"/>
    <s v="January"/>
    <x v="8"/>
    <b v="0"/>
    <s v="Saturday"/>
    <x v="0"/>
    <n v="0.18"/>
    <n v="0.19700000000000001"/>
    <n v="0.55000000000000004"/>
    <n v="0.16420000000000001"/>
    <n v="3"/>
    <n v="31"/>
    <n v="34"/>
  </r>
  <r>
    <n v="627"/>
    <d v="2011-01-29T00:00:00"/>
    <s v="Winter"/>
    <s v="January"/>
    <x v="9"/>
    <b v="0"/>
    <s v="Saturday"/>
    <x v="0"/>
    <n v="0.18"/>
    <n v="0.21210000000000001"/>
    <n v="0.59"/>
    <n v="8.9599999999999999E-2"/>
    <n v="0"/>
    <n v="34"/>
    <n v="34"/>
  </r>
  <r>
    <n v="628"/>
    <d v="2011-01-29T00:00:00"/>
    <s v="Winter"/>
    <s v="January"/>
    <x v="10"/>
    <b v="0"/>
    <s v="Saturday"/>
    <x v="1"/>
    <n v="0.18"/>
    <n v="0.21210000000000001"/>
    <n v="0.64"/>
    <n v="0.1045"/>
    <n v="4"/>
    <n v="51"/>
    <n v="55"/>
  </r>
  <r>
    <n v="629"/>
    <d v="2011-01-29T00:00:00"/>
    <s v="Winter"/>
    <s v="January"/>
    <x v="11"/>
    <b v="0"/>
    <s v="Saturday"/>
    <x v="1"/>
    <n v="0.18"/>
    <n v="0.19700000000000001"/>
    <n v="0.64"/>
    <n v="0.1343"/>
    <n v="4"/>
    <n v="60"/>
    <n v="64"/>
  </r>
  <r>
    <n v="630"/>
    <d v="2011-01-29T00:00:00"/>
    <s v="Winter"/>
    <s v="January"/>
    <x v="12"/>
    <b v="0"/>
    <s v="Saturday"/>
    <x v="1"/>
    <n v="0.2"/>
    <n v="0.19700000000000001"/>
    <n v="0.59"/>
    <n v="0.19400000000000001"/>
    <n v="12"/>
    <n v="66"/>
    <n v="78"/>
  </r>
  <r>
    <n v="631"/>
    <d v="2011-01-29T00:00:00"/>
    <s v="Winter"/>
    <s v="January"/>
    <x v="13"/>
    <b v="0"/>
    <s v="Saturday"/>
    <x v="1"/>
    <n v="0.22"/>
    <n v="0.2273"/>
    <n v="0.55000000000000004"/>
    <n v="0.16420000000000001"/>
    <n v="9"/>
    <n v="56"/>
    <n v="65"/>
  </r>
  <r>
    <n v="632"/>
    <d v="2011-01-29T00:00:00"/>
    <s v="Winter"/>
    <s v="January"/>
    <x v="14"/>
    <b v="0"/>
    <s v="Saturday"/>
    <x v="1"/>
    <n v="0.22"/>
    <n v="0.2273"/>
    <n v="0.6"/>
    <n v="0.1343"/>
    <n v="10"/>
    <n v="89"/>
    <n v="99"/>
  </r>
  <r>
    <n v="633"/>
    <d v="2011-01-29T00:00:00"/>
    <s v="Winter"/>
    <s v="January"/>
    <x v="15"/>
    <b v="0"/>
    <s v="Saturday"/>
    <x v="0"/>
    <n v="0.22"/>
    <n v="0.21210000000000001"/>
    <n v="0.69"/>
    <n v="0.25369999999999998"/>
    <n v="22"/>
    <n v="98"/>
    <n v="120"/>
  </r>
  <r>
    <n v="634"/>
    <d v="2011-01-29T00:00:00"/>
    <s v="Winter"/>
    <s v="January"/>
    <x v="16"/>
    <b v="0"/>
    <s v="Saturday"/>
    <x v="0"/>
    <n v="0.24"/>
    <n v="0.2424"/>
    <n v="0.6"/>
    <n v="0.16420000000000001"/>
    <n v="19"/>
    <n v="88"/>
    <n v="107"/>
  </r>
  <r>
    <n v="635"/>
    <d v="2011-01-29T00:00:00"/>
    <s v="Winter"/>
    <s v="January"/>
    <x v="17"/>
    <b v="0"/>
    <s v="Saturday"/>
    <x v="0"/>
    <n v="0.24"/>
    <n v="0.28789999999999999"/>
    <n v="0.6"/>
    <n v="0"/>
    <n v="9"/>
    <n v="82"/>
    <n v="91"/>
  </r>
  <r>
    <n v="636"/>
    <d v="2011-01-29T00:00:00"/>
    <s v="Winter"/>
    <s v="January"/>
    <x v="18"/>
    <b v="0"/>
    <s v="Saturday"/>
    <x v="0"/>
    <n v="0.22"/>
    <n v="0.2273"/>
    <n v="0.69"/>
    <n v="0.1343"/>
    <n v="9"/>
    <n v="59"/>
    <n v="68"/>
  </r>
  <r>
    <n v="637"/>
    <d v="2011-01-29T00:00:00"/>
    <s v="Winter"/>
    <s v="January"/>
    <x v="19"/>
    <b v="0"/>
    <s v="Saturday"/>
    <x v="1"/>
    <n v="0.22"/>
    <n v="0.21210000000000001"/>
    <n v="0.69"/>
    <n v="0.25369999999999998"/>
    <n v="6"/>
    <n v="52"/>
    <n v="58"/>
  </r>
  <r>
    <n v="638"/>
    <d v="2011-01-29T00:00:00"/>
    <s v="Winter"/>
    <s v="January"/>
    <x v="20"/>
    <b v="0"/>
    <s v="Saturday"/>
    <x v="0"/>
    <n v="0.18"/>
    <n v="0.21210000000000001"/>
    <n v="0.74"/>
    <n v="8.9599999999999999E-2"/>
    <n v="1"/>
    <n v="42"/>
    <n v="43"/>
  </r>
  <r>
    <n v="639"/>
    <d v="2011-01-29T00:00:00"/>
    <s v="Winter"/>
    <s v="January"/>
    <x v="21"/>
    <b v="0"/>
    <s v="Saturday"/>
    <x v="0"/>
    <n v="0.18"/>
    <n v="0.21210000000000001"/>
    <n v="0.74"/>
    <n v="8.9599999999999999E-2"/>
    <n v="1"/>
    <n v="35"/>
    <n v="36"/>
  </r>
  <r>
    <n v="640"/>
    <d v="2011-01-29T00:00:00"/>
    <s v="Winter"/>
    <s v="January"/>
    <x v="22"/>
    <b v="0"/>
    <s v="Saturday"/>
    <x v="0"/>
    <n v="0.16"/>
    <n v="0.19700000000000001"/>
    <n v="0.8"/>
    <n v="8.9599999999999999E-2"/>
    <n v="4"/>
    <n v="28"/>
    <n v="32"/>
  </r>
  <r>
    <n v="641"/>
    <d v="2011-01-29T00:00:00"/>
    <s v="Winter"/>
    <s v="January"/>
    <x v="23"/>
    <b v="0"/>
    <s v="Saturday"/>
    <x v="0"/>
    <n v="0.16"/>
    <n v="0.19700000000000001"/>
    <n v="0.8"/>
    <n v="8.9599999999999999E-2"/>
    <n v="3"/>
    <n v="30"/>
    <n v="33"/>
  </r>
  <r>
    <n v="642"/>
    <d v="2011-01-30T00:00:00"/>
    <s v="Winter"/>
    <s v="January"/>
    <x v="0"/>
    <b v="0"/>
    <s v="Sunday"/>
    <x v="0"/>
    <n v="0.16"/>
    <n v="0.18179999999999999"/>
    <n v="0.8"/>
    <n v="0.1045"/>
    <n v="0"/>
    <n v="33"/>
    <n v="33"/>
  </r>
  <r>
    <n v="643"/>
    <d v="2011-01-30T00:00:00"/>
    <s v="Winter"/>
    <s v="January"/>
    <x v="1"/>
    <b v="0"/>
    <s v="Sunday"/>
    <x v="0"/>
    <n v="0.14000000000000001"/>
    <n v="0.21210000000000001"/>
    <n v="0.8"/>
    <n v="0"/>
    <n v="7"/>
    <n v="22"/>
    <n v="29"/>
  </r>
  <r>
    <n v="644"/>
    <d v="2011-01-30T00:00:00"/>
    <s v="Winter"/>
    <s v="January"/>
    <x v="2"/>
    <b v="0"/>
    <s v="Sunday"/>
    <x v="0"/>
    <n v="0.16"/>
    <n v="0.2273"/>
    <n v="0.8"/>
    <n v="0"/>
    <n v="1"/>
    <n v="10"/>
    <n v="11"/>
  </r>
  <r>
    <n v="645"/>
    <d v="2011-01-30T00:00:00"/>
    <s v="Winter"/>
    <s v="January"/>
    <x v="3"/>
    <b v="0"/>
    <s v="Sunday"/>
    <x v="0"/>
    <n v="0.14000000000000001"/>
    <n v="0.21210000000000001"/>
    <n v="0.93"/>
    <n v="0"/>
    <n v="1"/>
    <n v="7"/>
    <n v="8"/>
  </r>
  <r>
    <n v="646"/>
    <d v="2011-01-30T00:00:00"/>
    <s v="Winter"/>
    <s v="January"/>
    <x v="4"/>
    <b v="0"/>
    <s v="Sunday"/>
    <x v="0"/>
    <n v="0.14000000000000001"/>
    <n v="0.21210000000000001"/>
    <n v="0.93"/>
    <n v="0"/>
    <n v="0"/>
    <n v="1"/>
    <n v="1"/>
  </r>
  <r>
    <n v="647"/>
    <d v="2011-01-30T00:00:00"/>
    <s v="Winter"/>
    <s v="January"/>
    <x v="5"/>
    <b v="0"/>
    <s v="Sunday"/>
    <x v="0"/>
    <n v="0.14000000000000001"/>
    <n v="0.21210000000000001"/>
    <n v="0.86"/>
    <n v="0"/>
    <n v="0"/>
    <n v="3"/>
    <n v="3"/>
  </r>
  <r>
    <n v="648"/>
    <d v="2011-01-30T00:00:00"/>
    <s v="Winter"/>
    <s v="January"/>
    <x v="7"/>
    <b v="0"/>
    <s v="Sunday"/>
    <x v="0"/>
    <n v="0.14000000000000001"/>
    <n v="0.21210000000000001"/>
    <n v="0.86"/>
    <n v="0"/>
    <n v="0"/>
    <n v="3"/>
    <n v="3"/>
  </r>
  <r>
    <n v="649"/>
    <d v="2011-01-30T00:00:00"/>
    <s v="Winter"/>
    <s v="January"/>
    <x v="8"/>
    <b v="0"/>
    <s v="Sunday"/>
    <x v="1"/>
    <n v="0.14000000000000001"/>
    <n v="0.21210000000000001"/>
    <n v="0.86"/>
    <n v="0"/>
    <n v="1"/>
    <n v="11"/>
    <n v="12"/>
  </r>
  <r>
    <n v="650"/>
    <d v="2011-01-30T00:00:00"/>
    <s v="Winter"/>
    <s v="January"/>
    <x v="9"/>
    <b v="0"/>
    <s v="Sunday"/>
    <x v="1"/>
    <n v="0.16"/>
    <n v="0.2273"/>
    <n v="0.8"/>
    <n v="0"/>
    <n v="4"/>
    <n v="34"/>
    <n v="38"/>
  </r>
  <r>
    <n v="651"/>
    <d v="2011-01-30T00:00:00"/>
    <s v="Winter"/>
    <s v="January"/>
    <x v="10"/>
    <b v="0"/>
    <s v="Sunday"/>
    <x v="1"/>
    <n v="0.18"/>
    <n v="0.2424"/>
    <n v="0.8"/>
    <n v="0"/>
    <n v="7"/>
    <n v="57"/>
    <n v="64"/>
  </r>
  <r>
    <n v="652"/>
    <d v="2011-01-30T00:00:00"/>
    <s v="Winter"/>
    <s v="January"/>
    <x v="11"/>
    <b v="0"/>
    <s v="Sunday"/>
    <x v="0"/>
    <n v="0.22"/>
    <n v="0.2727"/>
    <n v="0.75"/>
    <n v="0"/>
    <n v="9"/>
    <n v="50"/>
    <n v="59"/>
  </r>
  <r>
    <n v="653"/>
    <d v="2011-01-30T00:00:00"/>
    <s v="Winter"/>
    <s v="January"/>
    <x v="12"/>
    <b v="0"/>
    <s v="Sunday"/>
    <x v="0"/>
    <n v="0.3"/>
    <n v="0.31819999999999998"/>
    <n v="0.52"/>
    <n v="0.1045"/>
    <n v="10"/>
    <n v="87"/>
    <n v="97"/>
  </r>
  <r>
    <n v="654"/>
    <d v="2011-01-30T00:00:00"/>
    <s v="Winter"/>
    <s v="January"/>
    <x v="13"/>
    <b v="0"/>
    <s v="Sunday"/>
    <x v="0"/>
    <n v="0.28000000000000003"/>
    <n v="0.28789999999999999"/>
    <n v="0.61"/>
    <n v="0.1045"/>
    <n v="13"/>
    <n v="71"/>
    <n v="84"/>
  </r>
  <r>
    <n v="655"/>
    <d v="2011-01-30T00:00:00"/>
    <s v="Winter"/>
    <s v="January"/>
    <x v="14"/>
    <b v="0"/>
    <s v="Sunday"/>
    <x v="0"/>
    <n v="0.28000000000000003"/>
    <n v="0.30299999999999999"/>
    <n v="0.61"/>
    <n v="8.9599999999999999E-2"/>
    <n v="18"/>
    <n v="104"/>
    <n v="122"/>
  </r>
  <r>
    <n v="656"/>
    <d v="2011-01-30T00:00:00"/>
    <s v="Winter"/>
    <s v="January"/>
    <x v="15"/>
    <b v="0"/>
    <s v="Sunday"/>
    <x v="0"/>
    <n v="0.3"/>
    <n v="0.33329999999999999"/>
    <n v="0.56000000000000005"/>
    <n v="0"/>
    <n v="14"/>
    <n v="95"/>
    <n v="109"/>
  </r>
  <r>
    <n v="657"/>
    <d v="2011-01-30T00:00:00"/>
    <s v="Winter"/>
    <s v="January"/>
    <x v="16"/>
    <b v="0"/>
    <s v="Sunday"/>
    <x v="0"/>
    <n v="0.3"/>
    <n v="0.33329999999999999"/>
    <n v="0.56000000000000005"/>
    <n v="0"/>
    <n v="19"/>
    <n v="104"/>
    <n v="123"/>
  </r>
  <r>
    <n v="658"/>
    <d v="2011-01-30T00:00:00"/>
    <s v="Winter"/>
    <s v="January"/>
    <x v="17"/>
    <b v="0"/>
    <s v="Sunday"/>
    <x v="0"/>
    <n v="0.3"/>
    <n v="0.28789999999999999"/>
    <n v="0.56000000000000005"/>
    <n v="0.19400000000000001"/>
    <n v="6"/>
    <n v="71"/>
    <n v="77"/>
  </r>
  <r>
    <n v="659"/>
    <d v="2011-01-30T00:00:00"/>
    <s v="Winter"/>
    <s v="January"/>
    <x v="18"/>
    <b v="0"/>
    <s v="Sunday"/>
    <x v="0"/>
    <n v="0.26"/>
    <n v="0.2576"/>
    <n v="0.65"/>
    <n v="0.16420000000000001"/>
    <n v="8"/>
    <n v="57"/>
    <n v="65"/>
  </r>
  <r>
    <n v="660"/>
    <d v="2011-01-30T00:00:00"/>
    <s v="Winter"/>
    <s v="January"/>
    <x v="19"/>
    <b v="0"/>
    <s v="Sunday"/>
    <x v="0"/>
    <n v="0.26"/>
    <n v="0.2576"/>
    <n v="0.65"/>
    <n v="0.19400000000000001"/>
    <n v="9"/>
    <n v="46"/>
    <n v="55"/>
  </r>
  <r>
    <n v="661"/>
    <d v="2011-01-30T00:00:00"/>
    <s v="Winter"/>
    <s v="January"/>
    <x v="20"/>
    <b v="0"/>
    <s v="Sunday"/>
    <x v="1"/>
    <n v="0.26"/>
    <n v="0.2727"/>
    <n v="0.65"/>
    <n v="0.1045"/>
    <n v="3"/>
    <n v="30"/>
    <n v="33"/>
  </r>
  <r>
    <n v="662"/>
    <d v="2011-01-30T00:00:00"/>
    <s v="Winter"/>
    <s v="January"/>
    <x v="21"/>
    <b v="0"/>
    <s v="Sunday"/>
    <x v="1"/>
    <n v="0.24"/>
    <n v="0.2424"/>
    <n v="0.7"/>
    <n v="0.16420000000000001"/>
    <n v="3"/>
    <n v="25"/>
    <n v="28"/>
  </r>
  <r>
    <n v="663"/>
    <d v="2011-01-30T00:00:00"/>
    <s v="Winter"/>
    <s v="January"/>
    <x v="22"/>
    <b v="0"/>
    <s v="Sunday"/>
    <x v="1"/>
    <n v="0.24"/>
    <n v="0.2273"/>
    <n v="0.7"/>
    <n v="0.19400000000000001"/>
    <n v="2"/>
    <n v="19"/>
    <n v="21"/>
  </r>
  <r>
    <n v="664"/>
    <d v="2011-01-30T00:00:00"/>
    <s v="Winter"/>
    <s v="January"/>
    <x v="23"/>
    <b v="0"/>
    <s v="Sunday"/>
    <x v="1"/>
    <n v="0.24"/>
    <n v="0.21210000000000001"/>
    <n v="0.65"/>
    <n v="0.28360000000000002"/>
    <n v="5"/>
    <n v="16"/>
    <n v="21"/>
  </r>
  <r>
    <n v="665"/>
    <d v="2011-01-31T00:00:00"/>
    <s v="Winter"/>
    <s v="January"/>
    <x v="0"/>
    <b v="0"/>
    <s v="Monday"/>
    <x v="1"/>
    <n v="0.24"/>
    <n v="0.2273"/>
    <n v="0.65"/>
    <n v="0.22389999999999999"/>
    <n v="1"/>
    <n v="6"/>
    <n v="7"/>
  </r>
  <r>
    <n v="666"/>
    <d v="2011-01-31T00:00:00"/>
    <s v="Winter"/>
    <s v="January"/>
    <x v="1"/>
    <b v="0"/>
    <s v="Monday"/>
    <x v="0"/>
    <n v="0.22"/>
    <n v="0.21210000000000001"/>
    <n v="0.64"/>
    <n v="0.25369999999999998"/>
    <n v="2"/>
    <n v="5"/>
    <n v="7"/>
  </r>
  <r>
    <n v="667"/>
    <d v="2011-01-31T00:00:00"/>
    <s v="Winter"/>
    <s v="January"/>
    <x v="2"/>
    <b v="0"/>
    <s v="Monday"/>
    <x v="0"/>
    <n v="0.22"/>
    <n v="0.2273"/>
    <n v="0.64"/>
    <n v="0.19400000000000001"/>
    <n v="0"/>
    <n v="1"/>
    <n v="1"/>
  </r>
  <r>
    <n v="668"/>
    <d v="2011-01-31T00:00:00"/>
    <s v="Winter"/>
    <s v="January"/>
    <x v="3"/>
    <b v="0"/>
    <s v="Monday"/>
    <x v="0"/>
    <n v="0.22"/>
    <n v="0.2273"/>
    <n v="0.64"/>
    <n v="0.19400000000000001"/>
    <n v="0"/>
    <n v="2"/>
    <n v="2"/>
  </r>
  <r>
    <n v="669"/>
    <d v="2011-01-31T00:00:00"/>
    <s v="Winter"/>
    <s v="January"/>
    <x v="4"/>
    <b v="0"/>
    <s v="Monday"/>
    <x v="0"/>
    <n v="0.2"/>
    <n v="0.19700000000000001"/>
    <n v="0.59"/>
    <n v="0.22389999999999999"/>
    <n v="0"/>
    <n v="2"/>
    <n v="2"/>
  </r>
  <r>
    <n v="670"/>
    <d v="2011-01-31T00:00:00"/>
    <s v="Winter"/>
    <s v="January"/>
    <x v="5"/>
    <b v="0"/>
    <s v="Monday"/>
    <x v="0"/>
    <n v="0.18"/>
    <n v="0.16669999999999999"/>
    <n v="0.64"/>
    <n v="0.28360000000000002"/>
    <n v="0"/>
    <n v="8"/>
    <n v="8"/>
  </r>
  <r>
    <n v="671"/>
    <d v="2011-01-31T00:00:00"/>
    <s v="Winter"/>
    <s v="January"/>
    <x v="6"/>
    <b v="0"/>
    <s v="Monday"/>
    <x v="0"/>
    <n v="0.16"/>
    <n v="0.13639999999999999"/>
    <n v="0.69"/>
    <n v="0.32840000000000003"/>
    <n v="0"/>
    <n v="37"/>
    <n v="37"/>
  </r>
  <r>
    <n v="672"/>
    <d v="2011-01-31T00:00:00"/>
    <s v="Winter"/>
    <s v="January"/>
    <x v="7"/>
    <b v="0"/>
    <s v="Monday"/>
    <x v="1"/>
    <n v="0.16"/>
    <n v="0.13639999999999999"/>
    <n v="0.64"/>
    <n v="0.28360000000000002"/>
    <n v="1"/>
    <n v="71"/>
    <n v="72"/>
  </r>
  <r>
    <n v="673"/>
    <d v="2011-01-31T00:00:00"/>
    <s v="Winter"/>
    <s v="January"/>
    <x v="8"/>
    <b v="0"/>
    <s v="Monday"/>
    <x v="1"/>
    <n v="0.16"/>
    <n v="0.13639999999999999"/>
    <n v="0.59"/>
    <n v="0.28360000000000002"/>
    <n v="3"/>
    <n v="182"/>
    <n v="185"/>
  </r>
  <r>
    <n v="674"/>
    <d v="2011-01-31T00:00:00"/>
    <s v="Winter"/>
    <s v="January"/>
    <x v="9"/>
    <b v="0"/>
    <s v="Monday"/>
    <x v="1"/>
    <n v="0.16"/>
    <n v="0.13639999999999999"/>
    <n v="0.59"/>
    <n v="0.29849999999999999"/>
    <n v="0"/>
    <n v="112"/>
    <n v="112"/>
  </r>
  <r>
    <n v="675"/>
    <d v="2011-01-31T00:00:00"/>
    <s v="Winter"/>
    <s v="January"/>
    <x v="10"/>
    <b v="0"/>
    <s v="Monday"/>
    <x v="1"/>
    <n v="0.16"/>
    <n v="0.1515"/>
    <n v="0.59"/>
    <n v="0.19400000000000001"/>
    <n v="1"/>
    <n v="68"/>
    <n v="69"/>
  </r>
  <r>
    <n v="676"/>
    <d v="2011-01-31T00:00:00"/>
    <s v="Winter"/>
    <s v="January"/>
    <x v="11"/>
    <b v="0"/>
    <s v="Monday"/>
    <x v="1"/>
    <n v="0.16"/>
    <n v="0.1515"/>
    <n v="0.59"/>
    <n v="0.19400000000000001"/>
    <n v="2"/>
    <n v="46"/>
    <n v="48"/>
  </r>
  <r>
    <n v="677"/>
    <d v="2011-01-31T00:00:00"/>
    <s v="Winter"/>
    <s v="January"/>
    <x v="12"/>
    <b v="0"/>
    <s v="Monday"/>
    <x v="1"/>
    <n v="0.18"/>
    <n v="0.21210000000000001"/>
    <n v="0.55000000000000004"/>
    <n v="0.1045"/>
    <n v="6"/>
    <n v="62"/>
    <n v="68"/>
  </r>
  <r>
    <n v="678"/>
    <d v="2011-01-31T00:00:00"/>
    <s v="Winter"/>
    <s v="January"/>
    <x v="13"/>
    <b v="0"/>
    <s v="Monday"/>
    <x v="1"/>
    <n v="0.16"/>
    <n v="0.2273"/>
    <n v="0.59"/>
    <n v="0"/>
    <n v="2"/>
    <n v="52"/>
    <n v="54"/>
  </r>
  <r>
    <n v="679"/>
    <d v="2011-01-31T00:00:00"/>
    <s v="Winter"/>
    <s v="January"/>
    <x v="14"/>
    <b v="0"/>
    <s v="Monday"/>
    <x v="1"/>
    <n v="0.18"/>
    <n v="0.19700000000000001"/>
    <n v="0.55000000000000004"/>
    <n v="0.1343"/>
    <n v="1"/>
    <n v="85"/>
    <n v="86"/>
  </r>
  <r>
    <n v="680"/>
    <d v="2011-01-31T00:00:00"/>
    <s v="Winter"/>
    <s v="January"/>
    <x v="15"/>
    <b v="0"/>
    <s v="Monday"/>
    <x v="1"/>
    <n v="0.16"/>
    <n v="0.18179999999999999"/>
    <n v="0.59"/>
    <n v="0.1343"/>
    <n v="3"/>
    <n v="41"/>
    <n v="44"/>
  </r>
  <r>
    <n v="681"/>
    <d v="2011-01-31T00:00:00"/>
    <s v="Winter"/>
    <s v="January"/>
    <x v="16"/>
    <b v="0"/>
    <s v="Monday"/>
    <x v="1"/>
    <n v="0.16"/>
    <n v="0.18179999999999999"/>
    <n v="0.56000000000000005"/>
    <n v="0.19400000000000001"/>
    <n v="3"/>
    <n v="83"/>
    <n v="86"/>
  </r>
  <r>
    <n v="682"/>
    <d v="2011-01-31T00:00:00"/>
    <s v="Winter"/>
    <s v="January"/>
    <x v="17"/>
    <b v="0"/>
    <s v="Monday"/>
    <x v="1"/>
    <n v="0.16"/>
    <n v="0.1515"/>
    <n v="0.59"/>
    <n v="0.19400000000000001"/>
    <n v="6"/>
    <n v="155"/>
    <n v="161"/>
  </r>
  <r>
    <n v="683"/>
    <d v="2011-01-31T00:00:00"/>
    <s v="Winter"/>
    <s v="January"/>
    <x v="18"/>
    <b v="0"/>
    <s v="Monday"/>
    <x v="1"/>
    <n v="0.16"/>
    <n v="0.1515"/>
    <n v="0.55000000000000004"/>
    <n v="0.22389999999999999"/>
    <n v="3"/>
    <n v="153"/>
    <n v="156"/>
  </r>
  <r>
    <n v="684"/>
    <d v="2011-01-31T00:00:00"/>
    <s v="Winter"/>
    <s v="January"/>
    <x v="19"/>
    <b v="0"/>
    <s v="Monday"/>
    <x v="0"/>
    <n v="0.3"/>
    <n v="0.31819999999999998"/>
    <n v="0.61"/>
    <n v="0.1045"/>
    <n v="3"/>
    <n v="108"/>
    <n v="111"/>
  </r>
  <r>
    <n v="685"/>
    <d v="2011-01-31T00:00:00"/>
    <s v="Winter"/>
    <s v="January"/>
    <x v="20"/>
    <b v="0"/>
    <s v="Monday"/>
    <x v="2"/>
    <n v="0.16"/>
    <n v="0.16669999999999999"/>
    <n v="0.59"/>
    <n v="0.16420000000000001"/>
    <n v="0"/>
    <n v="78"/>
    <n v="78"/>
  </r>
  <r>
    <n v="686"/>
    <d v="2011-01-31T00:00:00"/>
    <s v="Winter"/>
    <s v="January"/>
    <x v="21"/>
    <b v="0"/>
    <s v="Monday"/>
    <x v="2"/>
    <n v="0.16"/>
    <n v="0.19700000000000001"/>
    <n v="0.59"/>
    <n v="8.9599999999999999E-2"/>
    <n v="3"/>
    <n v="53"/>
    <n v="56"/>
  </r>
  <r>
    <n v="687"/>
    <d v="2011-01-31T00:00:00"/>
    <s v="Winter"/>
    <s v="January"/>
    <x v="22"/>
    <b v="0"/>
    <s v="Monday"/>
    <x v="1"/>
    <n v="0.16"/>
    <n v="0.18179999999999999"/>
    <n v="0.59"/>
    <n v="0.1045"/>
    <n v="0"/>
    <n v="34"/>
    <n v="34"/>
  </r>
  <r>
    <n v="688"/>
    <d v="2011-01-31T00:00:00"/>
    <s v="Winter"/>
    <s v="January"/>
    <x v="23"/>
    <b v="0"/>
    <s v="Monday"/>
    <x v="1"/>
    <n v="0.16"/>
    <n v="0.19700000000000001"/>
    <n v="0.64"/>
    <n v="8.9599999999999999E-2"/>
    <n v="2"/>
    <n v="15"/>
    <n v="17"/>
  </r>
  <r>
    <n v="689"/>
    <d v="2011-02-01T00:00:00"/>
    <s v="Winter"/>
    <s v="February"/>
    <x v="0"/>
    <b v="0"/>
    <s v="Tuesday"/>
    <x v="1"/>
    <n v="0.16"/>
    <n v="0.18179999999999999"/>
    <n v="0.64"/>
    <n v="0.1045"/>
    <n v="2"/>
    <n v="6"/>
    <n v="8"/>
  </r>
  <r>
    <n v="690"/>
    <d v="2011-02-01T00:00:00"/>
    <s v="Winter"/>
    <s v="February"/>
    <x v="1"/>
    <b v="0"/>
    <s v="Tuesday"/>
    <x v="1"/>
    <n v="0.16"/>
    <n v="0.18179999999999999"/>
    <n v="0.69"/>
    <n v="0.1045"/>
    <n v="0"/>
    <n v="3"/>
    <n v="3"/>
  </r>
  <r>
    <n v="691"/>
    <d v="2011-02-01T00:00:00"/>
    <s v="Winter"/>
    <s v="February"/>
    <x v="2"/>
    <b v="0"/>
    <s v="Tuesday"/>
    <x v="1"/>
    <n v="0.16"/>
    <n v="0.2273"/>
    <n v="0.69"/>
    <n v="0"/>
    <n v="0"/>
    <n v="2"/>
    <n v="2"/>
  </r>
  <r>
    <n v="692"/>
    <d v="2011-02-01T00:00:00"/>
    <s v="Winter"/>
    <s v="February"/>
    <x v="3"/>
    <b v="0"/>
    <s v="Tuesday"/>
    <x v="1"/>
    <n v="0.16"/>
    <n v="0.2273"/>
    <n v="0.69"/>
    <n v="0"/>
    <n v="0"/>
    <n v="2"/>
    <n v="2"/>
  </r>
  <r>
    <n v="693"/>
    <d v="2011-02-01T00:00:00"/>
    <s v="Winter"/>
    <s v="February"/>
    <x v="5"/>
    <b v="0"/>
    <s v="Tuesday"/>
    <x v="2"/>
    <n v="0.14000000000000001"/>
    <n v="0.21210000000000001"/>
    <n v="0.93"/>
    <n v="0"/>
    <n v="0"/>
    <n v="3"/>
    <n v="3"/>
  </r>
  <r>
    <n v="694"/>
    <d v="2011-02-01T00:00:00"/>
    <s v="Winter"/>
    <s v="February"/>
    <x v="6"/>
    <b v="0"/>
    <s v="Tuesday"/>
    <x v="2"/>
    <n v="0.14000000000000001"/>
    <n v="0.21210000000000001"/>
    <n v="0.93"/>
    <n v="0"/>
    <n v="0"/>
    <n v="22"/>
    <n v="22"/>
  </r>
  <r>
    <n v="695"/>
    <d v="2011-02-01T00:00:00"/>
    <s v="Winter"/>
    <s v="February"/>
    <x v="7"/>
    <b v="0"/>
    <s v="Tuesday"/>
    <x v="2"/>
    <n v="0.16"/>
    <n v="0.2273"/>
    <n v="0.93"/>
    <n v="0"/>
    <n v="0"/>
    <n v="52"/>
    <n v="52"/>
  </r>
  <r>
    <n v="696"/>
    <d v="2011-02-01T00:00:00"/>
    <s v="Winter"/>
    <s v="February"/>
    <x v="8"/>
    <b v="0"/>
    <s v="Tuesday"/>
    <x v="2"/>
    <n v="0.16"/>
    <n v="0.2273"/>
    <n v="0.93"/>
    <n v="0"/>
    <n v="3"/>
    <n v="132"/>
    <n v="135"/>
  </r>
  <r>
    <n v="697"/>
    <d v="2011-02-01T00:00:00"/>
    <s v="Winter"/>
    <s v="February"/>
    <x v="9"/>
    <b v="0"/>
    <s v="Tuesday"/>
    <x v="1"/>
    <n v="0.16"/>
    <n v="0.2273"/>
    <n v="0.93"/>
    <n v="0"/>
    <n v="2"/>
    <n v="114"/>
    <n v="116"/>
  </r>
  <r>
    <n v="698"/>
    <d v="2011-02-01T00:00:00"/>
    <s v="Winter"/>
    <s v="February"/>
    <x v="10"/>
    <b v="0"/>
    <s v="Tuesday"/>
    <x v="1"/>
    <n v="0.16"/>
    <n v="0.2273"/>
    <n v="0.93"/>
    <n v="0"/>
    <n v="0"/>
    <n v="47"/>
    <n v="47"/>
  </r>
  <r>
    <n v="699"/>
    <d v="2011-02-01T00:00:00"/>
    <s v="Winter"/>
    <s v="February"/>
    <x v="11"/>
    <b v="0"/>
    <s v="Tuesday"/>
    <x v="1"/>
    <n v="0.18"/>
    <n v="0.2424"/>
    <n v="0.86"/>
    <n v="0"/>
    <n v="2"/>
    <n v="49"/>
    <n v="51"/>
  </r>
  <r>
    <n v="700"/>
    <d v="2011-02-01T00:00:00"/>
    <s v="Winter"/>
    <s v="February"/>
    <x v="12"/>
    <b v="0"/>
    <s v="Tuesday"/>
    <x v="1"/>
    <n v="0.2"/>
    <n v="0.2576"/>
    <n v="0.86"/>
    <n v="0"/>
    <n v="2"/>
    <n v="53"/>
    <n v="55"/>
  </r>
  <r>
    <n v="701"/>
    <d v="2011-02-01T00:00:00"/>
    <s v="Winter"/>
    <s v="February"/>
    <x v="13"/>
    <b v="0"/>
    <s v="Tuesday"/>
    <x v="1"/>
    <n v="0.2"/>
    <n v="0.2576"/>
    <n v="0.86"/>
    <n v="0"/>
    <n v="3"/>
    <n v="49"/>
    <n v="52"/>
  </r>
  <r>
    <n v="702"/>
    <d v="2011-02-01T00:00:00"/>
    <s v="Winter"/>
    <s v="February"/>
    <x v="14"/>
    <b v="0"/>
    <s v="Tuesday"/>
    <x v="1"/>
    <n v="0.22"/>
    <n v="0.2576"/>
    <n v="0.8"/>
    <n v="8.9599999999999999E-2"/>
    <n v="5"/>
    <n v="49"/>
    <n v="54"/>
  </r>
  <r>
    <n v="703"/>
    <d v="2011-02-01T00:00:00"/>
    <s v="Winter"/>
    <s v="February"/>
    <x v="15"/>
    <b v="0"/>
    <s v="Tuesday"/>
    <x v="1"/>
    <n v="0.24"/>
    <n v="0.28789999999999999"/>
    <n v="0.75"/>
    <n v="0"/>
    <n v="7"/>
    <n v="45"/>
    <n v="52"/>
  </r>
  <r>
    <n v="704"/>
    <d v="2011-02-01T00:00:00"/>
    <s v="Winter"/>
    <s v="February"/>
    <x v="16"/>
    <b v="0"/>
    <s v="Tuesday"/>
    <x v="1"/>
    <n v="0.24"/>
    <n v="0.2424"/>
    <n v="0.75"/>
    <n v="0.1343"/>
    <n v="3"/>
    <n v="61"/>
    <n v="64"/>
  </r>
  <r>
    <n v="705"/>
    <d v="2011-02-01T00:00:00"/>
    <s v="Winter"/>
    <s v="February"/>
    <x v="17"/>
    <b v="0"/>
    <s v="Tuesday"/>
    <x v="1"/>
    <n v="0.24"/>
    <n v="0.28789999999999999"/>
    <n v="0.75"/>
    <n v="0"/>
    <n v="4"/>
    <n v="172"/>
    <n v="176"/>
  </r>
  <r>
    <n v="706"/>
    <d v="2011-02-01T00:00:00"/>
    <s v="Winter"/>
    <s v="February"/>
    <x v="18"/>
    <b v="0"/>
    <s v="Tuesday"/>
    <x v="1"/>
    <n v="0.24"/>
    <n v="0.2576"/>
    <n v="0.81"/>
    <n v="0.1045"/>
    <n v="3"/>
    <n v="165"/>
    <n v="168"/>
  </r>
  <r>
    <n v="707"/>
    <d v="2011-02-01T00:00:00"/>
    <s v="Winter"/>
    <s v="February"/>
    <x v="19"/>
    <b v="0"/>
    <s v="Tuesday"/>
    <x v="1"/>
    <n v="0.24"/>
    <n v="0.2424"/>
    <n v="0.81"/>
    <n v="0.1343"/>
    <n v="3"/>
    <n v="105"/>
    <n v="108"/>
  </r>
  <r>
    <n v="708"/>
    <d v="2011-02-01T00:00:00"/>
    <s v="Winter"/>
    <s v="February"/>
    <x v="20"/>
    <b v="0"/>
    <s v="Tuesday"/>
    <x v="1"/>
    <n v="0.22"/>
    <n v="0.2273"/>
    <n v="0.87"/>
    <n v="0.1343"/>
    <n v="5"/>
    <n v="69"/>
    <n v="74"/>
  </r>
  <r>
    <n v="709"/>
    <d v="2011-02-01T00:00:00"/>
    <s v="Winter"/>
    <s v="February"/>
    <x v="21"/>
    <b v="0"/>
    <s v="Tuesday"/>
    <x v="1"/>
    <n v="0.22"/>
    <n v="0.2273"/>
    <n v="0.87"/>
    <n v="0.1343"/>
    <n v="0"/>
    <n v="64"/>
    <n v="64"/>
  </r>
  <r>
    <n v="710"/>
    <d v="2011-02-01T00:00:00"/>
    <s v="Winter"/>
    <s v="February"/>
    <x v="22"/>
    <b v="0"/>
    <s v="Tuesday"/>
    <x v="1"/>
    <n v="0.22"/>
    <n v="0.2576"/>
    <n v="0.87"/>
    <n v="8.9599999999999999E-2"/>
    <n v="2"/>
    <n v="34"/>
    <n v="36"/>
  </r>
  <r>
    <n v="711"/>
    <d v="2011-02-01T00:00:00"/>
    <s v="Winter"/>
    <s v="February"/>
    <x v="23"/>
    <b v="0"/>
    <s v="Tuesday"/>
    <x v="2"/>
    <n v="0.2"/>
    <n v="0.19700000000000001"/>
    <n v="0.93"/>
    <n v="0.19400000000000001"/>
    <n v="1"/>
    <n v="15"/>
    <n v="16"/>
  </r>
  <r>
    <n v="712"/>
    <d v="2011-02-02T00:00:00"/>
    <s v="Winter"/>
    <s v="February"/>
    <x v="0"/>
    <b v="0"/>
    <s v="Wednesday"/>
    <x v="2"/>
    <n v="0.22"/>
    <n v="0.2424"/>
    <n v="0.93"/>
    <n v="0.1045"/>
    <n v="0"/>
    <n v="2"/>
    <n v="2"/>
  </r>
  <r>
    <n v="713"/>
    <d v="2011-02-02T00:00:00"/>
    <s v="Winter"/>
    <s v="February"/>
    <x v="1"/>
    <b v="0"/>
    <s v="Wednesday"/>
    <x v="2"/>
    <n v="0.22"/>
    <n v="0.2273"/>
    <n v="0.93"/>
    <n v="0.19400000000000001"/>
    <n v="0"/>
    <n v="3"/>
    <n v="3"/>
  </r>
  <r>
    <n v="714"/>
    <d v="2011-02-02T00:00:00"/>
    <s v="Winter"/>
    <s v="February"/>
    <x v="2"/>
    <b v="0"/>
    <s v="Wednesday"/>
    <x v="2"/>
    <n v="0.22"/>
    <n v="0.2273"/>
    <n v="0.93"/>
    <n v="0.1343"/>
    <n v="4"/>
    <n v="0"/>
    <n v="4"/>
  </r>
  <r>
    <n v="715"/>
    <d v="2011-02-02T00:00:00"/>
    <s v="Winter"/>
    <s v="February"/>
    <x v="3"/>
    <b v="0"/>
    <s v="Wednesday"/>
    <x v="2"/>
    <n v="0.22"/>
    <n v="0.2273"/>
    <n v="0.93"/>
    <n v="0.1343"/>
    <n v="0"/>
    <n v="1"/>
    <n v="1"/>
  </r>
  <r>
    <n v="716"/>
    <d v="2011-02-02T00:00:00"/>
    <s v="Winter"/>
    <s v="February"/>
    <x v="4"/>
    <b v="0"/>
    <s v="Wednesday"/>
    <x v="2"/>
    <n v="0.22"/>
    <n v="0.21210000000000001"/>
    <n v="0.93"/>
    <n v="0.28360000000000002"/>
    <n v="0"/>
    <n v="1"/>
    <n v="1"/>
  </r>
  <r>
    <n v="717"/>
    <d v="2011-02-02T00:00:00"/>
    <s v="Winter"/>
    <s v="February"/>
    <x v="5"/>
    <b v="0"/>
    <s v="Wednesday"/>
    <x v="2"/>
    <n v="0.22"/>
    <n v="0.2424"/>
    <n v="0.93"/>
    <n v="0.1045"/>
    <n v="0"/>
    <n v="3"/>
    <n v="3"/>
  </r>
  <r>
    <n v="718"/>
    <d v="2011-02-02T00:00:00"/>
    <s v="Winter"/>
    <s v="February"/>
    <x v="6"/>
    <b v="0"/>
    <s v="Wednesday"/>
    <x v="2"/>
    <n v="0.22"/>
    <n v="0.2424"/>
    <n v="0.93"/>
    <n v="0.1045"/>
    <n v="1"/>
    <n v="17"/>
    <n v="18"/>
  </r>
  <r>
    <n v="719"/>
    <d v="2011-02-02T00:00:00"/>
    <s v="Winter"/>
    <s v="February"/>
    <x v="7"/>
    <b v="0"/>
    <s v="Wednesday"/>
    <x v="2"/>
    <n v="0.22"/>
    <n v="0.21210000000000001"/>
    <n v="0.93"/>
    <n v="0.22389999999999999"/>
    <n v="1"/>
    <n v="48"/>
    <n v="49"/>
  </r>
  <r>
    <n v="720"/>
    <d v="2011-02-02T00:00:00"/>
    <s v="Winter"/>
    <s v="February"/>
    <x v="8"/>
    <b v="0"/>
    <s v="Wednesday"/>
    <x v="2"/>
    <n v="0.22"/>
    <n v="0.21210000000000001"/>
    <n v="0.93"/>
    <n v="0.22389999999999999"/>
    <n v="1"/>
    <n v="154"/>
    <n v="155"/>
  </r>
  <r>
    <n v="721"/>
    <d v="2011-02-02T00:00:00"/>
    <s v="Winter"/>
    <s v="February"/>
    <x v="9"/>
    <b v="0"/>
    <s v="Wednesday"/>
    <x v="1"/>
    <n v="0.24"/>
    <n v="0.2576"/>
    <n v="0.93"/>
    <n v="8.9599999999999999E-2"/>
    <n v="4"/>
    <n v="119"/>
    <n v="123"/>
  </r>
  <r>
    <n v="722"/>
    <d v="2011-02-02T00:00:00"/>
    <s v="Winter"/>
    <s v="February"/>
    <x v="10"/>
    <b v="0"/>
    <s v="Wednesday"/>
    <x v="1"/>
    <n v="0.22"/>
    <n v="0.2727"/>
    <n v="1"/>
    <n v="0"/>
    <n v="2"/>
    <n v="59"/>
    <n v="61"/>
  </r>
  <r>
    <n v="723"/>
    <d v="2011-02-02T00:00:00"/>
    <s v="Winter"/>
    <s v="February"/>
    <x v="11"/>
    <b v="0"/>
    <s v="Wednesday"/>
    <x v="1"/>
    <n v="0.24"/>
    <n v="0.2273"/>
    <n v="0.93"/>
    <n v="0.19400000000000001"/>
    <n v="5"/>
    <n v="47"/>
    <n v="52"/>
  </r>
  <r>
    <n v="724"/>
    <d v="2011-02-02T00:00:00"/>
    <s v="Winter"/>
    <s v="February"/>
    <x v="12"/>
    <b v="0"/>
    <s v="Wednesday"/>
    <x v="1"/>
    <n v="0.24"/>
    <n v="0.2273"/>
    <n v="0.93"/>
    <n v="0.22389999999999999"/>
    <n v="3"/>
    <n v="61"/>
    <n v="64"/>
  </r>
  <r>
    <n v="725"/>
    <d v="2011-02-02T00:00:00"/>
    <s v="Winter"/>
    <s v="February"/>
    <x v="13"/>
    <b v="0"/>
    <s v="Wednesday"/>
    <x v="0"/>
    <n v="0.34"/>
    <n v="0.33329999999999999"/>
    <n v="0.93"/>
    <n v="0.16420000000000001"/>
    <n v="1"/>
    <n v="74"/>
    <n v="75"/>
  </r>
  <r>
    <n v="726"/>
    <d v="2011-02-02T00:00:00"/>
    <s v="Winter"/>
    <s v="February"/>
    <x v="14"/>
    <b v="0"/>
    <s v="Wednesday"/>
    <x v="0"/>
    <n v="0.38"/>
    <n v="0.39389999999999997"/>
    <n v="0.82"/>
    <n v="0.3881"/>
    <n v="2"/>
    <n v="61"/>
    <n v="63"/>
  </r>
  <r>
    <n v="727"/>
    <d v="2011-02-02T00:00:00"/>
    <s v="Winter"/>
    <s v="February"/>
    <x v="15"/>
    <b v="0"/>
    <s v="Wednesday"/>
    <x v="0"/>
    <n v="0.38"/>
    <n v="0.39389999999999997"/>
    <n v="0.76"/>
    <n v="0.32840000000000003"/>
    <n v="10"/>
    <n v="66"/>
    <n v="76"/>
  </r>
  <r>
    <n v="728"/>
    <d v="2011-02-02T00:00:00"/>
    <s v="Winter"/>
    <s v="February"/>
    <x v="16"/>
    <b v="0"/>
    <s v="Wednesday"/>
    <x v="0"/>
    <n v="0.36"/>
    <n v="0.33329999999999999"/>
    <n v="0.71"/>
    <n v="0.29849999999999999"/>
    <n v="8"/>
    <n v="95"/>
    <n v="103"/>
  </r>
  <r>
    <n v="729"/>
    <d v="2011-02-02T00:00:00"/>
    <s v="Winter"/>
    <s v="February"/>
    <x v="17"/>
    <b v="0"/>
    <s v="Wednesday"/>
    <x v="0"/>
    <n v="0.36"/>
    <n v="0.31819999999999998"/>
    <n v="0.53"/>
    <n v="0.52239999999999998"/>
    <n v="7"/>
    <n v="183"/>
    <n v="190"/>
  </r>
  <r>
    <n v="730"/>
    <d v="2011-02-02T00:00:00"/>
    <s v="Winter"/>
    <s v="February"/>
    <x v="18"/>
    <b v="0"/>
    <s v="Wednesday"/>
    <x v="0"/>
    <n v="0.34"/>
    <n v="0.28789999999999999"/>
    <n v="0.42"/>
    <n v="0.55220000000000002"/>
    <n v="7"/>
    <n v="175"/>
    <n v="182"/>
  </r>
  <r>
    <n v="731"/>
    <d v="2011-02-02T00:00:00"/>
    <s v="Winter"/>
    <s v="February"/>
    <x v="19"/>
    <b v="0"/>
    <s v="Wednesday"/>
    <x v="0"/>
    <n v="0.28000000000000003"/>
    <n v="0.2424"/>
    <n v="0.45"/>
    <n v="0.49249999999999999"/>
    <n v="3"/>
    <n v="88"/>
    <n v="91"/>
  </r>
  <r>
    <n v="732"/>
    <d v="2011-02-02T00:00:00"/>
    <s v="Winter"/>
    <s v="February"/>
    <x v="20"/>
    <b v="0"/>
    <s v="Wednesday"/>
    <x v="0"/>
    <n v="0.24"/>
    <n v="0.19700000000000001"/>
    <n v="0.48"/>
    <n v="0.55220000000000002"/>
    <n v="4"/>
    <n v="71"/>
    <n v="75"/>
  </r>
  <r>
    <n v="733"/>
    <d v="2011-02-02T00:00:00"/>
    <s v="Winter"/>
    <s v="February"/>
    <x v="21"/>
    <b v="0"/>
    <s v="Wednesday"/>
    <x v="0"/>
    <n v="0.22"/>
    <n v="0.19700000000000001"/>
    <n v="0.47"/>
    <n v="0.32840000000000003"/>
    <n v="1"/>
    <n v="62"/>
    <n v="63"/>
  </r>
  <r>
    <n v="734"/>
    <d v="2011-02-02T00:00:00"/>
    <s v="Winter"/>
    <s v="February"/>
    <x v="22"/>
    <b v="0"/>
    <s v="Wednesday"/>
    <x v="0"/>
    <n v="0.22"/>
    <n v="0.21210000000000001"/>
    <n v="0.44"/>
    <n v="0.25369999999999998"/>
    <n v="5"/>
    <n v="35"/>
    <n v="40"/>
  </r>
  <r>
    <n v="735"/>
    <d v="2011-02-02T00:00:00"/>
    <s v="Winter"/>
    <s v="February"/>
    <x v="23"/>
    <b v="0"/>
    <s v="Wednesday"/>
    <x v="0"/>
    <n v="0.2"/>
    <n v="0.16669999999999999"/>
    <n v="0.44"/>
    <n v="0.44779999999999998"/>
    <n v="3"/>
    <n v="29"/>
    <n v="32"/>
  </r>
  <r>
    <n v="736"/>
    <d v="2011-02-03T00:00:00"/>
    <s v="Winter"/>
    <s v="February"/>
    <x v="0"/>
    <b v="0"/>
    <s v="Thursday"/>
    <x v="0"/>
    <n v="0.2"/>
    <n v="0.16669999999999999"/>
    <n v="0.4"/>
    <n v="0.44779999999999998"/>
    <n v="1"/>
    <n v="11"/>
    <n v="12"/>
  </r>
  <r>
    <n v="737"/>
    <d v="2011-02-03T00:00:00"/>
    <s v="Winter"/>
    <s v="February"/>
    <x v="1"/>
    <b v="0"/>
    <s v="Thursday"/>
    <x v="0"/>
    <n v="0.2"/>
    <n v="0.1515"/>
    <n v="0.44"/>
    <n v="0.52239999999999998"/>
    <n v="0"/>
    <n v="5"/>
    <n v="5"/>
  </r>
  <r>
    <n v="738"/>
    <d v="2011-02-03T00:00:00"/>
    <s v="Winter"/>
    <s v="February"/>
    <x v="2"/>
    <b v="0"/>
    <s v="Thursday"/>
    <x v="0"/>
    <n v="0.18"/>
    <n v="0.16669999999999999"/>
    <n v="0.43"/>
    <n v="0.25369999999999998"/>
    <n v="0"/>
    <n v="2"/>
    <n v="2"/>
  </r>
  <r>
    <n v="739"/>
    <d v="2011-02-03T00:00:00"/>
    <s v="Winter"/>
    <s v="February"/>
    <x v="3"/>
    <b v="0"/>
    <s v="Thursday"/>
    <x v="0"/>
    <n v="0.18"/>
    <n v="0.16669999999999999"/>
    <n v="0.43"/>
    <n v="0.25369999999999998"/>
    <n v="0"/>
    <n v="1"/>
    <n v="1"/>
  </r>
  <r>
    <n v="740"/>
    <d v="2011-02-03T00:00:00"/>
    <s v="Winter"/>
    <s v="February"/>
    <x v="5"/>
    <b v="0"/>
    <s v="Thursday"/>
    <x v="0"/>
    <n v="0.16"/>
    <n v="0.13639999999999999"/>
    <n v="0.5"/>
    <n v="0.29849999999999999"/>
    <n v="0"/>
    <n v="2"/>
    <n v="2"/>
  </r>
  <r>
    <n v="741"/>
    <d v="2011-02-03T00:00:00"/>
    <s v="Winter"/>
    <s v="February"/>
    <x v="6"/>
    <b v="0"/>
    <s v="Thursday"/>
    <x v="0"/>
    <n v="0.16"/>
    <n v="0.13639999999999999"/>
    <n v="0.43"/>
    <n v="0.35820000000000002"/>
    <n v="0"/>
    <n v="39"/>
    <n v="39"/>
  </r>
  <r>
    <n v="742"/>
    <d v="2011-02-03T00:00:00"/>
    <s v="Winter"/>
    <s v="February"/>
    <x v="7"/>
    <b v="0"/>
    <s v="Thursday"/>
    <x v="0"/>
    <n v="0.14000000000000001"/>
    <n v="0.1212"/>
    <n v="0.5"/>
    <n v="0.32840000000000003"/>
    <n v="1"/>
    <n v="86"/>
    <n v="87"/>
  </r>
  <r>
    <n v="743"/>
    <d v="2011-02-03T00:00:00"/>
    <s v="Winter"/>
    <s v="February"/>
    <x v="8"/>
    <b v="0"/>
    <s v="Thursday"/>
    <x v="0"/>
    <n v="0.14000000000000001"/>
    <n v="0.1212"/>
    <n v="0.5"/>
    <n v="0.35820000000000002"/>
    <n v="4"/>
    <n v="184"/>
    <n v="188"/>
  </r>
  <r>
    <n v="744"/>
    <d v="2011-02-03T00:00:00"/>
    <s v="Winter"/>
    <s v="February"/>
    <x v="9"/>
    <b v="0"/>
    <s v="Thursday"/>
    <x v="0"/>
    <n v="0.16"/>
    <n v="0.13639999999999999"/>
    <n v="0.47"/>
    <n v="0.29849999999999999"/>
    <n v="6"/>
    <n v="127"/>
    <n v="133"/>
  </r>
  <r>
    <n v="745"/>
    <d v="2011-02-03T00:00:00"/>
    <s v="Winter"/>
    <s v="February"/>
    <x v="10"/>
    <b v="0"/>
    <s v="Thursday"/>
    <x v="0"/>
    <n v="0.18"/>
    <n v="0.1515"/>
    <n v="0.43"/>
    <n v="0.32840000000000003"/>
    <n v="2"/>
    <n v="50"/>
    <n v="52"/>
  </r>
  <r>
    <n v="746"/>
    <d v="2011-02-03T00:00:00"/>
    <s v="Winter"/>
    <s v="February"/>
    <x v="11"/>
    <b v="0"/>
    <s v="Thursday"/>
    <x v="0"/>
    <n v="0.18"/>
    <n v="0.13639999999999999"/>
    <n v="0.43"/>
    <n v="0.44779999999999998"/>
    <n v="9"/>
    <n v="55"/>
    <n v="64"/>
  </r>
  <r>
    <n v="747"/>
    <d v="2011-02-03T00:00:00"/>
    <s v="Winter"/>
    <s v="February"/>
    <x v="12"/>
    <b v="0"/>
    <s v="Thursday"/>
    <x v="0"/>
    <n v="0.2"/>
    <n v="0.18179999999999999"/>
    <n v="0.4"/>
    <n v="0.35820000000000002"/>
    <n v="2"/>
    <n v="67"/>
    <n v="69"/>
  </r>
  <r>
    <n v="748"/>
    <d v="2011-02-03T00:00:00"/>
    <s v="Winter"/>
    <s v="February"/>
    <x v="13"/>
    <b v="0"/>
    <s v="Thursday"/>
    <x v="0"/>
    <n v="0.2"/>
    <n v="0.16669999999999999"/>
    <n v="0.4"/>
    <n v="0.41789999999999999"/>
    <n v="4"/>
    <n v="47"/>
    <n v="51"/>
  </r>
  <r>
    <n v="749"/>
    <d v="2011-02-03T00:00:00"/>
    <s v="Winter"/>
    <s v="February"/>
    <x v="14"/>
    <b v="0"/>
    <s v="Thursday"/>
    <x v="0"/>
    <n v="0.22"/>
    <n v="0.19700000000000001"/>
    <n v="0.37"/>
    <n v="0.3881"/>
    <n v="4"/>
    <n v="43"/>
    <n v="47"/>
  </r>
  <r>
    <n v="750"/>
    <d v="2011-02-03T00:00:00"/>
    <s v="Winter"/>
    <s v="February"/>
    <x v="15"/>
    <b v="0"/>
    <s v="Thursday"/>
    <x v="0"/>
    <n v="0.22"/>
    <n v="0.19700000000000001"/>
    <n v="0.37"/>
    <n v="0.32840000000000003"/>
    <n v="4"/>
    <n v="56"/>
    <n v="60"/>
  </r>
  <r>
    <n v="751"/>
    <d v="2011-02-03T00:00:00"/>
    <s v="Winter"/>
    <s v="February"/>
    <x v="16"/>
    <b v="0"/>
    <s v="Thursday"/>
    <x v="0"/>
    <n v="0.22"/>
    <n v="0.21210000000000001"/>
    <n v="0.37"/>
    <n v="0.25369999999999998"/>
    <n v="5"/>
    <n v="73"/>
    <n v="78"/>
  </r>
  <r>
    <n v="752"/>
    <d v="2011-02-03T00:00:00"/>
    <s v="Winter"/>
    <s v="February"/>
    <x v="17"/>
    <b v="0"/>
    <s v="Thursday"/>
    <x v="0"/>
    <n v="0.2"/>
    <n v="0.19700000000000001"/>
    <n v="0.4"/>
    <n v="0.19400000000000001"/>
    <n v="5"/>
    <n v="170"/>
    <n v="175"/>
  </r>
  <r>
    <n v="753"/>
    <d v="2011-02-03T00:00:00"/>
    <s v="Winter"/>
    <s v="February"/>
    <x v="18"/>
    <b v="0"/>
    <s v="Thursday"/>
    <x v="0"/>
    <n v="0.2"/>
    <n v="0.21210000000000001"/>
    <n v="0.4"/>
    <n v="0.16420000000000001"/>
    <n v="2"/>
    <n v="145"/>
    <n v="147"/>
  </r>
  <r>
    <n v="754"/>
    <d v="2011-02-03T00:00:00"/>
    <s v="Winter"/>
    <s v="February"/>
    <x v="19"/>
    <b v="0"/>
    <s v="Thursday"/>
    <x v="0"/>
    <n v="0.2"/>
    <n v="0.2576"/>
    <n v="0.4"/>
    <n v="0"/>
    <n v="4"/>
    <n v="92"/>
    <n v="96"/>
  </r>
  <r>
    <n v="755"/>
    <d v="2011-02-03T00:00:00"/>
    <s v="Winter"/>
    <s v="February"/>
    <x v="20"/>
    <b v="0"/>
    <s v="Thursday"/>
    <x v="0"/>
    <n v="0.2"/>
    <n v="0.2273"/>
    <n v="0.47"/>
    <n v="8.9599999999999999E-2"/>
    <n v="1"/>
    <n v="108"/>
    <n v="109"/>
  </r>
  <r>
    <n v="756"/>
    <d v="2011-02-03T00:00:00"/>
    <s v="Winter"/>
    <s v="February"/>
    <x v="21"/>
    <b v="0"/>
    <s v="Thursday"/>
    <x v="0"/>
    <n v="0.18"/>
    <n v="0.21210000000000001"/>
    <n v="0.55000000000000004"/>
    <n v="0.1045"/>
    <n v="1"/>
    <n v="53"/>
    <n v="54"/>
  </r>
  <r>
    <n v="757"/>
    <d v="2011-02-03T00:00:00"/>
    <s v="Winter"/>
    <s v="February"/>
    <x v="22"/>
    <b v="0"/>
    <s v="Thursday"/>
    <x v="0"/>
    <n v="0.18"/>
    <n v="0.21210000000000001"/>
    <n v="0.51"/>
    <n v="8.9599999999999999E-2"/>
    <n v="2"/>
    <n v="39"/>
    <n v="41"/>
  </r>
  <r>
    <n v="758"/>
    <d v="2011-02-03T00:00:00"/>
    <s v="Winter"/>
    <s v="February"/>
    <x v="23"/>
    <b v="0"/>
    <s v="Thursday"/>
    <x v="0"/>
    <n v="0.2"/>
    <n v="0.2273"/>
    <n v="0.47"/>
    <n v="0.1045"/>
    <n v="4"/>
    <n v="34"/>
    <n v="38"/>
  </r>
  <r>
    <n v="759"/>
    <d v="2011-02-04T00:00:00"/>
    <s v="Winter"/>
    <s v="February"/>
    <x v="0"/>
    <b v="0"/>
    <s v="Friday"/>
    <x v="1"/>
    <n v="0.2"/>
    <n v="0.2576"/>
    <n v="0.44"/>
    <n v="0"/>
    <n v="3"/>
    <n v="10"/>
    <n v="13"/>
  </r>
  <r>
    <n v="760"/>
    <d v="2011-02-04T00:00:00"/>
    <s v="Winter"/>
    <s v="February"/>
    <x v="1"/>
    <b v="0"/>
    <s v="Friday"/>
    <x v="1"/>
    <n v="0.16"/>
    <n v="0.2273"/>
    <n v="0.59"/>
    <n v="0"/>
    <n v="0"/>
    <n v="7"/>
    <n v="7"/>
  </r>
  <r>
    <n v="761"/>
    <d v="2011-02-04T00:00:00"/>
    <s v="Winter"/>
    <s v="February"/>
    <x v="2"/>
    <b v="0"/>
    <s v="Friday"/>
    <x v="1"/>
    <n v="0.14000000000000001"/>
    <n v="0.16669999999999999"/>
    <n v="0.63"/>
    <n v="0.1045"/>
    <n v="0"/>
    <n v="1"/>
    <n v="1"/>
  </r>
  <r>
    <n v="762"/>
    <d v="2011-02-04T00:00:00"/>
    <s v="Winter"/>
    <s v="February"/>
    <x v="3"/>
    <b v="0"/>
    <s v="Friday"/>
    <x v="1"/>
    <n v="0.14000000000000001"/>
    <n v="0.16669999999999999"/>
    <n v="0.63"/>
    <n v="0.1045"/>
    <n v="0"/>
    <n v="1"/>
    <n v="1"/>
  </r>
  <r>
    <n v="763"/>
    <d v="2011-02-04T00:00:00"/>
    <s v="Winter"/>
    <s v="February"/>
    <x v="5"/>
    <b v="0"/>
    <s v="Friday"/>
    <x v="1"/>
    <n v="0.14000000000000001"/>
    <n v="0.1515"/>
    <n v="0.63"/>
    <n v="0.1343"/>
    <n v="0"/>
    <n v="7"/>
    <n v="7"/>
  </r>
  <r>
    <n v="764"/>
    <d v="2011-02-04T00:00:00"/>
    <s v="Winter"/>
    <s v="February"/>
    <x v="6"/>
    <b v="0"/>
    <s v="Friday"/>
    <x v="1"/>
    <n v="0.16"/>
    <n v="0.2273"/>
    <n v="0.55000000000000004"/>
    <n v="0"/>
    <n v="2"/>
    <n v="26"/>
    <n v="28"/>
  </r>
  <r>
    <n v="765"/>
    <d v="2011-02-04T00:00:00"/>
    <s v="Winter"/>
    <s v="February"/>
    <x v="7"/>
    <b v="0"/>
    <s v="Friday"/>
    <x v="0"/>
    <n v="0.14000000000000001"/>
    <n v="0.21210000000000001"/>
    <n v="0.59"/>
    <n v="0"/>
    <n v="0"/>
    <n v="87"/>
    <n v="87"/>
  </r>
  <r>
    <n v="766"/>
    <d v="2011-02-04T00:00:00"/>
    <s v="Winter"/>
    <s v="February"/>
    <x v="8"/>
    <b v="0"/>
    <s v="Friday"/>
    <x v="0"/>
    <n v="0.14000000000000001"/>
    <n v="0.1515"/>
    <n v="0.74"/>
    <n v="0.1343"/>
    <n v="3"/>
    <n v="217"/>
    <n v="220"/>
  </r>
  <r>
    <n v="767"/>
    <d v="2011-02-04T00:00:00"/>
    <s v="Winter"/>
    <s v="February"/>
    <x v="9"/>
    <b v="0"/>
    <s v="Friday"/>
    <x v="1"/>
    <n v="0.16"/>
    <n v="0.18179999999999999"/>
    <n v="0.8"/>
    <n v="0.1343"/>
    <n v="3"/>
    <n v="124"/>
    <n v="127"/>
  </r>
  <r>
    <n v="768"/>
    <d v="2011-02-04T00:00:00"/>
    <s v="Winter"/>
    <s v="February"/>
    <x v="10"/>
    <b v="0"/>
    <s v="Friday"/>
    <x v="1"/>
    <n v="0.2"/>
    <n v="0.21210000000000001"/>
    <n v="0.51"/>
    <n v="0.1343"/>
    <n v="5"/>
    <n v="46"/>
    <n v="51"/>
  </r>
  <r>
    <n v="769"/>
    <d v="2011-02-04T00:00:00"/>
    <s v="Winter"/>
    <s v="February"/>
    <x v="11"/>
    <b v="0"/>
    <s v="Friday"/>
    <x v="0"/>
    <n v="0.22"/>
    <n v="0.2273"/>
    <n v="0.51"/>
    <n v="0.16420000000000001"/>
    <n v="3"/>
    <n v="61"/>
    <n v="64"/>
  </r>
  <r>
    <n v="770"/>
    <d v="2011-02-04T00:00:00"/>
    <s v="Winter"/>
    <s v="February"/>
    <x v="12"/>
    <b v="0"/>
    <s v="Friday"/>
    <x v="1"/>
    <n v="0.24"/>
    <n v="0.2424"/>
    <n v="0.48"/>
    <n v="0.16420000000000001"/>
    <n v="8"/>
    <n v="78"/>
    <n v="86"/>
  </r>
  <r>
    <n v="771"/>
    <d v="2011-02-04T00:00:00"/>
    <s v="Winter"/>
    <s v="February"/>
    <x v="13"/>
    <b v="0"/>
    <s v="Friday"/>
    <x v="1"/>
    <n v="0.26"/>
    <n v="0.2576"/>
    <n v="0.5"/>
    <n v="0.22389999999999999"/>
    <n v="9"/>
    <n v="73"/>
    <n v="82"/>
  </r>
  <r>
    <n v="772"/>
    <d v="2011-02-04T00:00:00"/>
    <s v="Winter"/>
    <s v="February"/>
    <x v="14"/>
    <b v="0"/>
    <s v="Friday"/>
    <x v="1"/>
    <n v="0.28000000000000003"/>
    <n v="0.2727"/>
    <n v="0.45"/>
    <n v="0.16420000000000001"/>
    <n v="15"/>
    <n v="76"/>
    <n v="91"/>
  </r>
  <r>
    <n v="773"/>
    <d v="2011-02-04T00:00:00"/>
    <s v="Winter"/>
    <s v="February"/>
    <x v="15"/>
    <b v="0"/>
    <s v="Friday"/>
    <x v="1"/>
    <n v="0.28000000000000003"/>
    <n v="0.2727"/>
    <n v="0.48"/>
    <n v="0.25369999999999998"/>
    <n v="9"/>
    <n v="81"/>
    <n v="90"/>
  </r>
  <r>
    <n v="774"/>
    <d v="2011-02-04T00:00:00"/>
    <s v="Winter"/>
    <s v="February"/>
    <x v="16"/>
    <b v="0"/>
    <s v="Friday"/>
    <x v="1"/>
    <n v="0.3"/>
    <n v="0.28789999999999999"/>
    <n v="0.42"/>
    <n v="0.22389999999999999"/>
    <n v="8"/>
    <n v="91"/>
    <n v="99"/>
  </r>
  <r>
    <n v="775"/>
    <d v="2011-02-04T00:00:00"/>
    <s v="Winter"/>
    <s v="February"/>
    <x v="17"/>
    <b v="0"/>
    <s v="Friday"/>
    <x v="1"/>
    <n v="0.26"/>
    <n v="0.2727"/>
    <n v="0.56000000000000005"/>
    <n v="0.1343"/>
    <n v="10"/>
    <n v="195"/>
    <n v="205"/>
  </r>
  <r>
    <n v="776"/>
    <d v="2011-02-04T00:00:00"/>
    <s v="Winter"/>
    <s v="February"/>
    <x v="18"/>
    <b v="0"/>
    <s v="Friday"/>
    <x v="1"/>
    <n v="0.24"/>
    <n v="0.2576"/>
    <n v="0.6"/>
    <n v="0.1045"/>
    <n v="3"/>
    <n v="152"/>
    <n v="155"/>
  </r>
  <r>
    <n v="777"/>
    <d v="2011-02-04T00:00:00"/>
    <s v="Winter"/>
    <s v="February"/>
    <x v="19"/>
    <b v="0"/>
    <s v="Friday"/>
    <x v="1"/>
    <n v="0.24"/>
    <n v="0.2424"/>
    <n v="0.65"/>
    <n v="0.1343"/>
    <n v="1"/>
    <n v="102"/>
    <n v="103"/>
  </r>
  <r>
    <n v="778"/>
    <d v="2011-02-04T00:00:00"/>
    <s v="Winter"/>
    <s v="February"/>
    <x v="20"/>
    <b v="0"/>
    <s v="Friday"/>
    <x v="1"/>
    <n v="0.24"/>
    <n v="0.2424"/>
    <n v="0.65"/>
    <n v="0.16420000000000001"/>
    <n v="2"/>
    <n v="69"/>
    <n v="71"/>
  </r>
  <r>
    <n v="779"/>
    <d v="2011-02-04T00:00:00"/>
    <s v="Winter"/>
    <s v="February"/>
    <x v="21"/>
    <b v="0"/>
    <s v="Friday"/>
    <x v="1"/>
    <n v="0.24"/>
    <n v="0.2424"/>
    <n v="0.7"/>
    <n v="0.16420000000000001"/>
    <n v="2"/>
    <n v="41"/>
    <n v="43"/>
  </r>
  <r>
    <n v="780"/>
    <d v="2011-02-04T00:00:00"/>
    <s v="Winter"/>
    <s v="February"/>
    <x v="22"/>
    <b v="0"/>
    <s v="Friday"/>
    <x v="1"/>
    <n v="0.24"/>
    <n v="0.2424"/>
    <n v="0.65"/>
    <n v="0.16420000000000001"/>
    <n v="1"/>
    <n v="45"/>
    <n v="46"/>
  </r>
  <r>
    <n v="781"/>
    <d v="2011-02-04T00:00:00"/>
    <s v="Winter"/>
    <s v="February"/>
    <x v="23"/>
    <b v="0"/>
    <s v="Friday"/>
    <x v="1"/>
    <n v="0.24"/>
    <n v="0.2424"/>
    <n v="0.7"/>
    <n v="0.1343"/>
    <n v="1"/>
    <n v="30"/>
    <n v="31"/>
  </r>
  <r>
    <n v="782"/>
    <d v="2011-02-05T00:00:00"/>
    <s v="Winter"/>
    <s v="February"/>
    <x v="0"/>
    <b v="0"/>
    <s v="Saturday"/>
    <x v="1"/>
    <n v="0.24"/>
    <n v="0.2424"/>
    <n v="0.7"/>
    <n v="0.16420000000000001"/>
    <n v="3"/>
    <n v="36"/>
    <n v="39"/>
  </r>
  <r>
    <n v="783"/>
    <d v="2011-02-05T00:00:00"/>
    <s v="Winter"/>
    <s v="February"/>
    <x v="1"/>
    <b v="0"/>
    <s v="Saturday"/>
    <x v="1"/>
    <n v="0.24"/>
    <n v="0.2424"/>
    <n v="0.65"/>
    <n v="0.16420000000000001"/>
    <n v="1"/>
    <n v="17"/>
    <n v="18"/>
  </r>
  <r>
    <n v="784"/>
    <d v="2011-02-05T00:00:00"/>
    <s v="Winter"/>
    <s v="February"/>
    <x v="2"/>
    <b v="0"/>
    <s v="Saturday"/>
    <x v="1"/>
    <n v="0.24"/>
    <n v="0.2424"/>
    <n v="0.75"/>
    <n v="0.16420000000000001"/>
    <n v="5"/>
    <n v="12"/>
    <n v="17"/>
  </r>
  <r>
    <n v="785"/>
    <d v="2011-02-05T00:00:00"/>
    <s v="Winter"/>
    <s v="February"/>
    <x v="3"/>
    <b v="0"/>
    <s v="Saturday"/>
    <x v="1"/>
    <n v="0.24"/>
    <n v="0.2424"/>
    <n v="0.75"/>
    <n v="0.16420000000000001"/>
    <n v="1"/>
    <n v="10"/>
    <n v="11"/>
  </r>
  <r>
    <n v="786"/>
    <d v="2011-02-05T00:00:00"/>
    <s v="Winter"/>
    <s v="February"/>
    <x v="4"/>
    <b v="0"/>
    <s v="Saturday"/>
    <x v="2"/>
    <n v="0.22"/>
    <n v="0.2273"/>
    <n v="0.93"/>
    <n v="0.1343"/>
    <n v="0"/>
    <n v="8"/>
    <n v="8"/>
  </r>
  <r>
    <n v="787"/>
    <d v="2011-02-05T00:00:00"/>
    <s v="Winter"/>
    <s v="February"/>
    <x v="5"/>
    <b v="0"/>
    <s v="Saturday"/>
    <x v="2"/>
    <n v="0.2"/>
    <n v="0.2273"/>
    <n v="1"/>
    <n v="8.9599999999999999E-2"/>
    <n v="0"/>
    <n v="9"/>
    <n v="9"/>
  </r>
  <r>
    <n v="788"/>
    <d v="2011-02-05T00:00:00"/>
    <s v="Winter"/>
    <s v="February"/>
    <x v="6"/>
    <b v="0"/>
    <s v="Saturday"/>
    <x v="2"/>
    <n v="0.2"/>
    <n v="0.2576"/>
    <n v="1"/>
    <n v="0"/>
    <n v="0"/>
    <n v="4"/>
    <n v="4"/>
  </r>
  <r>
    <n v="789"/>
    <d v="2011-02-05T00:00:00"/>
    <s v="Winter"/>
    <s v="February"/>
    <x v="7"/>
    <b v="0"/>
    <s v="Saturday"/>
    <x v="2"/>
    <n v="0.22"/>
    <n v="0.2576"/>
    <n v="0.93"/>
    <n v="8.9599999999999999E-2"/>
    <n v="0"/>
    <n v="4"/>
    <n v="4"/>
  </r>
  <r>
    <n v="790"/>
    <d v="2011-02-05T00:00:00"/>
    <s v="Winter"/>
    <s v="February"/>
    <x v="8"/>
    <b v="0"/>
    <s v="Saturday"/>
    <x v="2"/>
    <n v="0.2"/>
    <n v="0.2273"/>
    <n v="1"/>
    <n v="8.9599999999999999E-2"/>
    <n v="0"/>
    <n v="10"/>
    <n v="10"/>
  </r>
  <r>
    <n v="791"/>
    <d v="2011-02-05T00:00:00"/>
    <s v="Winter"/>
    <s v="February"/>
    <x v="9"/>
    <b v="0"/>
    <s v="Saturday"/>
    <x v="2"/>
    <n v="0.2"/>
    <n v="0.2273"/>
    <n v="1"/>
    <n v="8.9599999999999999E-2"/>
    <n v="3"/>
    <n v="17"/>
    <n v="20"/>
  </r>
  <r>
    <n v="792"/>
    <d v="2011-02-05T00:00:00"/>
    <s v="Winter"/>
    <s v="February"/>
    <x v="10"/>
    <b v="0"/>
    <s v="Saturday"/>
    <x v="2"/>
    <n v="0.2"/>
    <n v="0.21210000000000001"/>
    <n v="1"/>
    <n v="0.1343"/>
    <n v="3"/>
    <n v="31"/>
    <n v="34"/>
  </r>
  <r>
    <n v="793"/>
    <d v="2011-02-05T00:00:00"/>
    <s v="Winter"/>
    <s v="February"/>
    <x v="11"/>
    <b v="0"/>
    <s v="Saturday"/>
    <x v="2"/>
    <n v="0.22"/>
    <n v="0.2273"/>
    <n v="1"/>
    <n v="0.1343"/>
    <n v="1"/>
    <n v="46"/>
    <n v="47"/>
  </r>
  <r>
    <n v="794"/>
    <d v="2011-02-05T00:00:00"/>
    <s v="Winter"/>
    <s v="February"/>
    <x v="12"/>
    <b v="0"/>
    <s v="Saturday"/>
    <x v="2"/>
    <n v="0.22"/>
    <n v="0.2273"/>
    <n v="1"/>
    <n v="0.16420000000000001"/>
    <n v="10"/>
    <n v="42"/>
    <n v="52"/>
  </r>
  <r>
    <n v="795"/>
    <d v="2011-02-05T00:00:00"/>
    <s v="Winter"/>
    <s v="February"/>
    <x v="13"/>
    <b v="0"/>
    <s v="Saturday"/>
    <x v="2"/>
    <n v="0.22"/>
    <n v="0.2273"/>
    <n v="1"/>
    <n v="0.16420000000000001"/>
    <n v="10"/>
    <n v="62"/>
    <n v="72"/>
  </r>
  <r>
    <n v="796"/>
    <d v="2011-02-05T00:00:00"/>
    <s v="Winter"/>
    <s v="February"/>
    <x v="14"/>
    <b v="0"/>
    <s v="Saturday"/>
    <x v="2"/>
    <n v="0.22"/>
    <n v="0.2727"/>
    <n v="1"/>
    <n v="0"/>
    <n v="5"/>
    <n v="50"/>
    <n v="55"/>
  </r>
  <r>
    <n v="797"/>
    <d v="2011-02-05T00:00:00"/>
    <s v="Winter"/>
    <s v="February"/>
    <x v="15"/>
    <b v="0"/>
    <s v="Saturday"/>
    <x v="2"/>
    <n v="0.22"/>
    <n v="0.2727"/>
    <n v="1"/>
    <n v="0"/>
    <n v="11"/>
    <n v="49"/>
    <n v="60"/>
  </r>
  <r>
    <n v="798"/>
    <d v="2011-02-05T00:00:00"/>
    <s v="Winter"/>
    <s v="February"/>
    <x v="16"/>
    <b v="0"/>
    <s v="Saturday"/>
    <x v="2"/>
    <n v="0.22"/>
    <n v="0.2273"/>
    <n v="1"/>
    <n v="0.1343"/>
    <n v="8"/>
    <n v="63"/>
    <n v="71"/>
  </r>
  <r>
    <n v="799"/>
    <d v="2011-02-05T00:00:00"/>
    <s v="Winter"/>
    <s v="February"/>
    <x v="17"/>
    <b v="0"/>
    <s v="Saturday"/>
    <x v="1"/>
    <n v="0.24"/>
    <n v="0.21210000000000001"/>
    <n v="1"/>
    <n v="0.28360000000000002"/>
    <n v="14"/>
    <n v="64"/>
    <n v="78"/>
  </r>
  <r>
    <n v="800"/>
    <d v="2011-02-05T00:00:00"/>
    <s v="Winter"/>
    <s v="February"/>
    <x v="18"/>
    <b v="0"/>
    <s v="Saturday"/>
    <x v="1"/>
    <n v="0.28000000000000003"/>
    <n v="0.2424"/>
    <n v="0.93"/>
    <n v="0.44779999999999998"/>
    <n v="2"/>
    <n v="81"/>
    <n v="83"/>
  </r>
  <r>
    <n v="801"/>
    <d v="2011-02-05T00:00:00"/>
    <s v="Winter"/>
    <s v="February"/>
    <x v="19"/>
    <b v="0"/>
    <s v="Saturday"/>
    <x v="1"/>
    <n v="0.28000000000000003"/>
    <n v="0.2424"/>
    <n v="0.93"/>
    <n v="0.44779999999999998"/>
    <n v="6"/>
    <n v="78"/>
    <n v="84"/>
  </r>
  <r>
    <n v="802"/>
    <d v="2011-02-05T00:00:00"/>
    <s v="Winter"/>
    <s v="February"/>
    <x v="20"/>
    <b v="0"/>
    <s v="Saturday"/>
    <x v="0"/>
    <n v="0.3"/>
    <n v="0.28789999999999999"/>
    <n v="0.87"/>
    <n v="0.25369999999999998"/>
    <n v="5"/>
    <n v="64"/>
    <n v="69"/>
  </r>
  <r>
    <n v="803"/>
    <d v="2011-02-05T00:00:00"/>
    <s v="Winter"/>
    <s v="February"/>
    <x v="21"/>
    <b v="0"/>
    <s v="Saturday"/>
    <x v="0"/>
    <n v="0.26"/>
    <n v="0.2576"/>
    <n v="1"/>
    <n v="0.19400000000000001"/>
    <n v="3"/>
    <n v="53"/>
    <n v="56"/>
  </r>
  <r>
    <n v="804"/>
    <d v="2011-02-05T00:00:00"/>
    <s v="Winter"/>
    <s v="February"/>
    <x v="22"/>
    <b v="0"/>
    <s v="Saturday"/>
    <x v="0"/>
    <n v="0.26"/>
    <n v="0.2727"/>
    <n v="0.93"/>
    <n v="0.1343"/>
    <n v="2"/>
    <n v="43"/>
    <n v="45"/>
  </r>
  <r>
    <n v="805"/>
    <d v="2011-02-05T00:00:00"/>
    <s v="Winter"/>
    <s v="February"/>
    <x v="23"/>
    <b v="0"/>
    <s v="Saturday"/>
    <x v="0"/>
    <n v="0.26"/>
    <n v="0.2576"/>
    <n v="0.93"/>
    <n v="0.22389999999999999"/>
    <n v="7"/>
    <n v="52"/>
    <n v="59"/>
  </r>
  <r>
    <n v="806"/>
    <d v="2011-02-06T00:00:00"/>
    <s v="Winter"/>
    <s v="February"/>
    <x v="0"/>
    <b v="0"/>
    <s v="Sunday"/>
    <x v="0"/>
    <n v="0.26"/>
    <n v="0.2576"/>
    <n v="0.7"/>
    <n v="0.19400000000000001"/>
    <n v="2"/>
    <n v="37"/>
    <n v="39"/>
  </r>
  <r>
    <n v="807"/>
    <d v="2011-02-06T00:00:00"/>
    <s v="Winter"/>
    <s v="February"/>
    <x v="1"/>
    <b v="0"/>
    <s v="Sunday"/>
    <x v="0"/>
    <n v="0.26"/>
    <n v="0.2273"/>
    <n v="0.65"/>
    <n v="0.41789999999999999"/>
    <n v="4"/>
    <n v="40"/>
    <n v="44"/>
  </r>
  <r>
    <n v="808"/>
    <d v="2011-02-06T00:00:00"/>
    <s v="Winter"/>
    <s v="February"/>
    <x v="2"/>
    <b v="0"/>
    <s v="Sunday"/>
    <x v="0"/>
    <n v="0.26"/>
    <n v="0.2273"/>
    <n v="0.6"/>
    <n v="0.32840000000000003"/>
    <n v="0"/>
    <n v="20"/>
    <n v="20"/>
  </r>
  <r>
    <n v="809"/>
    <d v="2011-02-06T00:00:00"/>
    <s v="Winter"/>
    <s v="February"/>
    <x v="3"/>
    <b v="0"/>
    <s v="Sunday"/>
    <x v="0"/>
    <n v="0.26"/>
    <n v="0.28789999999999999"/>
    <n v="0.6"/>
    <n v="8.9599999999999999E-2"/>
    <n v="3"/>
    <n v="10"/>
    <n v="13"/>
  </r>
  <r>
    <n v="810"/>
    <d v="2011-02-06T00:00:00"/>
    <s v="Winter"/>
    <s v="February"/>
    <x v="4"/>
    <b v="0"/>
    <s v="Sunday"/>
    <x v="0"/>
    <n v="0.26"/>
    <n v="0.2273"/>
    <n v="0.6"/>
    <n v="0.35820000000000002"/>
    <n v="0"/>
    <n v="2"/>
    <n v="2"/>
  </r>
  <r>
    <n v="811"/>
    <d v="2011-02-06T00:00:00"/>
    <s v="Winter"/>
    <s v="February"/>
    <x v="5"/>
    <b v="0"/>
    <s v="Sunday"/>
    <x v="0"/>
    <n v="0.26"/>
    <n v="0.2576"/>
    <n v="0.6"/>
    <n v="0.22389999999999999"/>
    <n v="0"/>
    <n v="1"/>
    <n v="1"/>
  </r>
  <r>
    <n v="812"/>
    <d v="2011-02-06T00:00:00"/>
    <s v="Winter"/>
    <s v="February"/>
    <x v="6"/>
    <b v="0"/>
    <s v="Sunday"/>
    <x v="0"/>
    <n v="0.26"/>
    <n v="0.2576"/>
    <n v="0.6"/>
    <n v="0.22389999999999999"/>
    <n v="0"/>
    <n v="1"/>
    <n v="1"/>
  </r>
  <r>
    <n v="813"/>
    <d v="2011-02-06T00:00:00"/>
    <s v="Winter"/>
    <s v="February"/>
    <x v="7"/>
    <b v="0"/>
    <s v="Sunday"/>
    <x v="0"/>
    <n v="0.24"/>
    <n v="0.2424"/>
    <n v="0.65"/>
    <n v="0.16420000000000001"/>
    <n v="0"/>
    <n v="8"/>
    <n v="8"/>
  </r>
  <r>
    <n v="814"/>
    <d v="2011-02-06T00:00:00"/>
    <s v="Winter"/>
    <s v="February"/>
    <x v="8"/>
    <b v="0"/>
    <s v="Sunday"/>
    <x v="0"/>
    <n v="0.24"/>
    <n v="0.2576"/>
    <n v="0.65"/>
    <n v="0.1045"/>
    <n v="2"/>
    <n v="21"/>
    <n v="23"/>
  </r>
  <r>
    <n v="815"/>
    <d v="2011-02-06T00:00:00"/>
    <s v="Winter"/>
    <s v="February"/>
    <x v="9"/>
    <b v="0"/>
    <s v="Sunday"/>
    <x v="0"/>
    <n v="0.28000000000000003"/>
    <n v="0.28789999999999999"/>
    <n v="0.56000000000000005"/>
    <n v="0.1045"/>
    <n v="7"/>
    <n v="38"/>
    <n v="45"/>
  </r>
  <r>
    <n v="816"/>
    <d v="2011-02-06T00:00:00"/>
    <s v="Winter"/>
    <s v="February"/>
    <x v="10"/>
    <b v="0"/>
    <s v="Sunday"/>
    <x v="0"/>
    <n v="0.3"/>
    <n v="0.28789999999999999"/>
    <n v="0.52"/>
    <n v="0.25369999999999998"/>
    <n v="15"/>
    <n v="74"/>
    <n v="89"/>
  </r>
  <r>
    <n v="817"/>
    <d v="2011-02-06T00:00:00"/>
    <s v="Winter"/>
    <s v="February"/>
    <x v="11"/>
    <b v="0"/>
    <s v="Sunday"/>
    <x v="0"/>
    <n v="0.32"/>
    <n v="0.30299999999999999"/>
    <n v="0.49"/>
    <n v="0.25369999999999998"/>
    <n v="28"/>
    <n v="89"/>
    <n v="117"/>
  </r>
  <r>
    <n v="818"/>
    <d v="2011-02-06T00:00:00"/>
    <s v="Winter"/>
    <s v="February"/>
    <x v="12"/>
    <b v="0"/>
    <s v="Sunday"/>
    <x v="0"/>
    <n v="0.34"/>
    <n v="0.33329999999999999"/>
    <n v="0.46"/>
    <n v="0"/>
    <n v="48"/>
    <n v="126"/>
    <n v="174"/>
  </r>
  <r>
    <n v="819"/>
    <d v="2011-02-06T00:00:00"/>
    <s v="Winter"/>
    <s v="February"/>
    <x v="13"/>
    <b v="0"/>
    <s v="Sunday"/>
    <x v="0"/>
    <n v="0.34"/>
    <n v="0.36359999999999998"/>
    <n v="0.46"/>
    <n v="0"/>
    <n v="47"/>
    <n v="135"/>
    <n v="182"/>
  </r>
  <r>
    <n v="820"/>
    <d v="2011-02-06T00:00:00"/>
    <s v="Winter"/>
    <s v="February"/>
    <x v="14"/>
    <b v="0"/>
    <s v="Sunday"/>
    <x v="0"/>
    <n v="0.34"/>
    <n v="0.34849999999999998"/>
    <n v="0.46"/>
    <n v="8.9599999999999999E-2"/>
    <n v="47"/>
    <n v="114"/>
    <n v="161"/>
  </r>
  <r>
    <n v="821"/>
    <d v="2011-02-06T00:00:00"/>
    <s v="Winter"/>
    <s v="February"/>
    <x v="15"/>
    <b v="0"/>
    <s v="Sunday"/>
    <x v="0"/>
    <n v="0.34"/>
    <n v="0.34849999999999998"/>
    <n v="0.46"/>
    <n v="8.9599999999999999E-2"/>
    <n v="52"/>
    <n v="130"/>
    <n v="182"/>
  </r>
  <r>
    <n v="822"/>
    <d v="2011-02-06T00:00:00"/>
    <s v="Winter"/>
    <s v="February"/>
    <x v="16"/>
    <b v="0"/>
    <s v="Sunday"/>
    <x v="0"/>
    <n v="0.34"/>
    <n v="0.34849999999999998"/>
    <n v="0.49"/>
    <n v="0.1045"/>
    <n v="42"/>
    <n v="115"/>
    <n v="157"/>
  </r>
  <r>
    <n v="823"/>
    <d v="2011-02-06T00:00:00"/>
    <s v="Winter"/>
    <s v="February"/>
    <x v="17"/>
    <b v="0"/>
    <s v="Sunday"/>
    <x v="0"/>
    <n v="0.34"/>
    <n v="0.36359999999999998"/>
    <n v="0.46"/>
    <n v="0"/>
    <n v="24"/>
    <n v="97"/>
    <n v="121"/>
  </r>
  <r>
    <n v="824"/>
    <d v="2011-02-06T00:00:00"/>
    <s v="Winter"/>
    <s v="February"/>
    <x v="18"/>
    <b v="0"/>
    <s v="Sunday"/>
    <x v="0"/>
    <n v="0.3"/>
    <n v="0.30299999999999999"/>
    <n v="0.56000000000000005"/>
    <n v="0.16420000000000001"/>
    <n v="13"/>
    <n v="65"/>
    <n v="78"/>
  </r>
  <r>
    <n v="825"/>
    <d v="2011-02-06T00:00:00"/>
    <s v="Winter"/>
    <s v="February"/>
    <x v="19"/>
    <b v="0"/>
    <s v="Sunday"/>
    <x v="0"/>
    <n v="0.28000000000000003"/>
    <n v="0.28789999999999999"/>
    <n v="0.61"/>
    <n v="0.1343"/>
    <n v="1"/>
    <n v="20"/>
    <n v="21"/>
  </r>
  <r>
    <n v="826"/>
    <d v="2011-02-06T00:00:00"/>
    <s v="Winter"/>
    <s v="February"/>
    <x v="20"/>
    <b v="0"/>
    <s v="Sunday"/>
    <x v="0"/>
    <n v="0.28000000000000003"/>
    <n v="0.28789999999999999"/>
    <n v="0.61"/>
    <n v="0.1045"/>
    <n v="5"/>
    <n v="21"/>
    <n v="26"/>
  </r>
  <r>
    <n v="827"/>
    <d v="2011-02-06T00:00:00"/>
    <s v="Winter"/>
    <s v="February"/>
    <x v="21"/>
    <b v="0"/>
    <s v="Sunday"/>
    <x v="0"/>
    <n v="0.26"/>
    <n v="0.30299999999999999"/>
    <n v="0.6"/>
    <n v="0"/>
    <n v="5"/>
    <n v="22"/>
    <n v="27"/>
  </r>
  <r>
    <n v="828"/>
    <d v="2011-02-06T00:00:00"/>
    <s v="Winter"/>
    <s v="February"/>
    <x v="22"/>
    <b v="0"/>
    <s v="Sunday"/>
    <x v="0"/>
    <n v="0.26"/>
    <n v="0.30299999999999999"/>
    <n v="0.6"/>
    <n v="0"/>
    <n v="5"/>
    <n v="57"/>
    <n v="62"/>
  </r>
  <r>
    <n v="829"/>
    <d v="2011-02-06T00:00:00"/>
    <s v="Winter"/>
    <s v="February"/>
    <x v="23"/>
    <b v="0"/>
    <s v="Sunday"/>
    <x v="0"/>
    <n v="0.24"/>
    <n v="0.28789999999999999"/>
    <n v="0.65"/>
    <n v="0"/>
    <n v="4"/>
    <n v="26"/>
    <n v="30"/>
  </r>
  <r>
    <n v="830"/>
    <d v="2011-02-07T00:00:00"/>
    <s v="Winter"/>
    <s v="February"/>
    <x v="0"/>
    <b v="0"/>
    <s v="Monday"/>
    <x v="0"/>
    <n v="0.24"/>
    <n v="0.28789999999999999"/>
    <n v="0.65"/>
    <n v="0"/>
    <n v="1"/>
    <n v="14"/>
    <n v="15"/>
  </r>
  <r>
    <n v="831"/>
    <d v="2011-02-07T00:00:00"/>
    <s v="Winter"/>
    <s v="February"/>
    <x v="1"/>
    <b v="0"/>
    <s v="Monday"/>
    <x v="0"/>
    <n v="0.22"/>
    <n v="0.2727"/>
    <n v="0.75"/>
    <n v="0"/>
    <n v="1"/>
    <n v="4"/>
    <n v="5"/>
  </r>
  <r>
    <n v="832"/>
    <d v="2011-02-07T00:00:00"/>
    <s v="Winter"/>
    <s v="February"/>
    <x v="2"/>
    <b v="0"/>
    <s v="Monday"/>
    <x v="0"/>
    <n v="0.2"/>
    <n v="0.2576"/>
    <n v="0.8"/>
    <n v="0"/>
    <n v="0"/>
    <n v="3"/>
    <n v="3"/>
  </r>
  <r>
    <n v="833"/>
    <d v="2011-02-07T00:00:00"/>
    <s v="Winter"/>
    <s v="February"/>
    <x v="3"/>
    <b v="0"/>
    <s v="Monday"/>
    <x v="0"/>
    <n v="0.2"/>
    <n v="0.2576"/>
    <n v="0.86"/>
    <n v="0"/>
    <n v="0"/>
    <n v="1"/>
    <n v="1"/>
  </r>
  <r>
    <n v="834"/>
    <d v="2011-02-07T00:00:00"/>
    <s v="Winter"/>
    <s v="February"/>
    <x v="4"/>
    <b v="0"/>
    <s v="Monday"/>
    <x v="0"/>
    <n v="0.2"/>
    <n v="0.2576"/>
    <n v="0.86"/>
    <n v="0"/>
    <n v="1"/>
    <n v="1"/>
    <n v="2"/>
  </r>
  <r>
    <n v="835"/>
    <d v="2011-02-07T00:00:00"/>
    <s v="Winter"/>
    <s v="February"/>
    <x v="5"/>
    <b v="0"/>
    <s v="Monday"/>
    <x v="0"/>
    <n v="0.2"/>
    <n v="0.2576"/>
    <n v="0.86"/>
    <n v="0"/>
    <n v="1"/>
    <n v="9"/>
    <n v="10"/>
  </r>
  <r>
    <n v="836"/>
    <d v="2011-02-07T00:00:00"/>
    <s v="Winter"/>
    <s v="February"/>
    <x v="6"/>
    <b v="0"/>
    <s v="Monday"/>
    <x v="0"/>
    <n v="0.18"/>
    <n v="0.2424"/>
    <n v="0.93"/>
    <n v="0"/>
    <n v="1"/>
    <n v="29"/>
    <n v="30"/>
  </r>
  <r>
    <n v="837"/>
    <d v="2011-02-07T00:00:00"/>
    <s v="Winter"/>
    <s v="February"/>
    <x v="7"/>
    <b v="0"/>
    <s v="Monday"/>
    <x v="0"/>
    <n v="0.18"/>
    <n v="0.2424"/>
    <n v="0.86"/>
    <n v="0"/>
    <n v="6"/>
    <n v="89"/>
    <n v="95"/>
  </r>
  <r>
    <n v="838"/>
    <d v="2011-02-07T00:00:00"/>
    <s v="Winter"/>
    <s v="February"/>
    <x v="8"/>
    <b v="0"/>
    <s v="Monday"/>
    <x v="1"/>
    <n v="0.16"/>
    <n v="0.2273"/>
    <n v="1"/>
    <n v="0"/>
    <n v="7"/>
    <n v="223"/>
    <n v="230"/>
  </r>
  <r>
    <n v="839"/>
    <d v="2011-02-07T00:00:00"/>
    <s v="Winter"/>
    <s v="February"/>
    <x v="9"/>
    <b v="0"/>
    <s v="Monday"/>
    <x v="0"/>
    <n v="0.22"/>
    <n v="0.2727"/>
    <n v="0.8"/>
    <n v="0"/>
    <n v="3"/>
    <n v="115"/>
    <n v="118"/>
  </r>
  <r>
    <n v="840"/>
    <d v="2011-02-07T00:00:00"/>
    <s v="Winter"/>
    <s v="February"/>
    <x v="10"/>
    <b v="0"/>
    <s v="Monday"/>
    <x v="0"/>
    <n v="0.24"/>
    <n v="0.2576"/>
    <n v="0.75"/>
    <n v="0.1045"/>
    <n v="6"/>
    <n v="49"/>
    <n v="55"/>
  </r>
  <r>
    <n v="841"/>
    <d v="2011-02-07T00:00:00"/>
    <s v="Winter"/>
    <s v="February"/>
    <x v="11"/>
    <b v="0"/>
    <s v="Monday"/>
    <x v="0"/>
    <n v="0.3"/>
    <n v="0.31819999999999998"/>
    <n v="0.65"/>
    <n v="8.9599999999999999E-2"/>
    <n v="11"/>
    <n v="36"/>
    <n v="47"/>
  </r>
  <r>
    <n v="842"/>
    <d v="2011-02-07T00:00:00"/>
    <s v="Winter"/>
    <s v="February"/>
    <x v="12"/>
    <b v="0"/>
    <s v="Monday"/>
    <x v="1"/>
    <n v="0.32"/>
    <n v="0.34849999999999998"/>
    <n v="0.62"/>
    <n v="0"/>
    <n v="7"/>
    <n v="59"/>
    <n v="66"/>
  </r>
  <r>
    <n v="843"/>
    <d v="2011-02-07T00:00:00"/>
    <s v="Winter"/>
    <s v="February"/>
    <x v="13"/>
    <b v="0"/>
    <s v="Monday"/>
    <x v="1"/>
    <n v="0.36"/>
    <n v="0.36359999999999998"/>
    <n v="0.56999999999999995"/>
    <n v="8.9599999999999999E-2"/>
    <n v="10"/>
    <n v="54"/>
    <n v="64"/>
  </r>
  <r>
    <n v="844"/>
    <d v="2011-02-07T00:00:00"/>
    <s v="Winter"/>
    <s v="February"/>
    <x v="14"/>
    <b v="0"/>
    <s v="Monday"/>
    <x v="1"/>
    <n v="0.36"/>
    <n v="0.36359999999999998"/>
    <n v="0.56999999999999995"/>
    <n v="8.9599999999999999E-2"/>
    <n v="8"/>
    <n v="52"/>
    <n v="60"/>
  </r>
  <r>
    <n v="845"/>
    <d v="2011-02-07T00:00:00"/>
    <s v="Winter"/>
    <s v="February"/>
    <x v="15"/>
    <b v="0"/>
    <s v="Monday"/>
    <x v="1"/>
    <n v="0.38"/>
    <n v="0.39389999999999997"/>
    <n v="0.54"/>
    <n v="8.9599999999999999E-2"/>
    <n v="4"/>
    <n v="46"/>
    <n v="50"/>
  </r>
  <r>
    <n v="846"/>
    <d v="2011-02-07T00:00:00"/>
    <s v="Winter"/>
    <s v="February"/>
    <x v="16"/>
    <b v="0"/>
    <s v="Monday"/>
    <x v="1"/>
    <n v="0.36"/>
    <n v="0.34849999999999998"/>
    <n v="0.56999999999999995"/>
    <n v="0.1343"/>
    <n v="16"/>
    <n v="98"/>
    <n v="114"/>
  </r>
  <r>
    <n v="847"/>
    <d v="2011-02-07T00:00:00"/>
    <s v="Winter"/>
    <s v="February"/>
    <x v="17"/>
    <b v="0"/>
    <s v="Monday"/>
    <x v="1"/>
    <n v="0.32"/>
    <n v="0.31819999999999998"/>
    <n v="0.7"/>
    <n v="0.16420000000000001"/>
    <n v="9"/>
    <n v="207"/>
    <n v="216"/>
  </r>
  <r>
    <n v="848"/>
    <d v="2011-02-07T00:00:00"/>
    <s v="Winter"/>
    <s v="February"/>
    <x v="18"/>
    <b v="0"/>
    <s v="Monday"/>
    <x v="1"/>
    <n v="0.34"/>
    <n v="0.33329999999999999"/>
    <n v="0.66"/>
    <n v="0.1343"/>
    <n v="5"/>
    <n v="170"/>
    <n v="175"/>
  </r>
  <r>
    <n v="849"/>
    <d v="2011-02-07T00:00:00"/>
    <s v="Winter"/>
    <s v="February"/>
    <x v="19"/>
    <b v="0"/>
    <s v="Monday"/>
    <x v="1"/>
    <n v="0.32"/>
    <n v="0.34849999999999998"/>
    <n v="0.7"/>
    <n v="0"/>
    <n v="5"/>
    <n v="123"/>
    <n v="128"/>
  </r>
  <r>
    <n v="850"/>
    <d v="2011-02-07T00:00:00"/>
    <s v="Winter"/>
    <s v="February"/>
    <x v="20"/>
    <b v="0"/>
    <s v="Monday"/>
    <x v="1"/>
    <n v="0.32"/>
    <n v="0.33329999999999999"/>
    <n v="0.7"/>
    <n v="0.1045"/>
    <n v="6"/>
    <n v="82"/>
    <n v="88"/>
  </r>
  <r>
    <n v="851"/>
    <d v="2011-02-07T00:00:00"/>
    <s v="Winter"/>
    <s v="February"/>
    <x v="21"/>
    <b v="0"/>
    <s v="Monday"/>
    <x v="0"/>
    <n v="0.32"/>
    <n v="0.34849999999999998"/>
    <n v="0.7"/>
    <n v="0"/>
    <n v="3"/>
    <n v="75"/>
    <n v="78"/>
  </r>
  <r>
    <n v="852"/>
    <d v="2011-02-07T00:00:00"/>
    <s v="Winter"/>
    <s v="February"/>
    <x v="22"/>
    <b v="0"/>
    <s v="Monday"/>
    <x v="0"/>
    <n v="0.28000000000000003"/>
    <n v="0.30299999999999999"/>
    <n v="0.81"/>
    <n v="8.9599999999999999E-2"/>
    <n v="3"/>
    <n v="34"/>
    <n v="37"/>
  </r>
  <r>
    <n v="853"/>
    <d v="2011-02-07T00:00:00"/>
    <s v="Winter"/>
    <s v="February"/>
    <x v="23"/>
    <b v="0"/>
    <s v="Monday"/>
    <x v="1"/>
    <n v="0.3"/>
    <n v="0.33329999999999999"/>
    <n v="0.81"/>
    <n v="0"/>
    <n v="6"/>
    <n v="19"/>
    <n v="25"/>
  </r>
  <r>
    <n v="854"/>
    <d v="2011-02-08T00:00:00"/>
    <s v="Winter"/>
    <s v="February"/>
    <x v="0"/>
    <b v="0"/>
    <s v="Tuesday"/>
    <x v="1"/>
    <n v="0.28000000000000003"/>
    <n v="0.31819999999999998"/>
    <n v="0.87"/>
    <n v="0"/>
    <n v="4"/>
    <n v="6"/>
    <n v="10"/>
  </r>
  <r>
    <n v="855"/>
    <d v="2011-02-08T00:00:00"/>
    <s v="Winter"/>
    <s v="February"/>
    <x v="1"/>
    <b v="0"/>
    <s v="Tuesday"/>
    <x v="1"/>
    <n v="0.28000000000000003"/>
    <n v="0.31819999999999998"/>
    <n v="0.87"/>
    <n v="0"/>
    <n v="0"/>
    <n v="4"/>
    <n v="4"/>
  </r>
  <r>
    <n v="856"/>
    <d v="2011-02-08T00:00:00"/>
    <s v="Winter"/>
    <s v="February"/>
    <x v="2"/>
    <b v="0"/>
    <s v="Tuesday"/>
    <x v="1"/>
    <n v="0.26"/>
    <n v="0.2727"/>
    <n v="0.93"/>
    <n v="0.1045"/>
    <n v="1"/>
    <n v="1"/>
    <n v="2"/>
  </r>
  <r>
    <n v="857"/>
    <d v="2011-02-08T00:00:00"/>
    <s v="Winter"/>
    <s v="February"/>
    <x v="3"/>
    <b v="0"/>
    <s v="Tuesday"/>
    <x v="2"/>
    <n v="0.28000000000000003"/>
    <n v="0.2727"/>
    <n v="0.93"/>
    <n v="0.16420000000000001"/>
    <n v="0"/>
    <n v="1"/>
    <n v="1"/>
  </r>
  <r>
    <n v="858"/>
    <d v="2011-02-08T00:00:00"/>
    <s v="Winter"/>
    <s v="February"/>
    <x v="4"/>
    <b v="0"/>
    <s v="Tuesday"/>
    <x v="0"/>
    <n v="0.26"/>
    <n v="0.2576"/>
    <n v="0.93"/>
    <n v="0.16420000000000001"/>
    <n v="0"/>
    <n v="3"/>
    <n v="3"/>
  </r>
  <r>
    <n v="859"/>
    <d v="2011-02-08T00:00:00"/>
    <s v="Winter"/>
    <s v="February"/>
    <x v="5"/>
    <b v="0"/>
    <s v="Tuesday"/>
    <x v="0"/>
    <n v="0.26"/>
    <n v="0.2273"/>
    <n v="0.81"/>
    <n v="0.32840000000000003"/>
    <n v="0"/>
    <n v="2"/>
    <n v="2"/>
  </r>
  <r>
    <n v="860"/>
    <d v="2011-02-08T00:00:00"/>
    <s v="Winter"/>
    <s v="February"/>
    <x v="6"/>
    <b v="0"/>
    <s v="Tuesday"/>
    <x v="0"/>
    <n v="0.26"/>
    <n v="0.2273"/>
    <n v="0.7"/>
    <n v="0.32840000000000003"/>
    <n v="0"/>
    <n v="39"/>
    <n v="39"/>
  </r>
  <r>
    <n v="861"/>
    <d v="2011-02-08T00:00:00"/>
    <s v="Winter"/>
    <s v="February"/>
    <x v="7"/>
    <b v="0"/>
    <s v="Tuesday"/>
    <x v="0"/>
    <n v="0.24"/>
    <n v="0.19700000000000001"/>
    <n v="0.65"/>
    <n v="0.41789999999999999"/>
    <n v="3"/>
    <n v="97"/>
    <n v="100"/>
  </r>
  <r>
    <n v="862"/>
    <d v="2011-02-08T00:00:00"/>
    <s v="Winter"/>
    <s v="February"/>
    <x v="8"/>
    <b v="0"/>
    <s v="Tuesday"/>
    <x v="0"/>
    <n v="0.24"/>
    <n v="0.19700000000000001"/>
    <n v="0.56000000000000005"/>
    <n v="0.49249999999999999"/>
    <n v="7"/>
    <n v="236"/>
    <n v="243"/>
  </r>
  <r>
    <n v="863"/>
    <d v="2011-02-08T00:00:00"/>
    <s v="Winter"/>
    <s v="February"/>
    <x v="9"/>
    <b v="0"/>
    <s v="Tuesday"/>
    <x v="0"/>
    <n v="0.24"/>
    <n v="0.19700000000000001"/>
    <n v="0.52"/>
    <n v="0.49249999999999999"/>
    <n v="7"/>
    <n v="128"/>
    <n v="135"/>
  </r>
  <r>
    <n v="864"/>
    <d v="2011-02-08T00:00:00"/>
    <s v="Winter"/>
    <s v="February"/>
    <x v="10"/>
    <b v="0"/>
    <s v="Tuesday"/>
    <x v="0"/>
    <n v="0.22"/>
    <n v="0.18179999999999999"/>
    <n v="0.47"/>
    <n v="0.55220000000000002"/>
    <n v="4"/>
    <n v="44"/>
    <n v="48"/>
  </r>
  <r>
    <n v="865"/>
    <d v="2011-02-08T00:00:00"/>
    <s v="Winter"/>
    <s v="February"/>
    <x v="11"/>
    <b v="0"/>
    <s v="Tuesday"/>
    <x v="0"/>
    <n v="0.22"/>
    <n v="0.18179999999999999"/>
    <n v="0.47"/>
    <n v="0.4627"/>
    <n v="1"/>
    <n v="49"/>
    <n v="50"/>
  </r>
  <r>
    <n v="866"/>
    <d v="2011-02-08T00:00:00"/>
    <s v="Winter"/>
    <s v="February"/>
    <x v="12"/>
    <b v="0"/>
    <s v="Tuesday"/>
    <x v="0"/>
    <n v="0.24"/>
    <n v="0.19700000000000001"/>
    <n v="0.38"/>
    <n v="0.49249999999999999"/>
    <n v="2"/>
    <n v="63"/>
    <n v="65"/>
  </r>
  <r>
    <n v="867"/>
    <d v="2011-02-08T00:00:00"/>
    <s v="Winter"/>
    <s v="February"/>
    <x v="13"/>
    <b v="0"/>
    <s v="Tuesday"/>
    <x v="1"/>
    <n v="0.24"/>
    <n v="0.19700000000000001"/>
    <n v="0.32"/>
    <n v="0.44779999999999998"/>
    <n v="2"/>
    <n v="48"/>
    <n v="50"/>
  </r>
  <r>
    <n v="868"/>
    <d v="2011-02-08T00:00:00"/>
    <s v="Winter"/>
    <s v="February"/>
    <x v="14"/>
    <b v="0"/>
    <s v="Tuesday"/>
    <x v="0"/>
    <n v="0.22"/>
    <n v="0.19700000000000001"/>
    <n v="0.37"/>
    <n v="0.41789999999999999"/>
    <n v="3"/>
    <n v="61"/>
    <n v="64"/>
  </r>
  <r>
    <n v="869"/>
    <d v="2011-02-08T00:00:00"/>
    <s v="Winter"/>
    <s v="February"/>
    <x v="15"/>
    <b v="0"/>
    <s v="Tuesday"/>
    <x v="0"/>
    <n v="0.22"/>
    <n v="0.19700000000000001"/>
    <n v="0.35"/>
    <n v="0.3881"/>
    <n v="6"/>
    <n v="45"/>
    <n v="51"/>
  </r>
  <r>
    <n v="870"/>
    <d v="2011-02-08T00:00:00"/>
    <s v="Winter"/>
    <s v="February"/>
    <x v="16"/>
    <b v="0"/>
    <s v="Tuesday"/>
    <x v="0"/>
    <n v="0.22"/>
    <n v="0.18179999999999999"/>
    <n v="0.35"/>
    <n v="0.52239999999999998"/>
    <n v="4"/>
    <n v="79"/>
    <n v="83"/>
  </r>
  <r>
    <n v="871"/>
    <d v="2011-02-08T00:00:00"/>
    <s v="Winter"/>
    <s v="February"/>
    <x v="17"/>
    <b v="0"/>
    <s v="Tuesday"/>
    <x v="0"/>
    <n v="0.22"/>
    <n v="0.18179999999999999"/>
    <n v="0.32"/>
    <n v="0.58209999999999995"/>
    <n v="4"/>
    <n v="172"/>
    <n v="176"/>
  </r>
  <r>
    <n v="872"/>
    <d v="2011-02-08T00:00:00"/>
    <s v="Winter"/>
    <s v="February"/>
    <x v="18"/>
    <b v="0"/>
    <s v="Tuesday"/>
    <x v="0"/>
    <n v="0.2"/>
    <n v="0.18179999999999999"/>
    <n v="0.32"/>
    <n v="0.3881"/>
    <n v="1"/>
    <n v="151"/>
    <n v="152"/>
  </r>
  <r>
    <n v="873"/>
    <d v="2011-02-08T00:00:00"/>
    <s v="Winter"/>
    <s v="February"/>
    <x v="19"/>
    <b v="0"/>
    <s v="Tuesday"/>
    <x v="0"/>
    <n v="0.16"/>
    <n v="0.1212"/>
    <n v="0.4"/>
    <n v="0.4627"/>
    <n v="1"/>
    <n v="100"/>
    <n v="101"/>
  </r>
  <r>
    <n v="874"/>
    <d v="2011-02-08T00:00:00"/>
    <s v="Winter"/>
    <s v="February"/>
    <x v="20"/>
    <b v="0"/>
    <s v="Tuesday"/>
    <x v="0"/>
    <n v="0.16"/>
    <n v="0.13639999999999999"/>
    <n v="0.4"/>
    <n v="0.32840000000000003"/>
    <n v="3"/>
    <n v="53"/>
    <n v="56"/>
  </r>
  <r>
    <n v="875"/>
    <d v="2011-02-08T00:00:00"/>
    <s v="Winter"/>
    <s v="February"/>
    <x v="21"/>
    <b v="0"/>
    <s v="Tuesday"/>
    <x v="0"/>
    <n v="0.14000000000000001"/>
    <n v="0.1061"/>
    <n v="0.33"/>
    <n v="0.4627"/>
    <n v="8"/>
    <n v="46"/>
    <n v="54"/>
  </r>
  <r>
    <n v="876"/>
    <d v="2011-02-08T00:00:00"/>
    <s v="Winter"/>
    <s v="February"/>
    <x v="22"/>
    <b v="0"/>
    <s v="Tuesday"/>
    <x v="0"/>
    <n v="0.12"/>
    <n v="0.1061"/>
    <n v="0.33"/>
    <n v="0.35820000000000002"/>
    <n v="0"/>
    <n v="29"/>
    <n v="29"/>
  </r>
  <r>
    <n v="877"/>
    <d v="2011-02-08T00:00:00"/>
    <s v="Winter"/>
    <s v="February"/>
    <x v="23"/>
    <b v="0"/>
    <s v="Tuesday"/>
    <x v="0"/>
    <n v="0.12"/>
    <n v="0.1061"/>
    <n v="0.33"/>
    <n v="0.32840000000000003"/>
    <n v="3"/>
    <n v="9"/>
    <n v="12"/>
  </r>
  <r>
    <n v="878"/>
    <d v="2011-02-09T00:00:00"/>
    <s v="Winter"/>
    <s v="February"/>
    <x v="0"/>
    <b v="0"/>
    <s v="Wednesday"/>
    <x v="0"/>
    <n v="0.1"/>
    <n v="7.5800000000000006E-2"/>
    <n v="0.36"/>
    <n v="0.35820000000000002"/>
    <n v="0"/>
    <n v="17"/>
    <n v="17"/>
  </r>
  <r>
    <n v="879"/>
    <d v="2011-02-09T00:00:00"/>
    <s v="Winter"/>
    <s v="February"/>
    <x v="1"/>
    <b v="0"/>
    <s v="Wednesday"/>
    <x v="0"/>
    <n v="0.1"/>
    <n v="0.1061"/>
    <n v="0.36"/>
    <n v="0.22389999999999999"/>
    <n v="0"/>
    <n v="7"/>
    <n v="7"/>
  </r>
  <r>
    <n v="880"/>
    <d v="2011-02-09T00:00:00"/>
    <s v="Winter"/>
    <s v="February"/>
    <x v="2"/>
    <b v="0"/>
    <s v="Wednesday"/>
    <x v="0"/>
    <n v="0.08"/>
    <n v="7.5800000000000006E-2"/>
    <n v="0.38"/>
    <n v="0.28360000000000002"/>
    <n v="1"/>
    <n v="2"/>
    <n v="3"/>
  </r>
  <r>
    <n v="881"/>
    <d v="2011-02-09T00:00:00"/>
    <s v="Winter"/>
    <s v="February"/>
    <x v="3"/>
    <b v="0"/>
    <s v="Wednesday"/>
    <x v="0"/>
    <n v="0.06"/>
    <n v="7.5800000000000006E-2"/>
    <n v="0.45"/>
    <n v="0.1343"/>
    <n v="0"/>
    <n v="2"/>
    <n v="2"/>
  </r>
  <r>
    <n v="882"/>
    <d v="2011-02-09T00:00:00"/>
    <s v="Winter"/>
    <s v="February"/>
    <x v="5"/>
    <b v="0"/>
    <s v="Wednesday"/>
    <x v="0"/>
    <n v="0.06"/>
    <n v="0.1061"/>
    <n v="0.45"/>
    <n v="0.1045"/>
    <n v="0"/>
    <n v="7"/>
    <n v="7"/>
  </r>
  <r>
    <n v="883"/>
    <d v="2011-02-09T00:00:00"/>
    <s v="Winter"/>
    <s v="February"/>
    <x v="6"/>
    <b v="0"/>
    <s v="Wednesday"/>
    <x v="0"/>
    <n v="0.06"/>
    <n v="0.1515"/>
    <n v="0.45"/>
    <n v="0"/>
    <n v="0"/>
    <n v="43"/>
    <n v="43"/>
  </r>
  <r>
    <n v="884"/>
    <d v="2011-02-09T00:00:00"/>
    <s v="Winter"/>
    <s v="February"/>
    <x v="7"/>
    <b v="0"/>
    <s v="Wednesday"/>
    <x v="0"/>
    <n v="0.06"/>
    <n v="0.1061"/>
    <n v="0.49"/>
    <n v="0.1045"/>
    <n v="4"/>
    <n v="95"/>
    <n v="99"/>
  </r>
  <r>
    <n v="885"/>
    <d v="2011-02-09T00:00:00"/>
    <s v="Winter"/>
    <s v="February"/>
    <x v="8"/>
    <b v="0"/>
    <s v="Wednesday"/>
    <x v="0"/>
    <n v="0.1"/>
    <n v="0.13639999999999999"/>
    <n v="0.42"/>
    <n v="0"/>
    <n v="1"/>
    <n v="198"/>
    <n v="199"/>
  </r>
  <r>
    <n v="886"/>
    <d v="2011-02-09T00:00:00"/>
    <s v="Winter"/>
    <s v="February"/>
    <x v="9"/>
    <b v="0"/>
    <s v="Wednesday"/>
    <x v="0"/>
    <n v="0.12"/>
    <n v="0.13639999999999999"/>
    <n v="0.39"/>
    <n v="0.16420000000000001"/>
    <n v="4"/>
    <n v="119"/>
    <n v="123"/>
  </r>
  <r>
    <n v="887"/>
    <d v="2011-02-09T00:00:00"/>
    <s v="Winter"/>
    <s v="February"/>
    <x v="10"/>
    <b v="0"/>
    <s v="Wednesday"/>
    <x v="0"/>
    <n v="0.14000000000000001"/>
    <n v="0.18179999999999999"/>
    <n v="0.36"/>
    <n v="0"/>
    <n v="8"/>
    <n v="51"/>
    <n v="59"/>
  </r>
  <r>
    <n v="888"/>
    <d v="2011-02-09T00:00:00"/>
    <s v="Winter"/>
    <s v="February"/>
    <x v="11"/>
    <b v="0"/>
    <s v="Wednesday"/>
    <x v="1"/>
    <n v="0.14000000000000001"/>
    <n v="0.1515"/>
    <n v="0.43"/>
    <n v="0.16420000000000001"/>
    <n v="1"/>
    <n v="40"/>
    <n v="41"/>
  </r>
  <r>
    <n v="889"/>
    <d v="2011-02-09T00:00:00"/>
    <s v="Winter"/>
    <s v="February"/>
    <x v="12"/>
    <b v="0"/>
    <s v="Wednesday"/>
    <x v="1"/>
    <n v="0.18"/>
    <n v="0.18179999999999999"/>
    <n v="0.4"/>
    <n v="0.22389999999999999"/>
    <n v="4"/>
    <n v="57"/>
    <n v="61"/>
  </r>
  <r>
    <n v="890"/>
    <d v="2011-02-09T00:00:00"/>
    <s v="Winter"/>
    <s v="February"/>
    <x v="13"/>
    <b v="0"/>
    <s v="Wednesday"/>
    <x v="0"/>
    <n v="0.18"/>
    <n v="0.16669999999999999"/>
    <n v="0.4"/>
    <n v="0.25369999999999998"/>
    <n v="2"/>
    <n v="67"/>
    <n v="69"/>
  </r>
  <r>
    <n v="891"/>
    <d v="2011-02-09T00:00:00"/>
    <s v="Winter"/>
    <s v="February"/>
    <x v="14"/>
    <b v="0"/>
    <s v="Wednesday"/>
    <x v="0"/>
    <n v="0.2"/>
    <n v="0.18179999999999999"/>
    <n v="0.34"/>
    <n v="0.29849999999999999"/>
    <n v="2"/>
    <n v="56"/>
    <n v="58"/>
  </r>
  <r>
    <n v="892"/>
    <d v="2011-02-09T00:00:00"/>
    <s v="Winter"/>
    <s v="February"/>
    <x v="15"/>
    <b v="0"/>
    <s v="Wednesday"/>
    <x v="1"/>
    <n v="0.2"/>
    <n v="0.18179999999999999"/>
    <n v="0.34"/>
    <n v="0.28360000000000002"/>
    <n v="3"/>
    <n v="61"/>
    <n v="64"/>
  </r>
  <r>
    <n v="893"/>
    <d v="2011-02-09T00:00:00"/>
    <s v="Winter"/>
    <s v="February"/>
    <x v="16"/>
    <b v="0"/>
    <s v="Wednesday"/>
    <x v="1"/>
    <n v="0.2"/>
    <n v="0.19700000000000001"/>
    <n v="0.37"/>
    <n v="0.25369999999999998"/>
    <n v="7"/>
    <n v="72"/>
    <n v="79"/>
  </r>
  <r>
    <n v="894"/>
    <d v="2011-02-09T00:00:00"/>
    <s v="Winter"/>
    <s v="February"/>
    <x v="17"/>
    <b v="0"/>
    <s v="Wednesday"/>
    <x v="1"/>
    <n v="0.2"/>
    <n v="0.19700000000000001"/>
    <n v="0.34"/>
    <n v="0.25369999999999998"/>
    <n v="9"/>
    <n v="157"/>
    <n v="166"/>
  </r>
  <r>
    <n v="895"/>
    <d v="2011-02-09T00:00:00"/>
    <s v="Winter"/>
    <s v="February"/>
    <x v="18"/>
    <b v="0"/>
    <s v="Wednesday"/>
    <x v="1"/>
    <n v="0.18"/>
    <n v="0.16669999999999999"/>
    <n v="0.47"/>
    <n v="0.29849999999999999"/>
    <n v="2"/>
    <n v="168"/>
    <n v="170"/>
  </r>
  <r>
    <n v="896"/>
    <d v="2011-02-09T00:00:00"/>
    <s v="Winter"/>
    <s v="February"/>
    <x v="19"/>
    <b v="0"/>
    <s v="Wednesday"/>
    <x v="2"/>
    <n v="0.14000000000000001"/>
    <n v="0.1212"/>
    <n v="0.86"/>
    <n v="0.25369999999999998"/>
    <n v="1"/>
    <n v="87"/>
    <n v="88"/>
  </r>
  <r>
    <n v="897"/>
    <d v="2011-02-09T00:00:00"/>
    <s v="Winter"/>
    <s v="February"/>
    <x v="20"/>
    <b v="0"/>
    <s v="Wednesday"/>
    <x v="2"/>
    <n v="0.14000000000000001"/>
    <n v="0.1515"/>
    <n v="0.86"/>
    <n v="0.16420000000000001"/>
    <n v="0"/>
    <n v="84"/>
    <n v="84"/>
  </r>
  <r>
    <n v="898"/>
    <d v="2011-02-09T00:00:00"/>
    <s v="Winter"/>
    <s v="February"/>
    <x v="21"/>
    <b v="0"/>
    <s v="Wednesday"/>
    <x v="1"/>
    <n v="0.14000000000000001"/>
    <n v="0.1515"/>
    <n v="0.86"/>
    <n v="0.16420000000000001"/>
    <n v="0"/>
    <n v="83"/>
    <n v="83"/>
  </r>
  <r>
    <n v="899"/>
    <d v="2011-02-09T00:00:00"/>
    <s v="Winter"/>
    <s v="February"/>
    <x v="22"/>
    <b v="0"/>
    <s v="Wednesday"/>
    <x v="2"/>
    <n v="0.16"/>
    <n v="0.16669999999999999"/>
    <n v="0.8"/>
    <n v="0.16420000000000001"/>
    <n v="4"/>
    <n v="42"/>
    <n v="46"/>
  </r>
  <r>
    <n v="900"/>
    <d v="2011-02-09T00:00:00"/>
    <s v="Winter"/>
    <s v="February"/>
    <x v="23"/>
    <b v="0"/>
    <s v="Wednesday"/>
    <x v="2"/>
    <n v="0.16"/>
    <n v="0.1515"/>
    <n v="0.8"/>
    <n v="0.19400000000000001"/>
    <n v="0"/>
    <n v="37"/>
    <n v="37"/>
  </r>
  <r>
    <n v="901"/>
    <d v="2011-02-10T00:00:00"/>
    <s v="Winter"/>
    <s v="February"/>
    <x v="0"/>
    <b v="0"/>
    <s v="Thursday"/>
    <x v="2"/>
    <n v="0.14000000000000001"/>
    <n v="0.13639999999999999"/>
    <n v="0.86"/>
    <n v="0.19400000000000001"/>
    <n v="0"/>
    <n v="16"/>
    <n v="16"/>
  </r>
  <r>
    <n v="902"/>
    <d v="2011-02-10T00:00:00"/>
    <s v="Winter"/>
    <s v="February"/>
    <x v="1"/>
    <b v="0"/>
    <s v="Thursday"/>
    <x v="2"/>
    <n v="0.14000000000000001"/>
    <n v="0.1515"/>
    <n v="0.8"/>
    <n v="0.1343"/>
    <n v="0"/>
    <n v="7"/>
    <n v="7"/>
  </r>
  <r>
    <n v="903"/>
    <d v="2011-02-10T00:00:00"/>
    <s v="Winter"/>
    <s v="February"/>
    <x v="2"/>
    <b v="0"/>
    <s v="Thursday"/>
    <x v="2"/>
    <n v="0.14000000000000001"/>
    <n v="0.1515"/>
    <n v="0.8"/>
    <n v="0.1343"/>
    <n v="0"/>
    <n v="3"/>
    <n v="3"/>
  </r>
  <r>
    <n v="904"/>
    <d v="2011-02-10T00:00:00"/>
    <s v="Winter"/>
    <s v="February"/>
    <x v="4"/>
    <b v="0"/>
    <s v="Thursday"/>
    <x v="1"/>
    <n v="0.14000000000000001"/>
    <n v="0.13639999999999999"/>
    <n v="0.59"/>
    <n v="0.22389999999999999"/>
    <n v="0"/>
    <n v="1"/>
    <n v="1"/>
  </r>
  <r>
    <n v="905"/>
    <d v="2011-02-10T00:00:00"/>
    <s v="Winter"/>
    <s v="February"/>
    <x v="5"/>
    <b v="0"/>
    <s v="Thursday"/>
    <x v="1"/>
    <n v="0.12"/>
    <n v="0.1212"/>
    <n v="0.5"/>
    <n v="0.22389999999999999"/>
    <n v="0"/>
    <n v="6"/>
    <n v="6"/>
  </r>
  <r>
    <n v="906"/>
    <d v="2011-02-10T00:00:00"/>
    <s v="Winter"/>
    <s v="February"/>
    <x v="6"/>
    <b v="0"/>
    <s v="Thursday"/>
    <x v="1"/>
    <n v="0.12"/>
    <n v="0.1212"/>
    <n v="0.54"/>
    <n v="0.28360000000000002"/>
    <n v="0"/>
    <n v="26"/>
    <n v="26"/>
  </r>
  <r>
    <n v="907"/>
    <d v="2011-02-10T00:00:00"/>
    <s v="Winter"/>
    <s v="February"/>
    <x v="7"/>
    <b v="0"/>
    <s v="Thursday"/>
    <x v="0"/>
    <n v="0.1"/>
    <n v="7.5800000000000006E-2"/>
    <n v="0.5"/>
    <n v="0.41789999999999999"/>
    <n v="0"/>
    <n v="99"/>
    <n v="99"/>
  </r>
  <r>
    <n v="908"/>
    <d v="2011-02-10T00:00:00"/>
    <s v="Winter"/>
    <s v="February"/>
    <x v="8"/>
    <b v="0"/>
    <s v="Thursday"/>
    <x v="0"/>
    <n v="0.1"/>
    <n v="7.5800000000000006E-2"/>
    <n v="0.49"/>
    <n v="0.32840000000000003"/>
    <n v="5"/>
    <n v="173"/>
    <n v="178"/>
  </r>
  <r>
    <n v="909"/>
    <d v="2011-02-10T00:00:00"/>
    <s v="Winter"/>
    <s v="February"/>
    <x v="9"/>
    <b v="0"/>
    <s v="Thursday"/>
    <x v="0"/>
    <n v="0.12"/>
    <n v="0.1061"/>
    <n v="0.42"/>
    <n v="0.35820000000000002"/>
    <n v="1"/>
    <n v="121"/>
    <n v="122"/>
  </r>
  <r>
    <n v="910"/>
    <d v="2011-02-10T00:00:00"/>
    <s v="Winter"/>
    <s v="February"/>
    <x v="10"/>
    <b v="0"/>
    <s v="Thursday"/>
    <x v="0"/>
    <n v="0.12"/>
    <n v="0.1061"/>
    <n v="0.42"/>
    <n v="0.29849999999999999"/>
    <n v="1"/>
    <n v="34"/>
    <n v="35"/>
  </r>
  <r>
    <n v="911"/>
    <d v="2011-02-10T00:00:00"/>
    <s v="Winter"/>
    <s v="February"/>
    <x v="11"/>
    <b v="0"/>
    <s v="Thursday"/>
    <x v="0"/>
    <n v="0.14000000000000001"/>
    <n v="0.1212"/>
    <n v="0.39"/>
    <n v="0.35820000000000002"/>
    <n v="1"/>
    <n v="44"/>
    <n v="45"/>
  </r>
  <r>
    <n v="912"/>
    <d v="2011-02-10T00:00:00"/>
    <s v="Winter"/>
    <s v="February"/>
    <x v="12"/>
    <b v="0"/>
    <s v="Thursday"/>
    <x v="0"/>
    <n v="0.16"/>
    <n v="0.13639999999999999"/>
    <n v="0.34"/>
    <n v="0.3881"/>
    <n v="4"/>
    <n v="65"/>
    <n v="69"/>
  </r>
  <r>
    <n v="913"/>
    <d v="2011-02-10T00:00:00"/>
    <s v="Winter"/>
    <s v="February"/>
    <x v="13"/>
    <b v="0"/>
    <s v="Thursday"/>
    <x v="0"/>
    <n v="0.18"/>
    <n v="0.16669999999999999"/>
    <n v="0.28999999999999998"/>
    <n v="0.29849999999999999"/>
    <n v="3"/>
    <n v="59"/>
    <n v="62"/>
  </r>
  <r>
    <n v="914"/>
    <d v="2011-02-10T00:00:00"/>
    <s v="Winter"/>
    <s v="February"/>
    <x v="14"/>
    <b v="0"/>
    <s v="Thursday"/>
    <x v="0"/>
    <n v="0.2"/>
    <n v="0.18179999999999999"/>
    <n v="0.27"/>
    <n v="0.28360000000000002"/>
    <n v="6"/>
    <n v="42"/>
    <n v="48"/>
  </r>
  <r>
    <n v="915"/>
    <d v="2011-02-10T00:00:00"/>
    <s v="Winter"/>
    <s v="February"/>
    <x v="15"/>
    <b v="0"/>
    <s v="Thursday"/>
    <x v="0"/>
    <n v="0.2"/>
    <n v="0.19700000000000001"/>
    <n v="0.25"/>
    <n v="0.25369999999999998"/>
    <n v="0"/>
    <n v="50"/>
    <n v="50"/>
  </r>
  <r>
    <n v="916"/>
    <d v="2011-02-10T00:00:00"/>
    <s v="Winter"/>
    <s v="February"/>
    <x v="16"/>
    <b v="0"/>
    <s v="Thursday"/>
    <x v="0"/>
    <n v="0.2"/>
    <n v="0.18179999999999999"/>
    <n v="0.27"/>
    <n v="0.29849999999999999"/>
    <n v="4"/>
    <n v="76"/>
    <n v="80"/>
  </r>
  <r>
    <n v="917"/>
    <d v="2011-02-10T00:00:00"/>
    <s v="Winter"/>
    <s v="February"/>
    <x v="17"/>
    <b v="0"/>
    <s v="Thursday"/>
    <x v="0"/>
    <n v="0.18"/>
    <n v="0.18179999999999999"/>
    <n v="0.26"/>
    <n v="0.19400000000000001"/>
    <n v="6"/>
    <n v="159"/>
    <n v="165"/>
  </r>
  <r>
    <n v="918"/>
    <d v="2011-02-10T00:00:00"/>
    <s v="Winter"/>
    <s v="February"/>
    <x v="18"/>
    <b v="0"/>
    <s v="Thursday"/>
    <x v="0"/>
    <n v="0.16"/>
    <n v="0.18179999999999999"/>
    <n v="0.28000000000000003"/>
    <n v="0.1343"/>
    <n v="3"/>
    <n v="157"/>
    <n v="160"/>
  </r>
  <r>
    <n v="919"/>
    <d v="2011-02-10T00:00:00"/>
    <s v="Winter"/>
    <s v="February"/>
    <x v="19"/>
    <b v="0"/>
    <s v="Thursday"/>
    <x v="0"/>
    <n v="0.14000000000000001"/>
    <n v="0.16669999999999999"/>
    <n v="0.28000000000000003"/>
    <n v="0.1045"/>
    <n v="2"/>
    <n v="110"/>
    <n v="112"/>
  </r>
  <r>
    <n v="920"/>
    <d v="2011-02-10T00:00:00"/>
    <s v="Winter"/>
    <s v="February"/>
    <x v="20"/>
    <b v="0"/>
    <s v="Thursday"/>
    <x v="0"/>
    <n v="0.14000000000000001"/>
    <n v="0.18179999999999999"/>
    <n v="0.31"/>
    <n v="8.9599999999999999E-2"/>
    <n v="4"/>
    <n v="93"/>
    <n v="97"/>
  </r>
  <r>
    <n v="921"/>
    <d v="2011-02-10T00:00:00"/>
    <s v="Winter"/>
    <s v="February"/>
    <x v="21"/>
    <b v="0"/>
    <s v="Thursday"/>
    <x v="0"/>
    <n v="0.14000000000000001"/>
    <n v="0.21210000000000001"/>
    <n v="0.39"/>
    <n v="0"/>
    <n v="2"/>
    <n v="70"/>
    <n v="72"/>
  </r>
  <r>
    <n v="922"/>
    <d v="2011-02-10T00:00:00"/>
    <s v="Winter"/>
    <s v="February"/>
    <x v="22"/>
    <b v="0"/>
    <s v="Thursday"/>
    <x v="0"/>
    <n v="0.12"/>
    <n v="0.19700000000000001"/>
    <n v="0.39"/>
    <n v="0"/>
    <n v="4"/>
    <n v="47"/>
    <n v="51"/>
  </r>
  <r>
    <n v="923"/>
    <d v="2011-02-10T00:00:00"/>
    <s v="Winter"/>
    <s v="February"/>
    <x v="23"/>
    <b v="0"/>
    <s v="Thursday"/>
    <x v="0"/>
    <n v="0.12"/>
    <n v="0.1515"/>
    <n v="0.42"/>
    <n v="0.1045"/>
    <n v="1"/>
    <n v="33"/>
    <n v="34"/>
  </r>
  <r>
    <n v="924"/>
    <d v="2011-02-11T00:00:00"/>
    <s v="Winter"/>
    <s v="February"/>
    <x v="0"/>
    <b v="0"/>
    <s v="Friday"/>
    <x v="0"/>
    <n v="0.1"/>
    <n v="0.13639999999999999"/>
    <n v="0.49"/>
    <n v="0.1045"/>
    <n v="2"/>
    <n v="12"/>
    <n v="14"/>
  </r>
  <r>
    <n v="925"/>
    <d v="2011-02-11T00:00:00"/>
    <s v="Winter"/>
    <s v="February"/>
    <x v="1"/>
    <b v="0"/>
    <s v="Friday"/>
    <x v="0"/>
    <n v="0.1"/>
    <n v="0.13639999999999999"/>
    <n v="0.54"/>
    <n v="8.9599999999999999E-2"/>
    <n v="1"/>
    <n v="6"/>
    <n v="7"/>
  </r>
  <r>
    <n v="926"/>
    <d v="2011-02-11T00:00:00"/>
    <s v="Winter"/>
    <s v="February"/>
    <x v="2"/>
    <b v="0"/>
    <s v="Friday"/>
    <x v="0"/>
    <n v="0.1"/>
    <n v="0.13639999999999999"/>
    <n v="0.54"/>
    <n v="8.9599999999999999E-2"/>
    <n v="0"/>
    <n v="3"/>
    <n v="3"/>
  </r>
  <r>
    <n v="927"/>
    <d v="2011-02-11T00:00:00"/>
    <s v="Winter"/>
    <s v="February"/>
    <x v="5"/>
    <b v="0"/>
    <s v="Friday"/>
    <x v="0"/>
    <n v="0.08"/>
    <n v="0.1212"/>
    <n v="0.63"/>
    <n v="8.9599999999999999E-2"/>
    <n v="0"/>
    <n v="4"/>
    <n v="4"/>
  </r>
  <r>
    <n v="928"/>
    <d v="2011-02-11T00:00:00"/>
    <s v="Winter"/>
    <s v="February"/>
    <x v="6"/>
    <b v="0"/>
    <s v="Friday"/>
    <x v="0"/>
    <n v="0.1"/>
    <n v="0.18179999999999999"/>
    <n v="0.68"/>
    <n v="0"/>
    <n v="1"/>
    <n v="23"/>
    <n v="24"/>
  </r>
  <r>
    <n v="929"/>
    <d v="2011-02-11T00:00:00"/>
    <s v="Winter"/>
    <s v="February"/>
    <x v="7"/>
    <b v="0"/>
    <s v="Friday"/>
    <x v="0"/>
    <n v="0.08"/>
    <n v="0.16669999999999999"/>
    <n v="0.73"/>
    <n v="0"/>
    <n v="1"/>
    <n v="73"/>
    <n v="74"/>
  </r>
  <r>
    <n v="930"/>
    <d v="2011-02-11T00:00:00"/>
    <s v="Winter"/>
    <s v="February"/>
    <x v="8"/>
    <b v="0"/>
    <s v="Friday"/>
    <x v="0"/>
    <n v="0.1"/>
    <n v="0.1212"/>
    <n v="0.74"/>
    <n v="0.16420000000000001"/>
    <n v="4"/>
    <n v="212"/>
    <n v="216"/>
  </r>
  <r>
    <n v="931"/>
    <d v="2011-02-11T00:00:00"/>
    <s v="Winter"/>
    <s v="February"/>
    <x v="9"/>
    <b v="0"/>
    <s v="Friday"/>
    <x v="0"/>
    <n v="0.12"/>
    <n v="0.1212"/>
    <n v="0.74"/>
    <n v="0.22389999999999999"/>
    <n v="8"/>
    <n v="132"/>
    <n v="140"/>
  </r>
  <r>
    <n v="932"/>
    <d v="2011-02-11T00:00:00"/>
    <s v="Winter"/>
    <s v="February"/>
    <x v="10"/>
    <b v="0"/>
    <s v="Friday"/>
    <x v="0"/>
    <n v="0.14000000000000001"/>
    <n v="0.13639999999999999"/>
    <n v="0.69"/>
    <n v="0.19400000000000001"/>
    <n v="5"/>
    <n v="39"/>
    <n v="44"/>
  </r>
  <r>
    <n v="933"/>
    <d v="2011-02-11T00:00:00"/>
    <s v="Winter"/>
    <s v="February"/>
    <x v="11"/>
    <b v="0"/>
    <s v="Friday"/>
    <x v="0"/>
    <n v="0.22"/>
    <n v="0.2273"/>
    <n v="0.47"/>
    <n v="0.1343"/>
    <n v="12"/>
    <n v="52"/>
    <n v="64"/>
  </r>
  <r>
    <n v="934"/>
    <d v="2011-02-11T00:00:00"/>
    <s v="Winter"/>
    <s v="February"/>
    <x v="12"/>
    <b v="0"/>
    <s v="Friday"/>
    <x v="0"/>
    <n v="0.22"/>
    <n v="0.2273"/>
    <n v="0.47"/>
    <n v="0.1343"/>
    <n v="7"/>
    <n v="64"/>
    <n v="71"/>
  </r>
  <r>
    <n v="935"/>
    <d v="2011-02-11T00:00:00"/>
    <s v="Winter"/>
    <s v="February"/>
    <x v="13"/>
    <b v="0"/>
    <s v="Friday"/>
    <x v="0"/>
    <n v="0.24"/>
    <n v="0.2273"/>
    <n v="0.35"/>
    <n v="0.19400000000000001"/>
    <n v="21"/>
    <n v="89"/>
    <n v="110"/>
  </r>
  <r>
    <n v="936"/>
    <d v="2011-02-11T00:00:00"/>
    <s v="Winter"/>
    <s v="February"/>
    <x v="14"/>
    <b v="0"/>
    <s v="Friday"/>
    <x v="0"/>
    <n v="0.3"/>
    <n v="0.28789999999999999"/>
    <n v="0.26"/>
    <n v="0.25369999999999998"/>
    <n v="17"/>
    <n v="67"/>
    <n v="84"/>
  </r>
  <r>
    <n v="937"/>
    <d v="2011-02-11T00:00:00"/>
    <s v="Winter"/>
    <s v="February"/>
    <x v="15"/>
    <b v="0"/>
    <s v="Friday"/>
    <x v="0"/>
    <n v="0.32"/>
    <n v="0.31819999999999998"/>
    <n v="0.21"/>
    <n v="0.16420000000000001"/>
    <n v="12"/>
    <n v="62"/>
    <n v="74"/>
  </r>
  <r>
    <n v="938"/>
    <d v="2011-02-11T00:00:00"/>
    <s v="Winter"/>
    <s v="February"/>
    <x v="16"/>
    <b v="0"/>
    <s v="Friday"/>
    <x v="0"/>
    <n v="0.3"/>
    <n v="0.28789999999999999"/>
    <n v="0.28000000000000003"/>
    <n v="0.19400000000000001"/>
    <n v="14"/>
    <n v="111"/>
    <n v="125"/>
  </r>
  <r>
    <n v="939"/>
    <d v="2011-02-11T00:00:00"/>
    <s v="Winter"/>
    <s v="February"/>
    <x v="17"/>
    <b v="0"/>
    <s v="Friday"/>
    <x v="0"/>
    <n v="0.3"/>
    <n v="0.33329999999999999"/>
    <n v="0.24"/>
    <n v="0"/>
    <n v="18"/>
    <n v="193"/>
    <n v="211"/>
  </r>
  <r>
    <n v="940"/>
    <d v="2011-02-11T00:00:00"/>
    <s v="Winter"/>
    <s v="February"/>
    <x v="18"/>
    <b v="0"/>
    <s v="Friday"/>
    <x v="0"/>
    <n v="0.28000000000000003"/>
    <n v="0.31819999999999998"/>
    <n v="0.28000000000000003"/>
    <n v="0"/>
    <n v="9"/>
    <n v="165"/>
    <n v="174"/>
  </r>
  <r>
    <n v="941"/>
    <d v="2011-02-11T00:00:00"/>
    <s v="Winter"/>
    <s v="February"/>
    <x v="19"/>
    <b v="0"/>
    <s v="Friday"/>
    <x v="0"/>
    <n v="0.26"/>
    <n v="0.30299999999999999"/>
    <n v="0.33"/>
    <n v="0"/>
    <n v="7"/>
    <n v="94"/>
    <n v="101"/>
  </r>
  <r>
    <n v="942"/>
    <d v="2011-02-11T00:00:00"/>
    <s v="Winter"/>
    <s v="February"/>
    <x v="20"/>
    <b v="0"/>
    <s v="Friday"/>
    <x v="0"/>
    <n v="0.22"/>
    <n v="0.2273"/>
    <n v="0.55000000000000004"/>
    <n v="0.1343"/>
    <n v="2"/>
    <n v="61"/>
    <n v="63"/>
  </r>
  <r>
    <n v="943"/>
    <d v="2011-02-11T00:00:00"/>
    <s v="Winter"/>
    <s v="February"/>
    <x v="21"/>
    <b v="0"/>
    <s v="Friday"/>
    <x v="0"/>
    <n v="0.2"/>
    <n v="0.21210000000000001"/>
    <n v="0.59"/>
    <n v="0.1343"/>
    <n v="1"/>
    <n v="46"/>
    <n v="47"/>
  </r>
  <r>
    <n v="944"/>
    <d v="2011-02-11T00:00:00"/>
    <s v="Winter"/>
    <s v="February"/>
    <x v="22"/>
    <b v="0"/>
    <s v="Friday"/>
    <x v="0"/>
    <n v="0.2"/>
    <n v="0.2273"/>
    <n v="0.64"/>
    <n v="8.9599999999999999E-2"/>
    <n v="2"/>
    <n v="41"/>
    <n v="43"/>
  </r>
  <r>
    <n v="945"/>
    <d v="2011-02-11T00:00:00"/>
    <s v="Winter"/>
    <s v="February"/>
    <x v="23"/>
    <b v="0"/>
    <s v="Friday"/>
    <x v="0"/>
    <n v="0.18"/>
    <n v="0.2424"/>
    <n v="0.69"/>
    <n v="0"/>
    <n v="5"/>
    <n v="48"/>
    <n v="53"/>
  </r>
  <r>
    <n v="946"/>
    <d v="2011-02-12T00:00:00"/>
    <s v="Winter"/>
    <s v="February"/>
    <x v="0"/>
    <b v="0"/>
    <s v="Saturday"/>
    <x v="0"/>
    <n v="0.16"/>
    <n v="0.19700000000000001"/>
    <n v="0.69"/>
    <n v="8.9599999999999999E-2"/>
    <n v="3"/>
    <n v="27"/>
    <n v="30"/>
  </r>
  <r>
    <n v="947"/>
    <d v="2011-02-12T00:00:00"/>
    <s v="Winter"/>
    <s v="February"/>
    <x v="1"/>
    <b v="0"/>
    <s v="Saturday"/>
    <x v="0"/>
    <n v="0.14000000000000001"/>
    <n v="0.21210000000000001"/>
    <n v="0.86"/>
    <n v="0"/>
    <n v="2"/>
    <n v="22"/>
    <n v="24"/>
  </r>
  <r>
    <n v="948"/>
    <d v="2011-02-12T00:00:00"/>
    <s v="Winter"/>
    <s v="February"/>
    <x v="2"/>
    <b v="0"/>
    <s v="Saturday"/>
    <x v="0"/>
    <n v="0.14000000000000001"/>
    <n v="0.21210000000000001"/>
    <n v="0.8"/>
    <n v="0"/>
    <n v="2"/>
    <n v="13"/>
    <n v="15"/>
  </r>
  <r>
    <n v="949"/>
    <d v="2011-02-12T00:00:00"/>
    <s v="Winter"/>
    <s v="February"/>
    <x v="3"/>
    <b v="0"/>
    <s v="Saturday"/>
    <x v="0"/>
    <n v="0.12"/>
    <n v="0.19700000000000001"/>
    <n v="0.8"/>
    <n v="0"/>
    <n v="3"/>
    <n v="7"/>
    <n v="10"/>
  </r>
  <r>
    <n v="950"/>
    <d v="2011-02-12T00:00:00"/>
    <s v="Winter"/>
    <s v="February"/>
    <x v="4"/>
    <b v="0"/>
    <s v="Saturday"/>
    <x v="0"/>
    <n v="0.12"/>
    <n v="0.16669999999999999"/>
    <n v="0.74"/>
    <n v="8.9599999999999999E-2"/>
    <n v="0"/>
    <n v="4"/>
    <n v="4"/>
  </r>
  <r>
    <n v="951"/>
    <d v="2011-02-12T00:00:00"/>
    <s v="Winter"/>
    <s v="February"/>
    <x v="5"/>
    <b v="0"/>
    <s v="Saturday"/>
    <x v="0"/>
    <n v="0.12"/>
    <n v="0.16669999999999999"/>
    <n v="0.74"/>
    <n v="8.9599999999999999E-2"/>
    <n v="0"/>
    <n v="1"/>
    <n v="1"/>
  </r>
  <r>
    <n v="952"/>
    <d v="2011-02-12T00:00:00"/>
    <s v="Winter"/>
    <s v="February"/>
    <x v="6"/>
    <b v="0"/>
    <s v="Saturday"/>
    <x v="0"/>
    <n v="0.12"/>
    <n v="0.13639999999999999"/>
    <n v="0.93"/>
    <n v="0.19400000000000001"/>
    <n v="1"/>
    <n v="1"/>
    <n v="2"/>
  </r>
  <r>
    <n v="953"/>
    <d v="2011-02-12T00:00:00"/>
    <s v="Winter"/>
    <s v="February"/>
    <x v="7"/>
    <b v="0"/>
    <s v="Saturday"/>
    <x v="0"/>
    <n v="0.12"/>
    <n v="0.1515"/>
    <n v="0.8"/>
    <n v="0.1045"/>
    <n v="2"/>
    <n v="9"/>
    <n v="11"/>
  </r>
  <r>
    <n v="954"/>
    <d v="2011-02-12T00:00:00"/>
    <s v="Winter"/>
    <s v="February"/>
    <x v="8"/>
    <b v="0"/>
    <s v="Saturday"/>
    <x v="0"/>
    <n v="0.14000000000000001"/>
    <n v="0.1515"/>
    <n v="0.86"/>
    <n v="0.1343"/>
    <n v="2"/>
    <n v="28"/>
    <n v="30"/>
  </r>
  <r>
    <n v="955"/>
    <d v="2011-02-12T00:00:00"/>
    <s v="Winter"/>
    <s v="February"/>
    <x v="9"/>
    <b v="0"/>
    <s v="Saturday"/>
    <x v="0"/>
    <n v="0.16"/>
    <n v="0.18179999999999999"/>
    <n v="0.64"/>
    <n v="0.1343"/>
    <n v="5"/>
    <n v="38"/>
    <n v="43"/>
  </r>
  <r>
    <n v="956"/>
    <d v="2011-02-12T00:00:00"/>
    <s v="Winter"/>
    <s v="February"/>
    <x v="10"/>
    <b v="0"/>
    <s v="Saturday"/>
    <x v="0"/>
    <n v="0.22"/>
    <n v="0.21210000000000001"/>
    <n v="0.41"/>
    <n v="0.25369999999999998"/>
    <n v="13"/>
    <n v="71"/>
    <n v="84"/>
  </r>
  <r>
    <n v="957"/>
    <d v="2011-02-12T00:00:00"/>
    <s v="Winter"/>
    <s v="February"/>
    <x v="11"/>
    <b v="0"/>
    <s v="Saturday"/>
    <x v="0"/>
    <n v="0.3"/>
    <n v="0.2727"/>
    <n v="0.28000000000000003"/>
    <n v="0.32840000000000003"/>
    <n v="30"/>
    <n v="84"/>
    <n v="114"/>
  </r>
  <r>
    <n v="958"/>
    <d v="2011-02-12T00:00:00"/>
    <s v="Winter"/>
    <s v="February"/>
    <x v="12"/>
    <b v="0"/>
    <s v="Saturday"/>
    <x v="0"/>
    <n v="0.3"/>
    <n v="0.2727"/>
    <n v="0.39"/>
    <n v="0.4627"/>
    <n v="27"/>
    <n v="93"/>
    <n v="120"/>
  </r>
  <r>
    <n v="959"/>
    <d v="2011-02-12T00:00:00"/>
    <s v="Winter"/>
    <s v="February"/>
    <x v="13"/>
    <b v="0"/>
    <s v="Saturday"/>
    <x v="0"/>
    <n v="0.3"/>
    <n v="0.2727"/>
    <n v="0.39"/>
    <n v="0.41789999999999999"/>
    <n v="32"/>
    <n v="103"/>
    <n v="135"/>
  </r>
  <r>
    <n v="960"/>
    <d v="2011-02-12T00:00:00"/>
    <s v="Winter"/>
    <s v="February"/>
    <x v="14"/>
    <b v="0"/>
    <s v="Saturday"/>
    <x v="0"/>
    <n v="0.34"/>
    <n v="0.31819999999999998"/>
    <n v="0.31"/>
    <n v="0.28360000000000002"/>
    <n v="30"/>
    <n v="90"/>
    <n v="120"/>
  </r>
  <r>
    <n v="961"/>
    <d v="2011-02-12T00:00:00"/>
    <s v="Winter"/>
    <s v="February"/>
    <x v="15"/>
    <b v="0"/>
    <s v="Saturday"/>
    <x v="0"/>
    <n v="0.34"/>
    <n v="0.30299999999999999"/>
    <n v="0.28999999999999998"/>
    <n v="0.41789999999999999"/>
    <n v="47"/>
    <n v="127"/>
    <n v="174"/>
  </r>
  <r>
    <n v="962"/>
    <d v="2011-02-12T00:00:00"/>
    <s v="Winter"/>
    <s v="February"/>
    <x v="16"/>
    <b v="0"/>
    <s v="Saturday"/>
    <x v="0"/>
    <n v="0.34"/>
    <n v="0.30299999999999999"/>
    <n v="0.28999999999999998"/>
    <n v="0.41789999999999999"/>
    <n v="42"/>
    <n v="103"/>
    <n v="145"/>
  </r>
  <r>
    <n v="963"/>
    <d v="2011-02-12T00:00:00"/>
    <s v="Winter"/>
    <s v="February"/>
    <x v="17"/>
    <b v="0"/>
    <s v="Saturday"/>
    <x v="0"/>
    <n v="0.32"/>
    <n v="0.28789999999999999"/>
    <n v="0.31"/>
    <n v="0.52239999999999998"/>
    <n v="24"/>
    <n v="113"/>
    <n v="137"/>
  </r>
  <r>
    <n v="964"/>
    <d v="2011-02-12T00:00:00"/>
    <s v="Winter"/>
    <s v="February"/>
    <x v="18"/>
    <b v="0"/>
    <s v="Saturday"/>
    <x v="0"/>
    <n v="0.28000000000000003"/>
    <n v="0.2576"/>
    <n v="0.38"/>
    <n v="0.32840000000000003"/>
    <n v="4"/>
    <n v="60"/>
    <n v="64"/>
  </r>
  <r>
    <n v="965"/>
    <d v="2011-02-12T00:00:00"/>
    <s v="Winter"/>
    <s v="February"/>
    <x v="19"/>
    <b v="0"/>
    <s v="Saturday"/>
    <x v="0"/>
    <n v="0.28000000000000003"/>
    <n v="0.2727"/>
    <n v="0.38"/>
    <n v="0.16420000000000001"/>
    <n v="2"/>
    <n v="39"/>
    <n v="41"/>
  </r>
  <r>
    <n v="966"/>
    <d v="2011-02-12T00:00:00"/>
    <s v="Winter"/>
    <s v="February"/>
    <x v="20"/>
    <b v="0"/>
    <s v="Saturday"/>
    <x v="0"/>
    <n v="0.26"/>
    <n v="0.2576"/>
    <n v="0.41"/>
    <n v="0.22389999999999999"/>
    <n v="1"/>
    <n v="39"/>
    <n v="40"/>
  </r>
  <r>
    <n v="967"/>
    <d v="2011-02-12T00:00:00"/>
    <s v="Winter"/>
    <s v="February"/>
    <x v="21"/>
    <b v="0"/>
    <s v="Saturday"/>
    <x v="0"/>
    <n v="0.26"/>
    <n v="0.30299999999999999"/>
    <n v="0.41"/>
    <n v="0"/>
    <n v="9"/>
    <n v="42"/>
    <n v="51"/>
  </r>
  <r>
    <n v="968"/>
    <d v="2011-02-12T00:00:00"/>
    <s v="Winter"/>
    <s v="February"/>
    <x v="22"/>
    <b v="0"/>
    <s v="Saturday"/>
    <x v="0"/>
    <n v="0.24"/>
    <n v="0.2576"/>
    <n v="0.44"/>
    <n v="8.9599999999999999E-2"/>
    <n v="6"/>
    <n v="39"/>
    <n v="45"/>
  </r>
  <r>
    <n v="969"/>
    <d v="2011-02-12T00:00:00"/>
    <s v="Winter"/>
    <s v="February"/>
    <x v="23"/>
    <b v="0"/>
    <s v="Saturday"/>
    <x v="0"/>
    <n v="0.22"/>
    <n v="0.2273"/>
    <n v="0.51"/>
    <n v="0.1343"/>
    <n v="1"/>
    <n v="31"/>
    <n v="32"/>
  </r>
  <r>
    <n v="970"/>
    <d v="2011-02-13T00:00:00"/>
    <s v="Winter"/>
    <s v="February"/>
    <x v="0"/>
    <b v="0"/>
    <s v="Sunday"/>
    <x v="0"/>
    <n v="0.2"/>
    <n v="0.2273"/>
    <n v="0.64"/>
    <n v="0.1045"/>
    <n v="5"/>
    <n v="34"/>
    <n v="39"/>
  </r>
  <r>
    <n v="971"/>
    <d v="2011-02-13T00:00:00"/>
    <s v="Winter"/>
    <s v="February"/>
    <x v="1"/>
    <b v="0"/>
    <s v="Sunday"/>
    <x v="0"/>
    <n v="0.2"/>
    <n v="0.2273"/>
    <n v="0.59"/>
    <n v="8.9599999999999999E-2"/>
    <n v="1"/>
    <n v="23"/>
    <n v="24"/>
  </r>
  <r>
    <n v="972"/>
    <d v="2011-02-13T00:00:00"/>
    <s v="Winter"/>
    <s v="February"/>
    <x v="2"/>
    <b v="0"/>
    <s v="Sunday"/>
    <x v="1"/>
    <n v="0.2"/>
    <n v="0.2273"/>
    <n v="0.75"/>
    <n v="8.9599999999999999E-2"/>
    <n v="1"/>
    <n v="19"/>
    <n v="20"/>
  </r>
  <r>
    <n v="973"/>
    <d v="2011-02-13T00:00:00"/>
    <s v="Winter"/>
    <s v="February"/>
    <x v="3"/>
    <b v="0"/>
    <s v="Sunday"/>
    <x v="1"/>
    <n v="0.2"/>
    <n v="0.2273"/>
    <n v="0.69"/>
    <n v="0.1045"/>
    <n v="4"/>
    <n v="8"/>
    <n v="12"/>
  </r>
  <r>
    <n v="974"/>
    <d v="2011-02-13T00:00:00"/>
    <s v="Winter"/>
    <s v="February"/>
    <x v="4"/>
    <b v="0"/>
    <s v="Sunday"/>
    <x v="1"/>
    <n v="0.2"/>
    <n v="0.21210000000000001"/>
    <n v="0.69"/>
    <n v="0.16420000000000001"/>
    <n v="0"/>
    <n v="2"/>
    <n v="2"/>
  </r>
  <r>
    <n v="975"/>
    <d v="2011-02-13T00:00:00"/>
    <s v="Winter"/>
    <s v="February"/>
    <x v="6"/>
    <b v="0"/>
    <s v="Sunday"/>
    <x v="1"/>
    <n v="0.2"/>
    <n v="0.21210000000000001"/>
    <n v="0.69"/>
    <n v="0.1343"/>
    <n v="2"/>
    <n v="3"/>
    <n v="5"/>
  </r>
  <r>
    <n v="976"/>
    <d v="2011-02-13T00:00:00"/>
    <s v="Winter"/>
    <s v="February"/>
    <x v="7"/>
    <b v="0"/>
    <s v="Sunday"/>
    <x v="1"/>
    <n v="0.22"/>
    <n v="0.2727"/>
    <n v="0.55000000000000004"/>
    <n v="0"/>
    <n v="0"/>
    <n v="3"/>
    <n v="3"/>
  </r>
  <r>
    <n v="977"/>
    <d v="2011-02-13T00:00:00"/>
    <s v="Winter"/>
    <s v="February"/>
    <x v="8"/>
    <b v="0"/>
    <s v="Sunday"/>
    <x v="1"/>
    <n v="0.22"/>
    <n v="0.2273"/>
    <n v="0.64"/>
    <n v="0.19400000000000001"/>
    <n v="1"/>
    <n v="11"/>
    <n v="12"/>
  </r>
  <r>
    <n v="978"/>
    <d v="2011-02-13T00:00:00"/>
    <s v="Winter"/>
    <s v="February"/>
    <x v="9"/>
    <b v="0"/>
    <s v="Sunday"/>
    <x v="1"/>
    <n v="0.24"/>
    <n v="0.2273"/>
    <n v="0.6"/>
    <n v="0.22389999999999999"/>
    <n v="12"/>
    <n v="35"/>
    <n v="47"/>
  </r>
  <r>
    <n v="979"/>
    <d v="2011-02-13T00:00:00"/>
    <s v="Winter"/>
    <s v="February"/>
    <x v="10"/>
    <b v="0"/>
    <s v="Sunday"/>
    <x v="0"/>
    <n v="0.3"/>
    <n v="0.2727"/>
    <n v="0.45"/>
    <n v="0.32840000000000003"/>
    <n v="19"/>
    <n v="86"/>
    <n v="105"/>
  </r>
  <r>
    <n v="980"/>
    <d v="2011-02-13T00:00:00"/>
    <s v="Winter"/>
    <s v="February"/>
    <x v="11"/>
    <b v="0"/>
    <s v="Sunday"/>
    <x v="0"/>
    <n v="0.32"/>
    <n v="0.28789999999999999"/>
    <n v="0.39"/>
    <n v="0.44779999999999998"/>
    <n v="26"/>
    <n v="86"/>
    <n v="112"/>
  </r>
  <r>
    <n v="981"/>
    <d v="2011-02-13T00:00:00"/>
    <s v="Winter"/>
    <s v="February"/>
    <x v="12"/>
    <b v="0"/>
    <s v="Sunday"/>
    <x v="0"/>
    <n v="0.36"/>
    <n v="0.31819999999999998"/>
    <n v="0.32"/>
    <n v="0.4627"/>
    <n v="58"/>
    <n v="94"/>
    <n v="152"/>
  </r>
  <r>
    <n v="982"/>
    <d v="2011-02-13T00:00:00"/>
    <s v="Winter"/>
    <s v="February"/>
    <x v="13"/>
    <b v="0"/>
    <s v="Sunday"/>
    <x v="0"/>
    <n v="0.38"/>
    <n v="0.39389999999999997"/>
    <n v="0.28999999999999998"/>
    <n v="0.35820000000000002"/>
    <n v="62"/>
    <n v="92"/>
    <n v="154"/>
  </r>
  <r>
    <n v="983"/>
    <d v="2011-02-13T00:00:00"/>
    <s v="Winter"/>
    <s v="February"/>
    <x v="14"/>
    <b v="0"/>
    <s v="Sunday"/>
    <x v="1"/>
    <n v="0.4"/>
    <n v="0.40910000000000002"/>
    <n v="0.3"/>
    <n v="0.41789999999999999"/>
    <n v="51"/>
    <n v="110"/>
    <n v="161"/>
  </r>
  <r>
    <n v="984"/>
    <d v="2011-02-13T00:00:00"/>
    <s v="Winter"/>
    <s v="February"/>
    <x v="15"/>
    <b v="0"/>
    <s v="Sunday"/>
    <x v="1"/>
    <n v="0.4"/>
    <n v="0.40910000000000002"/>
    <n v="0.3"/>
    <n v="0.29849999999999999"/>
    <n v="40"/>
    <n v="122"/>
    <n v="162"/>
  </r>
  <r>
    <n v="985"/>
    <d v="2011-02-13T00:00:00"/>
    <s v="Winter"/>
    <s v="February"/>
    <x v="16"/>
    <b v="0"/>
    <s v="Sunday"/>
    <x v="1"/>
    <n v="0.42"/>
    <n v="0.42420000000000002"/>
    <n v="0.28000000000000003"/>
    <n v="0.32840000000000003"/>
    <n v="28"/>
    <n v="106"/>
    <n v="134"/>
  </r>
  <r>
    <n v="986"/>
    <d v="2011-02-13T00:00:00"/>
    <s v="Winter"/>
    <s v="February"/>
    <x v="17"/>
    <b v="0"/>
    <s v="Sunday"/>
    <x v="0"/>
    <n v="0.42"/>
    <n v="0.42420000000000002"/>
    <n v="0.28000000000000003"/>
    <n v="0.32840000000000003"/>
    <n v="30"/>
    <n v="95"/>
    <n v="125"/>
  </r>
  <r>
    <n v="987"/>
    <d v="2011-02-13T00:00:00"/>
    <s v="Winter"/>
    <s v="February"/>
    <x v="18"/>
    <b v="0"/>
    <s v="Sunday"/>
    <x v="0"/>
    <n v="0.4"/>
    <n v="0.40910000000000002"/>
    <n v="0.32"/>
    <n v="0.29849999999999999"/>
    <n v="17"/>
    <n v="78"/>
    <n v="95"/>
  </r>
  <r>
    <n v="988"/>
    <d v="2011-02-13T00:00:00"/>
    <s v="Winter"/>
    <s v="February"/>
    <x v="19"/>
    <b v="0"/>
    <s v="Sunday"/>
    <x v="0"/>
    <n v="0.4"/>
    <n v="0.40910000000000002"/>
    <n v="0.35"/>
    <n v="0.28360000000000002"/>
    <n v="11"/>
    <n v="50"/>
    <n v="61"/>
  </r>
  <r>
    <n v="989"/>
    <d v="2011-02-13T00:00:00"/>
    <s v="Winter"/>
    <s v="February"/>
    <x v="20"/>
    <b v="0"/>
    <s v="Sunday"/>
    <x v="0"/>
    <n v="0.4"/>
    <n v="0.40910000000000002"/>
    <n v="0.35"/>
    <n v="0.32840000000000003"/>
    <n v="15"/>
    <n v="32"/>
    <n v="47"/>
  </r>
  <r>
    <n v="990"/>
    <d v="2011-02-13T00:00:00"/>
    <s v="Winter"/>
    <s v="February"/>
    <x v="21"/>
    <b v="0"/>
    <s v="Sunday"/>
    <x v="0"/>
    <n v="0.4"/>
    <n v="0.40910000000000002"/>
    <n v="0.35"/>
    <n v="0.35820000000000002"/>
    <n v="6"/>
    <n v="45"/>
    <n v="51"/>
  </r>
  <r>
    <n v="991"/>
    <d v="2011-02-13T00:00:00"/>
    <s v="Winter"/>
    <s v="February"/>
    <x v="22"/>
    <b v="0"/>
    <s v="Sunday"/>
    <x v="0"/>
    <n v="0.4"/>
    <n v="0.40910000000000002"/>
    <n v="0.35"/>
    <n v="0.29849999999999999"/>
    <n v="5"/>
    <n v="31"/>
    <n v="36"/>
  </r>
  <r>
    <n v="992"/>
    <d v="2011-02-13T00:00:00"/>
    <s v="Winter"/>
    <s v="February"/>
    <x v="23"/>
    <b v="0"/>
    <s v="Sunday"/>
    <x v="0"/>
    <n v="0.4"/>
    <n v="0.40910000000000002"/>
    <n v="0.35"/>
    <n v="0.35820000000000002"/>
    <n v="3"/>
    <n v="27"/>
    <n v="30"/>
  </r>
  <r>
    <n v="993"/>
    <d v="2011-02-14T00:00:00"/>
    <s v="Winter"/>
    <s v="February"/>
    <x v="0"/>
    <b v="0"/>
    <s v="Monday"/>
    <x v="0"/>
    <n v="0.38"/>
    <n v="0.39389999999999997"/>
    <n v="0.37"/>
    <n v="0.35820000000000002"/>
    <n v="3"/>
    <n v="8"/>
    <n v="11"/>
  </r>
  <r>
    <n v="994"/>
    <d v="2011-02-14T00:00:00"/>
    <s v="Winter"/>
    <s v="February"/>
    <x v="1"/>
    <b v="0"/>
    <s v="Monday"/>
    <x v="0"/>
    <n v="0.38"/>
    <n v="0.39389999999999997"/>
    <n v="0.37"/>
    <n v="0.35820000000000002"/>
    <n v="1"/>
    <n v="6"/>
    <n v="7"/>
  </r>
  <r>
    <n v="995"/>
    <d v="2011-02-14T00:00:00"/>
    <s v="Winter"/>
    <s v="February"/>
    <x v="2"/>
    <b v="0"/>
    <s v="Monday"/>
    <x v="0"/>
    <n v="0.36"/>
    <n v="0.33329999999999999"/>
    <n v="0.4"/>
    <n v="0.29849999999999999"/>
    <n v="0"/>
    <n v="2"/>
    <n v="2"/>
  </r>
  <r>
    <n v="996"/>
    <d v="2011-02-14T00:00:00"/>
    <s v="Winter"/>
    <s v="February"/>
    <x v="3"/>
    <b v="0"/>
    <s v="Monday"/>
    <x v="0"/>
    <n v="0.34"/>
    <n v="0.31819999999999998"/>
    <n v="0.46"/>
    <n v="0.22389999999999999"/>
    <n v="1"/>
    <n v="1"/>
    <n v="2"/>
  </r>
  <r>
    <n v="997"/>
    <d v="2011-02-14T00:00:00"/>
    <s v="Winter"/>
    <s v="February"/>
    <x v="4"/>
    <b v="0"/>
    <s v="Monday"/>
    <x v="0"/>
    <n v="0.32"/>
    <n v="0.30299999999999999"/>
    <n v="0.53"/>
    <n v="0.28360000000000002"/>
    <n v="0"/>
    <n v="2"/>
    <n v="2"/>
  </r>
  <r>
    <n v="998"/>
    <d v="2011-02-14T00:00:00"/>
    <s v="Winter"/>
    <s v="February"/>
    <x v="5"/>
    <b v="0"/>
    <s v="Monday"/>
    <x v="0"/>
    <n v="0.32"/>
    <n v="0.30299999999999999"/>
    <n v="0.53"/>
    <n v="0.28360000000000002"/>
    <n v="0"/>
    <n v="3"/>
    <n v="3"/>
  </r>
  <r>
    <n v="999"/>
    <d v="2011-02-14T00:00:00"/>
    <s v="Winter"/>
    <s v="February"/>
    <x v="6"/>
    <b v="0"/>
    <s v="Monday"/>
    <x v="0"/>
    <n v="0.34"/>
    <n v="0.30299999999999999"/>
    <n v="0.46"/>
    <n v="0.29849999999999999"/>
    <n v="1"/>
    <n v="25"/>
    <n v="26"/>
  </r>
  <r>
    <n v="1000"/>
    <d v="2011-02-14T00:00:00"/>
    <s v="Winter"/>
    <s v="February"/>
    <x v="7"/>
    <b v="0"/>
    <s v="Monday"/>
    <x v="0"/>
    <n v="0.34"/>
    <n v="0.30299999999999999"/>
    <n v="0.46"/>
    <n v="0.29849999999999999"/>
    <n v="2"/>
    <n v="96"/>
    <n v="9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s v="Saturday"/>
    <x v="0"/>
    <b v="0"/>
    <s v="Working Day"/>
    <x v="0"/>
    <s v="Night"/>
    <n v="16"/>
    <s v="Low"/>
    <s v="Registered Users"/>
    <x v="0"/>
  </r>
  <r>
    <n v="2"/>
    <d v="2011-01-01T00:00:00"/>
    <s v="Saturday"/>
    <x v="0"/>
    <b v="0"/>
    <s v="Working Day"/>
    <x v="1"/>
    <s v="Night"/>
    <n v="40"/>
    <s v="Low"/>
    <s v="Registered Users"/>
    <x v="0"/>
  </r>
  <r>
    <n v="3"/>
    <d v="2011-01-01T00:00:00"/>
    <s v="Saturday"/>
    <x v="0"/>
    <b v="0"/>
    <s v="Working Day"/>
    <x v="2"/>
    <s v="Night"/>
    <n v="32"/>
    <s v="Low"/>
    <s v="Registered Users"/>
    <x v="0"/>
  </r>
  <r>
    <n v="4"/>
    <d v="2011-01-01T00:00:00"/>
    <s v="Saturday"/>
    <x v="0"/>
    <b v="0"/>
    <s v="Working Day"/>
    <x v="3"/>
    <s v="Night"/>
    <n v="13"/>
    <s v="Low"/>
    <s v="Registered Users"/>
    <x v="0"/>
  </r>
  <r>
    <n v="5"/>
    <d v="2011-01-01T00:00:00"/>
    <s v="Saturday"/>
    <x v="0"/>
    <b v="0"/>
    <s v="Working Day"/>
    <x v="4"/>
    <s v="Night"/>
    <n v="1"/>
    <s v="Low"/>
    <s v="Registered Users"/>
    <x v="0"/>
  </r>
  <r>
    <n v="6"/>
    <d v="2011-01-01T00:00:00"/>
    <s v="Saturday"/>
    <x v="0"/>
    <b v="0"/>
    <s v="Working Day"/>
    <x v="5"/>
    <s v="Morning"/>
    <n v="1"/>
    <s v="Low"/>
    <s v="Registered Users"/>
    <x v="1"/>
  </r>
  <r>
    <n v="7"/>
    <d v="2011-01-01T00:00:00"/>
    <s v="Saturday"/>
    <x v="0"/>
    <b v="0"/>
    <s v="Working Day"/>
    <x v="6"/>
    <s v="Morning"/>
    <n v="2"/>
    <s v="Low"/>
    <s v="Casual Users"/>
    <x v="0"/>
  </r>
  <r>
    <n v="8"/>
    <d v="2011-01-01T00:00:00"/>
    <s v="Saturday"/>
    <x v="0"/>
    <b v="0"/>
    <s v="Working Day"/>
    <x v="7"/>
    <s v="Morning"/>
    <n v="3"/>
    <s v="Low"/>
    <s v="Registered Users"/>
    <x v="0"/>
  </r>
  <r>
    <n v="9"/>
    <d v="2011-01-01T00:00:00"/>
    <s v="Saturday"/>
    <x v="0"/>
    <b v="0"/>
    <s v="Working Day"/>
    <x v="8"/>
    <s v="Morning"/>
    <n v="8"/>
    <s v="Low"/>
    <s v="Registered Users"/>
    <x v="0"/>
  </r>
  <r>
    <n v="10"/>
    <d v="2011-01-01T00:00:00"/>
    <s v="Saturday"/>
    <x v="0"/>
    <b v="0"/>
    <s v="Working Day"/>
    <x v="9"/>
    <s v="Morning"/>
    <n v="14"/>
    <s v="Low"/>
    <s v="Casual Users"/>
    <x v="0"/>
  </r>
  <r>
    <n v="11"/>
    <d v="2011-01-01T00:00:00"/>
    <s v="Saturday"/>
    <x v="0"/>
    <b v="0"/>
    <s v="Working Day"/>
    <x v="10"/>
    <s v="Morning"/>
    <n v="36"/>
    <s v="Low"/>
    <s v="Registered Users"/>
    <x v="0"/>
  </r>
  <r>
    <n v="12"/>
    <d v="2011-01-01T00:00:00"/>
    <s v="Saturday"/>
    <x v="0"/>
    <b v="0"/>
    <s v="Working Day"/>
    <x v="11"/>
    <s v="Morning"/>
    <n v="56"/>
    <s v="Low"/>
    <s v="Registered Users"/>
    <x v="0"/>
  </r>
  <r>
    <n v="13"/>
    <d v="2011-01-01T00:00:00"/>
    <s v="Saturday"/>
    <x v="0"/>
    <b v="0"/>
    <s v="Working Day"/>
    <x v="12"/>
    <s v="Afternoon"/>
    <n v="84"/>
    <s v="Low"/>
    <s v="Registered Users"/>
    <x v="0"/>
  </r>
  <r>
    <n v="14"/>
    <d v="2011-01-01T00:00:00"/>
    <s v="Saturday"/>
    <x v="0"/>
    <b v="0"/>
    <s v="Working Day"/>
    <x v="13"/>
    <s v="Afternoon"/>
    <n v="94"/>
    <s v="Low"/>
    <s v="Registered Users"/>
    <x v="1"/>
  </r>
  <r>
    <n v="15"/>
    <d v="2011-01-01T00:00:00"/>
    <s v="Saturday"/>
    <x v="0"/>
    <b v="0"/>
    <s v="Working Day"/>
    <x v="14"/>
    <s v="Afternoon"/>
    <n v="106"/>
    <s v="Medium"/>
    <s v="Registered Users"/>
    <x v="1"/>
  </r>
  <r>
    <n v="16"/>
    <d v="2011-01-01T00:00:00"/>
    <s v="Saturday"/>
    <x v="0"/>
    <b v="0"/>
    <s v="Working Day"/>
    <x v="15"/>
    <s v="Afternoon"/>
    <n v="110"/>
    <s v="Medium"/>
    <s v="Registered Users"/>
    <x v="1"/>
  </r>
  <r>
    <n v="17"/>
    <d v="2011-01-01T00:00:00"/>
    <s v="Saturday"/>
    <x v="0"/>
    <b v="0"/>
    <s v="Working Day"/>
    <x v="16"/>
    <s v="Afternoon"/>
    <n v="93"/>
    <s v="Low"/>
    <s v="Registered Users"/>
    <x v="1"/>
  </r>
  <r>
    <n v="18"/>
    <d v="2011-01-01T00:00:00"/>
    <s v="Saturday"/>
    <x v="0"/>
    <b v="0"/>
    <s v="Working Day"/>
    <x v="17"/>
    <s v="Evening"/>
    <n v="67"/>
    <s v="Low"/>
    <s v="Registered Users"/>
    <x v="1"/>
  </r>
  <r>
    <n v="19"/>
    <d v="2011-01-01T00:00:00"/>
    <s v="Saturday"/>
    <x v="0"/>
    <b v="0"/>
    <s v="Working Day"/>
    <x v="18"/>
    <s v="Evening"/>
    <n v="35"/>
    <s v="Low"/>
    <s v="Registered Users"/>
    <x v="2"/>
  </r>
  <r>
    <n v="20"/>
    <d v="2011-01-01T00:00:00"/>
    <s v="Saturday"/>
    <x v="0"/>
    <b v="0"/>
    <s v="Working Day"/>
    <x v="19"/>
    <s v="Evening"/>
    <n v="37"/>
    <s v="Low"/>
    <s v="Registered Users"/>
    <x v="2"/>
  </r>
  <r>
    <n v="21"/>
    <d v="2011-01-01T00:00:00"/>
    <s v="Saturday"/>
    <x v="0"/>
    <b v="0"/>
    <s v="Working Day"/>
    <x v="20"/>
    <s v="Evening"/>
    <n v="36"/>
    <s v="Low"/>
    <s v="Registered Users"/>
    <x v="1"/>
  </r>
  <r>
    <n v="22"/>
    <d v="2011-01-01T00:00:00"/>
    <s v="Saturday"/>
    <x v="0"/>
    <b v="0"/>
    <s v="Working Day"/>
    <x v="21"/>
    <s v="Night"/>
    <n v="34"/>
    <s v="Low"/>
    <s v="Registered Users"/>
    <x v="1"/>
  </r>
  <r>
    <n v="23"/>
    <d v="2011-01-01T00:00:00"/>
    <s v="Saturday"/>
    <x v="0"/>
    <b v="0"/>
    <s v="Working Day"/>
    <x v="22"/>
    <s v="Night"/>
    <n v="28"/>
    <s v="Low"/>
    <s v="Registered Users"/>
    <x v="1"/>
  </r>
  <r>
    <n v="24"/>
    <d v="2011-01-01T00:00:00"/>
    <s v="Saturday"/>
    <x v="0"/>
    <b v="0"/>
    <s v="Working Day"/>
    <x v="23"/>
    <s v="Night"/>
    <n v="39"/>
    <s v="Low"/>
    <s v="Registered Users"/>
    <x v="1"/>
  </r>
  <r>
    <n v="25"/>
    <d v="2011-01-02T00:00:00"/>
    <s v="Sunday"/>
    <x v="0"/>
    <b v="0"/>
    <s v="Working Day"/>
    <x v="0"/>
    <s v="Night"/>
    <n v="17"/>
    <s v="Low"/>
    <s v="Registered Users"/>
    <x v="1"/>
  </r>
  <r>
    <n v="26"/>
    <d v="2011-01-02T00:00:00"/>
    <s v="Sunday"/>
    <x v="0"/>
    <b v="0"/>
    <s v="Working Day"/>
    <x v="1"/>
    <s v="Night"/>
    <n v="17"/>
    <s v="Low"/>
    <s v="Registered Users"/>
    <x v="1"/>
  </r>
  <r>
    <n v="27"/>
    <d v="2011-01-02T00:00:00"/>
    <s v="Sunday"/>
    <x v="0"/>
    <b v="0"/>
    <s v="Working Day"/>
    <x v="2"/>
    <s v="Night"/>
    <n v="9"/>
    <s v="Low"/>
    <s v="Registered Users"/>
    <x v="1"/>
  </r>
  <r>
    <n v="28"/>
    <d v="2011-01-02T00:00:00"/>
    <s v="Sunday"/>
    <x v="0"/>
    <b v="0"/>
    <s v="Working Day"/>
    <x v="3"/>
    <s v="Night"/>
    <n v="6"/>
    <s v="Low"/>
    <s v="Registered Users"/>
    <x v="1"/>
  </r>
  <r>
    <n v="29"/>
    <d v="2011-01-02T00:00:00"/>
    <s v="Sunday"/>
    <x v="0"/>
    <b v="0"/>
    <s v="Working Day"/>
    <x v="4"/>
    <s v="Night"/>
    <n v="3"/>
    <s v="Low"/>
    <s v="Casual Users"/>
    <x v="1"/>
  </r>
  <r>
    <n v="30"/>
    <d v="2011-01-02T00:00:00"/>
    <s v="Sunday"/>
    <x v="0"/>
    <b v="0"/>
    <s v="Working Day"/>
    <x v="6"/>
    <s v="Morning"/>
    <n v="2"/>
    <s v="Low"/>
    <s v="Registered Users"/>
    <x v="2"/>
  </r>
  <r>
    <n v="31"/>
    <d v="2011-01-02T00:00:00"/>
    <s v="Sunday"/>
    <x v="0"/>
    <b v="0"/>
    <s v="Working Day"/>
    <x v="7"/>
    <s v="Morning"/>
    <n v="1"/>
    <s v="Low"/>
    <s v="Registered Users"/>
    <x v="1"/>
  </r>
  <r>
    <n v="32"/>
    <d v="2011-01-02T00:00:00"/>
    <s v="Sunday"/>
    <x v="0"/>
    <b v="0"/>
    <s v="Working Day"/>
    <x v="8"/>
    <s v="Morning"/>
    <n v="8"/>
    <s v="Low"/>
    <s v="Registered Users"/>
    <x v="2"/>
  </r>
  <r>
    <n v="33"/>
    <d v="2011-01-02T00:00:00"/>
    <s v="Sunday"/>
    <x v="0"/>
    <b v="0"/>
    <s v="Working Day"/>
    <x v="9"/>
    <s v="Morning"/>
    <n v="20"/>
    <s v="Low"/>
    <s v="Registered Users"/>
    <x v="1"/>
  </r>
  <r>
    <n v="34"/>
    <d v="2011-01-02T00:00:00"/>
    <s v="Sunday"/>
    <x v="0"/>
    <b v="0"/>
    <s v="Working Day"/>
    <x v="10"/>
    <s v="Morning"/>
    <n v="53"/>
    <s v="Low"/>
    <s v="Registered Users"/>
    <x v="1"/>
  </r>
  <r>
    <n v="35"/>
    <d v="2011-01-02T00:00:00"/>
    <s v="Sunday"/>
    <x v="0"/>
    <b v="0"/>
    <s v="Working Day"/>
    <x v="11"/>
    <s v="Morning"/>
    <n v="70"/>
    <s v="Low"/>
    <s v="Registered Users"/>
    <x v="1"/>
  </r>
  <r>
    <n v="36"/>
    <d v="2011-01-02T00:00:00"/>
    <s v="Sunday"/>
    <x v="0"/>
    <b v="0"/>
    <s v="Working Day"/>
    <x v="12"/>
    <s v="Afternoon"/>
    <n v="93"/>
    <s v="Low"/>
    <s v="Registered Users"/>
    <x v="1"/>
  </r>
  <r>
    <n v="37"/>
    <d v="2011-01-02T00:00:00"/>
    <s v="Sunday"/>
    <x v="0"/>
    <b v="0"/>
    <s v="Working Day"/>
    <x v="13"/>
    <s v="Afternoon"/>
    <n v="75"/>
    <s v="Low"/>
    <s v="Registered Users"/>
    <x v="1"/>
  </r>
  <r>
    <n v="38"/>
    <d v="2011-01-02T00:00:00"/>
    <s v="Sunday"/>
    <x v="0"/>
    <b v="0"/>
    <s v="Working Day"/>
    <x v="14"/>
    <s v="Afternoon"/>
    <n v="59"/>
    <s v="Low"/>
    <s v="Registered Users"/>
    <x v="2"/>
  </r>
  <r>
    <n v="39"/>
    <d v="2011-01-02T00:00:00"/>
    <s v="Sunday"/>
    <x v="0"/>
    <b v="0"/>
    <s v="Working Day"/>
    <x v="15"/>
    <s v="Afternoon"/>
    <n v="74"/>
    <s v="Low"/>
    <s v="Registered Users"/>
    <x v="2"/>
  </r>
  <r>
    <n v="40"/>
    <d v="2011-01-02T00:00:00"/>
    <s v="Sunday"/>
    <x v="0"/>
    <b v="0"/>
    <s v="Working Day"/>
    <x v="16"/>
    <s v="Afternoon"/>
    <n v="76"/>
    <s v="Low"/>
    <s v="Registered Users"/>
    <x v="2"/>
  </r>
  <r>
    <n v="41"/>
    <d v="2011-01-02T00:00:00"/>
    <s v="Sunday"/>
    <x v="0"/>
    <b v="0"/>
    <s v="Working Day"/>
    <x v="17"/>
    <s v="Evening"/>
    <n v="65"/>
    <s v="Low"/>
    <s v="Registered Users"/>
    <x v="0"/>
  </r>
  <r>
    <n v="42"/>
    <d v="2011-01-02T00:00:00"/>
    <s v="Sunday"/>
    <x v="0"/>
    <b v="0"/>
    <s v="Working Day"/>
    <x v="18"/>
    <s v="Evening"/>
    <n v="53"/>
    <s v="Low"/>
    <s v="Registered Users"/>
    <x v="1"/>
  </r>
  <r>
    <n v="43"/>
    <d v="2011-01-02T00:00:00"/>
    <s v="Sunday"/>
    <x v="0"/>
    <b v="0"/>
    <s v="Working Day"/>
    <x v="19"/>
    <s v="Evening"/>
    <n v="30"/>
    <s v="Low"/>
    <s v="Registered Users"/>
    <x v="0"/>
  </r>
  <r>
    <n v="44"/>
    <d v="2011-01-02T00:00:00"/>
    <s v="Sunday"/>
    <x v="0"/>
    <b v="0"/>
    <s v="Working Day"/>
    <x v="20"/>
    <s v="Evening"/>
    <n v="22"/>
    <s v="Low"/>
    <s v="Registered Users"/>
    <x v="0"/>
  </r>
  <r>
    <n v="45"/>
    <d v="2011-01-02T00:00:00"/>
    <s v="Sunday"/>
    <x v="0"/>
    <b v="0"/>
    <s v="Working Day"/>
    <x v="21"/>
    <s v="Night"/>
    <n v="31"/>
    <s v="Low"/>
    <s v="Registered Users"/>
    <x v="0"/>
  </r>
  <r>
    <n v="46"/>
    <d v="2011-01-02T00:00:00"/>
    <s v="Sunday"/>
    <x v="0"/>
    <b v="0"/>
    <s v="Working Day"/>
    <x v="22"/>
    <s v="Night"/>
    <n v="9"/>
    <s v="Low"/>
    <s v="Registered Users"/>
    <x v="0"/>
  </r>
  <r>
    <n v="47"/>
    <d v="2011-01-02T00:00:00"/>
    <s v="Sunday"/>
    <x v="0"/>
    <b v="0"/>
    <s v="Working Day"/>
    <x v="23"/>
    <s v="Night"/>
    <n v="8"/>
    <s v="Low"/>
    <s v="Registered Users"/>
    <x v="0"/>
  </r>
  <r>
    <n v="48"/>
    <d v="2011-01-03T00:00:00"/>
    <s v="Monday"/>
    <x v="1"/>
    <b v="0"/>
    <s v="Working Day"/>
    <x v="0"/>
    <s v="Night"/>
    <n v="5"/>
    <s v="Low"/>
    <s v="Registered Users"/>
    <x v="0"/>
  </r>
  <r>
    <n v="49"/>
    <d v="2011-01-03T00:00:00"/>
    <s v="Monday"/>
    <x v="1"/>
    <b v="0"/>
    <s v="Working Day"/>
    <x v="1"/>
    <s v="Night"/>
    <n v="2"/>
    <s v="Low"/>
    <s v="Registered Users"/>
    <x v="0"/>
  </r>
  <r>
    <n v="50"/>
    <d v="2011-01-03T00:00:00"/>
    <s v="Monday"/>
    <x v="1"/>
    <b v="0"/>
    <s v="Working Day"/>
    <x v="4"/>
    <s v="Night"/>
    <n v="1"/>
    <s v="Low"/>
    <s v="Registered Users"/>
    <x v="0"/>
  </r>
  <r>
    <n v="51"/>
    <d v="2011-01-03T00:00:00"/>
    <s v="Monday"/>
    <x v="1"/>
    <b v="0"/>
    <s v="Working Day"/>
    <x v="5"/>
    <s v="Morning"/>
    <n v="3"/>
    <s v="Low"/>
    <s v="Registered Users"/>
    <x v="0"/>
  </r>
  <r>
    <n v="52"/>
    <d v="2011-01-03T00:00:00"/>
    <s v="Monday"/>
    <x v="1"/>
    <b v="0"/>
    <s v="Working Day"/>
    <x v="6"/>
    <s v="Morning"/>
    <n v="30"/>
    <s v="Low"/>
    <s v="Registered Users"/>
    <x v="0"/>
  </r>
  <r>
    <n v="53"/>
    <d v="2011-01-03T00:00:00"/>
    <s v="Monday"/>
    <x v="1"/>
    <b v="0"/>
    <s v="Working Day"/>
    <x v="7"/>
    <s v="Morning"/>
    <n v="64"/>
    <s v="Low"/>
    <s v="Registered Users"/>
    <x v="0"/>
  </r>
  <r>
    <n v="54"/>
    <d v="2011-01-03T00:00:00"/>
    <s v="Monday"/>
    <x v="1"/>
    <b v="0"/>
    <s v="Working Day"/>
    <x v="8"/>
    <s v="Morning"/>
    <n v="154"/>
    <s v="High"/>
    <s v="Registered Users"/>
    <x v="0"/>
  </r>
  <r>
    <n v="55"/>
    <d v="2011-01-03T00:00:00"/>
    <s v="Monday"/>
    <x v="1"/>
    <b v="0"/>
    <s v="Working Day"/>
    <x v="9"/>
    <s v="Morning"/>
    <n v="88"/>
    <s v="Low"/>
    <s v="Registered Users"/>
    <x v="0"/>
  </r>
  <r>
    <n v="56"/>
    <d v="2011-01-03T00:00:00"/>
    <s v="Monday"/>
    <x v="1"/>
    <b v="0"/>
    <s v="Working Day"/>
    <x v="10"/>
    <s v="Morning"/>
    <n v="44"/>
    <s v="Low"/>
    <s v="Registered Users"/>
    <x v="0"/>
  </r>
  <r>
    <n v="57"/>
    <d v="2011-01-03T00:00:00"/>
    <s v="Monday"/>
    <x v="1"/>
    <b v="0"/>
    <s v="Working Day"/>
    <x v="11"/>
    <s v="Morning"/>
    <n v="51"/>
    <s v="Low"/>
    <s v="Registered Users"/>
    <x v="0"/>
  </r>
  <r>
    <n v="58"/>
    <d v="2011-01-03T00:00:00"/>
    <s v="Monday"/>
    <x v="1"/>
    <b v="0"/>
    <s v="Working Day"/>
    <x v="12"/>
    <s v="Afternoon"/>
    <n v="61"/>
    <s v="Low"/>
    <s v="Registered Users"/>
    <x v="0"/>
  </r>
  <r>
    <n v="59"/>
    <d v="2011-01-03T00:00:00"/>
    <s v="Monday"/>
    <x v="1"/>
    <b v="0"/>
    <s v="Working Day"/>
    <x v="13"/>
    <s v="Afternoon"/>
    <n v="61"/>
    <s v="Low"/>
    <s v="Registered Users"/>
    <x v="0"/>
  </r>
  <r>
    <n v="60"/>
    <d v="2011-01-03T00:00:00"/>
    <s v="Monday"/>
    <x v="1"/>
    <b v="0"/>
    <s v="Working Day"/>
    <x v="14"/>
    <s v="Afternoon"/>
    <n v="77"/>
    <s v="Low"/>
    <s v="Registered Users"/>
    <x v="0"/>
  </r>
  <r>
    <n v="61"/>
    <d v="2011-01-03T00:00:00"/>
    <s v="Monday"/>
    <x v="1"/>
    <b v="0"/>
    <s v="Working Day"/>
    <x v="15"/>
    <s v="Afternoon"/>
    <n v="72"/>
    <s v="Low"/>
    <s v="Registered Users"/>
    <x v="0"/>
  </r>
  <r>
    <n v="62"/>
    <d v="2011-01-03T00:00:00"/>
    <s v="Monday"/>
    <x v="1"/>
    <b v="0"/>
    <s v="Working Day"/>
    <x v="16"/>
    <s v="Afternoon"/>
    <n v="76"/>
    <s v="Low"/>
    <s v="Registered Users"/>
    <x v="0"/>
  </r>
  <r>
    <n v="63"/>
    <d v="2011-01-03T00:00:00"/>
    <s v="Monday"/>
    <x v="1"/>
    <b v="0"/>
    <s v="Working Day"/>
    <x v="17"/>
    <s v="Evening"/>
    <n v="157"/>
    <s v="High"/>
    <s v="Registered Users"/>
    <x v="0"/>
  </r>
  <r>
    <n v="64"/>
    <d v="2011-01-03T00:00:00"/>
    <s v="Monday"/>
    <x v="1"/>
    <b v="0"/>
    <s v="Working Day"/>
    <x v="18"/>
    <s v="Evening"/>
    <n v="157"/>
    <s v="High"/>
    <s v="Registered Users"/>
    <x v="0"/>
  </r>
  <r>
    <n v="65"/>
    <d v="2011-01-03T00:00:00"/>
    <s v="Monday"/>
    <x v="1"/>
    <b v="0"/>
    <s v="Working Day"/>
    <x v="19"/>
    <s v="Evening"/>
    <n v="110"/>
    <s v="Medium"/>
    <s v="Registered Users"/>
    <x v="0"/>
  </r>
  <r>
    <n v="66"/>
    <d v="2011-01-03T00:00:00"/>
    <s v="Monday"/>
    <x v="1"/>
    <b v="0"/>
    <s v="Working Day"/>
    <x v="20"/>
    <s v="Evening"/>
    <n v="52"/>
    <s v="Low"/>
    <s v="Registered Users"/>
    <x v="0"/>
  </r>
  <r>
    <n v="67"/>
    <d v="2011-01-03T00:00:00"/>
    <s v="Monday"/>
    <x v="1"/>
    <b v="0"/>
    <s v="Working Day"/>
    <x v="21"/>
    <s v="Night"/>
    <n v="52"/>
    <s v="Low"/>
    <s v="Registered Users"/>
    <x v="0"/>
  </r>
  <r>
    <n v="68"/>
    <d v="2011-01-03T00:00:00"/>
    <s v="Monday"/>
    <x v="1"/>
    <b v="0"/>
    <s v="Working Day"/>
    <x v="22"/>
    <s v="Night"/>
    <n v="20"/>
    <s v="Low"/>
    <s v="Registered Users"/>
    <x v="0"/>
  </r>
  <r>
    <n v="69"/>
    <d v="2011-01-03T00:00:00"/>
    <s v="Monday"/>
    <x v="1"/>
    <b v="0"/>
    <s v="Working Day"/>
    <x v="23"/>
    <s v="Night"/>
    <n v="12"/>
    <s v="Low"/>
    <s v="Registered Users"/>
    <x v="0"/>
  </r>
  <r>
    <n v="70"/>
    <d v="2011-01-04T00:00:00"/>
    <s v="Tuesday"/>
    <x v="1"/>
    <b v="0"/>
    <s v="Working Day"/>
    <x v="0"/>
    <s v="Night"/>
    <n v="5"/>
    <s v="Low"/>
    <s v="Registered Users"/>
    <x v="0"/>
  </r>
  <r>
    <n v="71"/>
    <d v="2011-01-04T00:00:00"/>
    <s v="Tuesday"/>
    <x v="1"/>
    <b v="0"/>
    <s v="Working Day"/>
    <x v="1"/>
    <s v="Night"/>
    <n v="2"/>
    <s v="Low"/>
    <s v="Registered Users"/>
    <x v="0"/>
  </r>
  <r>
    <n v="72"/>
    <d v="2011-01-04T00:00:00"/>
    <s v="Tuesday"/>
    <x v="1"/>
    <b v="0"/>
    <s v="Working Day"/>
    <x v="2"/>
    <s v="Night"/>
    <n v="1"/>
    <s v="Low"/>
    <s v="Registered Users"/>
    <x v="0"/>
  </r>
  <r>
    <n v="73"/>
    <d v="2011-01-04T00:00:00"/>
    <s v="Tuesday"/>
    <x v="1"/>
    <b v="0"/>
    <s v="Working Day"/>
    <x v="4"/>
    <s v="Night"/>
    <n v="2"/>
    <s v="Low"/>
    <s v="Registered Users"/>
    <x v="0"/>
  </r>
  <r>
    <n v="74"/>
    <d v="2011-01-04T00:00:00"/>
    <s v="Tuesday"/>
    <x v="1"/>
    <b v="0"/>
    <s v="Working Day"/>
    <x v="5"/>
    <s v="Morning"/>
    <n v="4"/>
    <s v="Low"/>
    <s v="Registered Users"/>
    <x v="0"/>
  </r>
  <r>
    <n v="75"/>
    <d v="2011-01-04T00:00:00"/>
    <s v="Tuesday"/>
    <x v="1"/>
    <b v="0"/>
    <s v="Working Day"/>
    <x v="6"/>
    <s v="Morning"/>
    <n v="36"/>
    <s v="Low"/>
    <s v="Registered Users"/>
    <x v="0"/>
  </r>
  <r>
    <n v="76"/>
    <d v="2011-01-04T00:00:00"/>
    <s v="Tuesday"/>
    <x v="1"/>
    <b v="0"/>
    <s v="Working Day"/>
    <x v="7"/>
    <s v="Morning"/>
    <n v="94"/>
    <s v="Low"/>
    <s v="Registered Users"/>
    <x v="0"/>
  </r>
  <r>
    <n v="77"/>
    <d v="2011-01-04T00:00:00"/>
    <s v="Tuesday"/>
    <x v="1"/>
    <b v="0"/>
    <s v="Working Day"/>
    <x v="8"/>
    <s v="Morning"/>
    <n v="179"/>
    <s v="High"/>
    <s v="Registered Users"/>
    <x v="0"/>
  </r>
  <r>
    <n v="78"/>
    <d v="2011-01-04T00:00:00"/>
    <s v="Tuesday"/>
    <x v="1"/>
    <b v="0"/>
    <s v="Working Day"/>
    <x v="9"/>
    <s v="Morning"/>
    <n v="100"/>
    <s v="Medium"/>
    <s v="Registered Users"/>
    <x v="0"/>
  </r>
  <r>
    <n v="79"/>
    <d v="2011-01-04T00:00:00"/>
    <s v="Tuesday"/>
    <x v="1"/>
    <b v="0"/>
    <s v="Working Day"/>
    <x v="10"/>
    <s v="Morning"/>
    <n v="42"/>
    <s v="Low"/>
    <s v="Registered Users"/>
    <x v="1"/>
  </r>
  <r>
    <n v="80"/>
    <d v="2011-01-04T00:00:00"/>
    <s v="Tuesday"/>
    <x v="1"/>
    <b v="0"/>
    <s v="Working Day"/>
    <x v="11"/>
    <s v="Morning"/>
    <n v="57"/>
    <s v="Low"/>
    <s v="Registered Users"/>
    <x v="0"/>
  </r>
  <r>
    <n v="81"/>
    <d v="2011-01-04T00:00:00"/>
    <s v="Tuesday"/>
    <x v="1"/>
    <b v="0"/>
    <s v="Working Day"/>
    <x v="12"/>
    <s v="Afternoon"/>
    <n v="78"/>
    <s v="Low"/>
    <s v="Registered Users"/>
    <x v="0"/>
  </r>
  <r>
    <n v="82"/>
    <d v="2011-01-04T00:00:00"/>
    <s v="Tuesday"/>
    <x v="1"/>
    <b v="0"/>
    <s v="Working Day"/>
    <x v="13"/>
    <s v="Afternoon"/>
    <n v="97"/>
    <s v="Low"/>
    <s v="Registered Users"/>
    <x v="0"/>
  </r>
  <r>
    <n v="83"/>
    <d v="2011-01-04T00:00:00"/>
    <s v="Tuesday"/>
    <x v="1"/>
    <b v="0"/>
    <s v="Working Day"/>
    <x v="14"/>
    <s v="Afternoon"/>
    <n v="63"/>
    <s v="Low"/>
    <s v="Registered Users"/>
    <x v="0"/>
  </r>
  <r>
    <n v="84"/>
    <d v="2011-01-04T00:00:00"/>
    <s v="Tuesday"/>
    <x v="1"/>
    <b v="0"/>
    <s v="Working Day"/>
    <x v="15"/>
    <s v="Afternoon"/>
    <n v="65"/>
    <s v="Low"/>
    <s v="Registered Users"/>
    <x v="0"/>
  </r>
  <r>
    <n v="85"/>
    <d v="2011-01-04T00:00:00"/>
    <s v="Tuesday"/>
    <x v="1"/>
    <b v="0"/>
    <s v="Working Day"/>
    <x v="16"/>
    <s v="Afternoon"/>
    <n v="83"/>
    <s v="Low"/>
    <s v="Registered Users"/>
    <x v="0"/>
  </r>
  <r>
    <n v="86"/>
    <d v="2011-01-04T00:00:00"/>
    <s v="Tuesday"/>
    <x v="1"/>
    <b v="0"/>
    <s v="Working Day"/>
    <x v="17"/>
    <s v="Evening"/>
    <n v="212"/>
    <s v="High"/>
    <s v="Registered Users"/>
    <x v="0"/>
  </r>
  <r>
    <n v="87"/>
    <d v="2011-01-04T00:00:00"/>
    <s v="Tuesday"/>
    <x v="1"/>
    <b v="0"/>
    <s v="Working Day"/>
    <x v="18"/>
    <s v="Evening"/>
    <n v="182"/>
    <s v="High"/>
    <s v="Registered Users"/>
    <x v="0"/>
  </r>
  <r>
    <n v="88"/>
    <d v="2011-01-04T00:00:00"/>
    <s v="Tuesday"/>
    <x v="1"/>
    <b v="0"/>
    <s v="Working Day"/>
    <x v="19"/>
    <s v="Evening"/>
    <n v="112"/>
    <s v="Medium"/>
    <s v="Registered Users"/>
    <x v="0"/>
  </r>
  <r>
    <n v="89"/>
    <d v="2011-01-04T00:00:00"/>
    <s v="Tuesday"/>
    <x v="1"/>
    <b v="0"/>
    <s v="Working Day"/>
    <x v="20"/>
    <s v="Evening"/>
    <n v="54"/>
    <s v="Low"/>
    <s v="Registered Users"/>
    <x v="0"/>
  </r>
  <r>
    <n v="90"/>
    <d v="2011-01-04T00:00:00"/>
    <s v="Tuesday"/>
    <x v="1"/>
    <b v="0"/>
    <s v="Working Day"/>
    <x v="21"/>
    <s v="Night"/>
    <n v="48"/>
    <s v="Low"/>
    <s v="Registered Users"/>
    <x v="0"/>
  </r>
  <r>
    <n v="91"/>
    <d v="2011-01-04T00:00:00"/>
    <s v="Tuesday"/>
    <x v="1"/>
    <b v="0"/>
    <s v="Working Day"/>
    <x v="22"/>
    <s v="Night"/>
    <n v="35"/>
    <s v="Low"/>
    <s v="Registered Users"/>
    <x v="0"/>
  </r>
  <r>
    <n v="92"/>
    <d v="2011-01-04T00:00:00"/>
    <s v="Tuesday"/>
    <x v="1"/>
    <b v="0"/>
    <s v="Working Day"/>
    <x v="23"/>
    <s v="Night"/>
    <n v="11"/>
    <s v="Low"/>
    <s v="Registered Users"/>
    <x v="0"/>
  </r>
  <r>
    <n v="93"/>
    <d v="2011-01-05T00:00:00"/>
    <s v="Wednesday"/>
    <x v="1"/>
    <b v="0"/>
    <s v="Working Day"/>
    <x v="0"/>
    <s v="Night"/>
    <n v="6"/>
    <s v="Low"/>
    <s v="Registered Users"/>
    <x v="0"/>
  </r>
  <r>
    <n v="94"/>
    <d v="2011-01-05T00:00:00"/>
    <s v="Wednesday"/>
    <x v="1"/>
    <b v="0"/>
    <s v="Working Day"/>
    <x v="1"/>
    <s v="Night"/>
    <n v="6"/>
    <s v="Low"/>
    <s v="Registered Users"/>
    <x v="0"/>
  </r>
  <r>
    <n v="95"/>
    <d v="2011-01-05T00:00:00"/>
    <s v="Wednesday"/>
    <x v="1"/>
    <b v="0"/>
    <s v="Working Day"/>
    <x v="2"/>
    <s v="Night"/>
    <n v="2"/>
    <s v="Low"/>
    <s v="Registered Users"/>
    <x v="0"/>
  </r>
  <r>
    <n v="96"/>
    <d v="2011-01-05T00:00:00"/>
    <s v="Wednesday"/>
    <x v="1"/>
    <b v="0"/>
    <s v="Working Day"/>
    <x v="4"/>
    <s v="Night"/>
    <n v="2"/>
    <s v="Low"/>
    <s v="Registered Users"/>
    <x v="0"/>
  </r>
  <r>
    <n v="97"/>
    <d v="2011-01-05T00:00:00"/>
    <s v="Wednesday"/>
    <x v="1"/>
    <b v="0"/>
    <s v="Working Day"/>
    <x v="5"/>
    <s v="Morning"/>
    <n v="3"/>
    <s v="Low"/>
    <s v="Registered Users"/>
    <x v="0"/>
  </r>
  <r>
    <n v="98"/>
    <d v="2011-01-05T00:00:00"/>
    <s v="Wednesday"/>
    <x v="1"/>
    <b v="0"/>
    <s v="Working Day"/>
    <x v="6"/>
    <s v="Morning"/>
    <n v="33"/>
    <s v="Low"/>
    <s v="Registered Users"/>
    <x v="0"/>
  </r>
  <r>
    <n v="99"/>
    <d v="2011-01-05T00:00:00"/>
    <s v="Wednesday"/>
    <x v="1"/>
    <b v="0"/>
    <s v="Working Day"/>
    <x v="7"/>
    <s v="Morning"/>
    <n v="88"/>
    <s v="Low"/>
    <s v="Registered Users"/>
    <x v="0"/>
  </r>
  <r>
    <n v="100"/>
    <d v="2011-01-05T00:00:00"/>
    <s v="Wednesday"/>
    <x v="1"/>
    <b v="0"/>
    <s v="Working Day"/>
    <x v="8"/>
    <s v="Morning"/>
    <n v="195"/>
    <s v="High"/>
    <s v="Registered Users"/>
    <x v="0"/>
  </r>
  <r>
    <n v="101"/>
    <d v="2011-01-05T00:00:00"/>
    <s v="Wednesday"/>
    <x v="1"/>
    <b v="0"/>
    <s v="Working Day"/>
    <x v="9"/>
    <s v="Morning"/>
    <n v="115"/>
    <s v="Medium"/>
    <s v="Registered Users"/>
    <x v="0"/>
  </r>
  <r>
    <n v="102"/>
    <d v="2011-01-05T00:00:00"/>
    <s v="Wednesday"/>
    <x v="1"/>
    <b v="0"/>
    <s v="Working Day"/>
    <x v="10"/>
    <s v="Morning"/>
    <n v="57"/>
    <s v="Low"/>
    <s v="Registered Users"/>
    <x v="0"/>
  </r>
  <r>
    <n v="103"/>
    <d v="2011-01-05T00:00:00"/>
    <s v="Wednesday"/>
    <x v="1"/>
    <b v="0"/>
    <s v="Working Day"/>
    <x v="11"/>
    <s v="Morning"/>
    <n v="46"/>
    <s v="Low"/>
    <s v="Registered Users"/>
    <x v="0"/>
  </r>
  <r>
    <n v="104"/>
    <d v="2011-01-05T00:00:00"/>
    <s v="Wednesday"/>
    <x v="1"/>
    <b v="0"/>
    <s v="Working Day"/>
    <x v="12"/>
    <s v="Afternoon"/>
    <n v="79"/>
    <s v="Low"/>
    <s v="Registered Users"/>
    <x v="0"/>
  </r>
  <r>
    <n v="105"/>
    <d v="2011-01-05T00:00:00"/>
    <s v="Wednesday"/>
    <x v="1"/>
    <b v="0"/>
    <s v="Working Day"/>
    <x v="13"/>
    <s v="Afternoon"/>
    <n v="71"/>
    <s v="Low"/>
    <s v="Registered Users"/>
    <x v="0"/>
  </r>
  <r>
    <n v="106"/>
    <d v="2011-01-05T00:00:00"/>
    <s v="Wednesday"/>
    <x v="1"/>
    <b v="0"/>
    <s v="Working Day"/>
    <x v="14"/>
    <s v="Afternoon"/>
    <n v="62"/>
    <s v="Low"/>
    <s v="Registered Users"/>
    <x v="0"/>
  </r>
  <r>
    <n v="107"/>
    <d v="2011-01-05T00:00:00"/>
    <s v="Wednesday"/>
    <x v="1"/>
    <b v="0"/>
    <s v="Working Day"/>
    <x v="15"/>
    <s v="Afternoon"/>
    <n v="62"/>
    <s v="Low"/>
    <s v="Registered Users"/>
    <x v="0"/>
  </r>
  <r>
    <n v="108"/>
    <d v="2011-01-05T00:00:00"/>
    <s v="Wednesday"/>
    <x v="1"/>
    <b v="0"/>
    <s v="Working Day"/>
    <x v="16"/>
    <s v="Afternoon"/>
    <n v="89"/>
    <s v="Low"/>
    <s v="Registered Users"/>
    <x v="0"/>
  </r>
  <r>
    <n v="109"/>
    <d v="2011-01-05T00:00:00"/>
    <s v="Wednesday"/>
    <x v="1"/>
    <b v="0"/>
    <s v="Working Day"/>
    <x v="17"/>
    <s v="Evening"/>
    <n v="190"/>
    <s v="High"/>
    <s v="Registered Users"/>
    <x v="0"/>
  </r>
  <r>
    <n v="110"/>
    <d v="2011-01-05T00:00:00"/>
    <s v="Wednesday"/>
    <x v="1"/>
    <b v="0"/>
    <s v="Working Day"/>
    <x v="18"/>
    <s v="Evening"/>
    <n v="169"/>
    <s v="High"/>
    <s v="Registered Users"/>
    <x v="0"/>
  </r>
  <r>
    <n v="111"/>
    <d v="2011-01-05T00:00:00"/>
    <s v="Wednesday"/>
    <x v="1"/>
    <b v="0"/>
    <s v="Working Day"/>
    <x v="19"/>
    <s v="Evening"/>
    <n v="132"/>
    <s v="Medium"/>
    <s v="Registered Users"/>
    <x v="0"/>
  </r>
  <r>
    <n v="112"/>
    <d v="2011-01-05T00:00:00"/>
    <s v="Wednesday"/>
    <x v="1"/>
    <b v="0"/>
    <s v="Working Day"/>
    <x v="20"/>
    <s v="Evening"/>
    <n v="89"/>
    <s v="Low"/>
    <s v="Registered Users"/>
    <x v="0"/>
  </r>
  <r>
    <n v="113"/>
    <d v="2011-01-05T00:00:00"/>
    <s v="Wednesday"/>
    <x v="1"/>
    <b v="0"/>
    <s v="Working Day"/>
    <x v="21"/>
    <s v="Night"/>
    <n v="43"/>
    <s v="Low"/>
    <s v="Registered Users"/>
    <x v="0"/>
  </r>
  <r>
    <n v="114"/>
    <d v="2011-01-05T00:00:00"/>
    <s v="Wednesday"/>
    <x v="1"/>
    <b v="0"/>
    <s v="Working Day"/>
    <x v="22"/>
    <s v="Night"/>
    <n v="42"/>
    <s v="Low"/>
    <s v="Registered Users"/>
    <x v="0"/>
  </r>
  <r>
    <n v="115"/>
    <d v="2011-01-05T00:00:00"/>
    <s v="Wednesday"/>
    <x v="1"/>
    <b v="0"/>
    <s v="Working Day"/>
    <x v="23"/>
    <s v="Night"/>
    <n v="19"/>
    <s v="Low"/>
    <s v="Registered Users"/>
    <x v="0"/>
  </r>
  <r>
    <n v="116"/>
    <d v="2011-01-06T00:00:00"/>
    <s v="Thursday"/>
    <x v="1"/>
    <b v="0"/>
    <s v="Working Day"/>
    <x v="0"/>
    <s v="Night"/>
    <n v="11"/>
    <s v="Low"/>
    <s v="Registered Users"/>
    <x v="0"/>
  </r>
  <r>
    <n v="117"/>
    <d v="2011-01-06T00:00:00"/>
    <s v="Thursday"/>
    <x v="1"/>
    <b v="0"/>
    <s v="Working Day"/>
    <x v="1"/>
    <s v="Night"/>
    <n v="4"/>
    <s v="Low"/>
    <s v="Registered Users"/>
    <x v="0"/>
  </r>
  <r>
    <n v="118"/>
    <d v="2011-01-06T00:00:00"/>
    <s v="Thursday"/>
    <x v="1"/>
    <b v="0"/>
    <s v="Working Day"/>
    <x v="2"/>
    <s v="Night"/>
    <n v="2"/>
    <s v="Low"/>
    <s v="Registered Users"/>
    <x v="0"/>
  </r>
  <r>
    <n v="119"/>
    <d v="2011-01-06T00:00:00"/>
    <s v="Thursday"/>
    <x v="1"/>
    <b v="0"/>
    <s v="Working Day"/>
    <x v="4"/>
    <s v="Night"/>
    <n v="1"/>
    <s v="Low"/>
    <s v="Registered Users"/>
    <x v="1"/>
  </r>
  <r>
    <n v="120"/>
    <d v="2011-01-06T00:00:00"/>
    <s v="Thursday"/>
    <x v="1"/>
    <b v="0"/>
    <s v="Working Day"/>
    <x v="5"/>
    <s v="Morning"/>
    <n v="4"/>
    <s v="Low"/>
    <s v="Registered Users"/>
    <x v="1"/>
  </r>
  <r>
    <n v="121"/>
    <d v="2011-01-06T00:00:00"/>
    <s v="Thursday"/>
    <x v="1"/>
    <b v="0"/>
    <s v="Working Day"/>
    <x v="6"/>
    <s v="Morning"/>
    <n v="36"/>
    <s v="Low"/>
    <s v="Registered Users"/>
    <x v="1"/>
  </r>
  <r>
    <n v="122"/>
    <d v="2011-01-06T00:00:00"/>
    <s v="Thursday"/>
    <x v="1"/>
    <b v="0"/>
    <s v="Working Day"/>
    <x v="7"/>
    <s v="Morning"/>
    <n v="95"/>
    <s v="Low"/>
    <s v="Registered Users"/>
    <x v="1"/>
  </r>
  <r>
    <n v="123"/>
    <d v="2011-01-06T00:00:00"/>
    <s v="Thursday"/>
    <x v="1"/>
    <b v="0"/>
    <s v="Working Day"/>
    <x v="8"/>
    <s v="Morning"/>
    <n v="219"/>
    <s v="High"/>
    <s v="Registered Users"/>
    <x v="0"/>
  </r>
  <r>
    <n v="124"/>
    <d v="2011-01-06T00:00:00"/>
    <s v="Thursday"/>
    <x v="1"/>
    <b v="0"/>
    <s v="Working Day"/>
    <x v="9"/>
    <s v="Morning"/>
    <n v="122"/>
    <s v="Medium"/>
    <s v="Registered Users"/>
    <x v="1"/>
  </r>
  <r>
    <n v="125"/>
    <d v="2011-01-06T00:00:00"/>
    <s v="Thursday"/>
    <x v="1"/>
    <b v="0"/>
    <s v="Working Day"/>
    <x v="10"/>
    <s v="Morning"/>
    <n v="45"/>
    <s v="Low"/>
    <s v="Registered Users"/>
    <x v="0"/>
  </r>
  <r>
    <n v="126"/>
    <d v="2011-01-06T00:00:00"/>
    <s v="Thursday"/>
    <x v="1"/>
    <b v="0"/>
    <s v="Working Day"/>
    <x v="11"/>
    <s v="Morning"/>
    <n v="59"/>
    <s v="Low"/>
    <s v="Registered Users"/>
    <x v="0"/>
  </r>
  <r>
    <n v="127"/>
    <d v="2011-01-06T00:00:00"/>
    <s v="Thursday"/>
    <x v="1"/>
    <b v="0"/>
    <s v="Working Day"/>
    <x v="12"/>
    <s v="Afternoon"/>
    <n v="84"/>
    <s v="Low"/>
    <s v="Registered Users"/>
    <x v="0"/>
  </r>
  <r>
    <n v="128"/>
    <d v="2011-01-06T00:00:00"/>
    <s v="Thursday"/>
    <x v="1"/>
    <b v="0"/>
    <s v="Working Day"/>
    <x v="13"/>
    <s v="Afternoon"/>
    <n v="67"/>
    <s v="Low"/>
    <s v="Registered Users"/>
    <x v="0"/>
  </r>
  <r>
    <n v="129"/>
    <d v="2011-01-06T00:00:00"/>
    <s v="Thursday"/>
    <x v="1"/>
    <b v="0"/>
    <s v="Working Day"/>
    <x v="14"/>
    <s v="Afternoon"/>
    <n v="70"/>
    <s v="Low"/>
    <s v="Registered Users"/>
    <x v="0"/>
  </r>
  <r>
    <n v="130"/>
    <d v="2011-01-06T00:00:00"/>
    <s v="Thursday"/>
    <x v="1"/>
    <b v="0"/>
    <s v="Working Day"/>
    <x v="15"/>
    <s v="Afternoon"/>
    <n v="62"/>
    <s v="Low"/>
    <s v="Registered Users"/>
    <x v="0"/>
  </r>
  <r>
    <n v="131"/>
    <d v="2011-01-06T00:00:00"/>
    <s v="Thursday"/>
    <x v="1"/>
    <b v="0"/>
    <s v="Working Day"/>
    <x v="16"/>
    <s v="Afternoon"/>
    <n v="86"/>
    <s v="Low"/>
    <s v="Registered Users"/>
    <x v="0"/>
  </r>
  <r>
    <n v="132"/>
    <d v="2011-01-06T00:00:00"/>
    <s v="Thursday"/>
    <x v="1"/>
    <b v="0"/>
    <s v="Working Day"/>
    <x v="17"/>
    <s v="Evening"/>
    <n v="172"/>
    <s v="High"/>
    <s v="Registered Users"/>
    <x v="0"/>
  </r>
  <r>
    <n v="133"/>
    <d v="2011-01-06T00:00:00"/>
    <s v="Thursday"/>
    <x v="1"/>
    <b v="0"/>
    <s v="Working Day"/>
    <x v="18"/>
    <s v="Evening"/>
    <n v="163"/>
    <s v="High"/>
    <s v="Registered Users"/>
    <x v="0"/>
  </r>
  <r>
    <n v="134"/>
    <d v="2011-01-06T00:00:00"/>
    <s v="Thursday"/>
    <x v="1"/>
    <b v="0"/>
    <s v="Working Day"/>
    <x v="19"/>
    <s v="Evening"/>
    <n v="112"/>
    <s v="Medium"/>
    <s v="Registered Users"/>
    <x v="0"/>
  </r>
  <r>
    <n v="135"/>
    <d v="2011-01-06T00:00:00"/>
    <s v="Thursday"/>
    <x v="1"/>
    <b v="0"/>
    <s v="Working Day"/>
    <x v="20"/>
    <s v="Evening"/>
    <n v="69"/>
    <s v="Low"/>
    <s v="Registered Users"/>
    <x v="0"/>
  </r>
  <r>
    <n v="136"/>
    <d v="2011-01-06T00:00:00"/>
    <s v="Thursday"/>
    <x v="1"/>
    <b v="0"/>
    <s v="Working Day"/>
    <x v="21"/>
    <s v="Night"/>
    <n v="48"/>
    <s v="Low"/>
    <s v="Registered Users"/>
    <x v="1"/>
  </r>
  <r>
    <n v="137"/>
    <d v="2011-01-06T00:00:00"/>
    <s v="Thursday"/>
    <x v="1"/>
    <b v="0"/>
    <s v="Working Day"/>
    <x v="22"/>
    <s v="Night"/>
    <n v="52"/>
    <s v="Low"/>
    <s v="Registered Users"/>
    <x v="1"/>
  </r>
  <r>
    <n v="138"/>
    <d v="2011-01-06T00:00:00"/>
    <s v="Thursday"/>
    <x v="1"/>
    <b v="0"/>
    <s v="Working Day"/>
    <x v="23"/>
    <s v="Night"/>
    <n v="23"/>
    <s v="Low"/>
    <s v="Registered Users"/>
    <x v="1"/>
  </r>
  <r>
    <n v="139"/>
    <d v="2011-01-07T00:00:00"/>
    <s v="Friday"/>
    <x v="1"/>
    <b v="0"/>
    <s v="Working Day"/>
    <x v="0"/>
    <s v="Night"/>
    <n v="17"/>
    <s v="Low"/>
    <s v="Registered Users"/>
    <x v="1"/>
  </r>
  <r>
    <n v="140"/>
    <d v="2011-01-07T00:00:00"/>
    <s v="Friday"/>
    <x v="1"/>
    <b v="0"/>
    <s v="Working Day"/>
    <x v="1"/>
    <s v="Night"/>
    <n v="7"/>
    <s v="Low"/>
    <s v="Registered Users"/>
    <x v="1"/>
  </r>
  <r>
    <n v="141"/>
    <d v="2011-01-07T00:00:00"/>
    <s v="Friday"/>
    <x v="1"/>
    <b v="0"/>
    <s v="Working Day"/>
    <x v="2"/>
    <s v="Night"/>
    <n v="1"/>
    <s v="Low"/>
    <s v="Registered Users"/>
    <x v="1"/>
  </r>
  <r>
    <n v="142"/>
    <d v="2011-01-07T00:00:00"/>
    <s v="Friday"/>
    <x v="1"/>
    <b v="0"/>
    <s v="Working Day"/>
    <x v="4"/>
    <s v="Night"/>
    <n v="1"/>
    <s v="Low"/>
    <s v="Registered Users"/>
    <x v="1"/>
  </r>
  <r>
    <n v="143"/>
    <d v="2011-01-07T00:00:00"/>
    <s v="Friday"/>
    <x v="1"/>
    <b v="0"/>
    <s v="Working Day"/>
    <x v="5"/>
    <s v="Morning"/>
    <n v="5"/>
    <s v="Low"/>
    <s v="Registered Users"/>
    <x v="2"/>
  </r>
  <r>
    <n v="144"/>
    <d v="2011-01-07T00:00:00"/>
    <s v="Friday"/>
    <x v="1"/>
    <b v="0"/>
    <s v="Working Day"/>
    <x v="6"/>
    <s v="Morning"/>
    <n v="34"/>
    <s v="Low"/>
    <s v="Registered Users"/>
    <x v="1"/>
  </r>
  <r>
    <n v="145"/>
    <d v="2011-01-07T00:00:00"/>
    <s v="Friday"/>
    <x v="1"/>
    <b v="0"/>
    <s v="Working Day"/>
    <x v="7"/>
    <s v="Morning"/>
    <n v="84"/>
    <s v="Low"/>
    <s v="Registered Users"/>
    <x v="0"/>
  </r>
  <r>
    <n v="146"/>
    <d v="2011-01-07T00:00:00"/>
    <s v="Friday"/>
    <x v="1"/>
    <b v="0"/>
    <s v="Working Day"/>
    <x v="8"/>
    <s v="Morning"/>
    <n v="210"/>
    <s v="High"/>
    <s v="Registered Users"/>
    <x v="0"/>
  </r>
  <r>
    <n v="147"/>
    <d v="2011-01-07T00:00:00"/>
    <s v="Friday"/>
    <x v="1"/>
    <b v="0"/>
    <s v="Working Day"/>
    <x v="9"/>
    <s v="Morning"/>
    <n v="134"/>
    <s v="Medium"/>
    <s v="Registered Users"/>
    <x v="0"/>
  </r>
  <r>
    <n v="148"/>
    <d v="2011-01-07T00:00:00"/>
    <s v="Friday"/>
    <x v="1"/>
    <b v="0"/>
    <s v="Working Day"/>
    <x v="10"/>
    <s v="Morning"/>
    <n v="63"/>
    <s v="Low"/>
    <s v="Registered Users"/>
    <x v="0"/>
  </r>
  <r>
    <n v="149"/>
    <d v="2011-01-07T00:00:00"/>
    <s v="Friday"/>
    <x v="1"/>
    <b v="0"/>
    <s v="Working Day"/>
    <x v="11"/>
    <s v="Morning"/>
    <n v="67"/>
    <s v="Low"/>
    <s v="Registered Users"/>
    <x v="1"/>
  </r>
  <r>
    <n v="150"/>
    <d v="2011-01-07T00:00:00"/>
    <s v="Friday"/>
    <x v="1"/>
    <b v="0"/>
    <s v="Working Day"/>
    <x v="12"/>
    <s v="Afternoon"/>
    <n v="59"/>
    <s v="Low"/>
    <s v="Registered Users"/>
    <x v="1"/>
  </r>
  <r>
    <n v="151"/>
    <d v="2011-01-07T00:00:00"/>
    <s v="Friday"/>
    <x v="1"/>
    <b v="0"/>
    <s v="Working Day"/>
    <x v="13"/>
    <s v="Afternoon"/>
    <n v="73"/>
    <s v="Low"/>
    <s v="Registered Users"/>
    <x v="1"/>
  </r>
  <r>
    <n v="152"/>
    <d v="2011-01-07T00:00:00"/>
    <s v="Friday"/>
    <x v="1"/>
    <b v="0"/>
    <s v="Working Day"/>
    <x v="14"/>
    <s v="Afternoon"/>
    <n v="50"/>
    <s v="Low"/>
    <s v="Registered Users"/>
    <x v="1"/>
  </r>
  <r>
    <n v="153"/>
    <d v="2011-01-07T00:00:00"/>
    <s v="Friday"/>
    <x v="1"/>
    <b v="0"/>
    <s v="Working Day"/>
    <x v="15"/>
    <s v="Afternoon"/>
    <n v="72"/>
    <s v="Low"/>
    <s v="Registered Users"/>
    <x v="1"/>
  </r>
  <r>
    <n v="154"/>
    <d v="2011-01-07T00:00:00"/>
    <s v="Friday"/>
    <x v="1"/>
    <b v="0"/>
    <s v="Working Day"/>
    <x v="16"/>
    <s v="Afternoon"/>
    <n v="87"/>
    <s v="Low"/>
    <s v="Registered Users"/>
    <x v="1"/>
  </r>
  <r>
    <n v="155"/>
    <d v="2011-01-07T00:00:00"/>
    <s v="Friday"/>
    <x v="1"/>
    <b v="0"/>
    <s v="Working Day"/>
    <x v="17"/>
    <s v="Evening"/>
    <n v="187"/>
    <s v="High"/>
    <s v="Registered Users"/>
    <x v="1"/>
  </r>
  <r>
    <n v="156"/>
    <d v="2011-01-07T00:00:00"/>
    <s v="Friday"/>
    <x v="1"/>
    <b v="0"/>
    <s v="Working Day"/>
    <x v="18"/>
    <s v="Evening"/>
    <n v="123"/>
    <s v="Medium"/>
    <s v="Registered Users"/>
    <x v="0"/>
  </r>
  <r>
    <n v="157"/>
    <d v="2011-01-07T00:00:00"/>
    <s v="Friday"/>
    <x v="1"/>
    <b v="0"/>
    <s v="Working Day"/>
    <x v="19"/>
    <s v="Evening"/>
    <n v="95"/>
    <s v="Low"/>
    <s v="Registered Users"/>
    <x v="0"/>
  </r>
  <r>
    <n v="158"/>
    <d v="2011-01-07T00:00:00"/>
    <s v="Friday"/>
    <x v="1"/>
    <b v="0"/>
    <s v="Working Day"/>
    <x v="20"/>
    <s v="Evening"/>
    <n v="51"/>
    <s v="Low"/>
    <s v="Registered Users"/>
    <x v="0"/>
  </r>
  <r>
    <n v="159"/>
    <d v="2011-01-07T00:00:00"/>
    <s v="Friday"/>
    <x v="1"/>
    <b v="0"/>
    <s v="Working Day"/>
    <x v="21"/>
    <s v="Night"/>
    <n v="39"/>
    <s v="Low"/>
    <s v="Registered Users"/>
    <x v="0"/>
  </r>
  <r>
    <n v="160"/>
    <d v="2011-01-07T00:00:00"/>
    <s v="Friday"/>
    <x v="1"/>
    <b v="0"/>
    <s v="Working Day"/>
    <x v="22"/>
    <s v="Night"/>
    <n v="36"/>
    <s v="Low"/>
    <s v="Registered Users"/>
    <x v="1"/>
  </r>
  <r>
    <n v="161"/>
    <d v="2011-01-07T00:00:00"/>
    <s v="Friday"/>
    <x v="1"/>
    <b v="0"/>
    <s v="Working Day"/>
    <x v="23"/>
    <s v="Night"/>
    <n v="15"/>
    <s v="Low"/>
    <s v="Registered Users"/>
    <x v="1"/>
  </r>
  <r>
    <n v="162"/>
    <d v="2011-01-08T00:00:00"/>
    <s v="Saturday"/>
    <x v="0"/>
    <b v="0"/>
    <s v="Working Day"/>
    <x v="0"/>
    <s v="Night"/>
    <n v="25"/>
    <s v="Low"/>
    <s v="Registered Users"/>
    <x v="1"/>
  </r>
  <r>
    <n v="163"/>
    <d v="2011-01-08T00:00:00"/>
    <s v="Saturday"/>
    <x v="0"/>
    <b v="0"/>
    <s v="Working Day"/>
    <x v="1"/>
    <s v="Night"/>
    <n v="16"/>
    <s v="Low"/>
    <s v="Registered Users"/>
    <x v="1"/>
  </r>
  <r>
    <n v="164"/>
    <d v="2011-01-08T00:00:00"/>
    <s v="Saturday"/>
    <x v="0"/>
    <b v="0"/>
    <s v="Working Day"/>
    <x v="2"/>
    <s v="Night"/>
    <n v="16"/>
    <s v="Low"/>
    <s v="Registered Users"/>
    <x v="1"/>
  </r>
  <r>
    <n v="165"/>
    <d v="2011-01-08T00:00:00"/>
    <s v="Saturday"/>
    <x v="0"/>
    <b v="0"/>
    <s v="Working Day"/>
    <x v="3"/>
    <s v="Night"/>
    <n v="7"/>
    <s v="Low"/>
    <s v="Registered Users"/>
    <x v="2"/>
  </r>
  <r>
    <n v="166"/>
    <d v="2011-01-08T00:00:00"/>
    <s v="Saturday"/>
    <x v="0"/>
    <b v="0"/>
    <s v="Working Day"/>
    <x v="4"/>
    <s v="Night"/>
    <n v="1"/>
    <s v="Low"/>
    <s v="Registered Users"/>
    <x v="2"/>
  </r>
  <r>
    <n v="167"/>
    <d v="2011-01-08T00:00:00"/>
    <s v="Saturday"/>
    <x v="0"/>
    <b v="0"/>
    <s v="Working Day"/>
    <x v="5"/>
    <s v="Morning"/>
    <n v="5"/>
    <s v="Low"/>
    <s v="Registered Users"/>
    <x v="1"/>
  </r>
  <r>
    <n v="168"/>
    <d v="2011-01-08T00:00:00"/>
    <s v="Saturday"/>
    <x v="0"/>
    <b v="0"/>
    <s v="Working Day"/>
    <x v="6"/>
    <s v="Morning"/>
    <n v="2"/>
    <s v="Low"/>
    <s v="Registered Users"/>
    <x v="1"/>
  </r>
  <r>
    <n v="169"/>
    <d v="2011-01-08T00:00:00"/>
    <s v="Saturday"/>
    <x v="0"/>
    <b v="0"/>
    <s v="Working Day"/>
    <x v="7"/>
    <s v="Morning"/>
    <n v="9"/>
    <s v="Low"/>
    <s v="Registered Users"/>
    <x v="1"/>
  </r>
  <r>
    <n v="170"/>
    <d v="2011-01-08T00:00:00"/>
    <s v="Saturday"/>
    <x v="0"/>
    <b v="0"/>
    <s v="Working Day"/>
    <x v="8"/>
    <s v="Morning"/>
    <n v="15"/>
    <s v="Low"/>
    <s v="Registered Users"/>
    <x v="2"/>
  </r>
  <r>
    <n v="171"/>
    <d v="2011-01-08T00:00:00"/>
    <s v="Saturday"/>
    <x v="0"/>
    <b v="0"/>
    <s v="Working Day"/>
    <x v="9"/>
    <s v="Morning"/>
    <n v="20"/>
    <s v="Low"/>
    <s v="Registered Users"/>
    <x v="2"/>
  </r>
  <r>
    <n v="172"/>
    <d v="2011-01-08T00:00:00"/>
    <s v="Saturday"/>
    <x v="0"/>
    <b v="0"/>
    <s v="Working Day"/>
    <x v="10"/>
    <s v="Morning"/>
    <n v="61"/>
    <s v="Low"/>
    <s v="Registered Users"/>
    <x v="1"/>
  </r>
  <r>
    <n v="173"/>
    <d v="2011-01-08T00:00:00"/>
    <s v="Saturday"/>
    <x v="0"/>
    <b v="0"/>
    <s v="Working Day"/>
    <x v="11"/>
    <s v="Morning"/>
    <n v="62"/>
    <s v="Low"/>
    <s v="Registered Users"/>
    <x v="1"/>
  </r>
  <r>
    <n v="174"/>
    <d v="2011-01-08T00:00:00"/>
    <s v="Saturday"/>
    <x v="0"/>
    <b v="0"/>
    <s v="Working Day"/>
    <x v="12"/>
    <s v="Afternoon"/>
    <n v="98"/>
    <s v="Low"/>
    <s v="Registered Users"/>
    <x v="1"/>
  </r>
  <r>
    <n v="175"/>
    <d v="2011-01-08T00:00:00"/>
    <s v="Saturday"/>
    <x v="0"/>
    <b v="0"/>
    <s v="Working Day"/>
    <x v="13"/>
    <s v="Afternoon"/>
    <n v="102"/>
    <s v="Medium"/>
    <s v="Registered Users"/>
    <x v="0"/>
  </r>
  <r>
    <n v="176"/>
    <d v="2011-01-08T00:00:00"/>
    <s v="Saturday"/>
    <x v="0"/>
    <b v="0"/>
    <s v="Working Day"/>
    <x v="14"/>
    <s v="Afternoon"/>
    <n v="95"/>
    <s v="Low"/>
    <s v="Registered Users"/>
    <x v="0"/>
  </r>
  <r>
    <n v="177"/>
    <d v="2011-01-08T00:00:00"/>
    <s v="Saturday"/>
    <x v="0"/>
    <b v="0"/>
    <s v="Working Day"/>
    <x v="15"/>
    <s v="Afternoon"/>
    <n v="74"/>
    <s v="Low"/>
    <s v="Registered Users"/>
    <x v="0"/>
  </r>
  <r>
    <n v="178"/>
    <d v="2011-01-08T00:00:00"/>
    <s v="Saturday"/>
    <x v="0"/>
    <b v="0"/>
    <s v="Working Day"/>
    <x v="16"/>
    <s v="Afternoon"/>
    <n v="76"/>
    <s v="Low"/>
    <s v="Registered Users"/>
    <x v="0"/>
  </r>
  <r>
    <n v="179"/>
    <d v="2011-01-08T00:00:00"/>
    <s v="Saturday"/>
    <x v="0"/>
    <b v="0"/>
    <s v="Working Day"/>
    <x v="17"/>
    <s v="Evening"/>
    <n v="69"/>
    <s v="Low"/>
    <s v="Registered Users"/>
    <x v="0"/>
  </r>
  <r>
    <n v="180"/>
    <d v="2011-01-08T00:00:00"/>
    <s v="Saturday"/>
    <x v="0"/>
    <b v="0"/>
    <s v="Working Day"/>
    <x v="18"/>
    <s v="Evening"/>
    <n v="55"/>
    <s v="Low"/>
    <s v="Registered Users"/>
    <x v="0"/>
  </r>
  <r>
    <n v="181"/>
    <d v="2011-01-08T00:00:00"/>
    <s v="Saturday"/>
    <x v="0"/>
    <b v="0"/>
    <s v="Working Day"/>
    <x v="19"/>
    <s v="Evening"/>
    <n v="30"/>
    <s v="Low"/>
    <s v="Registered Users"/>
    <x v="0"/>
  </r>
  <r>
    <n v="182"/>
    <d v="2011-01-08T00:00:00"/>
    <s v="Saturday"/>
    <x v="0"/>
    <b v="0"/>
    <s v="Working Day"/>
    <x v="20"/>
    <s v="Evening"/>
    <n v="28"/>
    <s v="Low"/>
    <s v="Registered Users"/>
    <x v="0"/>
  </r>
  <r>
    <n v="183"/>
    <d v="2011-01-08T00:00:00"/>
    <s v="Saturday"/>
    <x v="0"/>
    <b v="0"/>
    <s v="Working Day"/>
    <x v="21"/>
    <s v="Night"/>
    <n v="37"/>
    <s v="Low"/>
    <s v="Registered Users"/>
    <x v="0"/>
  </r>
  <r>
    <n v="184"/>
    <d v="2011-01-08T00:00:00"/>
    <s v="Saturday"/>
    <x v="0"/>
    <b v="0"/>
    <s v="Working Day"/>
    <x v="22"/>
    <s v="Night"/>
    <n v="34"/>
    <s v="Low"/>
    <s v="Registered Users"/>
    <x v="0"/>
  </r>
  <r>
    <n v="185"/>
    <d v="2011-01-08T00:00:00"/>
    <s v="Saturday"/>
    <x v="0"/>
    <b v="0"/>
    <s v="Working Day"/>
    <x v="23"/>
    <s v="Night"/>
    <n v="22"/>
    <s v="Low"/>
    <s v="Registered Users"/>
    <x v="0"/>
  </r>
  <r>
    <n v="186"/>
    <d v="2011-01-09T00:00:00"/>
    <s v="Sunday"/>
    <x v="0"/>
    <b v="0"/>
    <s v="Working Day"/>
    <x v="0"/>
    <s v="Night"/>
    <n v="25"/>
    <s v="Low"/>
    <s v="Registered Users"/>
    <x v="0"/>
  </r>
  <r>
    <n v="187"/>
    <d v="2011-01-09T00:00:00"/>
    <s v="Sunday"/>
    <x v="0"/>
    <b v="0"/>
    <s v="Working Day"/>
    <x v="1"/>
    <s v="Night"/>
    <n v="12"/>
    <s v="Low"/>
    <s v="Registered Users"/>
    <x v="0"/>
  </r>
  <r>
    <n v="188"/>
    <d v="2011-01-09T00:00:00"/>
    <s v="Sunday"/>
    <x v="0"/>
    <b v="0"/>
    <s v="Working Day"/>
    <x v="2"/>
    <s v="Night"/>
    <n v="11"/>
    <s v="Low"/>
    <s v="Registered Users"/>
    <x v="0"/>
  </r>
  <r>
    <n v="189"/>
    <d v="2011-01-09T00:00:00"/>
    <s v="Sunday"/>
    <x v="0"/>
    <b v="0"/>
    <s v="Working Day"/>
    <x v="3"/>
    <s v="Night"/>
    <n v="4"/>
    <s v="Low"/>
    <s v="Registered Users"/>
    <x v="0"/>
  </r>
  <r>
    <n v="190"/>
    <d v="2011-01-09T00:00:00"/>
    <s v="Sunday"/>
    <x v="0"/>
    <b v="0"/>
    <s v="Working Day"/>
    <x v="4"/>
    <s v="Night"/>
    <n v="1"/>
    <s v="Low"/>
    <s v="Registered Users"/>
    <x v="0"/>
  </r>
  <r>
    <n v="191"/>
    <d v="2011-01-09T00:00:00"/>
    <s v="Sunday"/>
    <x v="0"/>
    <b v="0"/>
    <s v="Working Day"/>
    <x v="5"/>
    <s v="Morning"/>
    <n v="1"/>
    <s v="Low"/>
    <s v="Registered Users"/>
    <x v="0"/>
  </r>
  <r>
    <n v="192"/>
    <d v="2011-01-09T00:00:00"/>
    <s v="Sunday"/>
    <x v="0"/>
    <b v="0"/>
    <s v="Working Day"/>
    <x v="6"/>
    <s v="Morning"/>
    <n v="1"/>
    <s v="Low"/>
    <s v="Registered Users"/>
    <x v="0"/>
  </r>
  <r>
    <n v="193"/>
    <d v="2011-01-09T00:00:00"/>
    <s v="Sunday"/>
    <x v="0"/>
    <b v="0"/>
    <s v="Working Day"/>
    <x v="7"/>
    <s v="Morning"/>
    <n v="6"/>
    <s v="Low"/>
    <s v="Registered Users"/>
    <x v="0"/>
  </r>
  <r>
    <n v="194"/>
    <d v="2011-01-09T00:00:00"/>
    <s v="Sunday"/>
    <x v="0"/>
    <b v="0"/>
    <s v="Working Day"/>
    <x v="8"/>
    <s v="Morning"/>
    <n v="10"/>
    <s v="Low"/>
    <s v="Registered Users"/>
    <x v="0"/>
  </r>
  <r>
    <n v="195"/>
    <d v="2011-01-09T00:00:00"/>
    <s v="Sunday"/>
    <x v="0"/>
    <b v="0"/>
    <s v="Working Day"/>
    <x v="9"/>
    <s v="Morning"/>
    <n v="19"/>
    <s v="Low"/>
    <s v="Registered Users"/>
    <x v="0"/>
  </r>
  <r>
    <n v="196"/>
    <d v="2011-01-09T00:00:00"/>
    <s v="Sunday"/>
    <x v="0"/>
    <b v="0"/>
    <s v="Working Day"/>
    <x v="10"/>
    <s v="Morning"/>
    <n v="49"/>
    <s v="Low"/>
    <s v="Registered Users"/>
    <x v="0"/>
  </r>
  <r>
    <n v="197"/>
    <d v="2011-01-09T00:00:00"/>
    <s v="Sunday"/>
    <x v="0"/>
    <b v="0"/>
    <s v="Working Day"/>
    <x v="11"/>
    <s v="Morning"/>
    <n v="49"/>
    <s v="Low"/>
    <s v="Registered Users"/>
    <x v="0"/>
  </r>
  <r>
    <n v="198"/>
    <d v="2011-01-09T00:00:00"/>
    <s v="Sunday"/>
    <x v="0"/>
    <b v="0"/>
    <s v="Working Day"/>
    <x v="12"/>
    <s v="Afternoon"/>
    <n v="83"/>
    <s v="Low"/>
    <s v="Registered Users"/>
    <x v="0"/>
  </r>
  <r>
    <n v="199"/>
    <d v="2011-01-09T00:00:00"/>
    <s v="Sunday"/>
    <x v="0"/>
    <b v="0"/>
    <s v="Working Day"/>
    <x v="13"/>
    <s v="Afternoon"/>
    <n v="75"/>
    <s v="Low"/>
    <s v="Registered Users"/>
    <x v="0"/>
  </r>
  <r>
    <n v="200"/>
    <d v="2011-01-09T00:00:00"/>
    <s v="Sunday"/>
    <x v="0"/>
    <b v="0"/>
    <s v="Working Day"/>
    <x v="14"/>
    <s v="Afternoon"/>
    <n v="72"/>
    <s v="Low"/>
    <s v="Registered Users"/>
    <x v="0"/>
  </r>
  <r>
    <n v="201"/>
    <d v="2011-01-09T00:00:00"/>
    <s v="Sunday"/>
    <x v="0"/>
    <b v="0"/>
    <s v="Working Day"/>
    <x v="15"/>
    <s v="Afternoon"/>
    <n v="82"/>
    <s v="Low"/>
    <s v="Registered Users"/>
    <x v="0"/>
  </r>
  <r>
    <n v="202"/>
    <d v="2011-01-09T00:00:00"/>
    <s v="Sunday"/>
    <x v="0"/>
    <b v="0"/>
    <s v="Working Day"/>
    <x v="16"/>
    <s v="Afternoon"/>
    <n v="92"/>
    <s v="Low"/>
    <s v="Registered Users"/>
    <x v="0"/>
  </r>
  <r>
    <n v="203"/>
    <d v="2011-01-09T00:00:00"/>
    <s v="Sunday"/>
    <x v="0"/>
    <b v="0"/>
    <s v="Working Day"/>
    <x v="17"/>
    <s v="Evening"/>
    <n v="62"/>
    <s v="Low"/>
    <s v="Registered Users"/>
    <x v="0"/>
  </r>
  <r>
    <n v="204"/>
    <d v="2011-01-09T00:00:00"/>
    <s v="Sunday"/>
    <x v="0"/>
    <b v="0"/>
    <s v="Working Day"/>
    <x v="18"/>
    <s v="Evening"/>
    <n v="48"/>
    <s v="Low"/>
    <s v="Registered Users"/>
    <x v="0"/>
  </r>
  <r>
    <n v="205"/>
    <d v="2011-01-09T00:00:00"/>
    <s v="Sunday"/>
    <x v="0"/>
    <b v="0"/>
    <s v="Working Day"/>
    <x v="19"/>
    <s v="Evening"/>
    <n v="41"/>
    <s v="Low"/>
    <s v="Registered Users"/>
    <x v="0"/>
  </r>
  <r>
    <n v="206"/>
    <d v="2011-01-09T00:00:00"/>
    <s v="Sunday"/>
    <x v="0"/>
    <b v="0"/>
    <s v="Working Day"/>
    <x v="20"/>
    <s v="Evening"/>
    <n v="38"/>
    <s v="Low"/>
    <s v="Registered Users"/>
    <x v="0"/>
  </r>
  <r>
    <n v="207"/>
    <d v="2011-01-09T00:00:00"/>
    <s v="Sunday"/>
    <x v="0"/>
    <b v="0"/>
    <s v="Working Day"/>
    <x v="21"/>
    <s v="Night"/>
    <n v="20"/>
    <s v="Low"/>
    <s v="Registered Users"/>
    <x v="0"/>
  </r>
  <r>
    <n v="208"/>
    <d v="2011-01-09T00:00:00"/>
    <s v="Sunday"/>
    <x v="0"/>
    <b v="0"/>
    <s v="Working Day"/>
    <x v="22"/>
    <s v="Night"/>
    <n v="15"/>
    <s v="Low"/>
    <s v="Registered Users"/>
    <x v="0"/>
  </r>
  <r>
    <n v="209"/>
    <d v="2011-01-09T00:00:00"/>
    <s v="Sunday"/>
    <x v="0"/>
    <b v="0"/>
    <s v="Working Day"/>
    <x v="23"/>
    <s v="Night"/>
    <n v="6"/>
    <s v="Low"/>
    <s v="Registered Users"/>
    <x v="0"/>
  </r>
  <r>
    <n v="210"/>
    <d v="2011-01-10T00:00:00"/>
    <s v="Monday"/>
    <x v="1"/>
    <b v="0"/>
    <s v="Working Day"/>
    <x v="0"/>
    <s v="Night"/>
    <n v="5"/>
    <s v="Low"/>
    <s v="Registered Users"/>
    <x v="0"/>
  </r>
  <r>
    <n v="211"/>
    <d v="2011-01-10T00:00:00"/>
    <s v="Monday"/>
    <x v="1"/>
    <b v="0"/>
    <s v="Working Day"/>
    <x v="1"/>
    <s v="Night"/>
    <n v="1"/>
    <s v="Low"/>
    <s v="Casual Users"/>
    <x v="0"/>
  </r>
  <r>
    <n v="212"/>
    <d v="2011-01-10T00:00:00"/>
    <s v="Monday"/>
    <x v="1"/>
    <b v="0"/>
    <s v="Working Day"/>
    <x v="2"/>
    <s v="Night"/>
    <n v="3"/>
    <s v="Low"/>
    <s v="Registered Users"/>
    <x v="0"/>
  </r>
  <r>
    <n v="213"/>
    <d v="2011-01-10T00:00:00"/>
    <s v="Monday"/>
    <x v="1"/>
    <b v="0"/>
    <s v="Working Day"/>
    <x v="3"/>
    <s v="Night"/>
    <n v="1"/>
    <s v="Low"/>
    <s v="Registered Users"/>
    <x v="0"/>
  </r>
  <r>
    <n v="214"/>
    <d v="2011-01-10T00:00:00"/>
    <s v="Monday"/>
    <x v="1"/>
    <b v="0"/>
    <s v="Working Day"/>
    <x v="4"/>
    <s v="Night"/>
    <n v="3"/>
    <s v="Low"/>
    <s v="Registered Users"/>
    <x v="0"/>
  </r>
  <r>
    <n v="215"/>
    <d v="2011-01-10T00:00:00"/>
    <s v="Monday"/>
    <x v="1"/>
    <b v="0"/>
    <s v="Working Day"/>
    <x v="5"/>
    <s v="Morning"/>
    <n v="3"/>
    <s v="Low"/>
    <s v="Registered Users"/>
    <x v="0"/>
  </r>
  <r>
    <n v="216"/>
    <d v="2011-01-10T00:00:00"/>
    <s v="Monday"/>
    <x v="1"/>
    <b v="0"/>
    <s v="Working Day"/>
    <x v="6"/>
    <s v="Morning"/>
    <n v="31"/>
    <s v="Low"/>
    <s v="Registered Users"/>
    <x v="0"/>
  </r>
  <r>
    <n v="217"/>
    <d v="2011-01-10T00:00:00"/>
    <s v="Monday"/>
    <x v="1"/>
    <b v="0"/>
    <s v="Working Day"/>
    <x v="7"/>
    <s v="Morning"/>
    <n v="77"/>
    <s v="Low"/>
    <s v="Registered Users"/>
    <x v="0"/>
  </r>
  <r>
    <n v="218"/>
    <d v="2011-01-10T00:00:00"/>
    <s v="Monday"/>
    <x v="1"/>
    <b v="0"/>
    <s v="Working Day"/>
    <x v="8"/>
    <s v="Morning"/>
    <n v="188"/>
    <s v="High"/>
    <s v="Registered Users"/>
    <x v="1"/>
  </r>
  <r>
    <n v="219"/>
    <d v="2011-01-10T00:00:00"/>
    <s v="Monday"/>
    <x v="1"/>
    <b v="0"/>
    <s v="Working Day"/>
    <x v="9"/>
    <s v="Morning"/>
    <n v="94"/>
    <s v="Low"/>
    <s v="Registered Users"/>
    <x v="1"/>
  </r>
  <r>
    <n v="220"/>
    <d v="2011-01-10T00:00:00"/>
    <s v="Monday"/>
    <x v="1"/>
    <b v="0"/>
    <s v="Working Day"/>
    <x v="10"/>
    <s v="Morning"/>
    <n v="31"/>
    <s v="Low"/>
    <s v="Registered Users"/>
    <x v="1"/>
  </r>
  <r>
    <n v="221"/>
    <d v="2011-01-10T00:00:00"/>
    <s v="Monday"/>
    <x v="1"/>
    <b v="0"/>
    <s v="Working Day"/>
    <x v="11"/>
    <s v="Morning"/>
    <n v="30"/>
    <s v="Low"/>
    <s v="Registered Users"/>
    <x v="1"/>
  </r>
  <r>
    <n v="222"/>
    <d v="2011-01-10T00:00:00"/>
    <s v="Monday"/>
    <x v="1"/>
    <b v="0"/>
    <s v="Working Day"/>
    <x v="12"/>
    <s v="Afternoon"/>
    <n v="52"/>
    <s v="Low"/>
    <s v="Registered Users"/>
    <x v="1"/>
  </r>
  <r>
    <n v="223"/>
    <d v="2011-01-10T00:00:00"/>
    <s v="Monday"/>
    <x v="1"/>
    <b v="0"/>
    <s v="Working Day"/>
    <x v="13"/>
    <s v="Afternoon"/>
    <n v="54"/>
    <s v="Low"/>
    <s v="Registered Users"/>
    <x v="1"/>
  </r>
  <r>
    <n v="224"/>
    <d v="2011-01-10T00:00:00"/>
    <s v="Monday"/>
    <x v="1"/>
    <b v="0"/>
    <s v="Working Day"/>
    <x v="14"/>
    <s v="Afternoon"/>
    <n v="47"/>
    <s v="Low"/>
    <s v="Registered Users"/>
    <x v="1"/>
  </r>
  <r>
    <n v="225"/>
    <d v="2011-01-10T00:00:00"/>
    <s v="Monday"/>
    <x v="1"/>
    <b v="0"/>
    <s v="Working Day"/>
    <x v="15"/>
    <s v="Afternoon"/>
    <n v="45"/>
    <s v="Low"/>
    <s v="Registered Users"/>
    <x v="1"/>
  </r>
  <r>
    <n v="226"/>
    <d v="2011-01-10T00:00:00"/>
    <s v="Monday"/>
    <x v="1"/>
    <b v="0"/>
    <s v="Working Day"/>
    <x v="16"/>
    <s v="Afternoon"/>
    <n v="74"/>
    <s v="Low"/>
    <s v="Registered Users"/>
    <x v="0"/>
  </r>
  <r>
    <n v="227"/>
    <d v="2011-01-10T00:00:00"/>
    <s v="Monday"/>
    <x v="1"/>
    <b v="0"/>
    <s v="Working Day"/>
    <x v="17"/>
    <s v="Evening"/>
    <n v="178"/>
    <s v="High"/>
    <s v="Registered Users"/>
    <x v="0"/>
  </r>
  <r>
    <n v="228"/>
    <d v="2011-01-10T00:00:00"/>
    <s v="Monday"/>
    <x v="1"/>
    <b v="0"/>
    <s v="Working Day"/>
    <x v="18"/>
    <s v="Evening"/>
    <n v="155"/>
    <s v="High"/>
    <s v="Registered Users"/>
    <x v="0"/>
  </r>
  <r>
    <n v="229"/>
    <d v="2011-01-10T00:00:00"/>
    <s v="Monday"/>
    <x v="1"/>
    <b v="0"/>
    <s v="Working Day"/>
    <x v="19"/>
    <s v="Evening"/>
    <n v="95"/>
    <s v="Low"/>
    <s v="Registered Users"/>
    <x v="0"/>
  </r>
  <r>
    <n v="230"/>
    <d v="2011-01-10T00:00:00"/>
    <s v="Monday"/>
    <x v="1"/>
    <b v="0"/>
    <s v="Working Day"/>
    <x v="20"/>
    <s v="Evening"/>
    <n v="74"/>
    <s v="Low"/>
    <s v="Registered Users"/>
    <x v="0"/>
  </r>
  <r>
    <n v="231"/>
    <d v="2011-01-10T00:00:00"/>
    <s v="Monday"/>
    <x v="1"/>
    <b v="0"/>
    <s v="Working Day"/>
    <x v="21"/>
    <s v="Night"/>
    <n v="38"/>
    <s v="Low"/>
    <s v="Registered Users"/>
    <x v="0"/>
  </r>
  <r>
    <n v="232"/>
    <d v="2011-01-10T00:00:00"/>
    <s v="Monday"/>
    <x v="1"/>
    <b v="0"/>
    <s v="Working Day"/>
    <x v="22"/>
    <s v="Night"/>
    <n v="24"/>
    <s v="Low"/>
    <s v="Registered Users"/>
    <x v="0"/>
  </r>
  <r>
    <n v="233"/>
    <d v="2011-01-10T00:00:00"/>
    <s v="Monday"/>
    <x v="1"/>
    <b v="0"/>
    <s v="Working Day"/>
    <x v="23"/>
    <s v="Night"/>
    <n v="18"/>
    <s v="Low"/>
    <s v="Registered Users"/>
    <x v="0"/>
  </r>
  <r>
    <n v="234"/>
    <d v="2011-01-11T00:00:00"/>
    <s v="Tuesday"/>
    <x v="1"/>
    <b v="0"/>
    <s v="Working Day"/>
    <x v="0"/>
    <s v="Night"/>
    <n v="12"/>
    <s v="Low"/>
    <s v="Registered Users"/>
    <x v="0"/>
  </r>
  <r>
    <n v="235"/>
    <d v="2011-01-11T00:00:00"/>
    <s v="Tuesday"/>
    <x v="1"/>
    <b v="0"/>
    <s v="Working Day"/>
    <x v="1"/>
    <s v="Night"/>
    <n v="3"/>
    <s v="Low"/>
    <s v="Registered Users"/>
    <x v="0"/>
  </r>
  <r>
    <n v="236"/>
    <d v="2011-01-11T00:00:00"/>
    <s v="Tuesday"/>
    <x v="1"/>
    <b v="0"/>
    <s v="Working Day"/>
    <x v="2"/>
    <s v="Night"/>
    <n v="3"/>
    <s v="Low"/>
    <s v="Registered Users"/>
    <x v="1"/>
  </r>
  <r>
    <n v="237"/>
    <d v="2011-01-11T00:00:00"/>
    <s v="Tuesday"/>
    <x v="1"/>
    <b v="0"/>
    <s v="Working Day"/>
    <x v="5"/>
    <s v="Morning"/>
    <n v="6"/>
    <s v="Low"/>
    <s v="Registered Users"/>
    <x v="1"/>
  </r>
  <r>
    <n v="238"/>
    <d v="2011-01-11T00:00:00"/>
    <s v="Tuesday"/>
    <x v="1"/>
    <b v="0"/>
    <s v="Working Day"/>
    <x v="6"/>
    <s v="Morning"/>
    <n v="27"/>
    <s v="Low"/>
    <s v="Registered Users"/>
    <x v="1"/>
  </r>
  <r>
    <n v="239"/>
    <d v="2011-01-11T00:00:00"/>
    <s v="Tuesday"/>
    <x v="1"/>
    <b v="0"/>
    <s v="Working Day"/>
    <x v="7"/>
    <s v="Morning"/>
    <n v="99"/>
    <s v="Low"/>
    <s v="Registered Users"/>
    <x v="1"/>
  </r>
  <r>
    <n v="240"/>
    <d v="2011-01-11T00:00:00"/>
    <s v="Tuesday"/>
    <x v="1"/>
    <b v="0"/>
    <s v="Working Day"/>
    <x v="8"/>
    <s v="Morning"/>
    <n v="217"/>
    <s v="High"/>
    <s v="Registered Users"/>
    <x v="1"/>
  </r>
  <r>
    <n v="241"/>
    <d v="2011-01-11T00:00:00"/>
    <s v="Tuesday"/>
    <x v="1"/>
    <b v="0"/>
    <s v="Working Day"/>
    <x v="9"/>
    <s v="Morning"/>
    <n v="130"/>
    <s v="Medium"/>
    <s v="Registered Users"/>
    <x v="1"/>
  </r>
  <r>
    <n v="242"/>
    <d v="2011-01-11T00:00:00"/>
    <s v="Tuesday"/>
    <x v="1"/>
    <b v="0"/>
    <s v="Working Day"/>
    <x v="10"/>
    <s v="Morning"/>
    <n v="54"/>
    <s v="Low"/>
    <s v="Registered Users"/>
    <x v="1"/>
  </r>
  <r>
    <n v="243"/>
    <d v="2011-01-11T00:00:00"/>
    <s v="Tuesday"/>
    <x v="1"/>
    <b v="0"/>
    <s v="Working Day"/>
    <x v="11"/>
    <s v="Morning"/>
    <n v="35"/>
    <s v="Low"/>
    <s v="Registered Users"/>
    <x v="1"/>
  </r>
  <r>
    <n v="244"/>
    <d v="2011-01-11T00:00:00"/>
    <s v="Tuesday"/>
    <x v="1"/>
    <b v="0"/>
    <s v="Working Day"/>
    <x v="12"/>
    <s v="Afternoon"/>
    <n v="57"/>
    <s v="Low"/>
    <s v="Registered Users"/>
    <x v="1"/>
  </r>
  <r>
    <n v="245"/>
    <d v="2011-01-11T00:00:00"/>
    <s v="Tuesday"/>
    <x v="1"/>
    <b v="0"/>
    <s v="Working Day"/>
    <x v="13"/>
    <s v="Afternoon"/>
    <n v="52"/>
    <s v="Low"/>
    <s v="Registered Users"/>
    <x v="1"/>
  </r>
  <r>
    <n v="246"/>
    <d v="2011-01-11T00:00:00"/>
    <s v="Tuesday"/>
    <x v="1"/>
    <b v="0"/>
    <s v="Working Day"/>
    <x v="14"/>
    <s v="Afternoon"/>
    <n v="63"/>
    <s v="Low"/>
    <s v="Registered Users"/>
    <x v="1"/>
  </r>
  <r>
    <n v="247"/>
    <d v="2011-01-11T00:00:00"/>
    <s v="Tuesday"/>
    <x v="1"/>
    <b v="0"/>
    <s v="Working Day"/>
    <x v="15"/>
    <s v="Afternoon"/>
    <n v="47"/>
    <s v="Low"/>
    <s v="Registered Users"/>
    <x v="1"/>
  </r>
  <r>
    <n v="248"/>
    <d v="2011-01-11T00:00:00"/>
    <s v="Tuesday"/>
    <x v="1"/>
    <b v="0"/>
    <s v="Working Day"/>
    <x v="16"/>
    <s v="Afternoon"/>
    <n v="76"/>
    <s v="Low"/>
    <s v="Registered Users"/>
    <x v="1"/>
  </r>
  <r>
    <n v="249"/>
    <d v="2011-01-11T00:00:00"/>
    <s v="Tuesday"/>
    <x v="1"/>
    <b v="0"/>
    <s v="Working Day"/>
    <x v="17"/>
    <s v="Evening"/>
    <n v="136"/>
    <s v="Medium"/>
    <s v="Registered Users"/>
    <x v="1"/>
  </r>
  <r>
    <n v="250"/>
    <d v="2011-01-11T00:00:00"/>
    <s v="Tuesday"/>
    <x v="1"/>
    <b v="0"/>
    <s v="Working Day"/>
    <x v="18"/>
    <s v="Evening"/>
    <n v="95"/>
    <s v="Low"/>
    <s v="Registered Users"/>
    <x v="2"/>
  </r>
  <r>
    <n v="251"/>
    <d v="2011-01-11T00:00:00"/>
    <s v="Tuesday"/>
    <x v="1"/>
    <b v="0"/>
    <s v="Working Day"/>
    <x v="19"/>
    <s v="Evening"/>
    <n v="51"/>
    <s v="Low"/>
    <s v="Registered Users"/>
    <x v="2"/>
  </r>
  <r>
    <n v="252"/>
    <d v="2011-01-11T00:00:00"/>
    <s v="Tuesday"/>
    <x v="1"/>
    <b v="0"/>
    <s v="Working Day"/>
    <x v="20"/>
    <s v="Evening"/>
    <n v="32"/>
    <s v="Low"/>
    <s v="Registered Users"/>
    <x v="2"/>
  </r>
  <r>
    <n v="253"/>
    <d v="2011-01-11T00:00:00"/>
    <s v="Tuesday"/>
    <x v="1"/>
    <b v="0"/>
    <s v="Working Day"/>
    <x v="21"/>
    <s v="Night"/>
    <n v="20"/>
    <s v="Low"/>
    <s v="Registered Users"/>
    <x v="2"/>
  </r>
  <r>
    <n v="254"/>
    <d v="2011-01-11T00:00:00"/>
    <s v="Tuesday"/>
    <x v="1"/>
    <b v="0"/>
    <s v="Working Day"/>
    <x v="22"/>
    <s v="Night"/>
    <n v="29"/>
    <s v="Low"/>
    <s v="Registered Users"/>
    <x v="2"/>
  </r>
  <r>
    <n v="255"/>
    <d v="2011-01-11T00:00:00"/>
    <s v="Tuesday"/>
    <x v="1"/>
    <b v="0"/>
    <s v="Working Day"/>
    <x v="23"/>
    <s v="Night"/>
    <n v="19"/>
    <s v="Low"/>
    <s v="Registered Users"/>
    <x v="2"/>
  </r>
  <r>
    <n v="256"/>
    <d v="2011-01-12T00:00:00"/>
    <s v="Wednesday"/>
    <x v="1"/>
    <b v="0"/>
    <s v="Working Day"/>
    <x v="0"/>
    <s v="Night"/>
    <n v="7"/>
    <s v="Low"/>
    <s v="Registered Users"/>
    <x v="1"/>
  </r>
  <r>
    <n v="257"/>
    <d v="2011-01-12T00:00:00"/>
    <s v="Wednesday"/>
    <x v="1"/>
    <b v="0"/>
    <s v="Working Day"/>
    <x v="1"/>
    <s v="Night"/>
    <n v="6"/>
    <s v="Low"/>
    <s v="Registered Users"/>
    <x v="1"/>
  </r>
  <r>
    <n v="258"/>
    <d v="2011-01-12T00:00:00"/>
    <s v="Wednesday"/>
    <x v="1"/>
    <b v="0"/>
    <s v="Working Day"/>
    <x v="2"/>
    <s v="Night"/>
    <n v="1"/>
    <s v="Low"/>
    <s v="Registered Users"/>
    <x v="0"/>
  </r>
  <r>
    <n v="259"/>
    <d v="2011-01-12T00:00:00"/>
    <s v="Wednesday"/>
    <x v="1"/>
    <b v="0"/>
    <s v="Working Day"/>
    <x v="5"/>
    <s v="Morning"/>
    <n v="5"/>
    <s v="Low"/>
    <s v="Registered Users"/>
    <x v="0"/>
  </r>
  <r>
    <n v="260"/>
    <d v="2011-01-12T00:00:00"/>
    <s v="Wednesday"/>
    <x v="1"/>
    <b v="0"/>
    <s v="Working Day"/>
    <x v="6"/>
    <s v="Morning"/>
    <n v="16"/>
    <s v="Low"/>
    <s v="Registered Users"/>
    <x v="0"/>
  </r>
  <r>
    <n v="261"/>
    <d v="2011-01-12T00:00:00"/>
    <s v="Wednesday"/>
    <x v="1"/>
    <b v="0"/>
    <s v="Working Day"/>
    <x v="7"/>
    <s v="Morning"/>
    <n v="54"/>
    <s v="Low"/>
    <s v="Registered Users"/>
    <x v="0"/>
  </r>
  <r>
    <n v="262"/>
    <d v="2011-01-12T00:00:00"/>
    <s v="Wednesday"/>
    <x v="1"/>
    <b v="0"/>
    <s v="Working Day"/>
    <x v="8"/>
    <s v="Morning"/>
    <n v="128"/>
    <s v="Medium"/>
    <s v="Registered Users"/>
    <x v="0"/>
  </r>
  <r>
    <n v="263"/>
    <d v="2011-01-12T00:00:00"/>
    <s v="Wednesday"/>
    <x v="1"/>
    <b v="0"/>
    <s v="Working Day"/>
    <x v="9"/>
    <s v="Morning"/>
    <n v="81"/>
    <s v="Low"/>
    <s v="Registered Users"/>
    <x v="0"/>
  </r>
  <r>
    <n v="264"/>
    <d v="2011-01-12T00:00:00"/>
    <s v="Wednesday"/>
    <x v="1"/>
    <b v="0"/>
    <s v="Working Day"/>
    <x v="10"/>
    <s v="Morning"/>
    <n v="39"/>
    <s v="Low"/>
    <s v="Registered Users"/>
    <x v="0"/>
  </r>
  <r>
    <n v="265"/>
    <d v="2011-01-12T00:00:00"/>
    <s v="Wednesday"/>
    <x v="1"/>
    <b v="0"/>
    <s v="Working Day"/>
    <x v="11"/>
    <s v="Morning"/>
    <n v="35"/>
    <s v="Low"/>
    <s v="Registered Users"/>
    <x v="0"/>
  </r>
  <r>
    <n v="266"/>
    <d v="2011-01-12T00:00:00"/>
    <s v="Wednesday"/>
    <x v="1"/>
    <b v="0"/>
    <s v="Working Day"/>
    <x v="12"/>
    <s v="Afternoon"/>
    <n v="55"/>
    <s v="Low"/>
    <s v="Registered Users"/>
    <x v="0"/>
  </r>
  <r>
    <n v="267"/>
    <d v="2011-01-12T00:00:00"/>
    <s v="Wednesday"/>
    <x v="1"/>
    <b v="0"/>
    <s v="Working Day"/>
    <x v="13"/>
    <s v="Afternoon"/>
    <n v="49"/>
    <s v="Low"/>
    <s v="Registered Users"/>
    <x v="0"/>
  </r>
  <r>
    <n v="268"/>
    <d v="2011-01-12T00:00:00"/>
    <s v="Wednesday"/>
    <x v="1"/>
    <b v="0"/>
    <s v="Working Day"/>
    <x v="14"/>
    <s v="Afternoon"/>
    <n v="44"/>
    <s v="Low"/>
    <s v="Registered Users"/>
    <x v="0"/>
  </r>
  <r>
    <n v="269"/>
    <d v="2011-01-12T00:00:00"/>
    <s v="Wednesday"/>
    <x v="1"/>
    <b v="0"/>
    <s v="Working Day"/>
    <x v="15"/>
    <s v="Afternoon"/>
    <n v="49"/>
    <s v="Low"/>
    <s v="Registered Users"/>
    <x v="0"/>
  </r>
  <r>
    <n v="270"/>
    <d v="2011-01-12T00:00:00"/>
    <s v="Wednesday"/>
    <x v="1"/>
    <b v="0"/>
    <s v="Working Day"/>
    <x v="16"/>
    <s v="Afternoon"/>
    <n v="68"/>
    <s v="Low"/>
    <s v="Registered Users"/>
    <x v="0"/>
  </r>
  <r>
    <n v="271"/>
    <d v="2011-01-12T00:00:00"/>
    <s v="Wednesday"/>
    <x v="1"/>
    <b v="0"/>
    <s v="Working Day"/>
    <x v="17"/>
    <s v="Evening"/>
    <n v="139"/>
    <s v="Medium"/>
    <s v="Registered Users"/>
    <x v="0"/>
  </r>
  <r>
    <n v="272"/>
    <d v="2011-01-12T00:00:00"/>
    <s v="Wednesday"/>
    <x v="1"/>
    <b v="0"/>
    <s v="Working Day"/>
    <x v="18"/>
    <s v="Evening"/>
    <n v="137"/>
    <s v="Medium"/>
    <s v="Registered Users"/>
    <x v="0"/>
  </r>
  <r>
    <n v="273"/>
    <d v="2011-01-12T00:00:00"/>
    <s v="Wednesday"/>
    <x v="1"/>
    <b v="0"/>
    <s v="Working Day"/>
    <x v="19"/>
    <s v="Evening"/>
    <n v="83"/>
    <s v="Low"/>
    <s v="Registered Users"/>
    <x v="0"/>
  </r>
  <r>
    <n v="274"/>
    <d v="2011-01-12T00:00:00"/>
    <s v="Wednesday"/>
    <x v="1"/>
    <b v="0"/>
    <s v="Working Day"/>
    <x v="20"/>
    <s v="Evening"/>
    <n v="56"/>
    <s v="Low"/>
    <s v="Registered Users"/>
    <x v="0"/>
  </r>
  <r>
    <n v="275"/>
    <d v="2011-01-12T00:00:00"/>
    <s v="Wednesday"/>
    <x v="1"/>
    <b v="0"/>
    <s v="Working Day"/>
    <x v="21"/>
    <s v="Night"/>
    <n v="57"/>
    <s v="Low"/>
    <s v="Registered Users"/>
    <x v="0"/>
  </r>
  <r>
    <n v="276"/>
    <d v="2011-01-12T00:00:00"/>
    <s v="Wednesday"/>
    <x v="1"/>
    <b v="0"/>
    <s v="Working Day"/>
    <x v="22"/>
    <s v="Night"/>
    <n v="33"/>
    <s v="Low"/>
    <s v="Registered Users"/>
    <x v="0"/>
  </r>
  <r>
    <n v="277"/>
    <d v="2011-01-12T00:00:00"/>
    <s v="Wednesday"/>
    <x v="1"/>
    <b v="0"/>
    <s v="Working Day"/>
    <x v="23"/>
    <s v="Night"/>
    <n v="20"/>
    <s v="Low"/>
    <s v="Registered Users"/>
    <x v="0"/>
  </r>
  <r>
    <n v="278"/>
    <d v="2011-01-13T00:00:00"/>
    <s v="Thursday"/>
    <x v="1"/>
    <b v="0"/>
    <s v="Working Day"/>
    <x v="0"/>
    <s v="Night"/>
    <n v="7"/>
    <s v="Low"/>
    <s v="Registered Users"/>
    <x v="0"/>
  </r>
  <r>
    <n v="279"/>
    <d v="2011-01-13T00:00:00"/>
    <s v="Thursday"/>
    <x v="1"/>
    <b v="0"/>
    <s v="Working Day"/>
    <x v="1"/>
    <s v="Night"/>
    <n v="2"/>
    <s v="Low"/>
    <s v="Registered Users"/>
    <x v="0"/>
  </r>
  <r>
    <n v="280"/>
    <d v="2011-01-13T00:00:00"/>
    <s v="Thursday"/>
    <x v="1"/>
    <b v="0"/>
    <s v="Working Day"/>
    <x v="2"/>
    <s v="Night"/>
    <n v="2"/>
    <s v="Low"/>
    <s v="Registered Users"/>
    <x v="0"/>
  </r>
  <r>
    <n v="281"/>
    <d v="2011-01-13T00:00:00"/>
    <s v="Thursday"/>
    <x v="1"/>
    <b v="0"/>
    <s v="Working Day"/>
    <x v="3"/>
    <s v="Night"/>
    <n v="3"/>
    <s v="Low"/>
    <s v="Registered Users"/>
    <x v="0"/>
  </r>
  <r>
    <n v="282"/>
    <d v="2011-01-13T00:00:00"/>
    <s v="Thursday"/>
    <x v="1"/>
    <b v="0"/>
    <s v="Working Day"/>
    <x v="4"/>
    <s v="Night"/>
    <n v="4"/>
    <s v="Low"/>
    <s v="Registered Users"/>
    <x v="0"/>
  </r>
  <r>
    <n v="283"/>
    <d v="2011-01-13T00:00:00"/>
    <s v="Thursday"/>
    <x v="1"/>
    <b v="0"/>
    <s v="Working Day"/>
    <x v="5"/>
    <s v="Morning"/>
    <n v="3"/>
    <s v="Low"/>
    <s v="Registered Users"/>
    <x v="0"/>
  </r>
  <r>
    <n v="284"/>
    <d v="2011-01-13T00:00:00"/>
    <s v="Thursday"/>
    <x v="1"/>
    <b v="0"/>
    <s v="Working Day"/>
    <x v="6"/>
    <s v="Morning"/>
    <n v="28"/>
    <s v="Low"/>
    <s v="Registered Users"/>
    <x v="0"/>
  </r>
  <r>
    <n v="285"/>
    <d v="2011-01-13T00:00:00"/>
    <s v="Thursday"/>
    <x v="1"/>
    <b v="0"/>
    <s v="Working Day"/>
    <x v="7"/>
    <s v="Morning"/>
    <n v="72"/>
    <s v="Low"/>
    <s v="Registered Users"/>
    <x v="0"/>
  </r>
  <r>
    <n v="286"/>
    <d v="2011-01-13T00:00:00"/>
    <s v="Thursday"/>
    <x v="1"/>
    <b v="0"/>
    <s v="Working Day"/>
    <x v="8"/>
    <s v="Morning"/>
    <n v="202"/>
    <s v="High"/>
    <s v="Registered Users"/>
    <x v="0"/>
  </r>
  <r>
    <n v="287"/>
    <d v="2011-01-13T00:00:00"/>
    <s v="Thursday"/>
    <x v="1"/>
    <b v="0"/>
    <s v="Working Day"/>
    <x v="9"/>
    <s v="Morning"/>
    <n v="139"/>
    <s v="Medium"/>
    <s v="Registered Users"/>
    <x v="0"/>
  </r>
  <r>
    <n v="288"/>
    <d v="2011-01-13T00:00:00"/>
    <s v="Thursday"/>
    <x v="1"/>
    <b v="0"/>
    <s v="Working Day"/>
    <x v="10"/>
    <s v="Morning"/>
    <n v="38"/>
    <s v="Low"/>
    <s v="Registered Users"/>
    <x v="1"/>
  </r>
  <r>
    <n v="289"/>
    <d v="2011-01-13T00:00:00"/>
    <s v="Thursday"/>
    <x v="1"/>
    <b v="0"/>
    <s v="Working Day"/>
    <x v="11"/>
    <s v="Morning"/>
    <n v="37"/>
    <s v="Low"/>
    <s v="Registered Users"/>
    <x v="1"/>
  </r>
  <r>
    <n v="290"/>
    <d v="2011-01-13T00:00:00"/>
    <s v="Thursday"/>
    <x v="1"/>
    <b v="0"/>
    <s v="Working Day"/>
    <x v="12"/>
    <s v="Afternoon"/>
    <n v="52"/>
    <s v="Low"/>
    <s v="Registered Users"/>
    <x v="0"/>
  </r>
  <r>
    <n v="291"/>
    <d v="2011-01-13T00:00:00"/>
    <s v="Thursday"/>
    <x v="1"/>
    <b v="0"/>
    <s v="Working Day"/>
    <x v="13"/>
    <s v="Afternoon"/>
    <n v="83"/>
    <s v="Low"/>
    <s v="Registered Users"/>
    <x v="0"/>
  </r>
  <r>
    <n v="292"/>
    <d v="2011-01-13T00:00:00"/>
    <s v="Thursday"/>
    <x v="1"/>
    <b v="0"/>
    <s v="Working Day"/>
    <x v="14"/>
    <s v="Afternoon"/>
    <n v="42"/>
    <s v="Low"/>
    <s v="Registered Users"/>
    <x v="0"/>
  </r>
  <r>
    <n v="293"/>
    <d v="2011-01-13T00:00:00"/>
    <s v="Thursday"/>
    <x v="1"/>
    <b v="0"/>
    <s v="Working Day"/>
    <x v="15"/>
    <s v="Afternoon"/>
    <n v="60"/>
    <s v="Low"/>
    <s v="Registered Users"/>
    <x v="0"/>
  </r>
  <r>
    <n v="294"/>
    <d v="2011-01-13T00:00:00"/>
    <s v="Thursday"/>
    <x v="1"/>
    <b v="0"/>
    <s v="Working Day"/>
    <x v="16"/>
    <s v="Afternoon"/>
    <n v="78"/>
    <s v="Low"/>
    <s v="Registered Users"/>
    <x v="0"/>
  </r>
  <r>
    <n v="295"/>
    <d v="2011-01-13T00:00:00"/>
    <s v="Thursday"/>
    <x v="1"/>
    <b v="0"/>
    <s v="Working Day"/>
    <x v="17"/>
    <s v="Evening"/>
    <n v="162"/>
    <s v="High"/>
    <s v="Registered Users"/>
    <x v="0"/>
  </r>
  <r>
    <n v="296"/>
    <d v="2011-01-13T00:00:00"/>
    <s v="Thursday"/>
    <x v="1"/>
    <b v="0"/>
    <s v="Working Day"/>
    <x v="18"/>
    <s v="Evening"/>
    <n v="144"/>
    <s v="Medium"/>
    <s v="Registered Users"/>
    <x v="0"/>
  </r>
  <r>
    <n v="297"/>
    <d v="2011-01-13T00:00:00"/>
    <s v="Thursday"/>
    <x v="1"/>
    <b v="0"/>
    <s v="Working Day"/>
    <x v="19"/>
    <s v="Evening"/>
    <n v="99"/>
    <s v="Low"/>
    <s v="Registered Users"/>
    <x v="0"/>
  </r>
  <r>
    <n v="298"/>
    <d v="2011-01-13T00:00:00"/>
    <s v="Thursday"/>
    <x v="1"/>
    <b v="0"/>
    <s v="Working Day"/>
    <x v="20"/>
    <s v="Evening"/>
    <n v="64"/>
    <s v="Low"/>
    <s v="Registered Users"/>
    <x v="0"/>
  </r>
  <r>
    <n v="299"/>
    <d v="2011-01-13T00:00:00"/>
    <s v="Thursday"/>
    <x v="1"/>
    <b v="0"/>
    <s v="Working Day"/>
    <x v="21"/>
    <s v="Night"/>
    <n v="40"/>
    <s v="Low"/>
    <s v="Registered Users"/>
    <x v="0"/>
  </r>
  <r>
    <n v="300"/>
    <d v="2011-01-13T00:00:00"/>
    <s v="Thursday"/>
    <x v="1"/>
    <b v="0"/>
    <s v="Working Day"/>
    <x v="22"/>
    <s v="Night"/>
    <n v="30"/>
    <s v="Low"/>
    <s v="Registered Users"/>
    <x v="0"/>
  </r>
  <r>
    <n v="301"/>
    <d v="2011-01-13T00:00:00"/>
    <s v="Thursday"/>
    <x v="1"/>
    <b v="0"/>
    <s v="Working Day"/>
    <x v="23"/>
    <s v="Night"/>
    <n v="15"/>
    <s v="Low"/>
    <s v="Registered Users"/>
    <x v="0"/>
  </r>
  <r>
    <n v="302"/>
    <d v="2011-01-14T00:00:00"/>
    <s v="Friday"/>
    <x v="1"/>
    <b v="0"/>
    <s v="Working Day"/>
    <x v="0"/>
    <s v="Night"/>
    <n v="14"/>
    <s v="Low"/>
    <s v="Registered Users"/>
    <x v="0"/>
  </r>
  <r>
    <n v="303"/>
    <d v="2011-01-14T00:00:00"/>
    <s v="Friday"/>
    <x v="1"/>
    <b v="0"/>
    <s v="Working Day"/>
    <x v="1"/>
    <s v="Night"/>
    <n v="5"/>
    <s v="Low"/>
    <s v="Registered Users"/>
    <x v="0"/>
  </r>
  <r>
    <n v="304"/>
    <d v="2011-01-14T00:00:00"/>
    <s v="Friday"/>
    <x v="1"/>
    <b v="0"/>
    <s v="Working Day"/>
    <x v="2"/>
    <s v="Night"/>
    <n v="1"/>
    <s v="Low"/>
    <s v="Registered Users"/>
    <x v="0"/>
  </r>
  <r>
    <n v="305"/>
    <d v="2011-01-14T00:00:00"/>
    <s v="Friday"/>
    <x v="1"/>
    <b v="0"/>
    <s v="Working Day"/>
    <x v="3"/>
    <s v="Night"/>
    <n v="1"/>
    <s v="Low"/>
    <s v="Registered Users"/>
    <x v="0"/>
  </r>
  <r>
    <n v="306"/>
    <d v="2011-01-14T00:00:00"/>
    <s v="Friday"/>
    <x v="1"/>
    <b v="0"/>
    <s v="Working Day"/>
    <x v="5"/>
    <s v="Morning"/>
    <n v="8"/>
    <s v="Low"/>
    <s v="Registered Users"/>
    <x v="0"/>
  </r>
  <r>
    <n v="307"/>
    <d v="2011-01-14T00:00:00"/>
    <s v="Friday"/>
    <x v="1"/>
    <b v="0"/>
    <s v="Working Day"/>
    <x v="6"/>
    <s v="Morning"/>
    <n v="17"/>
    <s v="Low"/>
    <s v="Registered Users"/>
    <x v="0"/>
  </r>
  <r>
    <n v="308"/>
    <d v="2011-01-14T00:00:00"/>
    <s v="Friday"/>
    <x v="1"/>
    <b v="0"/>
    <s v="Working Day"/>
    <x v="7"/>
    <s v="Morning"/>
    <n v="70"/>
    <s v="Low"/>
    <s v="Registered Users"/>
    <x v="0"/>
  </r>
  <r>
    <n v="309"/>
    <d v="2011-01-14T00:00:00"/>
    <s v="Friday"/>
    <x v="1"/>
    <b v="0"/>
    <s v="Working Day"/>
    <x v="8"/>
    <s v="Morning"/>
    <n v="158"/>
    <s v="High"/>
    <s v="Registered Users"/>
    <x v="0"/>
  </r>
  <r>
    <n v="310"/>
    <d v="2011-01-14T00:00:00"/>
    <s v="Friday"/>
    <x v="1"/>
    <b v="0"/>
    <s v="Working Day"/>
    <x v="9"/>
    <s v="Morning"/>
    <n v="117"/>
    <s v="Medium"/>
    <s v="Registered Users"/>
    <x v="0"/>
  </r>
  <r>
    <n v="311"/>
    <d v="2011-01-14T00:00:00"/>
    <s v="Friday"/>
    <x v="1"/>
    <b v="0"/>
    <s v="Working Day"/>
    <x v="10"/>
    <s v="Morning"/>
    <n v="44"/>
    <s v="Low"/>
    <s v="Registered Users"/>
    <x v="0"/>
  </r>
  <r>
    <n v="312"/>
    <d v="2011-01-14T00:00:00"/>
    <s v="Friday"/>
    <x v="1"/>
    <b v="0"/>
    <s v="Working Day"/>
    <x v="11"/>
    <s v="Morning"/>
    <n v="53"/>
    <s v="Low"/>
    <s v="Registered Users"/>
    <x v="0"/>
  </r>
  <r>
    <n v="313"/>
    <d v="2011-01-14T00:00:00"/>
    <s v="Friday"/>
    <x v="1"/>
    <b v="0"/>
    <s v="Working Day"/>
    <x v="12"/>
    <s v="Afternoon"/>
    <n v="61"/>
    <s v="Low"/>
    <s v="Registered Users"/>
    <x v="0"/>
  </r>
  <r>
    <n v="314"/>
    <d v="2011-01-14T00:00:00"/>
    <s v="Friday"/>
    <x v="1"/>
    <b v="0"/>
    <s v="Working Day"/>
    <x v="13"/>
    <s v="Afternoon"/>
    <n v="77"/>
    <s v="Low"/>
    <s v="Registered Users"/>
    <x v="0"/>
  </r>
  <r>
    <n v="315"/>
    <d v="2011-01-14T00:00:00"/>
    <s v="Friday"/>
    <x v="1"/>
    <b v="0"/>
    <s v="Working Day"/>
    <x v="14"/>
    <s v="Afternoon"/>
    <n v="64"/>
    <s v="Low"/>
    <s v="Registered Users"/>
    <x v="0"/>
  </r>
  <r>
    <n v="316"/>
    <d v="2011-01-14T00:00:00"/>
    <s v="Friday"/>
    <x v="1"/>
    <b v="0"/>
    <s v="Working Day"/>
    <x v="15"/>
    <s v="Afternoon"/>
    <n v="68"/>
    <s v="Low"/>
    <s v="Registered Users"/>
    <x v="0"/>
  </r>
  <r>
    <n v="317"/>
    <d v="2011-01-14T00:00:00"/>
    <s v="Friday"/>
    <x v="1"/>
    <b v="0"/>
    <s v="Working Day"/>
    <x v="16"/>
    <s v="Afternoon"/>
    <n v="90"/>
    <s v="Low"/>
    <s v="Registered Users"/>
    <x v="0"/>
  </r>
  <r>
    <n v="318"/>
    <d v="2011-01-14T00:00:00"/>
    <s v="Friday"/>
    <x v="1"/>
    <b v="0"/>
    <s v="Working Day"/>
    <x v="17"/>
    <s v="Evening"/>
    <n v="159"/>
    <s v="High"/>
    <s v="Registered Users"/>
    <x v="0"/>
  </r>
  <r>
    <n v="319"/>
    <d v="2011-01-14T00:00:00"/>
    <s v="Friday"/>
    <x v="1"/>
    <b v="0"/>
    <s v="Working Day"/>
    <x v="18"/>
    <s v="Evening"/>
    <n v="139"/>
    <s v="Medium"/>
    <s v="Registered Users"/>
    <x v="0"/>
  </r>
  <r>
    <n v="320"/>
    <d v="2011-01-14T00:00:00"/>
    <s v="Friday"/>
    <x v="1"/>
    <b v="0"/>
    <s v="Working Day"/>
    <x v="19"/>
    <s v="Evening"/>
    <n v="92"/>
    <s v="Low"/>
    <s v="Registered Users"/>
    <x v="0"/>
  </r>
  <r>
    <n v="321"/>
    <d v="2011-01-14T00:00:00"/>
    <s v="Friday"/>
    <x v="1"/>
    <b v="0"/>
    <s v="Working Day"/>
    <x v="20"/>
    <s v="Evening"/>
    <n v="68"/>
    <s v="Low"/>
    <s v="Registered Users"/>
    <x v="0"/>
  </r>
  <r>
    <n v="322"/>
    <d v="2011-01-14T00:00:00"/>
    <s v="Friday"/>
    <x v="1"/>
    <b v="0"/>
    <s v="Working Day"/>
    <x v="21"/>
    <s v="Night"/>
    <n v="52"/>
    <s v="Low"/>
    <s v="Registered Users"/>
    <x v="0"/>
  </r>
  <r>
    <n v="323"/>
    <d v="2011-01-14T00:00:00"/>
    <s v="Friday"/>
    <x v="1"/>
    <b v="0"/>
    <s v="Working Day"/>
    <x v="22"/>
    <s v="Night"/>
    <n v="36"/>
    <s v="Low"/>
    <s v="Registered Users"/>
    <x v="1"/>
  </r>
  <r>
    <n v="324"/>
    <d v="2011-01-14T00:00:00"/>
    <s v="Friday"/>
    <x v="1"/>
    <b v="0"/>
    <s v="Working Day"/>
    <x v="23"/>
    <s v="Night"/>
    <n v="27"/>
    <s v="Low"/>
    <s v="Registered Users"/>
    <x v="1"/>
  </r>
  <r>
    <n v="325"/>
    <d v="2011-01-15T00:00:00"/>
    <s v="Saturday"/>
    <x v="0"/>
    <b v="0"/>
    <s v="Working Day"/>
    <x v="0"/>
    <s v="Night"/>
    <n v="28"/>
    <s v="Low"/>
    <s v="Registered Users"/>
    <x v="0"/>
  </r>
  <r>
    <n v="326"/>
    <d v="2011-01-15T00:00:00"/>
    <s v="Saturday"/>
    <x v="0"/>
    <b v="0"/>
    <s v="Working Day"/>
    <x v="1"/>
    <s v="Night"/>
    <n v="20"/>
    <s v="Low"/>
    <s v="Registered Users"/>
    <x v="1"/>
  </r>
  <r>
    <n v="327"/>
    <d v="2011-01-15T00:00:00"/>
    <s v="Saturday"/>
    <x v="0"/>
    <b v="0"/>
    <s v="Working Day"/>
    <x v="2"/>
    <s v="Night"/>
    <n v="12"/>
    <s v="Low"/>
    <s v="Registered Users"/>
    <x v="1"/>
  </r>
  <r>
    <n v="328"/>
    <d v="2011-01-15T00:00:00"/>
    <s v="Saturday"/>
    <x v="0"/>
    <b v="0"/>
    <s v="Working Day"/>
    <x v="3"/>
    <s v="Night"/>
    <n v="8"/>
    <s v="Low"/>
    <s v="Registered Users"/>
    <x v="1"/>
  </r>
  <r>
    <n v="329"/>
    <d v="2011-01-15T00:00:00"/>
    <s v="Saturday"/>
    <x v="0"/>
    <b v="0"/>
    <s v="Working Day"/>
    <x v="4"/>
    <s v="Night"/>
    <n v="5"/>
    <s v="Low"/>
    <s v="Registered Users"/>
    <x v="1"/>
  </r>
  <r>
    <n v="330"/>
    <d v="2011-01-15T00:00:00"/>
    <s v="Saturday"/>
    <x v="0"/>
    <b v="0"/>
    <s v="Working Day"/>
    <x v="5"/>
    <s v="Morning"/>
    <n v="1"/>
    <s v="Low"/>
    <s v="Registered Users"/>
    <x v="0"/>
  </r>
  <r>
    <n v="331"/>
    <d v="2011-01-15T00:00:00"/>
    <s v="Saturday"/>
    <x v="0"/>
    <b v="0"/>
    <s v="Working Day"/>
    <x v="6"/>
    <s v="Morning"/>
    <n v="3"/>
    <s v="Low"/>
    <s v="Registered Users"/>
    <x v="0"/>
  </r>
  <r>
    <n v="332"/>
    <d v="2011-01-15T00:00:00"/>
    <s v="Saturday"/>
    <x v="0"/>
    <b v="0"/>
    <s v="Working Day"/>
    <x v="7"/>
    <s v="Morning"/>
    <n v="10"/>
    <s v="Low"/>
    <s v="Registered Users"/>
    <x v="0"/>
  </r>
  <r>
    <n v="333"/>
    <d v="2011-01-15T00:00:00"/>
    <s v="Saturday"/>
    <x v="0"/>
    <b v="0"/>
    <s v="Working Day"/>
    <x v="8"/>
    <s v="Morning"/>
    <n v="23"/>
    <s v="Low"/>
    <s v="Registered Users"/>
    <x v="0"/>
  </r>
  <r>
    <n v="334"/>
    <d v="2011-01-15T00:00:00"/>
    <s v="Saturday"/>
    <x v="0"/>
    <b v="0"/>
    <s v="Working Day"/>
    <x v="9"/>
    <s v="Morning"/>
    <n v="33"/>
    <s v="Low"/>
    <s v="Registered Users"/>
    <x v="0"/>
  </r>
  <r>
    <n v="335"/>
    <d v="2011-01-15T00:00:00"/>
    <s v="Saturday"/>
    <x v="0"/>
    <b v="0"/>
    <s v="Working Day"/>
    <x v="10"/>
    <s v="Morning"/>
    <n v="59"/>
    <s v="Low"/>
    <s v="Registered Users"/>
    <x v="0"/>
  </r>
  <r>
    <n v="336"/>
    <d v="2011-01-15T00:00:00"/>
    <s v="Saturday"/>
    <x v="0"/>
    <b v="0"/>
    <s v="Working Day"/>
    <x v="11"/>
    <s v="Morning"/>
    <n v="72"/>
    <s v="Low"/>
    <s v="Registered Users"/>
    <x v="0"/>
  </r>
  <r>
    <n v="337"/>
    <d v="2011-01-15T00:00:00"/>
    <s v="Saturday"/>
    <x v="0"/>
    <b v="0"/>
    <s v="Working Day"/>
    <x v="12"/>
    <s v="Afternoon"/>
    <n v="89"/>
    <s v="Low"/>
    <s v="Registered Users"/>
    <x v="0"/>
  </r>
  <r>
    <n v="338"/>
    <d v="2011-01-15T00:00:00"/>
    <s v="Saturday"/>
    <x v="0"/>
    <b v="0"/>
    <s v="Working Day"/>
    <x v="13"/>
    <s v="Afternoon"/>
    <n v="101"/>
    <s v="Medium"/>
    <s v="Registered Users"/>
    <x v="0"/>
  </r>
  <r>
    <n v="339"/>
    <d v="2011-01-15T00:00:00"/>
    <s v="Saturday"/>
    <x v="0"/>
    <b v="0"/>
    <s v="Working Day"/>
    <x v="14"/>
    <s v="Afternoon"/>
    <n v="118"/>
    <s v="Medium"/>
    <s v="Registered Users"/>
    <x v="0"/>
  </r>
  <r>
    <n v="340"/>
    <d v="2011-01-15T00:00:00"/>
    <s v="Saturday"/>
    <x v="0"/>
    <b v="0"/>
    <s v="Working Day"/>
    <x v="15"/>
    <s v="Afternoon"/>
    <n v="129"/>
    <s v="Medium"/>
    <s v="Registered Users"/>
    <x v="1"/>
  </r>
  <r>
    <n v="341"/>
    <d v="2011-01-15T00:00:00"/>
    <s v="Saturday"/>
    <x v="0"/>
    <b v="0"/>
    <s v="Working Day"/>
    <x v="16"/>
    <s v="Afternoon"/>
    <n v="128"/>
    <s v="Medium"/>
    <s v="Registered Users"/>
    <x v="1"/>
  </r>
  <r>
    <n v="342"/>
    <d v="2011-01-15T00:00:00"/>
    <s v="Saturday"/>
    <x v="0"/>
    <b v="0"/>
    <s v="Working Day"/>
    <x v="17"/>
    <s v="Evening"/>
    <n v="83"/>
    <s v="Low"/>
    <s v="Registered Users"/>
    <x v="1"/>
  </r>
  <r>
    <n v="343"/>
    <d v="2011-01-15T00:00:00"/>
    <s v="Saturday"/>
    <x v="0"/>
    <b v="0"/>
    <s v="Working Day"/>
    <x v="18"/>
    <s v="Evening"/>
    <n v="84"/>
    <s v="Low"/>
    <s v="Registered Users"/>
    <x v="1"/>
  </r>
  <r>
    <n v="344"/>
    <d v="2011-01-15T00:00:00"/>
    <s v="Saturday"/>
    <x v="0"/>
    <b v="0"/>
    <s v="Working Day"/>
    <x v="19"/>
    <s v="Evening"/>
    <n v="74"/>
    <s v="Low"/>
    <s v="Registered Users"/>
    <x v="1"/>
  </r>
  <r>
    <n v="345"/>
    <d v="2011-01-15T00:00:00"/>
    <s v="Saturday"/>
    <x v="0"/>
    <b v="0"/>
    <s v="Working Day"/>
    <x v="20"/>
    <s v="Evening"/>
    <n v="41"/>
    <s v="Low"/>
    <s v="Registered Users"/>
    <x v="1"/>
  </r>
  <r>
    <n v="346"/>
    <d v="2011-01-15T00:00:00"/>
    <s v="Saturday"/>
    <x v="0"/>
    <b v="0"/>
    <s v="Working Day"/>
    <x v="21"/>
    <s v="Night"/>
    <n v="57"/>
    <s v="Low"/>
    <s v="Registered Users"/>
    <x v="1"/>
  </r>
  <r>
    <n v="347"/>
    <d v="2011-01-15T00:00:00"/>
    <s v="Saturday"/>
    <x v="0"/>
    <b v="0"/>
    <s v="Working Day"/>
    <x v="22"/>
    <s v="Night"/>
    <n v="26"/>
    <s v="Low"/>
    <s v="Registered Users"/>
    <x v="1"/>
  </r>
  <r>
    <n v="348"/>
    <d v="2011-01-15T00:00:00"/>
    <s v="Saturday"/>
    <x v="0"/>
    <b v="0"/>
    <s v="Working Day"/>
    <x v="23"/>
    <s v="Night"/>
    <n v="44"/>
    <s v="Low"/>
    <s v="Registered Users"/>
    <x v="0"/>
  </r>
  <r>
    <n v="349"/>
    <d v="2011-01-16T00:00:00"/>
    <s v="Sunday"/>
    <x v="0"/>
    <b v="0"/>
    <s v="Working Day"/>
    <x v="0"/>
    <s v="Night"/>
    <n v="39"/>
    <s v="Low"/>
    <s v="Registered Users"/>
    <x v="0"/>
  </r>
  <r>
    <n v="350"/>
    <d v="2011-01-16T00:00:00"/>
    <s v="Sunday"/>
    <x v="0"/>
    <b v="0"/>
    <s v="Working Day"/>
    <x v="1"/>
    <s v="Night"/>
    <n v="23"/>
    <s v="Low"/>
    <s v="Registered Users"/>
    <x v="0"/>
  </r>
  <r>
    <n v="351"/>
    <d v="2011-01-16T00:00:00"/>
    <s v="Sunday"/>
    <x v="0"/>
    <b v="0"/>
    <s v="Working Day"/>
    <x v="2"/>
    <s v="Night"/>
    <n v="16"/>
    <s v="Low"/>
    <s v="Registered Users"/>
    <x v="0"/>
  </r>
  <r>
    <n v="352"/>
    <d v="2011-01-16T00:00:00"/>
    <s v="Sunday"/>
    <x v="0"/>
    <b v="0"/>
    <s v="Working Day"/>
    <x v="3"/>
    <s v="Night"/>
    <n v="15"/>
    <s v="Low"/>
    <s v="Casual Users"/>
    <x v="0"/>
  </r>
  <r>
    <n v="353"/>
    <d v="2011-01-16T00:00:00"/>
    <s v="Sunday"/>
    <x v="0"/>
    <b v="0"/>
    <s v="Working Day"/>
    <x v="4"/>
    <s v="Night"/>
    <n v="1"/>
    <s v="Low"/>
    <s v="Registered Users"/>
    <x v="0"/>
  </r>
  <r>
    <n v="354"/>
    <d v="2011-01-16T00:00:00"/>
    <s v="Sunday"/>
    <x v="0"/>
    <b v="0"/>
    <s v="Working Day"/>
    <x v="5"/>
    <s v="Morning"/>
    <n v="2"/>
    <s v="Low"/>
    <s v="Registered Users"/>
    <x v="1"/>
  </r>
  <r>
    <n v="355"/>
    <d v="2011-01-16T00:00:00"/>
    <s v="Sunday"/>
    <x v="0"/>
    <b v="0"/>
    <s v="Working Day"/>
    <x v="6"/>
    <s v="Morning"/>
    <n v="1"/>
    <s v="Low"/>
    <s v="Registered Users"/>
    <x v="1"/>
  </r>
  <r>
    <n v="356"/>
    <d v="2011-01-16T00:00:00"/>
    <s v="Sunday"/>
    <x v="0"/>
    <b v="0"/>
    <s v="Working Day"/>
    <x v="7"/>
    <s v="Morning"/>
    <n v="3"/>
    <s v="Low"/>
    <s v="Registered Users"/>
    <x v="1"/>
  </r>
  <r>
    <n v="357"/>
    <d v="2011-01-16T00:00:00"/>
    <s v="Sunday"/>
    <x v="0"/>
    <b v="0"/>
    <s v="Working Day"/>
    <x v="8"/>
    <s v="Morning"/>
    <n v="18"/>
    <s v="Low"/>
    <s v="Registered Users"/>
    <x v="0"/>
  </r>
  <r>
    <n v="358"/>
    <d v="2011-01-16T00:00:00"/>
    <s v="Sunday"/>
    <x v="0"/>
    <b v="0"/>
    <s v="Working Day"/>
    <x v="9"/>
    <s v="Morning"/>
    <n v="32"/>
    <s v="Low"/>
    <s v="Registered Users"/>
    <x v="0"/>
  </r>
  <r>
    <n v="359"/>
    <d v="2011-01-16T00:00:00"/>
    <s v="Sunday"/>
    <x v="0"/>
    <b v="0"/>
    <s v="Working Day"/>
    <x v="10"/>
    <s v="Morning"/>
    <n v="79"/>
    <s v="Low"/>
    <s v="Registered Users"/>
    <x v="0"/>
  </r>
  <r>
    <n v="360"/>
    <d v="2011-01-16T00:00:00"/>
    <s v="Sunday"/>
    <x v="0"/>
    <b v="0"/>
    <s v="Working Day"/>
    <x v="11"/>
    <s v="Morning"/>
    <n v="93"/>
    <s v="Low"/>
    <s v="Registered Users"/>
    <x v="0"/>
  </r>
  <r>
    <n v="361"/>
    <d v="2011-01-16T00:00:00"/>
    <s v="Sunday"/>
    <x v="0"/>
    <b v="0"/>
    <s v="Working Day"/>
    <x v="12"/>
    <s v="Afternoon"/>
    <n v="104"/>
    <s v="Medium"/>
    <s v="Registered Users"/>
    <x v="0"/>
  </r>
  <r>
    <n v="362"/>
    <d v="2011-01-16T00:00:00"/>
    <s v="Sunday"/>
    <x v="0"/>
    <b v="0"/>
    <s v="Working Day"/>
    <x v="13"/>
    <s v="Afternoon"/>
    <n v="118"/>
    <s v="Medium"/>
    <s v="Registered Users"/>
    <x v="0"/>
  </r>
  <r>
    <n v="363"/>
    <d v="2011-01-16T00:00:00"/>
    <s v="Sunday"/>
    <x v="0"/>
    <b v="0"/>
    <s v="Working Day"/>
    <x v="14"/>
    <s v="Afternoon"/>
    <n v="91"/>
    <s v="Low"/>
    <s v="Registered Users"/>
    <x v="0"/>
  </r>
  <r>
    <n v="364"/>
    <d v="2011-01-16T00:00:00"/>
    <s v="Sunday"/>
    <x v="0"/>
    <b v="0"/>
    <s v="Working Day"/>
    <x v="15"/>
    <s v="Afternoon"/>
    <n v="113"/>
    <s v="Medium"/>
    <s v="Registered Users"/>
    <x v="0"/>
  </r>
  <r>
    <n v="365"/>
    <d v="2011-01-16T00:00:00"/>
    <s v="Sunday"/>
    <x v="0"/>
    <b v="0"/>
    <s v="Working Day"/>
    <x v="16"/>
    <s v="Afternoon"/>
    <n v="99"/>
    <s v="Low"/>
    <s v="Registered Users"/>
    <x v="0"/>
  </r>
  <r>
    <n v="366"/>
    <d v="2011-01-16T00:00:00"/>
    <s v="Sunday"/>
    <x v="0"/>
    <b v="0"/>
    <s v="Working Day"/>
    <x v="17"/>
    <s v="Evening"/>
    <n v="105"/>
    <s v="Medium"/>
    <s v="Registered Users"/>
    <x v="0"/>
  </r>
  <r>
    <n v="367"/>
    <d v="2011-01-16T00:00:00"/>
    <s v="Sunday"/>
    <x v="0"/>
    <b v="0"/>
    <s v="Working Day"/>
    <x v="18"/>
    <s v="Evening"/>
    <n v="67"/>
    <s v="Low"/>
    <s v="Registered Users"/>
    <x v="0"/>
  </r>
  <r>
    <n v="368"/>
    <d v="2011-01-16T00:00:00"/>
    <s v="Sunday"/>
    <x v="0"/>
    <b v="0"/>
    <s v="Working Day"/>
    <x v="19"/>
    <s v="Evening"/>
    <n v="61"/>
    <s v="Low"/>
    <s v="Registered Users"/>
    <x v="0"/>
  </r>
  <r>
    <n v="369"/>
    <d v="2011-01-16T00:00:00"/>
    <s v="Sunday"/>
    <x v="0"/>
    <b v="0"/>
    <s v="Working Day"/>
    <x v="20"/>
    <s v="Evening"/>
    <n v="57"/>
    <s v="Low"/>
    <s v="Registered Users"/>
    <x v="0"/>
  </r>
  <r>
    <n v="370"/>
    <d v="2011-01-16T00:00:00"/>
    <s v="Sunday"/>
    <x v="0"/>
    <b v="0"/>
    <s v="Working Day"/>
    <x v="21"/>
    <s v="Night"/>
    <n v="28"/>
    <s v="Low"/>
    <s v="Registered Users"/>
    <x v="0"/>
  </r>
  <r>
    <n v="371"/>
    <d v="2011-01-16T00:00:00"/>
    <s v="Sunday"/>
    <x v="0"/>
    <b v="0"/>
    <s v="Working Day"/>
    <x v="22"/>
    <s v="Night"/>
    <n v="21"/>
    <s v="Low"/>
    <s v="Registered Users"/>
    <x v="1"/>
  </r>
  <r>
    <n v="372"/>
    <d v="2011-01-16T00:00:00"/>
    <s v="Sunday"/>
    <x v="0"/>
    <b v="0"/>
    <s v="Working Day"/>
    <x v="23"/>
    <s v="Night"/>
    <n v="18"/>
    <s v="Low"/>
    <s v="Registered Users"/>
    <x v="1"/>
  </r>
  <r>
    <n v="373"/>
    <d v="2011-01-17T00:00:00"/>
    <s v="Monday"/>
    <x v="1"/>
    <b v="1"/>
    <s v="Holiday"/>
    <x v="0"/>
    <s v="Night"/>
    <n v="17"/>
    <s v="Low"/>
    <s v="Registered Users"/>
    <x v="1"/>
  </r>
  <r>
    <n v="374"/>
    <d v="2011-01-17T00:00:00"/>
    <s v="Monday"/>
    <x v="1"/>
    <b v="1"/>
    <s v="Holiday"/>
    <x v="1"/>
    <s v="Night"/>
    <n v="16"/>
    <s v="Low"/>
    <s v="Registered Users"/>
    <x v="1"/>
  </r>
  <r>
    <n v="375"/>
    <d v="2011-01-17T00:00:00"/>
    <s v="Monday"/>
    <x v="1"/>
    <b v="1"/>
    <s v="Holiday"/>
    <x v="2"/>
    <s v="Night"/>
    <n v="8"/>
    <s v="Low"/>
    <s v="Registered Users"/>
    <x v="1"/>
  </r>
  <r>
    <n v="376"/>
    <d v="2011-01-17T00:00:00"/>
    <s v="Monday"/>
    <x v="1"/>
    <b v="1"/>
    <s v="Holiday"/>
    <x v="3"/>
    <s v="Night"/>
    <n v="2"/>
    <s v="Low"/>
    <s v="Registered Users"/>
    <x v="1"/>
  </r>
  <r>
    <n v="377"/>
    <d v="2011-01-17T00:00:00"/>
    <s v="Monday"/>
    <x v="1"/>
    <b v="1"/>
    <s v="Holiday"/>
    <x v="4"/>
    <s v="Night"/>
    <n v="3"/>
    <s v="Low"/>
    <s v="Registered Users"/>
    <x v="1"/>
  </r>
  <r>
    <n v="378"/>
    <d v="2011-01-17T00:00:00"/>
    <s v="Monday"/>
    <x v="1"/>
    <b v="1"/>
    <s v="Holiday"/>
    <x v="5"/>
    <s v="Morning"/>
    <n v="1"/>
    <s v="Low"/>
    <s v="Registered Users"/>
    <x v="1"/>
  </r>
  <r>
    <n v="379"/>
    <d v="2011-01-17T00:00:00"/>
    <s v="Monday"/>
    <x v="1"/>
    <b v="1"/>
    <s v="Holiday"/>
    <x v="6"/>
    <s v="Morning"/>
    <n v="5"/>
    <s v="Low"/>
    <s v="Registered Users"/>
    <x v="1"/>
  </r>
  <r>
    <n v="380"/>
    <d v="2011-01-17T00:00:00"/>
    <s v="Monday"/>
    <x v="1"/>
    <b v="1"/>
    <s v="Holiday"/>
    <x v="7"/>
    <s v="Morning"/>
    <n v="13"/>
    <s v="Low"/>
    <s v="Registered Users"/>
    <x v="1"/>
  </r>
  <r>
    <n v="381"/>
    <d v="2011-01-17T00:00:00"/>
    <s v="Monday"/>
    <x v="1"/>
    <b v="1"/>
    <s v="Holiday"/>
    <x v="8"/>
    <s v="Morning"/>
    <n v="33"/>
    <s v="Low"/>
    <s v="Registered Users"/>
    <x v="1"/>
  </r>
  <r>
    <n v="382"/>
    <d v="2011-01-17T00:00:00"/>
    <s v="Monday"/>
    <x v="1"/>
    <b v="1"/>
    <s v="Holiday"/>
    <x v="9"/>
    <s v="Morning"/>
    <n v="47"/>
    <s v="Low"/>
    <s v="Registered Users"/>
    <x v="1"/>
  </r>
  <r>
    <n v="383"/>
    <d v="2011-01-17T00:00:00"/>
    <s v="Monday"/>
    <x v="1"/>
    <b v="1"/>
    <s v="Holiday"/>
    <x v="10"/>
    <s v="Morning"/>
    <n v="57"/>
    <s v="Low"/>
    <s v="Registered Users"/>
    <x v="1"/>
  </r>
  <r>
    <n v="384"/>
    <d v="2011-01-17T00:00:00"/>
    <s v="Monday"/>
    <x v="1"/>
    <b v="1"/>
    <s v="Holiday"/>
    <x v="11"/>
    <s v="Morning"/>
    <n v="64"/>
    <s v="Low"/>
    <s v="Registered Users"/>
    <x v="1"/>
  </r>
  <r>
    <n v="385"/>
    <d v="2011-01-17T00:00:00"/>
    <s v="Monday"/>
    <x v="1"/>
    <b v="1"/>
    <s v="Holiday"/>
    <x v="12"/>
    <s v="Afternoon"/>
    <n v="80"/>
    <s v="Low"/>
    <s v="Registered Users"/>
    <x v="1"/>
  </r>
  <r>
    <n v="386"/>
    <d v="2011-01-17T00:00:00"/>
    <s v="Monday"/>
    <x v="1"/>
    <b v="1"/>
    <s v="Holiday"/>
    <x v="13"/>
    <s v="Afternoon"/>
    <n v="93"/>
    <s v="Low"/>
    <s v="Registered Users"/>
    <x v="1"/>
  </r>
  <r>
    <n v="387"/>
    <d v="2011-01-17T00:00:00"/>
    <s v="Monday"/>
    <x v="1"/>
    <b v="1"/>
    <s v="Holiday"/>
    <x v="14"/>
    <s v="Afternoon"/>
    <n v="86"/>
    <s v="Low"/>
    <s v="Registered Users"/>
    <x v="1"/>
  </r>
  <r>
    <n v="388"/>
    <d v="2011-01-17T00:00:00"/>
    <s v="Monday"/>
    <x v="1"/>
    <b v="1"/>
    <s v="Holiday"/>
    <x v="15"/>
    <s v="Afternoon"/>
    <n v="93"/>
    <s v="Low"/>
    <s v="Registered Users"/>
    <x v="1"/>
  </r>
  <r>
    <n v="389"/>
    <d v="2011-01-17T00:00:00"/>
    <s v="Monday"/>
    <x v="1"/>
    <b v="1"/>
    <s v="Holiday"/>
    <x v="16"/>
    <s v="Afternoon"/>
    <n v="82"/>
    <s v="Low"/>
    <s v="Registered Users"/>
    <x v="1"/>
  </r>
  <r>
    <n v="390"/>
    <d v="2011-01-17T00:00:00"/>
    <s v="Monday"/>
    <x v="1"/>
    <b v="1"/>
    <s v="Holiday"/>
    <x v="17"/>
    <s v="Evening"/>
    <n v="71"/>
    <s v="Low"/>
    <s v="Registered Users"/>
    <x v="0"/>
  </r>
  <r>
    <n v="391"/>
    <d v="2011-01-17T00:00:00"/>
    <s v="Monday"/>
    <x v="1"/>
    <b v="1"/>
    <s v="Holiday"/>
    <x v="18"/>
    <s v="Evening"/>
    <n v="92"/>
    <s v="Low"/>
    <s v="Registered Users"/>
    <x v="1"/>
  </r>
  <r>
    <n v="392"/>
    <d v="2011-01-17T00:00:00"/>
    <s v="Monday"/>
    <x v="1"/>
    <b v="1"/>
    <s v="Holiday"/>
    <x v="19"/>
    <s v="Evening"/>
    <n v="60"/>
    <s v="Low"/>
    <s v="Registered Users"/>
    <x v="2"/>
  </r>
  <r>
    <n v="393"/>
    <d v="2011-01-17T00:00:00"/>
    <s v="Monday"/>
    <x v="1"/>
    <b v="1"/>
    <s v="Holiday"/>
    <x v="20"/>
    <s v="Evening"/>
    <n v="33"/>
    <s v="Low"/>
    <s v="Registered Users"/>
    <x v="2"/>
  </r>
  <r>
    <n v="394"/>
    <d v="2011-01-17T00:00:00"/>
    <s v="Monday"/>
    <x v="1"/>
    <b v="1"/>
    <s v="Holiday"/>
    <x v="21"/>
    <s v="Night"/>
    <n v="27"/>
    <s v="Low"/>
    <s v="Registered Users"/>
    <x v="2"/>
  </r>
  <r>
    <n v="395"/>
    <d v="2011-01-17T00:00:00"/>
    <s v="Monday"/>
    <x v="1"/>
    <b v="1"/>
    <s v="Holiday"/>
    <x v="22"/>
    <s v="Night"/>
    <n v="13"/>
    <s v="Low"/>
    <s v="Registered Users"/>
    <x v="2"/>
  </r>
  <r>
    <n v="396"/>
    <d v="2011-01-17T00:00:00"/>
    <s v="Monday"/>
    <x v="1"/>
    <b v="1"/>
    <s v="Holiday"/>
    <x v="23"/>
    <s v="Night"/>
    <n v="4"/>
    <s v="Low"/>
    <s v="Registered Users"/>
    <x v="2"/>
  </r>
  <r>
    <n v="397"/>
    <d v="2011-01-18T00:00:00"/>
    <s v="Tuesday"/>
    <x v="1"/>
    <b v="0"/>
    <s v="Working Day"/>
    <x v="12"/>
    <s v="Afternoon"/>
    <n v="3"/>
    <s v="Low"/>
    <s v="Registered Users"/>
    <x v="1"/>
  </r>
  <r>
    <n v="398"/>
    <d v="2011-01-18T00:00:00"/>
    <s v="Tuesday"/>
    <x v="1"/>
    <b v="0"/>
    <s v="Working Day"/>
    <x v="13"/>
    <s v="Afternoon"/>
    <n v="22"/>
    <s v="Low"/>
    <s v="Registered Users"/>
    <x v="1"/>
  </r>
  <r>
    <n v="399"/>
    <d v="2011-01-18T00:00:00"/>
    <s v="Tuesday"/>
    <x v="1"/>
    <b v="0"/>
    <s v="Working Day"/>
    <x v="14"/>
    <s v="Afternoon"/>
    <n v="28"/>
    <s v="Low"/>
    <s v="Registered Users"/>
    <x v="1"/>
  </r>
  <r>
    <n v="400"/>
    <d v="2011-01-18T00:00:00"/>
    <s v="Tuesday"/>
    <x v="1"/>
    <b v="0"/>
    <s v="Working Day"/>
    <x v="15"/>
    <s v="Afternoon"/>
    <n v="35"/>
    <s v="Low"/>
    <s v="Registered Users"/>
    <x v="1"/>
  </r>
  <r>
    <n v="401"/>
    <d v="2011-01-18T00:00:00"/>
    <s v="Tuesday"/>
    <x v="1"/>
    <b v="0"/>
    <s v="Working Day"/>
    <x v="16"/>
    <s v="Afternoon"/>
    <n v="61"/>
    <s v="Low"/>
    <s v="Registered Users"/>
    <x v="1"/>
  </r>
  <r>
    <n v="402"/>
    <d v="2011-01-18T00:00:00"/>
    <s v="Tuesday"/>
    <x v="1"/>
    <b v="0"/>
    <s v="Working Day"/>
    <x v="17"/>
    <s v="Evening"/>
    <n v="125"/>
    <s v="Medium"/>
    <s v="Registered Users"/>
    <x v="1"/>
  </r>
  <r>
    <n v="403"/>
    <d v="2011-01-18T00:00:00"/>
    <s v="Tuesday"/>
    <x v="1"/>
    <b v="0"/>
    <s v="Working Day"/>
    <x v="18"/>
    <s v="Evening"/>
    <n v="133"/>
    <s v="Medium"/>
    <s v="Registered Users"/>
    <x v="1"/>
  </r>
  <r>
    <n v="404"/>
    <d v="2011-01-18T00:00:00"/>
    <s v="Tuesday"/>
    <x v="1"/>
    <b v="0"/>
    <s v="Working Day"/>
    <x v="19"/>
    <s v="Evening"/>
    <n v="99"/>
    <s v="Low"/>
    <s v="Registered Users"/>
    <x v="1"/>
  </r>
  <r>
    <n v="405"/>
    <d v="2011-01-18T00:00:00"/>
    <s v="Tuesday"/>
    <x v="1"/>
    <b v="0"/>
    <s v="Working Day"/>
    <x v="20"/>
    <s v="Evening"/>
    <n v="83"/>
    <s v="Low"/>
    <s v="Registered Users"/>
    <x v="1"/>
  </r>
  <r>
    <n v="406"/>
    <d v="2011-01-18T00:00:00"/>
    <s v="Tuesday"/>
    <x v="1"/>
    <b v="0"/>
    <s v="Working Day"/>
    <x v="21"/>
    <s v="Night"/>
    <n v="41"/>
    <s v="Low"/>
    <s v="Registered Users"/>
    <x v="1"/>
  </r>
  <r>
    <n v="407"/>
    <d v="2011-01-18T00:00:00"/>
    <s v="Tuesday"/>
    <x v="1"/>
    <b v="0"/>
    <s v="Working Day"/>
    <x v="22"/>
    <s v="Night"/>
    <n v="33"/>
    <s v="Low"/>
    <s v="Registered Users"/>
    <x v="1"/>
  </r>
  <r>
    <n v="408"/>
    <d v="2011-01-18T00:00:00"/>
    <s v="Tuesday"/>
    <x v="1"/>
    <b v="0"/>
    <s v="Working Day"/>
    <x v="23"/>
    <s v="Night"/>
    <n v="20"/>
    <s v="Low"/>
    <s v="Registered Users"/>
    <x v="1"/>
  </r>
  <r>
    <n v="409"/>
    <d v="2011-01-19T00:00:00"/>
    <s v="Wednesday"/>
    <x v="1"/>
    <b v="0"/>
    <s v="Working Day"/>
    <x v="0"/>
    <s v="Night"/>
    <n v="3"/>
    <s v="Low"/>
    <s v="Registered Users"/>
    <x v="1"/>
  </r>
  <r>
    <n v="410"/>
    <d v="2011-01-19T00:00:00"/>
    <s v="Wednesday"/>
    <x v="1"/>
    <b v="0"/>
    <s v="Working Day"/>
    <x v="1"/>
    <s v="Night"/>
    <n v="7"/>
    <s v="Low"/>
    <s v="Registered Users"/>
    <x v="2"/>
  </r>
  <r>
    <n v="411"/>
    <d v="2011-01-19T00:00:00"/>
    <s v="Wednesday"/>
    <x v="1"/>
    <b v="0"/>
    <s v="Working Day"/>
    <x v="2"/>
    <s v="Night"/>
    <n v="3"/>
    <s v="Low"/>
    <s v="Registered Users"/>
    <x v="2"/>
  </r>
  <r>
    <n v="412"/>
    <d v="2011-01-19T00:00:00"/>
    <s v="Wednesday"/>
    <x v="1"/>
    <b v="0"/>
    <s v="Working Day"/>
    <x v="4"/>
    <s v="Night"/>
    <n v="2"/>
    <s v="Low"/>
    <s v="Registered Users"/>
    <x v="2"/>
  </r>
  <r>
    <n v="413"/>
    <d v="2011-01-19T00:00:00"/>
    <s v="Wednesday"/>
    <x v="1"/>
    <b v="0"/>
    <s v="Working Day"/>
    <x v="5"/>
    <s v="Morning"/>
    <n v="7"/>
    <s v="Low"/>
    <s v="Registered Users"/>
    <x v="1"/>
  </r>
  <r>
    <n v="414"/>
    <d v="2011-01-19T00:00:00"/>
    <s v="Wednesday"/>
    <x v="1"/>
    <b v="0"/>
    <s v="Working Day"/>
    <x v="6"/>
    <s v="Morning"/>
    <n v="32"/>
    <s v="Low"/>
    <s v="Registered Users"/>
    <x v="1"/>
  </r>
  <r>
    <n v="415"/>
    <d v="2011-01-19T00:00:00"/>
    <s v="Wednesday"/>
    <x v="1"/>
    <b v="0"/>
    <s v="Working Day"/>
    <x v="7"/>
    <s v="Morning"/>
    <n v="90"/>
    <s v="Low"/>
    <s v="Registered Users"/>
    <x v="1"/>
  </r>
  <r>
    <n v="416"/>
    <d v="2011-01-19T00:00:00"/>
    <s v="Wednesday"/>
    <x v="1"/>
    <b v="0"/>
    <s v="Working Day"/>
    <x v="8"/>
    <s v="Morning"/>
    <n v="197"/>
    <s v="High"/>
    <s v="Registered Users"/>
    <x v="1"/>
  </r>
  <r>
    <n v="417"/>
    <d v="2011-01-19T00:00:00"/>
    <s v="Wednesday"/>
    <x v="1"/>
    <b v="0"/>
    <s v="Working Day"/>
    <x v="9"/>
    <s v="Morning"/>
    <n v="109"/>
    <s v="Medium"/>
    <s v="Registered Users"/>
    <x v="1"/>
  </r>
  <r>
    <n v="418"/>
    <d v="2011-01-19T00:00:00"/>
    <s v="Wednesday"/>
    <x v="1"/>
    <b v="0"/>
    <s v="Working Day"/>
    <x v="10"/>
    <s v="Morning"/>
    <n v="47"/>
    <s v="Low"/>
    <s v="Registered Users"/>
    <x v="1"/>
  </r>
  <r>
    <n v="419"/>
    <d v="2011-01-19T00:00:00"/>
    <s v="Wednesday"/>
    <x v="1"/>
    <b v="0"/>
    <s v="Working Day"/>
    <x v="11"/>
    <s v="Morning"/>
    <n v="52"/>
    <s v="Low"/>
    <s v="Registered Users"/>
    <x v="1"/>
  </r>
  <r>
    <n v="420"/>
    <d v="2011-01-19T00:00:00"/>
    <s v="Wednesday"/>
    <x v="1"/>
    <b v="0"/>
    <s v="Working Day"/>
    <x v="12"/>
    <s v="Afternoon"/>
    <n v="70"/>
    <s v="Low"/>
    <s v="Registered Users"/>
    <x v="1"/>
  </r>
  <r>
    <n v="421"/>
    <d v="2011-01-19T00:00:00"/>
    <s v="Wednesday"/>
    <x v="1"/>
    <b v="0"/>
    <s v="Working Day"/>
    <x v="13"/>
    <s v="Afternoon"/>
    <n v="78"/>
    <s v="Low"/>
    <s v="Registered Users"/>
    <x v="0"/>
  </r>
  <r>
    <n v="422"/>
    <d v="2011-01-19T00:00:00"/>
    <s v="Wednesday"/>
    <x v="1"/>
    <b v="0"/>
    <s v="Working Day"/>
    <x v="14"/>
    <s v="Afternoon"/>
    <n v="75"/>
    <s v="Low"/>
    <s v="Registered Users"/>
    <x v="0"/>
  </r>
  <r>
    <n v="423"/>
    <d v="2011-01-19T00:00:00"/>
    <s v="Wednesday"/>
    <x v="1"/>
    <b v="0"/>
    <s v="Working Day"/>
    <x v="15"/>
    <s v="Afternoon"/>
    <n v="82"/>
    <s v="Low"/>
    <s v="Registered Users"/>
    <x v="0"/>
  </r>
  <r>
    <n v="424"/>
    <d v="2011-01-19T00:00:00"/>
    <s v="Wednesday"/>
    <x v="1"/>
    <b v="0"/>
    <s v="Working Day"/>
    <x v="16"/>
    <s v="Afternoon"/>
    <n v="104"/>
    <s v="Medium"/>
    <s v="Registered Users"/>
    <x v="0"/>
  </r>
  <r>
    <n v="425"/>
    <d v="2011-01-19T00:00:00"/>
    <s v="Wednesday"/>
    <x v="1"/>
    <b v="0"/>
    <s v="Working Day"/>
    <x v="17"/>
    <s v="Evening"/>
    <n v="197"/>
    <s v="High"/>
    <s v="Registered Users"/>
    <x v="0"/>
  </r>
  <r>
    <n v="426"/>
    <d v="2011-01-19T00:00:00"/>
    <s v="Wednesday"/>
    <x v="1"/>
    <b v="0"/>
    <s v="Working Day"/>
    <x v="18"/>
    <s v="Evening"/>
    <n v="161"/>
    <s v="High"/>
    <s v="Registered Users"/>
    <x v="0"/>
  </r>
  <r>
    <n v="427"/>
    <d v="2011-01-19T00:00:00"/>
    <s v="Wednesday"/>
    <x v="1"/>
    <b v="0"/>
    <s v="Working Day"/>
    <x v="19"/>
    <s v="Evening"/>
    <n v="112"/>
    <s v="Medium"/>
    <s v="Registered Users"/>
    <x v="0"/>
  </r>
  <r>
    <n v="428"/>
    <d v="2011-01-19T00:00:00"/>
    <s v="Wednesday"/>
    <x v="1"/>
    <b v="0"/>
    <s v="Working Day"/>
    <x v="20"/>
    <s v="Evening"/>
    <n v="76"/>
    <s v="Low"/>
    <s v="Registered Users"/>
    <x v="0"/>
  </r>
  <r>
    <n v="429"/>
    <d v="2011-01-19T00:00:00"/>
    <s v="Wednesday"/>
    <x v="1"/>
    <b v="0"/>
    <s v="Working Day"/>
    <x v="21"/>
    <s v="Night"/>
    <n v="59"/>
    <s v="Low"/>
    <s v="Registered Users"/>
    <x v="0"/>
  </r>
  <r>
    <n v="430"/>
    <d v="2011-01-19T00:00:00"/>
    <s v="Wednesday"/>
    <x v="1"/>
    <b v="0"/>
    <s v="Working Day"/>
    <x v="22"/>
    <s v="Night"/>
    <n v="59"/>
    <s v="Low"/>
    <s v="Registered Users"/>
    <x v="0"/>
  </r>
  <r>
    <n v="431"/>
    <d v="2011-01-19T00:00:00"/>
    <s v="Wednesday"/>
    <x v="1"/>
    <b v="0"/>
    <s v="Working Day"/>
    <x v="23"/>
    <s v="Night"/>
    <n v="28"/>
    <s v="Low"/>
    <s v="Registered Users"/>
    <x v="0"/>
  </r>
  <r>
    <n v="432"/>
    <d v="2011-01-20T00:00:00"/>
    <s v="Thursday"/>
    <x v="1"/>
    <b v="0"/>
    <s v="Working Day"/>
    <x v="0"/>
    <s v="Night"/>
    <n v="13"/>
    <s v="Low"/>
    <s v="Registered Users"/>
    <x v="0"/>
  </r>
  <r>
    <n v="433"/>
    <d v="2011-01-20T00:00:00"/>
    <s v="Thursday"/>
    <x v="1"/>
    <b v="0"/>
    <s v="Working Day"/>
    <x v="1"/>
    <s v="Night"/>
    <n v="5"/>
    <s v="Low"/>
    <s v="Registered Users"/>
    <x v="0"/>
  </r>
  <r>
    <n v="434"/>
    <d v="2011-01-20T00:00:00"/>
    <s v="Thursday"/>
    <x v="1"/>
    <b v="0"/>
    <s v="Working Day"/>
    <x v="2"/>
    <s v="Night"/>
    <n v="2"/>
    <s v="Low"/>
    <s v="Registered Users"/>
    <x v="0"/>
  </r>
  <r>
    <n v="435"/>
    <d v="2011-01-20T00:00:00"/>
    <s v="Thursday"/>
    <x v="1"/>
    <b v="0"/>
    <s v="Working Day"/>
    <x v="3"/>
    <s v="Night"/>
    <n v="1"/>
    <s v="Low"/>
    <s v="Registered Users"/>
    <x v="0"/>
  </r>
  <r>
    <n v="436"/>
    <d v="2011-01-20T00:00:00"/>
    <s v="Thursday"/>
    <x v="1"/>
    <b v="0"/>
    <s v="Working Day"/>
    <x v="4"/>
    <s v="Night"/>
    <n v="1"/>
    <s v="Low"/>
    <s v="Registered Users"/>
    <x v="0"/>
  </r>
  <r>
    <n v="437"/>
    <d v="2011-01-20T00:00:00"/>
    <s v="Thursday"/>
    <x v="1"/>
    <b v="0"/>
    <s v="Working Day"/>
    <x v="5"/>
    <s v="Morning"/>
    <n v="6"/>
    <s v="Low"/>
    <s v="Registered Users"/>
    <x v="0"/>
  </r>
  <r>
    <n v="438"/>
    <d v="2011-01-20T00:00:00"/>
    <s v="Thursday"/>
    <x v="1"/>
    <b v="0"/>
    <s v="Working Day"/>
    <x v="6"/>
    <s v="Morning"/>
    <n v="35"/>
    <s v="Low"/>
    <s v="Registered Users"/>
    <x v="0"/>
  </r>
  <r>
    <n v="439"/>
    <d v="2011-01-20T00:00:00"/>
    <s v="Thursday"/>
    <x v="1"/>
    <b v="0"/>
    <s v="Working Day"/>
    <x v="7"/>
    <s v="Morning"/>
    <n v="101"/>
    <s v="Medium"/>
    <s v="Registered Users"/>
    <x v="0"/>
  </r>
  <r>
    <n v="440"/>
    <d v="2011-01-20T00:00:00"/>
    <s v="Thursday"/>
    <x v="1"/>
    <b v="0"/>
    <s v="Working Day"/>
    <x v="8"/>
    <s v="Morning"/>
    <n v="249"/>
    <s v="High"/>
    <s v="Registered Users"/>
    <x v="0"/>
  </r>
  <r>
    <n v="441"/>
    <d v="2011-01-20T00:00:00"/>
    <s v="Thursday"/>
    <x v="1"/>
    <b v="0"/>
    <s v="Working Day"/>
    <x v="9"/>
    <s v="Morning"/>
    <n v="143"/>
    <s v="Medium"/>
    <s v="Registered Users"/>
    <x v="1"/>
  </r>
  <r>
    <n v="442"/>
    <d v="2011-01-20T00:00:00"/>
    <s v="Thursday"/>
    <x v="1"/>
    <b v="0"/>
    <s v="Working Day"/>
    <x v="10"/>
    <s v="Morning"/>
    <n v="57"/>
    <s v="Low"/>
    <s v="Registered Users"/>
    <x v="0"/>
  </r>
  <r>
    <n v="443"/>
    <d v="2011-01-20T00:00:00"/>
    <s v="Thursday"/>
    <x v="1"/>
    <b v="0"/>
    <s v="Working Day"/>
    <x v="11"/>
    <s v="Morning"/>
    <n v="68"/>
    <s v="Low"/>
    <s v="Registered Users"/>
    <x v="1"/>
  </r>
  <r>
    <n v="444"/>
    <d v="2011-01-20T00:00:00"/>
    <s v="Thursday"/>
    <x v="1"/>
    <b v="0"/>
    <s v="Working Day"/>
    <x v="12"/>
    <s v="Afternoon"/>
    <n v="84"/>
    <s v="Low"/>
    <s v="Registered Users"/>
    <x v="1"/>
  </r>
  <r>
    <n v="445"/>
    <d v="2011-01-20T00:00:00"/>
    <s v="Thursday"/>
    <x v="1"/>
    <b v="0"/>
    <s v="Working Day"/>
    <x v="13"/>
    <s v="Afternoon"/>
    <n v="98"/>
    <s v="Low"/>
    <s v="Registered Users"/>
    <x v="1"/>
  </r>
  <r>
    <n v="446"/>
    <d v="2011-01-20T00:00:00"/>
    <s v="Thursday"/>
    <x v="1"/>
    <b v="0"/>
    <s v="Working Day"/>
    <x v="14"/>
    <s v="Afternoon"/>
    <n v="81"/>
    <s v="Low"/>
    <s v="Registered Users"/>
    <x v="1"/>
  </r>
  <r>
    <n v="447"/>
    <d v="2011-01-20T00:00:00"/>
    <s v="Thursday"/>
    <x v="1"/>
    <b v="0"/>
    <s v="Working Day"/>
    <x v="15"/>
    <s v="Afternoon"/>
    <n v="70"/>
    <s v="Low"/>
    <s v="Registered Users"/>
    <x v="1"/>
  </r>
  <r>
    <n v="448"/>
    <d v="2011-01-20T00:00:00"/>
    <s v="Thursday"/>
    <x v="1"/>
    <b v="0"/>
    <s v="Working Day"/>
    <x v="16"/>
    <s v="Afternoon"/>
    <n v="91"/>
    <s v="Low"/>
    <s v="Registered Users"/>
    <x v="1"/>
  </r>
  <r>
    <n v="449"/>
    <d v="2011-01-20T00:00:00"/>
    <s v="Thursday"/>
    <x v="1"/>
    <b v="0"/>
    <s v="Working Day"/>
    <x v="17"/>
    <s v="Evening"/>
    <n v="215"/>
    <s v="High"/>
    <s v="Registered Users"/>
    <x v="1"/>
  </r>
  <r>
    <n v="450"/>
    <d v="2011-01-20T00:00:00"/>
    <s v="Thursday"/>
    <x v="1"/>
    <b v="0"/>
    <s v="Working Day"/>
    <x v="18"/>
    <s v="Evening"/>
    <n v="185"/>
    <s v="High"/>
    <s v="Registered Users"/>
    <x v="1"/>
  </r>
  <r>
    <n v="451"/>
    <d v="2011-01-20T00:00:00"/>
    <s v="Thursday"/>
    <x v="1"/>
    <b v="0"/>
    <s v="Working Day"/>
    <x v="19"/>
    <s v="Evening"/>
    <n v="152"/>
    <s v="High"/>
    <s v="Registered Users"/>
    <x v="0"/>
  </r>
  <r>
    <n v="452"/>
    <d v="2011-01-20T00:00:00"/>
    <s v="Thursday"/>
    <x v="1"/>
    <b v="0"/>
    <s v="Working Day"/>
    <x v="20"/>
    <s v="Evening"/>
    <n v="126"/>
    <s v="Medium"/>
    <s v="Registered Users"/>
    <x v="1"/>
  </r>
  <r>
    <n v="453"/>
    <d v="2011-01-20T00:00:00"/>
    <s v="Thursday"/>
    <x v="1"/>
    <b v="0"/>
    <s v="Working Day"/>
    <x v="21"/>
    <s v="Night"/>
    <n v="57"/>
    <s v="Low"/>
    <s v="Registered Users"/>
    <x v="1"/>
  </r>
  <r>
    <n v="454"/>
    <d v="2011-01-20T00:00:00"/>
    <s v="Thursday"/>
    <x v="1"/>
    <b v="0"/>
    <s v="Working Day"/>
    <x v="22"/>
    <s v="Night"/>
    <n v="56"/>
    <s v="Low"/>
    <s v="Registered Users"/>
    <x v="1"/>
  </r>
  <r>
    <n v="455"/>
    <d v="2011-01-20T00:00:00"/>
    <s v="Thursday"/>
    <x v="1"/>
    <b v="0"/>
    <s v="Working Day"/>
    <x v="23"/>
    <s v="Night"/>
    <n v="31"/>
    <s v="Low"/>
    <s v="Registered Users"/>
    <x v="1"/>
  </r>
  <r>
    <n v="456"/>
    <d v="2011-01-21T00:00:00"/>
    <s v="Friday"/>
    <x v="1"/>
    <b v="0"/>
    <s v="Working Day"/>
    <x v="0"/>
    <s v="Night"/>
    <n v="21"/>
    <s v="Low"/>
    <s v="Registered Users"/>
    <x v="1"/>
  </r>
  <r>
    <n v="457"/>
    <d v="2011-01-21T00:00:00"/>
    <s v="Friday"/>
    <x v="1"/>
    <b v="0"/>
    <s v="Working Day"/>
    <x v="1"/>
    <s v="Night"/>
    <n v="6"/>
    <s v="Low"/>
    <s v="Registered Users"/>
    <x v="1"/>
  </r>
  <r>
    <n v="458"/>
    <d v="2011-01-21T00:00:00"/>
    <s v="Friday"/>
    <x v="1"/>
    <b v="0"/>
    <s v="Working Day"/>
    <x v="2"/>
    <s v="Night"/>
    <n v="2"/>
    <s v="Low"/>
    <s v="Registered Users"/>
    <x v="2"/>
  </r>
  <r>
    <n v="459"/>
    <d v="2011-01-21T00:00:00"/>
    <s v="Friday"/>
    <x v="1"/>
    <b v="0"/>
    <s v="Working Day"/>
    <x v="3"/>
    <s v="Night"/>
    <n v="1"/>
    <s v="Low"/>
    <s v="Registered Users"/>
    <x v="2"/>
  </r>
  <r>
    <n v="460"/>
    <d v="2011-01-21T00:00:00"/>
    <s v="Friday"/>
    <x v="1"/>
    <b v="0"/>
    <s v="Working Day"/>
    <x v="4"/>
    <s v="Night"/>
    <n v="1"/>
    <s v="Low"/>
    <s v="Registered Users"/>
    <x v="1"/>
  </r>
  <r>
    <n v="461"/>
    <d v="2011-01-21T00:00:00"/>
    <s v="Friday"/>
    <x v="1"/>
    <b v="0"/>
    <s v="Working Day"/>
    <x v="5"/>
    <s v="Morning"/>
    <n v="5"/>
    <s v="Low"/>
    <s v="Registered Users"/>
    <x v="0"/>
  </r>
  <r>
    <n v="462"/>
    <d v="2011-01-21T00:00:00"/>
    <s v="Friday"/>
    <x v="1"/>
    <b v="0"/>
    <s v="Working Day"/>
    <x v="6"/>
    <s v="Morning"/>
    <n v="27"/>
    <s v="Low"/>
    <s v="Registered Users"/>
    <x v="0"/>
  </r>
  <r>
    <n v="463"/>
    <d v="2011-01-21T00:00:00"/>
    <s v="Friday"/>
    <x v="1"/>
    <b v="0"/>
    <s v="Working Day"/>
    <x v="7"/>
    <s v="Morning"/>
    <n v="68"/>
    <s v="Low"/>
    <s v="Registered Users"/>
    <x v="0"/>
  </r>
  <r>
    <n v="464"/>
    <d v="2011-01-21T00:00:00"/>
    <s v="Friday"/>
    <x v="1"/>
    <b v="0"/>
    <s v="Working Day"/>
    <x v="8"/>
    <s v="Morning"/>
    <n v="217"/>
    <s v="High"/>
    <s v="Registered Users"/>
    <x v="0"/>
  </r>
  <r>
    <n v="465"/>
    <d v="2011-01-21T00:00:00"/>
    <s v="Friday"/>
    <x v="1"/>
    <b v="0"/>
    <s v="Working Day"/>
    <x v="9"/>
    <s v="Morning"/>
    <n v="166"/>
    <s v="High"/>
    <s v="Registered Users"/>
    <x v="0"/>
  </r>
  <r>
    <n v="466"/>
    <d v="2011-01-21T00:00:00"/>
    <s v="Friday"/>
    <x v="1"/>
    <b v="0"/>
    <s v="Working Day"/>
    <x v="10"/>
    <s v="Morning"/>
    <n v="63"/>
    <s v="Low"/>
    <s v="Registered Users"/>
    <x v="0"/>
  </r>
  <r>
    <n v="467"/>
    <d v="2011-01-21T00:00:00"/>
    <s v="Friday"/>
    <x v="1"/>
    <b v="0"/>
    <s v="Working Day"/>
    <x v="11"/>
    <s v="Morning"/>
    <n v="59"/>
    <s v="Low"/>
    <s v="Registered Users"/>
    <x v="0"/>
  </r>
  <r>
    <n v="468"/>
    <d v="2011-01-21T00:00:00"/>
    <s v="Friday"/>
    <x v="1"/>
    <b v="0"/>
    <s v="Working Day"/>
    <x v="12"/>
    <s v="Afternoon"/>
    <n v="78"/>
    <s v="Low"/>
    <s v="Registered Users"/>
    <x v="0"/>
  </r>
  <r>
    <n v="469"/>
    <d v="2011-01-21T00:00:00"/>
    <s v="Friday"/>
    <x v="1"/>
    <b v="0"/>
    <s v="Working Day"/>
    <x v="13"/>
    <s v="Afternoon"/>
    <n v="73"/>
    <s v="Low"/>
    <s v="Registered Users"/>
    <x v="0"/>
  </r>
  <r>
    <n v="470"/>
    <d v="2011-01-21T00:00:00"/>
    <s v="Friday"/>
    <x v="1"/>
    <b v="0"/>
    <s v="Working Day"/>
    <x v="14"/>
    <s v="Afternoon"/>
    <n v="62"/>
    <s v="Low"/>
    <s v="Registered Users"/>
    <x v="0"/>
  </r>
  <r>
    <n v="471"/>
    <d v="2011-01-21T00:00:00"/>
    <s v="Friday"/>
    <x v="1"/>
    <b v="0"/>
    <s v="Working Day"/>
    <x v="15"/>
    <s v="Afternoon"/>
    <n v="65"/>
    <s v="Low"/>
    <s v="Registered Users"/>
    <x v="0"/>
  </r>
  <r>
    <n v="472"/>
    <d v="2011-01-21T00:00:00"/>
    <s v="Friday"/>
    <x v="1"/>
    <b v="0"/>
    <s v="Working Day"/>
    <x v="16"/>
    <s v="Afternoon"/>
    <n v="97"/>
    <s v="Low"/>
    <s v="Registered Users"/>
    <x v="0"/>
  </r>
  <r>
    <n v="473"/>
    <d v="2011-01-21T00:00:00"/>
    <s v="Friday"/>
    <x v="1"/>
    <b v="0"/>
    <s v="Working Day"/>
    <x v="17"/>
    <s v="Evening"/>
    <n v="161"/>
    <s v="High"/>
    <s v="Registered Users"/>
    <x v="0"/>
  </r>
  <r>
    <n v="474"/>
    <d v="2011-01-21T00:00:00"/>
    <s v="Friday"/>
    <x v="1"/>
    <b v="0"/>
    <s v="Working Day"/>
    <x v="18"/>
    <s v="Evening"/>
    <n v="120"/>
    <s v="Medium"/>
    <s v="Registered Users"/>
    <x v="0"/>
  </r>
  <r>
    <n v="475"/>
    <d v="2011-01-21T00:00:00"/>
    <s v="Friday"/>
    <x v="1"/>
    <b v="0"/>
    <s v="Working Day"/>
    <x v="19"/>
    <s v="Evening"/>
    <n v="96"/>
    <s v="Low"/>
    <s v="Registered Users"/>
    <x v="0"/>
  </r>
  <r>
    <n v="476"/>
    <d v="2011-01-21T00:00:00"/>
    <s v="Friday"/>
    <x v="1"/>
    <b v="0"/>
    <s v="Working Day"/>
    <x v="20"/>
    <s v="Evening"/>
    <n v="53"/>
    <s v="Low"/>
    <s v="Registered Users"/>
    <x v="0"/>
  </r>
  <r>
    <n v="477"/>
    <d v="2011-01-21T00:00:00"/>
    <s v="Friday"/>
    <x v="1"/>
    <b v="0"/>
    <s v="Working Day"/>
    <x v="21"/>
    <s v="Night"/>
    <n v="41"/>
    <s v="Low"/>
    <s v="Registered Users"/>
    <x v="0"/>
  </r>
  <r>
    <n v="478"/>
    <d v="2011-01-21T00:00:00"/>
    <s v="Friday"/>
    <x v="1"/>
    <b v="0"/>
    <s v="Working Day"/>
    <x v="22"/>
    <s v="Night"/>
    <n v="34"/>
    <s v="Low"/>
    <s v="Registered Users"/>
    <x v="0"/>
  </r>
  <r>
    <n v="479"/>
    <d v="2011-01-21T00:00:00"/>
    <s v="Friday"/>
    <x v="1"/>
    <b v="0"/>
    <s v="Working Day"/>
    <x v="23"/>
    <s v="Night"/>
    <n v="27"/>
    <s v="Low"/>
    <s v="Registered Users"/>
    <x v="0"/>
  </r>
  <r>
    <n v="480"/>
    <d v="2011-01-22T00:00:00"/>
    <s v="Saturday"/>
    <x v="0"/>
    <b v="0"/>
    <s v="Working Day"/>
    <x v="0"/>
    <s v="Night"/>
    <n v="13"/>
    <s v="Low"/>
    <s v="Registered Users"/>
    <x v="0"/>
  </r>
  <r>
    <n v="481"/>
    <d v="2011-01-22T00:00:00"/>
    <s v="Saturday"/>
    <x v="0"/>
    <b v="0"/>
    <s v="Working Day"/>
    <x v="1"/>
    <s v="Night"/>
    <n v="12"/>
    <s v="Low"/>
    <s v="Registered Users"/>
    <x v="1"/>
  </r>
  <r>
    <n v="482"/>
    <d v="2011-01-22T00:00:00"/>
    <s v="Saturday"/>
    <x v="0"/>
    <b v="0"/>
    <s v="Working Day"/>
    <x v="2"/>
    <s v="Night"/>
    <n v="11"/>
    <s v="Low"/>
    <s v="Registered Users"/>
    <x v="1"/>
  </r>
  <r>
    <n v="483"/>
    <d v="2011-01-22T00:00:00"/>
    <s v="Saturday"/>
    <x v="0"/>
    <b v="0"/>
    <s v="Working Day"/>
    <x v="3"/>
    <s v="Night"/>
    <n v="7"/>
    <s v="Low"/>
    <s v="Registered Users"/>
    <x v="1"/>
  </r>
  <r>
    <n v="484"/>
    <d v="2011-01-22T00:00:00"/>
    <s v="Saturday"/>
    <x v="0"/>
    <b v="0"/>
    <s v="Working Day"/>
    <x v="4"/>
    <s v="Night"/>
    <n v="3"/>
    <s v="Low"/>
    <s v="Registered Users"/>
    <x v="1"/>
  </r>
  <r>
    <n v="485"/>
    <d v="2011-01-22T00:00:00"/>
    <s v="Saturday"/>
    <x v="0"/>
    <b v="0"/>
    <s v="Working Day"/>
    <x v="6"/>
    <s v="Morning"/>
    <n v="2"/>
    <s v="Low"/>
    <s v="Registered Users"/>
    <x v="1"/>
  </r>
  <r>
    <n v="486"/>
    <d v="2011-01-22T00:00:00"/>
    <s v="Saturday"/>
    <x v="0"/>
    <b v="0"/>
    <s v="Working Day"/>
    <x v="7"/>
    <s v="Morning"/>
    <n v="8"/>
    <s v="Low"/>
    <s v="Registered Users"/>
    <x v="0"/>
  </r>
  <r>
    <n v="487"/>
    <d v="2011-01-22T00:00:00"/>
    <s v="Saturday"/>
    <x v="0"/>
    <b v="0"/>
    <s v="Working Day"/>
    <x v="8"/>
    <s v="Morning"/>
    <n v="27"/>
    <s v="Low"/>
    <s v="Registered Users"/>
    <x v="0"/>
  </r>
  <r>
    <n v="488"/>
    <d v="2011-01-22T00:00:00"/>
    <s v="Saturday"/>
    <x v="0"/>
    <b v="0"/>
    <s v="Working Day"/>
    <x v="9"/>
    <s v="Morning"/>
    <n v="40"/>
    <s v="Low"/>
    <s v="Registered Users"/>
    <x v="0"/>
  </r>
  <r>
    <n v="489"/>
    <d v="2011-01-22T00:00:00"/>
    <s v="Saturday"/>
    <x v="0"/>
    <b v="0"/>
    <s v="Working Day"/>
    <x v="10"/>
    <s v="Morning"/>
    <n v="53"/>
    <s v="Low"/>
    <s v="Registered Users"/>
    <x v="1"/>
  </r>
  <r>
    <n v="490"/>
    <d v="2011-01-22T00:00:00"/>
    <s v="Saturday"/>
    <x v="0"/>
    <b v="0"/>
    <s v="Working Day"/>
    <x v="11"/>
    <s v="Morning"/>
    <n v="63"/>
    <s v="Low"/>
    <s v="Registered Users"/>
    <x v="1"/>
  </r>
  <r>
    <n v="491"/>
    <d v="2011-01-22T00:00:00"/>
    <s v="Saturday"/>
    <x v="0"/>
    <b v="0"/>
    <s v="Working Day"/>
    <x v="12"/>
    <s v="Afternoon"/>
    <n v="70"/>
    <s v="Low"/>
    <s v="Registered Users"/>
    <x v="1"/>
  </r>
  <r>
    <n v="492"/>
    <d v="2011-01-22T00:00:00"/>
    <s v="Saturday"/>
    <x v="0"/>
    <b v="0"/>
    <s v="Working Day"/>
    <x v="13"/>
    <s v="Afternoon"/>
    <n v="84"/>
    <s v="Low"/>
    <s v="Registered Users"/>
    <x v="0"/>
  </r>
  <r>
    <n v="493"/>
    <d v="2011-01-22T00:00:00"/>
    <s v="Saturday"/>
    <x v="0"/>
    <b v="0"/>
    <s v="Working Day"/>
    <x v="14"/>
    <s v="Afternoon"/>
    <n v="75"/>
    <s v="Low"/>
    <s v="Registered Users"/>
    <x v="0"/>
  </r>
  <r>
    <n v="494"/>
    <d v="2011-01-22T00:00:00"/>
    <s v="Saturday"/>
    <x v="0"/>
    <b v="0"/>
    <s v="Working Day"/>
    <x v="15"/>
    <s v="Afternoon"/>
    <n v="103"/>
    <s v="Medium"/>
    <s v="Registered Users"/>
    <x v="0"/>
  </r>
  <r>
    <n v="495"/>
    <d v="2011-01-22T00:00:00"/>
    <s v="Saturday"/>
    <x v="0"/>
    <b v="0"/>
    <s v="Working Day"/>
    <x v="16"/>
    <s v="Afternoon"/>
    <n v="83"/>
    <s v="Low"/>
    <s v="Registered Users"/>
    <x v="0"/>
  </r>
  <r>
    <n v="496"/>
    <d v="2011-01-22T00:00:00"/>
    <s v="Saturday"/>
    <x v="0"/>
    <b v="0"/>
    <s v="Working Day"/>
    <x v="17"/>
    <s v="Evening"/>
    <n v="67"/>
    <s v="Low"/>
    <s v="Registered Users"/>
    <x v="0"/>
  </r>
  <r>
    <n v="497"/>
    <d v="2011-01-22T00:00:00"/>
    <s v="Saturday"/>
    <x v="0"/>
    <b v="0"/>
    <s v="Working Day"/>
    <x v="18"/>
    <s v="Evening"/>
    <n v="54"/>
    <s v="Low"/>
    <s v="Registered Users"/>
    <x v="0"/>
  </r>
  <r>
    <n v="498"/>
    <d v="2011-01-22T00:00:00"/>
    <s v="Saturday"/>
    <x v="0"/>
    <b v="0"/>
    <s v="Working Day"/>
    <x v="19"/>
    <s v="Evening"/>
    <n v="59"/>
    <s v="Low"/>
    <s v="Registered Users"/>
    <x v="0"/>
  </r>
  <r>
    <n v="499"/>
    <d v="2011-01-22T00:00:00"/>
    <s v="Saturday"/>
    <x v="0"/>
    <b v="0"/>
    <s v="Working Day"/>
    <x v="20"/>
    <s v="Evening"/>
    <n v="45"/>
    <s v="Low"/>
    <s v="Registered Users"/>
    <x v="0"/>
  </r>
  <r>
    <n v="500"/>
    <d v="2011-01-22T00:00:00"/>
    <s v="Saturday"/>
    <x v="0"/>
    <b v="0"/>
    <s v="Working Day"/>
    <x v="21"/>
    <s v="Night"/>
    <n v="39"/>
    <s v="Low"/>
    <s v="Registered Users"/>
    <x v="0"/>
  </r>
  <r>
    <n v="501"/>
    <d v="2011-01-22T00:00:00"/>
    <s v="Saturday"/>
    <x v="0"/>
    <b v="0"/>
    <s v="Working Day"/>
    <x v="22"/>
    <s v="Night"/>
    <n v="30"/>
    <s v="Low"/>
    <s v="Registered Users"/>
    <x v="0"/>
  </r>
  <r>
    <n v="502"/>
    <d v="2011-01-22T00:00:00"/>
    <s v="Saturday"/>
    <x v="0"/>
    <b v="0"/>
    <s v="Working Day"/>
    <x v="23"/>
    <s v="Night"/>
    <n v="33"/>
    <s v="Low"/>
    <s v="Registered Users"/>
    <x v="0"/>
  </r>
  <r>
    <n v="503"/>
    <d v="2011-01-23T00:00:00"/>
    <s v="Sunday"/>
    <x v="0"/>
    <b v="0"/>
    <s v="Working Day"/>
    <x v="0"/>
    <s v="Night"/>
    <n v="22"/>
    <s v="Low"/>
    <s v="Registered Users"/>
    <x v="0"/>
  </r>
  <r>
    <n v="504"/>
    <d v="2011-01-23T00:00:00"/>
    <s v="Sunday"/>
    <x v="0"/>
    <b v="0"/>
    <s v="Working Day"/>
    <x v="1"/>
    <s v="Night"/>
    <n v="13"/>
    <s v="Low"/>
    <s v="Registered Users"/>
    <x v="0"/>
  </r>
  <r>
    <n v="505"/>
    <d v="2011-01-23T00:00:00"/>
    <s v="Sunday"/>
    <x v="0"/>
    <b v="0"/>
    <s v="Working Day"/>
    <x v="2"/>
    <s v="Night"/>
    <n v="18"/>
    <s v="Low"/>
    <s v="Registered Users"/>
    <x v="0"/>
  </r>
  <r>
    <n v="506"/>
    <d v="2011-01-23T00:00:00"/>
    <s v="Sunday"/>
    <x v="0"/>
    <b v="0"/>
    <s v="Working Day"/>
    <x v="3"/>
    <s v="Night"/>
    <n v="5"/>
    <s v="Low"/>
    <s v="Registered Users"/>
    <x v="0"/>
  </r>
  <r>
    <n v="507"/>
    <d v="2011-01-23T00:00:00"/>
    <s v="Sunday"/>
    <x v="0"/>
    <b v="0"/>
    <s v="Working Day"/>
    <x v="5"/>
    <s v="Morning"/>
    <n v="3"/>
    <s v="Low"/>
    <s v="Registered Users"/>
    <x v="1"/>
  </r>
  <r>
    <n v="508"/>
    <d v="2011-01-23T00:00:00"/>
    <s v="Sunday"/>
    <x v="0"/>
    <b v="0"/>
    <s v="Working Day"/>
    <x v="6"/>
    <s v="Morning"/>
    <n v="1"/>
    <s v="Low"/>
    <s v="Registered Users"/>
    <x v="1"/>
  </r>
  <r>
    <n v="509"/>
    <d v="2011-01-23T00:00:00"/>
    <s v="Sunday"/>
    <x v="0"/>
    <b v="0"/>
    <s v="Working Day"/>
    <x v="7"/>
    <s v="Morning"/>
    <n v="2"/>
    <s v="Low"/>
    <s v="Registered Users"/>
    <x v="0"/>
  </r>
  <r>
    <n v="510"/>
    <d v="2011-01-23T00:00:00"/>
    <s v="Sunday"/>
    <x v="0"/>
    <b v="0"/>
    <s v="Working Day"/>
    <x v="8"/>
    <s v="Morning"/>
    <n v="19"/>
    <s v="Low"/>
    <s v="Registered Users"/>
    <x v="0"/>
  </r>
  <r>
    <n v="511"/>
    <d v="2011-01-23T00:00:00"/>
    <s v="Sunday"/>
    <x v="0"/>
    <b v="0"/>
    <s v="Working Day"/>
    <x v="9"/>
    <s v="Morning"/>
    <n v="28"/>
    <s v="Low"/>
    <s v="Registered Users"/>
    <x v="0"/>
  </r>
  <r>
    <n v="512"/>
    <d v="2011-01-23T00:00:00"/>
    <s v="Sunday"/>
    <x v="0"/>
    <b v="0"/>
    <s v="Working Day"/>
    <x v="10"/>
    <s v="Morning"/>
    <n v="58"/>
    <s v="Low"/>
    <s v="Registered Users"/>
    <x v="0"/>
  </r>
  <r>
    <n v="513"/>
    <d v="2011-01-23T00:00:00"/>
    <s v="Sunday"/>
    <x v="0"/>
    <b v="0"/>
    <s v="Working Day"/>
    <x v="11"/>
    <s v="Morning"/>
    <n v="99"/>
    <s v="Low"/>
    <s v="Registered Users"/>
    <x v="0"/>
  </r>
  <r>
    <n v="514"/>
    <d v="2011-01-23T00:00:00"/>
    <s v="Sunday"/>
    <x v="0"/>
    <b v="0"/>
    <s v="Working Day"/>
    <x v="12"/>
    <s v="Afternoon"/>
    <n v="116"/>
    <s v="Medium"/>
    <s v="Registered Users"/>
    <x v="0"/>
  </r>
  <r>
    <n v="515"/>
    <d v="2011-01-23T00:00:00"/>
    <s v="Sunday"/>
    <x v="0"/>
    <b v="0"/>
    <s v="Working Day"/>
    <x v="13"/>
    <s v="Afternoon"/>
    <n v="87"/>
    <s v="Low"/>
    <s v="Registered Users"/>
    <x v="0"/>
  </r>
  <r>
    <n v="516"/>
    <d v="2011-01-23T00:00:00"/>
    <s v="Sunday"/>
    <x v="0"/>
    <b v="0"/>
    <s v="Working Day"/>
    <x v="14"/>
    <s v="Afternoon"/>
    <n v="110"/>
    <s v="Medium"/>
    <s v="Registered Users"/>
    <x v="0"/>
  </r>
  <r>
    <n v="517"/>
    <d v="2011-01-23T00:00:00"/>
    <s v="Sunday"/>
    <x v="0"/>
    <b v="0"/>
    <s v="Working Day"/>
    <x v="15"/>
    <s v="Afternoon"/>
    <n v="77"/>
    <s v="Low"/>
    <s v="Registered Users"/>
    <x v="0"/>
  </r>
  <r>
    <n v="518"/>
    <d v="2011-01-23T00:00:00"/>
    <s v="Sunday"/>
    <x v="0"/>
    <b v="0"/>
    <s v="Working Day"/>
    <x v="16"/>
    <s v="Afternoon"/>
    <n v="65"/>
    <s v="Low"/>
    <s v="Registered Users"/>
    <x v="0"/>
  </r>
  <r>
    <n v="519"/>
    <d v="2011-01-23T00:00:00"/>
    <s v="Sunday"/>
    <x v="0"/>
    <b v="0"/>
    <s v="Working Day"/>
    <x v="17"/>
    <s v="Evening"/>
    <n v="55"/>
    <s v="Low"/>
    <s v="Registered Users"/>
    <x v="0"/>
  </r>
  <r>
    <n v="520"/>
    <d v="2011-01-23T00:00:00"/>
    <s v="Sunday"/>
    <x v="0"/>
    <b v="0"/>
    <s v="Working Day"/>
    <x v="18"/>
    <s v="Evening"/>
    <n v="49"/>
    <s v="Low"/>
    <s v="Registered Users"/>
    <x v="0"/>
  </r>
  <r>
    <n v="521"/>
    <d v="2011-01-23T00:00:00"/>
    <s v="Sunday"/>
    <x v="0"/>
    <b v="0"/>
    <s v="Working Day"/>
    <x v="19"/>
    <s v="Evening"/>
    <n v="50"/>
    <s v="Low"/>
    <s v="Registered Users"/>
    <x v="0"/>
  </r>
  <r>
    <n v="522"/>
    <d v="2011-01-23T00:00:00"/>
    <s v="Sunday"/>
    <x v="0"/>
    <b v="0"/>
    <s v="Working Day"/>
    <x v="20"/>
    <s v="Evening"/>
    <n v="35"/>
    <s v="Low"/>
    <s v="Registered Users"/>
    <x v="0"/>
  </r>
  <r>
    <n v="523"/>
    <d v="2011-01-23T00:00:00"/>
    <s v="Sunday"/>
    <x v="0"/>
    <b v="0"/>
    <s v="Working Day"/>
    <x v="21"/>
    <s v="Night"/>
    <n v="25"/>
    <s v="Low"/>
    <s v="Registered Users"/>
    <x v="0"/>
  </r>
  <r>
    <n v="524"/>
    <d v="2011-01-23T00:00:00"/>
    <s v="Sunday"/>
    <x v="0"/>
    <b v="0"/>
    <s v="Working Day"/>
    <x v="22"/>
    <s v="Night"/>
    <n v="28"/>
    <s v="Low"/>
    <s v="Registered Users"/>
    <x v="0"/>
  </r>
  <r>
    <n v="525"/>
    <d v="2011-01-23T00:00:00"/>
    <s v="Sunday"/>
    <x v="0"/>
    <b v="0"/>
    <s v="Working Day"/>
    <x v="23"/>
    <s v="Night"/>
    <n v="21"/>
    <s v="Low"/>
    <s v="Registered Users"/>
    <x v="0"/>
  </r>
  <r>
    <n v="526"/>
    <d v="2011-01-24T00:00:00"/>
    <s v="Monday"/>
    <x v="1"/>
    <b v="0"/>
    <s v="Working Day"/>
    <x v="0"/>
    <s v="Night"/>
    <n v="7"/>
    <s v="Low"/>
    <s v="Registered Users"/>
    <x v="0"/>
  </r>
  <r>
    <n v="527"/>
    <d v="2011-01-24T00:00:00"/>
    <s v="Monday"/>
    <x v="1"/>
    <b v="0"/>
    <s v="Working Day"/>
    <x v="1"/>
    <s v="Night"/>
    <n v="1"/>
    <s v="Low"/>
    <s v="Registered Users"/>
    <x v="0"/>
  </r>
  <r>
    <n v="528"/>
    <d v="2011-01-24T00:00:00"/>
    <s v="Monday"/>
    <x v="1"/>
    <b v="0"/>
    <s v="Working Day"/>
    <x v="3"/>
    <s v="Night"/>
    <n v="1"/>
    <s v="Low"/>
    <s v="Registered Users"/>
    <x v="0"/>
  </r>
  <r>
    <n v="529"/>
    <d v="2011-01-24T00:00:00"/>
    <s v="Monday"/>
    <x v="1"/>
    <b v="0"/>
    <s v="Working Day"/>
    <x v="4"/>
    <s v="Night"/>
    <n v="1"/>
    <s v="Low"/>
    <s v="Registered Users"/>
    <x v="0"/>
  </r>
  <r>
    <n v="530"/>
    <d v="2011-01-24T00:00:00"/>
    <s v="Monday"/>
    <x v="1"/>
    <b v="0"/>
    <s v="Working Day"/>
    <x v="5"/>
    <s v="Morning"/>
    <n v="5"/>
    <s v="Low"/>
    <s v="Registered Users"/>
    <x v="0"/>
  </r>
  <r>
    <n v="531"/>
    <d v="2011-01-24T00:00:00"/>
    <s v="Monday"/>
    <x v="1"/>
    <b v="0"/>
    <s v="Working Day"/>
    <x v="6"/>
    <s v="Morning"/>
    <n v="15"/>
    <s v="Low"/>
    <s v="Registered Users"/>
    <x v="0"/>
  </r>
  <r>
    <n v="532"/>
    <d v="2011-01-24T00:00:00"/>
    <s v="Monday"/>
    <x v="1"/>
    <b v="0"/>
    <s v="Working Day"/>
    <x v="7"/>
    <s v="Morning"/>
    <n v="84"/>
    <s v="Low"/>
    <s v="Registered Users"/>
    <x v="0"/>
  </r>
  <r>
    <n v="533"/>
    <d v="2011-01-24T00:00:00"/>
    <s v="Monday"/>
    <x v="1"/>
    <b v="0"/>
    <s v="Working Day"/>
    <x v="8"/>
    <s v="Morning"/>
    <n v="177"/>
    <s v="High"/>
    <s v="Registered Users"/>
    <x v="0"/>
  </r>
  <r>
    <n v="534"/>
    <d v="2011-01-24T00:00:00"/>
    <s v="Monday"/>
    <x v="1"/>
    <b v="0"/>
    <s v="Working Day"/>
    <x v="9"/>
    <s v="Morning"/>
    <n v="102"/>
    <s v="Medium"/>
    <s v="Registered Users"/>
    <x v="0"/>
  </r>
  <r>
    <n v="535"/>
    <d v="2011-01-24T00:00:00"/>
    <s v="Monday"/>
    <x v="1"/>
    <b v="0"/>
    <s v="Working Day"/>
    <x v="10"/>
    <s v="Morning"/>
    <n v="40"/>
    <s v="Low"/>
    <s v="Registered Users"/>
    <x v="0"/>
  </r>
  <r>
    <n v="536"/>
    <d v="2011-01-24T00:00:00"/>
    <s v="Monday"/>
    <x v="1"/>
    <b v="0"/>
    <s v="Working Day"/>
    <x v="11"/>
    <s v="Morning"/>
    <n v="46"/>
    <s v="Low"/>
    <s v="Registered Users"/>
    <x v="0"/>
  </r>
  <r>
    <n v="537"/>
    <d v="2011-01-24T00:00:00"/>
    <s v="Monday"/>
    <x v="1"/>
    <b v="0"/>
    <s v="Working Day"/>
    <x v="12"/>
    <s v="Afternoon"/>
    <n v="63"/>
    <s v="Low"/>
    <s v="Registered Users"/>
    <x v="1"/>
  </r>
  <r>
    <n v="538"/>
    <d v="2011-01-24T00:00:00"/>
    <s v="Monday"/>
    <x v="1"/>
    <b v="0"/>
    <s v="Working Day"/>
    <x v="13"/>
    <s v="Afternoon"/>
    <n v="60"/>
    <s v="Low"/>
    <s v="Registered Users"/>
    <x v="1"/>
  </r>
  <r>
    <n v="539"/>
    <d v="2011-01-24T00:00:00"/>
    <s v="Monday"/>
    <x v="1"/>
    <b v="0"/>
    <s v="Working Day"/>
    <x v="14"/>
    <s v="Afternoon"/>
    <n v="45"/>
    <s v="Low"/>
    <s v="Registered Users"/>
    <x v="1"/>
  </r>
  <r>
    <n v="540"/>
    <d v="2011-01-24T00:00:00"/>
    <s v="Monday"/>
    <x v="1"/>
    <b v="0"/>
    <s v="Working Day"/>
    <x v="15"/>
    <s v="Afternoon"/>
    <n v="57"/>
    <s v="Low"/>
    <s v="Registered Users"/>
    <x v="0"/>
  </r>
  <r>
    <n v="541"/>
    <d v="2011-01-24T00:00:00"/>
    <s v="Monday"/>
    <x v="1"/>
    <b v="0"/>
    <s v="Working Day"/>
    <x v="16"/>
    <s v="Afternoon"/>
    <n v="70"/>
    <s v="Low"/>
    <s v="Registered Users"/>
    <x v="0"/>
  </r>
  <r>
    <n v="542"/>
    <d v="2011-01-24T00:00:00"/>
    <s v="Monday"/>
    <x v="1"/>
    <b v="0"/>
    <s v="Working Day"/>
    <x v="17"/>
    <s v="Evening"/>
    <n v="184"/>
    <s v="High"/>
    <s v="Registered Users"/>
    <x v="0"/>
  </r>
  <r>
    <n v="543"/>
    <d v="2011-01-24T00:00:00"/>
    <s v="Monday"/>
    <x v="1"/>
    <b v="0"/>
    <s v="Working Day"/>
    <x v="18"/>
    <s v="Evening"/>
    <n v="153"/>
    <s v="High"/>
    <s v="Registered Users"/>
    <x v="0"/>
  </r>
  <r>
    <n v="544"/>
    <d v="2011-01-24T00:00:00"/>
    <s v="Monday"/>
    <x v="1"/>
    <b v="0"/>
    <s v="Working Day"/>
    <x v="19"/>
    <s v="Evening"/>
    <n v="106"/>
    <s v="Medium"/>
    <s v="Registered Users"/>
    <x v="0"/>
  </r>
  <r>
    <n v="545"/>
    <d v="2011-01-24T00:00:00"/>
    <s v="Monday"/>
    <x v="1"/>
    <b v="0"/>
    <s v="Working Day"/>
    <x v="20"/>
    <s v="Evening"/>
    <n v="81"/>
    <s v="Low"/>
    <s v="Registered Users"/>
    <x v="0"/>
  </r>
  <r>
    <n v="546"/>
    <d v="2011-01-24T00:00:00"/>
    <s v="Monday"/>
    <x v="1"/>
    <b v="0"/>
    <s v="Working Day"/>
    <x v="21"/>
    <s v="Night"/>
    <n v="59"/>
    <s v="Low"/>
    <s v="Registered Users"/>
    <x v="0"/>
  </r>
  <r>
    <n v="547"/>
    <d v="2011-01-24T00:00:00"/>
    <s v="Monday"/>
    <x v="1"/>
    <b v="0"/>
    <s v="Working Day"/>
    <x v="22"/>
    <s v="Night"/>
    <n v="35"/>
    <s v="Low"/>
    <s v="Registered Users"/>
    <x v="1"/>
  </r>
  <r>
    <n v="548"/>
    <d v="2011-01-24T00:00:00"/>
    <s v="Monday"/>
    <x v="1"/>
    <b v="0"/>
    <s v="Working Day"/>
    <x v="23"/>
    <s v="Night"/>
    <n v="24"/>
    <s v="Low"/>
    <s v="Registered Users"/>
    <x v="1"/>
  </r>
  <r>
    <n v="549"/>
    <d v="2011-01-25T00:00:00"/>
    <s v="Tuesday"/>
    <x v="1"/>
    <b v="0"/>
    <s v="Working Day"/>
    <x v="0"/>
    <s v="Night"/>
    <n v="9"/>
    <s v="Low"/>
    <s v="Registered Users"/>
    <x v="1"/>
  </r>
  <r>
    <n v="550"/>
    <d v="2011-01-25T00:00:00"/>
    <s v="Tuesday"/>
    <x v="1"/>
    <b v="0"/>
    <s v="Working Day"/>
    <x v="1"/>
    <s v="Night"/>
    <n v="5"/>
    <s v="Low"/>
    <s v="Registered Users"/>
    <x v="1"/>
  </r>
  <r>
    <n v="551"/>
    <d v="2011-01-25T00:00:00"/>
    <s v="Tuesday"/>
    <x v="1"/>
    <b v="0"/>
    <s v="Working Day"/>
    <x v="2"/>
    <s v="Night"/>
    <n v="2"/>
    <s v="Low"/>
    <s v="Registered Users"/>
    <x v="0"/>
  </r>
  <r>
    <n v="552"/>
    <d v="2011-01-25T00:00:00"/>
    <s v="Tuesday"/>
    <x v="1"/>
    <b v="0"/>
    <s v="Working Day"/>
    <x v="4"/>
    <s v="Night"/>
    <n v="1"/>
    <s v="Low"/>
    <s v="Registered Users"/>
    <x v="0"/>
  </r>
  <r>
    <n v="553"/>
    <d v="2011-01-25T00:00:00"/>
    <s v="Tuesday"/>
    <x v="1"/>
    <b v="0"/>
    <s v="Working Day"/>
    <x v="5"/>
    <s v="Morning"/>
    <n v="9"/>
    <s v="Low"/>
    <s v="Registered Users"/>
    <x v="0"/>
  </r>
  <r>
    <n v="554"/>
    <d v="2011-01-25T00:00:00"/>
    <s v="Tuesday"/>
    <x v="1"/>
    <b v="0"/>
    <s v="Working Day"/>
    <x v="6"/>
    <s v="Morning"/>
    <n v="36"/>
    <s v="Low"/>
    <s v="Registered Users"/>
    <x v="0"/>
  </r>
  <r>
    <n v="555"/>
    <d v="2011-01-25T00:00:00"/>
    <s v="Tuesday"/>
    <x v="1"/>
    <b v="0"/>
    <s v="Working Day"/>
    <x v="7"/>
    <s v="Morning"/>
    <n v="108"/>
    <s v="Medium"/>
    <s v="Registered Users"/>
    <x v="0"/>
  </r>
  <r>
    <n v="556"/>
    <d v="2011-01-25T00:00:00"/>
    <s v="Tuesday"/>
    <x v="1"/>
    <b v="0"/>
    <s v="Working Day"/>
    <x v="8"/>
    <s v="Morning"/>
    <n v="238"/>
    <s v="High"/>
    <s v="Registered Users"/>
    <x v="1"/>
  </r>
  <r>
    <n v="557"/>
    <d v="2011-01-25T00:00:00"/>
    <s v="Tuesday"/>
    <x v="1"/>
    <b v="0"/>
    <s v="Working Day"/>
    <x v="9"/>
    <s v="Morning"/>
    <n v="144"/>
    <s v="Medium"/>
    <s v="Registered Users"/>
    <x v="1"/>
  </r>
  <r>
    <n v="558"/>
    <d v="2011-01-25T00:00:00"/>
    <s v="Tuesday"/>
    <x v="1"/>
    <b v="0"/>
    <s v="Working Day"/>
    <x v="10"/>
    <s v="Morning"/>
    <n v="55"/>
    <s v="Low"/>
    <s v="Registered Users"/>
    <x v="1"/>
  </r>
  <r>
    <n v="559"/>
    <d v="2011-01-25T00:00:00"/>
    <s v="Tuesday"/>
    <x v="1"/>
    <b v="0"/>
    <s v="Working Day"/>
    <x v="11"/>
    <s v="Morning"/>
    <n v="61"/>
    <s v="Low"/>
    <s v="Registered Users"/>
    <x v="1"/>
  </r>
  <r>
    <n v="560"/>
    <d v="2011-01-25T00:00:00"/>
    <s v="Tuesday"/>
    <x v="1"/>
    <b v="0"/>
    <s v="Working Day"/>
    <x v="12"/>
    <s v="Afternoon"/>
    <n v="106"/>
    <s v="Medium"/>
    <s v="Registered Users"/>
    <x v="1"/>
  </r>
  <r>
    <n v="561"/>
    <d v="2011-01-25T00:00:00"/>
    <s v="Tuesday"/>
    <x v="1"/>
    <b v="0"/>
    <s v="Working Day"/>
    <x v="13"/>
    <s v="Afternoon"/>
    <n v="93"/>
    <s v="Low"/>
    <s v="Registered Users"/>
    <x v="1"/>
  </r>
  <r>
    <n v="562"/>
    <d v="2011-01-25T00:00:00"/>
    <s v="Tuesday"/>
    <x v="1"/>
    <b v="0"/>
    <s v="Working Day"/>
    <x v="14"/>
    <s v="Afternoon"/>
    <n v="68"/>
    <s v="Low"/>
    <s v="Registered Users"/>
    <x v="1"/>
  </r>
  <r>
    <n v="563"/>
    <d v="2011-01-25T00:00:00"/>
    <s v="Tuesday"/>
    <x v="1"/>
    <b v="0"/>
    <s v="Working Day"/>
    <x v="15"/>
    <s v="Afternoon"/>
    <n v="84"/>
    <s v="Low"/>
    <s v="Registered Users"/>
    <x v="1"/>
  </r>
  <r>
    <n v="564"/>
    <d v="2011-01-25T00:00:00"/>
    <s v="Tuesday"/>
    <x v="1"/>
    <b v="0"/>
    <s v="Working Day"/>
    <x v="16"/>
    <s v="Afternoon"/>
    <n v="116"/>
    <s v="Medium"/>
    <s v="Registered Users"/>
    <x v="1"/>
  </r>
  <r>
    <n v="565"/>
    <d v="2011-01-25T00:00:00"/>
    <s v="Tuesday"/>
    <x v="1"/>
    <b v="0"/>
    <s v="Working Day"/>
    <x v="17"/>
    <s v="Evening"/>
    <n v="222"/>
    <s v="High"/>
    <s v="Registered Users"/>
    <x v="0"/>
  </r>
  <r>
    <n v="566"/>
    <d v="2011-01-25T00:00:00"/>
    <s v="Tuesday"/>
    <x v="1"/>
    <b v="0"/>
    <s v="Working Day"/>
    <x v="18"/>
    <s v="Evening"/>
    <n v="225"/>
    <s v="High"/>
    <s v="Registered Users"/>
    <x v="1"/>
  </r>
  <r>
    <n v="567"/>
    <d v="2011-01-25T00:00:00"/>
    <s v="Tuesday"/>
    <x v="1"/>
    <b v="0"/>
    <s v="Working Day"/>
    <x v="19"/>
    <s v="Evening"/>
    <n v="146"/>
    <s v="Medium"/>
    <s v="Registered Users"/>
    <x v="1"/>
  </r>
  <r>
    <n v="568"/>
    <d v="2011-01-25T00:00:00"/>
    <s v="Tuesday"/>
    <x v="1"/>
    <b v="0"/>
    <s v="Working Day"/>
    <x v="20"/>
    <s v="Evening"/>
    <n v="119"/>
    <s v="Medium"/>
    <s v="Registered Users"/>
    <x v="0"/>
  </r>
  <r>
    <n v="569"/>
    <d v="2011-01-25T00:00:00"/>
    <s v="Tuesday"/>
    <x v="1"/>
    <b v="0"/>
    <s v="Working Day"/>
    <x v="21"/>
    <s v="Night"/>
    <n v="45"/>
    <s v="Low"/>
    <s v="Registered Users"/>
    <x v="0"/>
  </r>
  <r>
    <n v="570"/>
    <d v="2011-01-25T00:00:00"/>
    <s v="Tuesday"/>
    <x v="1"/>
    <b v="0"/>
    <s v="Working Day"/>
    <x v="22"/>
    <s v="Night"/>
    <n v="53"/>
    <s v="Low"/>
    <s v="Registered Users"/>
    <x v="0"/>
  </r>
  <r>
    <n v="571"/>
    <d v="2011-01-25T00:00:00"/>
    <s v="Tuesday"/>
    <x v="1"/>
    <b v="0"/>
    <s v="Working Day"/>
    <x v="23"/>
    <s v="Night"/>
    <n v="40"/>
    <s v="Low"/>
    <s v="Registered Users"/>
    <x v="1"/>
  </r>
  <r>
    <n v="572"/>
    <d v="2011-01-26T00:00:00"/>
    <s v="Wednesday"/>
    <x v="1"/>
    <b v="0"/>
    <s v="Working Day"/>
    <x v="0"/>
    <s v="Night"/>
    <n v="17"/>
    <s v="Low"/>
    <s v="Registered Users"/>
    <x v="1"/>
  </r>
  <r>
    <n v="573"/>
    <d v="2011-01-26T00:00:00"/>
    <s v="Wednesday"/>
    <x v="1"/>
    <b v="0"/>
    <s v="Working Day"/>
    <x v="1"/>
    <s v="Night"/>
    <n v="5"/>
    <s v="Low"/>
    <s v="Registered Users"/>
    <x v="1"/>
  </r>
  <r>
    <n v="574"/>
    <d v="2011-01-26T00:00:00"/>
    <s v="Wednesday"/>
    <x v="1"/>
    <b v="0"/>
    <s v="Working Day"/>
    <x v="2"/>
    <s v="Night"/>
    <n v="10"/>
    <s v="Low"/>
    <s v="Registered Users"/>
    <x v="2"/>
  </r>
  <r>
    <n v="575"/>
    <d v="2011-01-26T00:00:00"/>
    <s v="Wednesday"/>
    <x v="1"/>
    <b v="0"/>
    <s v="Working Day"/>
    <x v="5"/>
    <s v="Morning"/>
    <n v="1"/>
    <s v="Low"/>
    <s v="Registered Users"/>
    <x v="2"/>
  </r>
  <r>
    <n v="576"/>
    <d v="2011-01-26T00:00:00"/>
    <s v="Wednesday"/>
    <x v="1"/>
    <b v="0"/>
    <s v="Working Day"/>
    <x v="6"/>
    <s v="Morning"/>
    <n v="8"/>
    <s v="Low"/>
    <s v="Registered Users"/>
    <x v="2"/>
  </r>
  <r>
    <n v="577"/>
    <d v="2011-01-26T00:00:00"/>
    <s v="Wednesday"/>
    <x v="1"/>
    <b v="0"/>
    <s v="Working Day"/>
    <x v="7"/>
    <s v="Morning"/>
    <n v="30"/>
    <s v="Low"/>
    <s v="Registered Users"/>
    <x v="2"/>
  </r>
  <r>
    <n v="578"/>
    <d v="2011-01-26T00:00:00"/>
    <s v="Wednesday"/>
    <x v="1"/>
    <b v="0"/>
    <s v="Working Day"/>
    <x v="8"/>
    <s v="Morning"/>
    <n v="72"/>
    <s v="Low"/>
    <s v="Registered Users"/>
    <x v="2"/>
  </r>
  <r>
    <n v="579"/>
    <d v="2011-01-26T00:00:00"/>
    <s v="Wednesday"/>
    <x v="1"/>
    <b v="0"/>
    <s v="Working Day"/>
    <x v="9"/>
    <s v="Morning"/>
    <n v="58"/>
    <s v="Low"/>
    <s v="Registered Users"/>
    <x v="2"/>
  </r>
  <r>
    <n v="580"/>
    <d v="2011-01-26T00:00:00"/>
    <s v="Wednesday"/>
    <x v="1"/>
    <b v="0"/>
    <s v="Working Day"/>
    <x v="10"/>
    <s v="Morning"/>
    <n v="28"/>
    <s v="Low"/>
    <s v="Registered Users"/>
    <x v="2"/>
  </r>
  <r>
    <n v="581"/>
    <d v="2011-01-26T00:00:00"/>
    <s v="Wednesday"/>
    <x v="1"/>
    <b v="0"/>
    <s v="Working Day"/>
    <x v="11"/>
    <s v="Morning"/>
    <n v="41"/>
    <s v="Low"/>
    <s v="Registered Users"/>
    <x v="2"/>
  </r>
  <r>
    <n v="582"/>
    <d v="2011-01-26T00:00:00"/>
    <s v="Wednesday"/>
    <x v="1"/>
    <b v="0"/>
    <s v="Working Day"/>
    <x v="12"/>
    <s v="Afternoon"/>
    <n v="48"/>
    <s v="Low"/>
    <s v="Registered Users"/>
    <x v="2"/>
  </r>
  <r>
    <n v="583"/>
    <d v="2011-01-26T00:00:00"/>
    <s v="Wednesday"/>
    <x v="1"/>
    <b v="0"/>
    <s v="Working Day"/>
    <x v="13"/>
    <s v="Afternoon"/>
    <n v="47"/>
    <s v="Low"/>
    <s v="Registered Users"/>
    <x v="2"/>
  </r>
  <r>
    <n v="584"/>
    <d v="2011-01-26T00:00:00"/>
    <s v="Wednesday"/>
    <x v="1"/>
    <b v="0"/>
    <s v="Working Day"/>
    <x v="14"/>
    <s v="Afternoon"/>
    <n v="36"/>
    <s v="Low"/>
    <s v="Registered Users"/>
    <x v="2"/>
  </r>
  <r>
    <n v="585"/>
    <d v="2011-01-26T00:00:00"/>
    <s v="Wednesday"/>
    <x v="1"/>
    <b v="0"/>
    <s v="Working Day"/>
    <x v="15"/>
    <s v="Afternoon"/>
    <n v="43"/>
    <s v="Low"/>
    <s v="Registered Users"/>
    <x v="2"/>
  </r>
  <r>
    <n v="586"/>
    <d v="2011-01-26T00:00:00"/>
    <s v="Wednesday"/>
    <x v="1"/>
    <b v="0"/>
    <s v="Working Day"/>
    <x v="16"/>
    <s v="Afternoon"/>
    <n v="36"/>
    <s v="Low"/>
    <s v="Registered Users"/>
    <x v="3"/>
  </r>
  <r>
    <n v="587"/>
    <d v="2011-01-26T00:00:00"/>
    <s v="Wednesday"/>
    <x v="1"/>
    <b v="0"/>
    <s v="Working Day"/>
    <x v="17"/>
    <s v="Evening"/>
    <n v="26"/>
    <s v="Low"/>
    <s v="Registered Users"/>
    <x v="2"/>
  </r>
  <r>
    <n v="588"/>
    <d v="2011-01-27T00:00:00"/>
    <s v="Thursday"/>
    <x v="1"/>
    <b v="0"/>
    <s v="Working Day"/>
    <x v="16"/>
    <s v="Afternoon"/>
    <n v="24"/>
    <s v="Low"/>
    <s v="Registered Users"/>
    <x v="0"/>
  </r>
  <r>
    <n v="589"/>
    <d v="2011-01-27T00:00:00"/>
    <s v="Thursday"/>
    <x v="1"/>
    <b v="0"/>
    <s v="Working Day"/>
    <x v="17"/>
    <s v="Evening"/>
    <n v="84"/>
    <s v="Low"/>
    <s v="Registered Users"/>
    <x v="0"/>
  </r>
  <r>
    <n v="590"/>
    <d v="2011-01-27T00:00:00"/>
    <s v="Thursday"/>
    <x v="1"/>
    <b v="0"/>
    <s v="Working Day"/>
    <x v="18"/>
    <s v="Evening"/>
    <n v="104"/>
    <s v="Medium"/>
    <s v="Registered Users"/>
    <x v="0"/>
  </r>
  <r>
    <n v="591"/>
    <d v="2011-01-27T00:00:00"/>
    <s v="Thursday"/>
    <x v="1"/>
    <b v="0"/>
    <s v="Working Day"/>
    <x v="19"/>
    <s v="Evening"/>
    <n v="79"/>
    <s v="Low"/>
    <s v="Registered Users"/>
    <x v="0"/>
  </r>
  <r>
    <n v="592"/>
    <d v="2011-01-27T00:00:00"/>
    <s v="Thursday"/>
    <x v="1"/>
    <b v="0"/>
    <s v="Working Day"/>
    <x v="20"/>
    <s v="Evening"/>
    <n v="59"/>
    <s v="Low"/>
    <s v="Registered Users"/>
    <x v="0"/>
  </r>
  <r>
    <n v="593"/>
    <d v="2011-01-27T00:00:00"/>
    <s v="Thursday"/>
    <x v="1"/>
    <b v="0"/>
    <s v="Working Day"/>
    <x v="21"/>
    <s v="Night"/>
    <n v="38"/>
    <s v="Low"/>
    <s v="Registered Users"/>
    <x v="0"/>
  </r>
  <r>
    <n v="594"/>
    <d v="2011-01-27T00:00:00"/>
    <s v="Thursday"/>
    <x v="1"/>
    <b v="0"/>
    <s v="Working Day"/>
    <x v="22"/>
    <s v="Night"/>
    <n v="27"/>
    <s v="Low"/>
    <s v="Registered Users"/>
    <x v="0"/>
  </r>
  <r>
    <n v="595"/>
    <d v="2011-01-27T00:00:00"/>
    <s v="Thursday"/>
    <x v="1"/>
    <b v="0"/>
    <s v="Working Day"/>
    <x v="23"/>
    <s v="Night"/>
    <n v="16"/>
    <s v="Low"/>
    <s v="Registered Users"/>
    <x v="0"/>
  </r>
  <r>
    <n v="596"/>
    <d v="2011-01-28T00:00:00"/>
    <s v="Friday"/>
    <x v="1"/>
    <b v="0"/>
    <s v="Working Day"/>
    <x v="0"/>
    <s v="Night"/>
    <n v="9"/>
    <s v="Low"/>
    <s v="Registered Users"/>
    <x v="1"/>
  </r>
  <r>
    <n v="597"/>
    <d v="2011-01-28T00:00:00"/>
    <s v="Friday"/>
    <x v="1"/>
    <b v="0"/>
    <s v="Working Day"/>
    <x v="1"/>
    <s v="Night"/>
    <n v="3"/>
    <s v="Low"/>
    <s v="Registered Users"/>
    <x v="1"/>
  </r>
  <r>
    <n v="598"/>
    <d v="2011-01-28T00:00:00"/>
    <s v="Friday"/>
    <x v="1"/>
    <b v="0"/>
    <s v="Working Day"/>
    <x v="2"/>
    <s v="Night"/>
    <n v="2"/>
    <s v="Low"/>
    <s v="Registered Users"/>
    <x v="1"/>
  </r>
  <r>
    <n v="599"/>
    <d v="2011-01-28T00:00:00"/>
    <s v="Friday"/>
    <x v="1"/>
    <b v="0"/>
    <s v="Working Day"/>
    <x v="3"/>
    <s v="Night"/>
    <n v="1"/>
    <s v="Low"/>
    <s v="Casual Users"/>
    <x v="1"/>
  </r>
  <r>
    <n v="600"/>
    <d v="2011-01-28T00:00:00"/>
    <s v="Friday"/>
    <x v="1"/>
    <b v="0"/>
    <s v="Working Day"/>
    <x v="5"/>
    <s v="Morning"/>
    <n v="4"/>
    <s v="Low"/>
    <s v="Registered Users"/>
    <x v="1"/>
  </r>
  <r>
    <n v="601"/>
    <d v="2011-01-28T00:00:00"/>
    <s v="Friday"/>
    <x v="1"/>
    <b v="0"/>
    <s v="Working Day"/>
    <x v="6"/>
    <s v="Morning"/>
    <n v="16"/>
    <s v="Low"/>
    <s v="Registered Users"/>
    <x v="1"/>
  </r>
  <r>
    <n v="602"/>
    <d v="2011-01-28T00:00:00"/>
    <s v="Friday"/>
    <x v="1"/>
    <b v="0"/>
    <s v="Working Day"/>
    <x v="7"/>
    <s v="Morning"/>
    <n v="60"/>
    <s v="Low"/>
    <s v="Registered Users"/>
    <x v="1"/>
  </r>
  <r>
    <n v="603"/>
    <d v="2011-01-28T00:00:00"/>
    <s v="Friday"/>
    <x v="1"/>
    <b v="0"/>
    <s v="Working Day"/>
    <x v="8"/>
    <s v="Morning"/>
    <n v="157"/>
    <s v="High"/>
    <s v="Registered Users"/>
    <x v="1"/>
  </r>
  <r>
    <n v="604"/>
    <d v="2011-01-28T00:00:00"/>
    <s v="Friday"/>
    <x v="1"/>
    <b v="0"/>
    <s v="Working Day"/>
    <x v="9"/>
    <s v="Morning"/>
    <n v="101"/>
    <s v="Medium"/>
    <s v="Registered Users"/>
    <x v="2"/>
  </r>
  <r>
    <n v="605"/>
    <d v="2011-01-28T00:00:00"/>
    <s v="Friday"/>
    <x v="1"/>
    <b v="0"/>
    <s v="Working Day"/>
    <x v="10"/>
    <s v="Morning"/>
    <n v="49"/>
    <s v="Low"/>
    <s v="Registered Users"/>
    <x v="2"/>
  </r>
  <r>
    <n v="606"/>
    <d v="2011-01-28T00:00:00"/>
    <s v="Friday"/>
    <x v="1"/>
    <b v="0"/>
    <s v="Working Day"/>
    <x v="11"/>
    <s v="Morning"/>
    <n v="30"/>
    <s v="Low"/>
    <s v="Registered Users"/>
    <x v="2"/>
  </r>
  <r>
    <n v="607"/>
    <d v="2011-01-28T00:00:00"/>
    <s v="Friday"/>
    <x v="1"/>
    <b v="0"/>
    <s v="Working Day"/>
    <x v="12"/>
    <s v="Afternoon"/>
    <n v="29"/>
    <s v="Low"/>
    <s v="Registered Users"/>
    <x v="2"/>
  </r>
  <r>
    <n v="608"/>
    <d v="2011-01-28T00:00:00"/>
    <s v="Friday"/>
    <x v="1"/>
    <b v="0"/>
    <s v="Working Day"/>
    <x v="13"/>
    <s v="Afternoon"/>
    <n v="31"/>
    <s v="Low"/>
    <s v="Registered Users"/>
    <x v="2"/>
  </r>
  <r>
    <n v="609"/>
    <d v="2011-01-28T00:00:00"/>
    <s v="Friday"/>
    <x v="1"/>
    <b v="0"/>
    <s v="Working Day"/>
    <x v="14"/>
    <s v="Afternoon"/>
    <n v="38"/>
    <s v="Low"/>
    <s v="Registered Users"/>
    <x v="2"/>
  </r>
  <r>
    <n v="610"/>
    <d v="2011-01-28T00:00:00"/>
    <s v="Friday"/>
    <x v="1"/>
    <b v="0"/>
    <s v="Working Day"/>
    <x v="15"/>
    <s v="Afternoon"/>
    <n v="41"/>
    <s v="Low"/>
    <s v="Registered Users"/>
    <x v="1"/>
  </r>
  <r>
    <n v="611"/>
    <d v="2011-01-28T00:00:00"/>
    <s v="Friday"/>
    <x v="1"/>
    <b v="0"/>
    <s v="Working Day"/>
    <x v="16"/>
    <s v="Afternoon"/>
    <n v="80"/>
    <s v="Low"/>
    <s v="Registered Users"/>
    <x v="0"/>
  </r>
  <r>
    <n v="612"/>
    <d v="2011-01-28T00:00:00"/>
    <s v="Friday"/>
    <x v="1"/>
    <b v="0"/>
    <s v="Working Day"/>
    <x v="17"/>
    <s v="Evening"/>
    <n v="149"/>
    <s v="Medium"/>
    <s v="Registered Users"/>
    <x v="0"/>
  </r>
  <r>
    <n v="613"/>
    <d v="2011-01-28T00:00:00"/>
    <s v="Friday"/>
    <x v="1"/>
    <b v="0"/>
    <s v="Working Day"/>
    <x v="18"/>
    <s v="Evening"/>
    <n v="109"/>
    <s v="Medium"/>
    <s v="Registered Users"/>
    <x v="0"/>
  </r>
  <r>
    <n v="614"/>
    <d v="2011-01-28T00:00:00"/>
    <s v="Friday"/>
    <x v="1"/>
    <b v="0"/>
    <s v="Working Day"/>
    <x v="19"/>
    <s v="Evening"/>
    <n v="89"/>
    <s v="Low"/>
    <s v="Registered Users"/>
    <x v="1"/>
  </r>
  <r>
    <n v="615"/>
    <d v="2011-01-28T00:00:00"/>
    <s v="Friday"/>
    <x v="1"/>
    <b v="0"/>
    <s v="Working Day"/>
    <x v="20"/>
    <s v="Evening"/>
    <n v="62"/>
    <s v="Low"/>
    <s v="Registered Users"/>
    <x v="1"/>
  </r>
  <r>
    <n v="616"/>
    <d v="2011-01-28T00:00:00"/>
    <s v="Friday"/>
    <x v="1"/>
    <b v="0"/>
    <s v="Working Day"/>
    <x v="21"/>
    <s v="Night"/>
    <n v="58"/>
    <s v="Low"/>
    <s v="Registered Users"/>
    <x v="1"/>
  </r>
  <r>
    <n v="617"/>
    <d v="2011-01-28T00:00:00"/>
    <s v="Friday"/>
    <x v="1"/>
    <b v="0"/>
    <s v="Working Day"/>
    <x v="22"/>
    <s v="Night"/>
    <n v="26"/>
    <s v="Low"/>
    <s v="Registered Users"/>
    <x v="0"/>
  </r>
  <r>
    <n v="618"/>
    <d v="2011-01-28T00:00:00"/>
    <s v="Friday"/>
    <x v="1"/>
    <b v="0"/>
    <s v="Working Day"/>
    <x v="23"/>
    <s v="Night"/>
    <n v="23"/>
    <s v="Low"/>
    <s v="Registered Users"/>
    <x v="0"/>
  </r>
  <r>
    <n v="619"/>
    <d v="2011-01-29T00:00:00"/>
    <s v="Saturday"/>
    <x v="0"/>
    <b v="0"/>
    <s v="Working Day"/>
    <x v="0"/>
    <s v="Night"/>
    <n v="28"/>
    <s v="Low"/>
    <s v="Registered Users"/>
    <x v="0"/>
  </r>
  <r>
    <n v="620"/>
    <d v="2011-01-29T00:00:00"/>
    <s v="Saturday"/>
    <x v="0"/>
    <b v="0"/>
    <s v="Working Day"/>
    <x v="1"/>
    <s v="Night"/>
    <n v="20"/>
    <s v="Low"/>
    <s v="Registered Users"/>
    <x v="0"/>
  </r>
  <r>
    <n v="621"/>
    <d v="2011-01-29T00:00:00"/>
    <s v="Saturday"/>
    <x v="0"/>
    <b v="0"/>
    <s v="Working Day"/>
    <x v="2"/>
    <s v="Night"/>
    <n v="15"/>
    <s v="Low"/>
    <s v="Registered Users"/>
    <x v="0"/>
  </r>
  <r>
    <n v="622"/>
    <d v="2011-01-29T00:00:00"/>
    <s v="Saturday"/>
    <x v="0"/>
    <b v="0"/>
    <s v="Working Day"/>
    <x v="3"/>
    <s v="Night"/>
    <n v="8"/>
    <s v="Low"/>
    <s v="Registered Users"/>
    <x v="0"/>
  </r>
  <r>
    <n v="623"/>
    <d v="2011-01-29T00:00:00"/>
    <s v="Saturday"/>
    <x v="0"/>
    <b v="0"/>
    <s v="Working Day"/>
    <x v="4"/>
    <s v="Night"/>
    <n v="3"/>
    <s v="Low"/>
    <s v="Registered Users"/>
    <x v="0"/>
  </r>
  <r>
    <n v="624"/>
    <d v="2011-01-29T00:00:00"/>
    <s v="Saturday"/>
    <x v="0"/>
    <b v="0"/>
    <s v="Working Day"/>
    <x v="6"/>
    <s v="Morning"/>
    <n v="2"/>
    <s v="Low"/>
    <s v="Registered Users"/>
    <x v="0"/>
  </r>
  <r>
    <n v="625"/>
    <d v="2011-01-29T00:00:00"/>
    <s v="Saturday"/>
    <x v="0"/>
    <b v="0"/>
    <s v="Working Day"/>
    <x v="7"/>
    <s v="Morning"/>
    <n v="5"/>
    <s v="Low"/>
    <s v="Registered Users"/>
    <x v="0"/>
  </r>
  <r>
    <n v="626"/>
    <d v="2011-01-29T00:00:00"/>
    <s v="Saturday"/>
    <x v="0"/>
    <b v="0"/>
    <s v="Working Day"/>
    <x v="8"/>
    <s v="Morning"/>
    <n v="34"/>
    <s v="Low"/>
    <s v="Registered Users"/>
    <x v="0"/>
  </r>
  <r>
    <n v="627"/>
    <d v="2011-01-29T00:00:00"/>
    <s v="Saturday"/>
    <x v="0"/>
    <b v="0"/>
    <s v="Working Day"/>
    <x v="9"/>
    <s v="Morning"/>
    <n v="34"/>
    <s v="Low"/>
    <s v="Registered Users"/>
    <x v="0"/>
  </r>
  <r>
    <n v="628"/>
    <d v="2011-01-29T00:00:00"/>
    <s v="Saturday"/>
    <x v="0"/>
    <b v="0"/>
    <s v="Working Day"/>
    <x v="10"/>
    <s v="Morning"/>
    <n v="55"/>
    <s v="Low"/>
    <s v="Registered Users"/>
    <x v="1"/>
  </r>
  <r>
    <n v="629"/>
    <d v="2011-01-29T00:00:00"/>
    <s v="Saturday"/>
    <x v="0"/>
    <b v="0"/>
    <s v="Working Day"/>
    <x v="11"/>
    <s v="Morning"/>
    <n v="64"/>
    <s v="Low"/>
    <s v="Registered Users"/>
    <x v="1"/>
  </r>
  <r>
    <n v="630"/>
    <d v="2011-01-29T00:00:00"/>
    <s v="Saturday"/>
    <x v="0"/>
    <b v="0"/>
    <s v="Working Day"/>
    <x v="12"/>
    <s v="Afternoon"/>
    <n v="78"/>
    <s v="Low"/>
    <s v="Registered Users"/>
    <x v="1"/>
  </r>
  <r>
    <n v="631"/>
    <d v="2011-01-29T00:00:00"/>
    <s v="Saturday"/>
    <x v="0"/>
    <b v="0"/>
    <s v="Working Day"/>
    <x v="13"/>
    <s v="Afternoon"/>
    <n v="65"/>
    <s v="Low"/>
    <s v="Registered Users"/>
    <x v="1"/>
  </r>
  <r>
    <n v="632"/>
    <d v="2011-01-29T00:00:00"/>
    <s v="Saturday"/>
    <x v="0"/>
    <b v="0"/>
    <s v="Working Day"/>
    <x v="14"/>
    <s v="Afternoon"/>
    <n v="99"/>
    <s v="Low"/>
    <s v="Registered Users"/>
    <x v="1"/>
  </r>
  <r>
    <n v="633"/>
    <d v="2011-01-29T00:00:00"/>
    <s v="Saturday"/>
    <x v="0"/>
    <b v="0"/>
    <s v="Working Day"/>
    <x v="15"/>
    <s v="Afternoon"/>
    <n v="120"/>
    <s v="Medium"/>
    <s v="Registered Users"/>
    <x v="0"/>
  </r>
  <r>
    <n v="634"/>
    <d v="2011-01-29T00:00:00"/>
    <s v="Saturday"/>
    <x v="0"/>
    <b v="0"/>
    <s v="Working Day"/>
    <x v="16"/>
    <s v="Afternoon"/>
    <n v="107"/>
    <s v="Medium"/>
    <s v="Registered Users"/>
    <x v="0"/>
  </r>
  <r>
    <n v="635"/>
    <d v="2011-01-29T00:00:00"/>
    <s v="Saturday"/>
    <x v="0"/>
    <b v="0"/>
    <s v="Working Day"/>
    <x v="17"/>
    <s v="Evening"/>
    <n v="91"/>
    <s v="Low"/>
    <s v="Registered Users"/>
    <x v="0"/>
  </r>
  <r>
    <n v="636"/>
    <d v="2011-01-29T00:00:00"/>
    <s v="Saturday"/>
    <x v="0"/>
    <b v="0"/>
    <s v="Working Day"/>
    <x v="18"/>
    <s v="Evening"/>
    <n v="68"/>
    <s v="Low"/>
    <s v="Registered Users"/>
    <x v="0"/>
  </r>
  <r>
    <n v="637"/>
    <d v="2011-01-29T00:00:00"/>
    <s v="Saturday"/>
    <x v="0"/>
    <b v="0"/>
    <s v="Working Day"/>
    <x v="19"/>
    <s v="Evening"/>
    <n v="58"/>
    <s v="Low"/>
    <s v="Registered Users"/>
    <x v="1"/>
  </r>
  <r>
    <n v="638"/>
    <d v="2011-01-29T00:00:00"/>
    <s v="Saturday"/>
    <x v="0"/>
    <b v="0"/>
    <s v="Working Day"/>
    <x v="20"/>
    <s v="Evening"/>
    <n v="43"/>
    <s v="Low"/>
    <s v="Registered Users"/>
    <x v="0"/>
  </r>
  <r>
    <n v="639"/>
    <d v="2011-01-29T00:00:00"/>
    <s v="Saturday"/>
    <x v="0"/>
    <b v="0"/>
    <s v="Working Day"/>
    <x v="21"/>
    <s v="Night"/>
    <n v="36"/>
    <s v="Low"/>
    <s v="Registered Users"/>
    <x v="0"/>
  </r>
  <r>
    <n v="640"/>
    <d v="2011-01-29T00:00:00"/>
    <s v="Saturday"/>
    <x v="0"/>
    <b v="0"/>
    <s v="Working Day"/>
    <x v="22"/>
    <s v="Night"/>
    <n v="32"/>
    <s v="Low"/>
    <s v="Registered Users"/>
    <x v="0"/>
  </r>
  <r>
    <n v="641"/>
    <d v="2011-01-29T00:00:00"/>
    <s v="Saturday"/>
    <x v="0"/>
    <b v="0"/>
    <s v="Working Day"/>
    <x v="23"/>
    <s v="Night"/>
    <n v="33"/>
    <s v="Low"/>
    <s v="Registered Users"/>
    <x v="0"/>
  </r>
  <r>
    <n v="642"/>
    <d v="2011-01-30T00:00:00"/>
    <s v="Sunday"/>
    <x v="0"/>
    <b v="0"/>
    <s v="Working Day"/>
    <x v="0"/>
    <s v="Night"/>
    <n v="33"/>
    <s v="Low"/>
    <s v="Registered Users"/>
    <x v="0"/>
  </r>
  <r>
    <n v="643"/>
    <d v="2011-01-30T00:00:00"/>
    <s v="Sunday"/>
    <x v="0"/>
    <b v="0"/>
    <s v="Working Day"/>
    <x v="1"/>
    <s v="Night"/>
    <n v="29"/>
    <s v="Low"/>
    <s v="Registered Users"/>
    <x v="0"/>
  </r>
  <r>
    <n v="644"/>
    <d v="2011-01-30T00:00:00"/>
    <s v="Sunday"/>
    <x v="0"/>
    <b v="0"/>
    <s v="Working Day"/>
    <x v="2"/>
    <s v="Night"/>
    <n v="11"/>
    <s v="Low"/>
    <s v="Registered Users"/>
    <x v="0"/>
  </r>
  <r>
    <n v="645"/>
    <d v="2011-01-30T00:00:00"/>
    <s v="Sunday"/>
    <x v="0"/>
    <b v="0"/>
    <s v="Working Day"/>
    <x v="3"/>
    <s v="Night"/>
    <n v="8"/>
    <s v="Low"/>
    <s v="Registered Users"/>
    <x v="0"/>
  </r>
  <r>
    <n v="646"/>
    <d v="2011-01-30T00:00:00"/>
    <s v="Sunday"/>
    <x v="0"/>
    <b v="0"/>
    <s v="Working Day"/>
    <x v="4"/>
    <s v="Night"/>
    <n v="1"/>
    <s v="Low"/>
    <s v="Registered Users"/>
    <x v="0"/>
  </r>
  <r>
    <n v="647"/>
    <d v="2011-01-30T00:00:00"/>
    <s v="Sunday"/>
    <x v="0"/>
    <b v="0"/>
    <s v="Working Day"/>
    <x v="5"/>
    <s v="Morning"/>
    <n v="3"/>
    <s v="Low"/>
    <s v="Registered Users"/>
    <x v="0"/>
  </r>
  <r>
    <n v="648"/>
    <d v="2011-01-30T00:00:00"/>
    <s v="Sunday"/>
    <x v="0"/>
    <b v="0"/>
    <s v="Working Day"/>
    <x v="7"/>
    <s v="Morning"/>
    <n v="3"/>
    <s v="Low"/>
    <s v="Registered Users"/>
    <x v="0"/>
  </r>
  <r>
    <n v="649"/>
    <d v="2011-01-30T00:00:00"/>
    <s v="Sunday"/>
    <x v="0"/>
    <b v="0"/>
    <s v="Working Day"/>
    <x v="8"/>
    <s v="Morning"/>
    <n v="12"/>
    <s v="Low"/>
    <s v="Registered Users"/>
    <x v="1"/>
  </r>
  <r>
    <n v="650"/>
    <d v="2011-01-30T00:00:00"/>
    <s v="Sunday"/>
    <x v="0"/>
    <b v="0"/>
    <s v="Working Day"/>
    <x v="9"/>
    <s v="Morning"/>
    <n v="38"/>
    <s v="Low"/>
    <s v="Registered Users"/>
    <x v="1"/>
  </r>
  <r>
    <n v="651"/>
    <d v="2011-01-30T00:00:00"/>
    <s v="Sunday"/>
    <x v="0"/>
    <b v="0"/>
    <s v="Working Day"/>
    <x v="10"/>
    <s v="Morning"/>
    <n v="64"/>
    <s v="Low"/>
    <s v="Registered Users"/>
    <x v="1"/>
  </r>
  <r>
    <n v="652"/>
    <d v="2011-01-30T00:00:00"/>
    <s v="Sunday"/>
    <x v="0"/>
    <b v="0"/>
    <s v="Working Day"/>
    <x v="11"/>
    <s v="Morning"/>
    <n v="59"/>
    <s v="Low"/>
    <s v="Registered Users"/>
    <x v="0"/>
  </r>
  <r>
    <n v="653"/>
    <d v="2011-01-30T00:00:00"/>
    <s v="Sunday"/>
    <x v="0"/>
    <b v="0"/>
    <s v="Working Day"/>
    <x v="12"/>
    <s v="Afternoon"/>
    <n v="97"/>
    <s v="Low"/>
    <s v="Registered Users"/>
    <x v="0"/>
  </r>
  <r>
    <n v="654"/>
    <d v="2011-01-30T00:00:00"/>
    <s v="Sunday"/>
    <x v="0"/>
    <b v="0"/>
    <s v="Working Day"/>
    <x v="13"/>
    <s v="Afternoon"/>
    <n v="84"/>
    <s v="Low"/>
    <s v="Registered Users"/>
    <x v="0"/>
  </r>
  <r>
    <n v="655"/>
    <d v="2011-01-30T00:00:00"/>
    <s v="Sunday"/>
    <x v="0"/>
    <b v="0"/>
    <s v="Working Day"/>
    <x v="14"/>
    <s v="Afternoon"/>
    <n v="122"/>
    <s v="Medium"/>
    <s v="Registered Users"/>
    <x v="0"/>
  </r>
  <r>
    <n v="656"/>
    <d v="2011-01-30T00:00:00"/>
    <s v="Sunday"/>
    <x v="0"/>
    <b v="0"/>
    <s v="Working Day"/>
    <x v="15"/>
    <s v="Afternoon"/>
    <n v="109"/>
    <s v="Medium"/>
    <s v="Registered Users"/>
    <x v="0"/>
  </r>
  <r>
    <n v="657"/>
    <d v="2011-01-30T00:00:00"/>
    <s v="Sunday"/>
    <x v="0"/>
    <b v="0"/>
    <s v="Working Day"/>
    <x v="16"/>
    <s v="Afternoon"/>
    <n v="123"/>
    <s v="Medium"/>
    <s v="Registered Users"/>
    <x v="0"/>
  </r>
  <r>
    <n v="658"/>
    <d v="2011-01-30T00:00:00"/>
    <s v="Sunday"/>
    <x v="0"/>
    <b v="0"/>
    <s v="Working Day"/>
    <x v="17"/>
    <s v="Evening"/>
    <n v="77"/>
    <s v="Low"/>
    <s v="Registered Users"/>
    <x v="0"/>
  </r>
  <r>
    <n v="659"/>
    <d v="2011-01-30T00:00:00"/>
    <s v="Sunday"/>
    <x v="0"/>
    <b v="0"/>
    <s v="Working Day"/>
    <x v="18"/>
    <s v="Evening"/>
    <n v="65"/>
    <s v="Low"/>
    <s v="Registered Users"/>
    <x v="0"/>
  </r>
  <r>
    <n v="660"/>
    <d v="2011-01-30T00:00:00"/>
    <s v="Sunday"/>
    <x v="0"/>
    <b v="0"/>
    <s v="Working Day"/>
    <x v="19"/>
    <s v="Evening"/>
    <n v="55"/>
    <s v="Low"/>
    <s v="Registered Users"/>
    <x v="0"/>
  </r>
  <r>
    <n v="661"/>
    <d v="2011-01-30T00:00:00"/>
    <s v="Sunday"/>
    <x v="0"/>
    <b v="0"/>
    <s v="Working Day"/>
    <x v="20"/>
    <s v="Evening"/>
    <n v="33"/>
    <s v="Low"/>
    <s v="Registered Users"/>
    <x v="1"/>
  </r>
  <r>
    <n v="662"/>
    <d v="2011-01-30T00:00:00"/>
    <s v="Sunday"/>
    <x v="0"/>
    <b v="0"/>
    <s v="Working Day"/>
    <x v="21"/>
    <s v="Night"/>
    <n v="28"/>
    <s v="Low"/>
    <s v="Registered Users"/>
    <x v="1"/>
  </r>
  <r>
    <n v="663"/>
    <d v="2011-01-30T00:00:00"/>
    <s v="Sunday"/>
    <x v="0"/>
    <b v="0"/>
    <s v="Working Day"/>
    <x v="22"/>
    <s v="Night"/>
    <n v="21"/>
    <s v="Low"/>
    <s v="Registered Users"/>
    <x v="1"/>
  </r>
  <r>
    <n v="664"/>
    <d v="2011-01-30T00:00:00"/>
    <s v="Sunday"/>
    <x v="0"/>
    <b v="0"/>
    <s v="Working Day"/>
    <x v="23"/>
    <s v="Night"/>
    <n v="21"/>
    <s v="Low"/>
    <s v="Registered Users"/>
    <x v="1"/>
  </r>
  <r>
    <n v="665"/>
    <d v="2011-01-31T00:00:00"/>
    <s v="Monday"/>
    <x v="1"/>
    <b v="0"/>
    <s v="Working Day"/>
    <x v="0"/>
    <s v="Night"/>
    <n v="7"/>
    <s v="Low"/>
    <s v="Registered Users"/>
    <x v="1"/>
  </r>
  <r>
    <n v="666"/>
    <d v="2011-01-31T00:00:00"/>
    <s v="Monday"/>
    <x v="1"/>
    <b v="0"/>
    <s v="Working Day"/>
    <x v="1"/>
    <s v="Night"/>
    <n v="7"/>
    <s v="Low"/>
    <s v="Registered Users"/>
    <x v="0"/>
  </r>
  <r>
    <n v="667"/>
    <d v="2011-01-31T00:00:00"/>
    <s v="Monday"/>
    <x v="1"/>
    <b v="0"/>
    <s v="Working Day"/>
    <x v="2"/>
    <s v="Night"/>
    <n v="1"/>
    <s v="Low"/>
    <s v="Registered Users"/>
    <x v="0"/>
  </r>
  <r>
    <n v="668"/>
    <d v="2011-01-31T00:00:00"/>
    <s v="Monday"/>
    <x v="1"/>
    <b v="0"/>
    <s v="Working Day"/>
    <x v="3"/>
    <s v="Night"/>
    <n v="2"/>
    <s v="Low"/>
    <s v="Registered Users"/>
    <x v="0"/>
  </r>
  <r>
    <n v="669"/>
    <d v="2011-01-31T00:00:00"/>
    <s v="Monday"/>
    <x v="1"/>
    <b v="0"/>
    <s v="Working Day"/>
    <x v="4"/>
    <s v="Night"/>
    <n v="2"/>
    <s v="Low"/>
    <s v="Registered Users"/>
    <x v="0"/>
  </r>
  <r>
    <n v="670"/>
    <d v="2011-01-31T00:00:00"/>
    <s v="Monday"/>
    <x v="1"/>
    <b v="0"/>
    <s v="Working Day"/>
    <x v="5"/>
    <s v="Morning"/>
    <n v="8"/>
    <s v="Low"/>
    <s v="Registered Users"/>
    <x v="0"/>
  </r>
  <r>
    <n v="671"/>
    <d v="2011-01-31T00:00:00"/>
    <s v="Monday"/>
    <x v="1"/>
    <b v="0"/>
    <s v="Working Day"/>
    <x v="6"/>
    <s v="Morning"/>
    <n v="37"/>
    <s v="Low"/>
    <s v="Registered Users"/>
    <x v="0"/>
  </r>
  <r>
    <n v="672"/>
    <d v="2011-01-31T00:00:00"/>
    <s v="Monday"/>
    <x v="1"/>
    <b v="0"/>
    <s v="Working Day"/>
    <x v="7"/>
    <s v="Morning"/>
    <n v="72"/>
    <s v="Low"/>
    <s v="Registered Users"/>
    <x v="1"/>
  </r>
  <r>
    <n v="673"/>
    <d v="2011-01-31T00:00:00"/>
    <s v="Monday"/>
    <x v="1"/>
    <b v="0"/>
    <s v="Working Day"/>
    <x v="8"/>
    <s v="Morning"/>
    <n v="185"/>
    <s v="High"/>
    <s v="Registered Users"/>
    <x v="1"/>
  </r>
  <r>
    <n v="674"/>
    <d v="2011-01-31T00:00:00"/>
    <s v="Monday"/>
    <x v="1"/>
    <b v="0"/>
    <s v="Working Day"/>
    <x v="9"/>
    <s v="Morning"/>
    <n v="112"/>
    <s v="Medium"/>
    <s v="Registered Users"/>
    <x v="1"/>
  </r>
  <r>
    <n v="675"/>
    <d v="2011-01-31T00:00:00"/>
    <s v="Monday"/>
    <x v="1"/>
    <b v="0"/>
    <s v="Working Day"/>
    <x v="10"/>
    <s v="Morning"/>
    <n v="69"/>
    <s v="Low"/>
    <s v="Registered Users"/>
    <x v="1"/>
  </r>
  <r>
    <n v="676"/>
    <d v="2011-01-31T00:00:00"/>
    <s v="Monday"/>
    <x v="1"/>
    <b v="0"/>
    <s v="Working Day"/>
    <x v="11"/>
    <s v="Morning"/>
    <n v="48"/>
    <s v="Low"/>
    <s v="Registered Users"/>
    <x v="1"/>
  </r>
  <r>
    <n v="677"/>
    <d v="2011-01-31T00:00:00"/>
    <s v="Monday"/>
    <x v="1"/>
    <b v="0"/>
    <s v="Working Day"/>
    <x v="12"/>
    <s v="Afternoon"/>
    <n v="68"/>
    <s v="Low"/>
    <s v="Registered Users"/>
    <x v="1"/>
  </r>
  <r>
    <n v="678"/>
    <d v="2011-01-31T00:00:00"/>
    <s v="Monday"/>
    <x v="1"/>
    <b v="0"/>
    <s v="Working Day"/>
    <x v="13"/>
    <s v="Afternoon"/>
    <n v="54"/>
    <s v="Low"/>
    <s v="Registered Users"/>
    <x v="1"/>
  </r>
  <r>
    <n v="679"/>
    <d v="2011-01-31T00:00:00"/>
    <s v="Monday"/>
    <x v="1"/>
    <b v="0"/>
    <s v="Working Day"/>
    <x v="14"/>
    <s v="Afternoon"/>
    <n v="86"/>
    <s v="Low"/>
    <s v="Registered Users"/>
    <x v="1"/>
  </r>
  <r>
    <n v="680"/>
    <d v="2011-01-31T00:00:00"/>
    <s v="Monday"/>
    <x v="1"/>
    <b v="0"/>
    <s v="Working Day"/>
    <x v="15"/>
    <s v="Afternoon"/>
    <n v="44"/>
    <s v="Low"/>
    <s v="Registered Users"/>
    <x v="1"/>
  </r>
  <r>
    <n v="681"/>
    <d v="2011-01-31T00:00:00"/>
    <s v="Monday"/>
    <x v="1"/>
    <b v="0"/>
    <s v="Working Day"/>
    <x v="16"/>
    <s v="Afternoon"/>
    <n v="86"/>
    <s v="Low"/>
    <s v="Registered Users"/>
    <x v="1"/>
  </r>
  <r>
    <n v="682"/>
    <d v="2011-01-31T00:00:00"/>
    <s v="Monday"/>
    <x v="1"/>
    <b v="0"/>
    <s v="Working Day"/>
    <x v="17"/>
    <s v="Evening"/>
    <n v="161"/>
    <s v="High"/>
    <s v="Registered Users"/>
    <x v="1"/>
  </r>
  <r>
    <n v="683"/>
    <d v="2011-01-31T00:00:00"/>
    <s v="Monday"/>
    <x v="1"/>
    <b v="0"/>
    <s v="Working Day"/>
    <x v="18"/>
    <s v="Evening"/>
    <n v="156"/>
    <s v="High"/>
    <s v="Registered Users"/>
    <x v="1"/>
  </r>
  <r>
    <n v="684"/>
    <d v="2011-01-31T00:00:00"/>
    <s v="Monday"/>
    <x v="1"/>
    <b v="0"/>
    <s v="Working Day"/>
    <x v="19"/>
    <s v="Evening"/>
    <n v="111"/>
    <s v="Medium"/>
    <s v="Registered Users"/>
    <x v="0"/>
  </r>
  <r>
    <n v="685"/>
    <d v="2011-01-31T00:00:00"/>
    <s v="Monday"/>
    <x v="1"/>
    <b v="0"/>
    <s v="Working Day"/>
    <x v="20"/>
    <s v="Evening"/>
    <n v="78"/>
    <s v="Low"/>
    <s v="Registered Users"/>
    <x v="2"/>
  </r>
  <r>
    <n v="686"/>
    <d v="2011-01-31T00:00:00"/>
    <s v="Monday"/>
    <x v="1"/>
    <b v="0"/>
    <s v="Working Day"/>
    <x v="21"/>
    <s v="Night"/>
    <n v="56"/>
    <s v="Low"/>
    <s v="Registered Users"/>
    <x v="2"/>
  </r>
  <r>
    <n v="687"/>
    <d v="2011-01-31T00:00:00"/>
    <s v="Monday"/>
    <x v="1"/>
    <b v="0"/>
    <s v="Working Day"/>
    <x v="22"/>
    <s v="Night"/>
    <n v="34"/>
    <s v="Low"/>
    <s v="Registered Users"/>
    <x v="1"/>
  </r>
  <r>
    <n v="688"/>
    <d v="2011-01-31T00:00:00"/>
    <s v="Monday"/>
    <x v="1"/>
    <b v="0"/>
    <s v="Working Day"/>
    <x v="23"/>
    <s v="Night"/>
    <n v="17"/>
    <s v="Low"/>
    <s v="Registered Users"/>
    <x v="1"/>
  </r>
  <r>
    <n v="689"/>
    <d v="2011-02-01T00:00:00"/>
    <s v="Tuesday"/>
    <x v="1"/>
    <b v="0"/>
    <s v="Working Day"/>
    <x v="0"/>
    <s v="Night"/>
    <n v="8"/>
    <s v="Low"/>
    <s v="Registered Users"/>
    <x v="1"/>
  </r>
  <r>
    <n v="690"/>
    <d v="2011-02-01T00:00:00"/>
    <s v="Tuesday"/>
    <x v="1"/>
    <b v="0"/>
    <s v="Working Day"/>
    <x v="1"/>
    <s v="Night"/>
    <n v="3"/>
    <s v="Low"/>
    <s v="Registered Users"/>
    <x v="1"/>
  </r>
  <r>
    <n v="691"/>
    <d v="2011-02-01T00:00:00"/>
    <s v="Tuesday"/>
    <x v="1"/>
    <b v="0"/>
    <s v="Working Day"/>
    <x v="2"/>
    <s v="Night"/>
    <n v="2"/>
    <s v="Low"/>
    <s v="Registered Users"/>
    <x v="1"/>
  </r>
  <r>
    <n v="692"/>
    <d v="2011-02-01T00:00:00"/>
    <s v="Tuesday"/>
    <x v="1"/>
    <b v="0"/>
    <s v="Working Day"/>
    <x v="3"/>
    <s v="Night"/>
    <n v="2"/>
    <s v="Low"/>
    <s v="Registered Users"/>
    <x v="1"/>
  </r>
  <r>
    <n v="693"/>
    <d v="2011-02-01T00:00:00"/>
    <s v="Tuesday"/>
    <x v="1"/>
    <b v="0"/>
    <s v="Working Day"/>
    <x v="5"/>
    <s v="Morning"/>
    <n v="3"/>
    <s v="Low"/>
    <s v="Registered Users"/>
    <x v="2"/>
  </r>
  <r>
    <n v="694"/>
    <d v="2011-02-01T00:00:00"/>
    <s v="Tuesday"/>
    <x v="1"/>
    <b v="0"/>
    <s v="Working Day"/>
    <x v="6"/>
    <s v="Morning"/>
    <n v="22"/>
    <s v="Low"/>
    <s v="Registered Users"/>
    <x v="2"/>
  </r>
  <r>
    <n v="695"/>
    <d v="2011-02-01T00:00:00"/>
    <s v="Tuesday"/>
    <x v="1"/>
    <b v="0"/>
    <s v="Working Day"/>
    <x v="7"/>
    <s v="Morning"/>
    <n v="52"/>
    <s v="Low"/>
    <s v="Registered Users"/>
    <x v="2"/>
  </r>
  <r>
    <n v="696"/>
    <d v="2011-02-01T00:00:00"/>
    <s v="Tuesday"/>
    <x v="1"/>
    <b v="0"/>
    <s v="Working Day"/>
    <x v="8"/>
    <s v="Morning"/>
    <n v="135"/>
    <s v="Medium"/>
    <s v="Registered Users"/>
    <x v="2"/>
  </r>
  <r>
    <n v="697"/>
    <d v="2011-02-01T00:00:00"/>
    <s v="Tuesday"/>
    <x v="1"/>
    <b v="0"/>
    <s v="Working Day"/>
    <x v="9"/>
    <s v="Morning"/>
    <n v="116"/>
    <s v="Medium"/>
    <s v="Registered Users"/>
    <x v="1"/>
  </r>
  <r>
    <n v="698"/>
    <d v="2011-02-01T00:00:00"/>
    <s v="Tuesday"/>
    <x v="1"/>
    <b v="0"/>
    <s v="Working Day"/>
    <x v="10"/>
    <s v="Morning"/>
    <n v="47"/>
    <s v="Low"/>
    <s v="Registered Users"/>
    <x v="1"/>
  </r>
  <r>
    <n v="699"/>
    <d v="2011-02-01T00:00:00"/>
    <s v="Tuesday"/>
    <x v="1"/>
    <b v="0"/>
    <s v="Working Day"/>
    <x v="11"/>
    <s v="Morning"/>
    <n v="51"/>
    <s v="Low"/>
    <s v="Registered Users"/>
    <x v="1"/>
  </r>
  <r>
    <n v="700"/>
    <d v="2011-02-01T00:00:00"/>
    <s v="Tuesday"/>
    <x v="1"/>
    <b v="0"/>
    <s v="Working Day"/>
    <x v="12"/>
    <s v="Afternoon"/>
    <n v="55"/>
    <s v="Low"/>
    <s v="Registered Users"/>
    <x v="1"/>
  </r>
  <r>
    <n v="701"/>
    <d v="2011-02-01T00:00:00"/>
    <s v="Tuesday"/>
    <x v="1"/>
    <b v="0"/>
    <s v="Working Day"/>
    <x v="13"/>
    <s v="Afternoon"/>
    <n v="52"/>
    <s v="Low"/>
    <s v="Registered Users"/>
    <x v="1"/>
  </r>
  <r>
    <n v="702"/>
    <d v="2011-02-01T00:00:00"/>
    <s v="Tuesday"/>
    <x v="1"/>
    <b v="0"/>
    <s v="Working Day"/>
    <x v="14"/>
    <s v="Afternoon"/>
    <n v="54"/>
    <s v="Low"/>
    <s v="Registered Users"/>
    <x v="1"/>
  </r>
  <r>
    <n v="703"/>
    <d v="2011-02-01T00:00:00"/>
    <s v="Tuesday"/>
    <x v="1"/>
    <b v="0"/>
    <s v="Working Day"/>
    <x v="15"/>
    <s v="Afternoon"/>
    <n v="52"/>
    <s v="Low"/>
    <s v="Registered Users"/>
    <x v="1"/>
  </r>
  <r>
    <n v="704"/>
    <d v="2011-02-01T00:00:00"/>
    <s v="Tuesday"/>
    <x v="1"/>
    <b v="0"/>
    <s v="Working Day"/>
    <x v="16"/>
    <s v="Afternoon"/>
    <n v="64"/>
    <s v="Low"/>
    <s v="Registered Users"/>
    <x v="1"/>
  </r>
  <r>
    <n v="705"/>
    <d v="2011-02-01T00:00:00"/>
    <s v="Tuesday"/>
    <x v="1"/>
    <b v="0"/>
    <s v="Working Day"/>
    <x v="17"/>
    <s v="Evening"/>
    <n v="176"/>
    <s v="High"/>
    <s v="Registered Users"/>
    <x v="1"/>
  </r>
  <r>
    <n v="706"/>
    <d v="2011-02-01T00:00:00"/>
    <s v="Tuesday"/>
    <x v="1"/>
    <b v="0"/>
    <s v="Working Day"/>
    <x v="18"/>
    <s v="Evening"/>
    <n v="168"/>
    <s v="High"/>
    <s v="Registered Users"/>
    <x v="1"/>
  </r>
  <r>
    <n v="707"/>
    <d v="2011-02-01T00:00:00"/>
    <s v="Tuesday"/>
    <x v="1"/>
    <b v="0"/>
    <s v="Working Day"/>
    <x v="19"/>
    <s v="Evening"/>
    <n v="108"/>
    <s v="Medium"/>
    <s v="Registered Users"/>
    <x v="1"/>
  </r>
  <r>
    <n v="708"/>
    <d v="2011-02-01T00:00:00"/>
    <s v="Tuesday"/>
    <x v="1"/>
    <b v="0"/>
    <s v="Working Day"/>
    <x v="20"/>
    <s v="Evening"/>
    <n v="74"/>
    <s v="Low"/>
    <s v="Registered Users"/>
    <x v="1"/>
  </r>
  <r>
    <n v="709"/>
    <d v="2011-02-01T00:00:00"/>
    <s v="Tuesday"/>
    <x v="1"/>
    <b v="0"/>
    <s v="Working Day"/>
    <x v="21"/>
    <s v="Night"/>
    <n v="64"/>
    <s v="Low"/>
    <s v="Registered Users"/>
    <x v="1"/>
  </r>
  <r>
    <n v="710"/>
    <d v="2011-02-01T00:00:00"/>
    <s v="Tuesday"/>
    <x v="1"/>
    <b v="0"/>
    <s v="Working Day"/>
    <x v="22"/>
    <s v="Night"/>
    <n v="36"/>
    <s v="Low"/>
    <s v="Registered Users"/>
    <x v="1"/>
  </r>
  <r>
    <n v="711"/>
    <d v="2011-02-01T00:00:00"/>
    <s v="Tuesday"/>
    <x v="1"/>
    <b v="0"/>
    <s v="Working Day"/>
    <x v="23"/>
    <s v="Night"/>
    <n v="16"/>
    <s v="Low"/>
    <s v="Registered Users"/>
    <x v="2"/>
  </r>
  <r>
    <n v="712"/>
    <d v="2011-02-02T00:00:00"/>
    <s v="Wednesday"/>
    <x v="1"/>
    <b v="0"/>
    <s v="Working Day"/>
    <x v="0"/>
    <s v="Night"/>
    <n v="2"/>
    <s v="Low"/>
    <s v="Registered Users"/>
    <x v="2"/>
  </r>
  <r>
    <n v="713"/>
    <d v="2011-02-02T00:00:00"/>
    <s v="Wednesday"/>
    <x v="1"/>
    <b v="0"/>
    <s v="Working Day"/>
    <x v="1"/>
    <s v="Night"/>
    <n v="3"/>
    <s v="Low"/>
    <s v="Registered Users"/>
    <x v="2"/>
  </r>
  <r>
    <n v="714"/>
    <d v="2011-02-02T00:00:00"/>
    <s v="Wednesday"/>
    <x v="1"/>
    <b v="0"/>
    <s v="Working Day"/>
    <x v="2"/>
    <s v="Night"/>
    <n v="4"/>
    <s v="Low"/>
    <s v="Casual Users"/>
    <x v="2"/>
  </r>
  <r>
    <n v="715"/>
    <d v="2011-02-02T00:00:00"/>
    <s v="Wednesday"/>
    <x v="1"/>
    <b v="0"/>
    <s v="Working Day"/>
    <x v="3"/>
    <s v="Night"/>
    <n v="1"/>
    <s v="Low"/>
    <s v="Registered Users"/>
    <x v="2"/>
  </r>
  <r>
    <n v="716"/>
    <d v="2011-02-02T00:00:00"/>
    <s v="Wednesday"/>
    <x v="1"/>
    <b v="0"/>
    <s v="Working Day"/>
    <x v="4"/>
    <s v="Night"/>
    <n v="1"/>
    <s v="Low"/>
    <s v="Registered Users"/>
    <x v="2"/>
  </r>
  <r>
    <n v="717"/>
    <d v="2011-02-02T00:00:00"/>
    <s v="Wednesday"/>
    <x v="1"/>
    <b v="0"/>
    <s v="Working Day"/>
    <x v="5"/>
    <s v="Morning"/>
    <n v="3"/>
    <s v="Low"/>
    <s v="Registered Users"/>
    <x v="2"/>
  </r>
  <r>
    <n v="718"/>
    <d v="2011-02-02T00:00:00"/>
    <s v="Wednesday"/>
    <x v="1"/>
    <b v="0"/>
    <s v="Working Day"/>
    <x v="6"/>
    <s v="Morning"/>
    <n v="18"/>
    <s v="Low"/>
    <s v="Registered Users"/>
    <x v="2"/>
  </r>
  <r>
    <n v="719"/>
    <d v="2011-02-02T00:00:00"/>
    <s v="Wednesday"/>
    <x v="1"/>
    <b v="0"/>
    <s v="Working Day"/>
    <x v="7"/>
    <s v="Morning"/>
    <n v="49"/>
    <s v="Low"/>
    <s v="Registered Users"/>
    <x v="2"/>
  </r>
  <r>
    <n v="720"/>
    <d v="2011-02-02T00:00:00"/>
    <s v="Wednesday"/>
    <x v="1"/>
    <b v="0"/>
    <s v="Working Day"/>
    <x v="8"/>
    <s v="Morning"/>
    <n v="155"/>
    <s v="High"/>
    <s v="Registered Users"/>
    <x v="2"/>
  </r>
  <r>
    <n v="721"/>
    <d v="2011-02-02T00:00:00"/>
    <s v="Wednesday"/>
    <x v="1"/>
    <b v="0"/>
    <s v="Working Day"/>
    <x v="9"/>
    <s v="Morning"/>
    <n v="123"/>
    <s v="Medium"/>
    <s v="Registered Users"/>
    <x v="1"/>
  </r>
  <r>
    <n v="722"/>
    <d v="2011-02-02T00:00:00"/>
    <s v="Wednesday"/>
    <x v="1"/>
    <b v="0"/>
    <s v="Working Day"/>
    <x v="10"/>
    <s v="Morning"/>
    <n v="61"/>
    <s v="Low"/>
    <s v="Registered Users"/>
    <x v="1"/>
  </r>
  <r>
    <n v="723"/>
    <d v="2011-02-02T00:00:00"/>
    <s v="Wednesday"/>
    <x v="1"/>
    <b v="0"/>
    <s v="Working Day"/>
    <x v="11"/>
    <s v="Morning"/>
    <n v="52"/>
    <s v="Low"/>
    <s v="Registered Users"/>
    <x v="1"/>
  </r>
  <r>
    <n v="724"/>
    <d v="2011-02-02T00:00:00"/>
    <s v="Wednesday"/>
    <x v="1"/>
    <b v="0"/>
    <s v="Working Day"/>
    <x v="12"/>
    <s v="Afternoon"/>
    <n v="64"/>
    <s v="Low"/>
    <s v="Registered Users"/>
    <x v="1"/>
  </r>
  <r>
    <n v="725"/>
    <d v="2011-02-02T00:00:00"/>
    <s v="Wednesday"/>
    <x v="1"/>
    <b v="0"/>
    <s v="Working Day"/>
    <x v="13"/>
    <s v="Afternoon"/>
    <n v="75"/>
    <s v="Low"/>
    <s v="Registered Users"/>
    <x v="0"/>
  </r>
  <r>
    <n v="726"/>
    <d v="2011-02-02T00:00:00"/>
    <s v="Wednesday"/>
    <x v="1"/>
    <b v="0"/>
    <s v="Working Day"/>
    <x v="14"/>
    <s v="Afternoon"/>
    <n v="63"/>
    <s v="Low"/>
    <s v="Registered Users"/>
    <x v="0"/>
  </r>
  <r>
    <n v="727"/>
    <d v="2011-02-02T00:00:00"/>
    <s v="Wednesday"/>
    <x v="1"/>
    <b v="0"/>
    <s v="Working Day"/>
    <x v="15"/>
    <s v="Afternoon"/>
    <n v="76"/>
    <s v="Low"/>
    <s v="Registered Users"/>
    <x v="0"/>
  </r>
  <r>
    <n v="728"/>
    <d v="2011-02-02T00:00:00"/>
    <s v="Wednesday"/>
    <x v="1"/>
    <b v="0"/>
    <s v="Working Day"/>
    <x v="16"/>
    <s v="Afternoon"/>
    <n v="103"/>
    <s v="Medium"/>
    <s v="Registered Users"/>
    <x v="0"/>
  </r>
  <r>
    <n v="729"/>
    <d v="2011-02-02T00:00:00"/>
    <s v="Wednesday"/>
    <x v="1"/>
    <b v="0"/>
    <s v="Working Day"/>
    <x v="17"/>
    <s v="Evening"/>
    <n v="190"/>
    <s v="High"/>
    <s v="Registered Users"/>
    <x v="0"/>
  </r>
  <r>
    <n v="730"/>
    <d v="2011-02-02T00:00:00"/>
    <s v="Wednesday"/>
    <x v="1"/>
    <b v="0"/>
    <s v="Working Day"/>
    <x v="18"/>
    <s v="Evening"/>
    <n v="182"/>
    <s v="High"/>
    <s v="Registered Users"/>
    <x v="0"/>
  </r>
  <r>
    <n v="731"/>
    <d v="2011-02-02T00:00:00"/>
    <s v="Wednesday"/>
    <x v="1"/>
    <b v="0"/>
    <s v="Working Day"/>
    <x v="19"/>
    <s v="Evening"/>
    <n v="91"/>
    <s v="Low"/>
    <s v="Registered Users"/>
    <x v="0"/>
  </r>
  <r>
    <n v="732"/>
    <d v="2011-02-02T00:00:00"/>
    <s v="Wednesday"/>
    <x v="1"/>
    <b v="0"/>
    <s v="Working Day"/>
    <x v="20"/>
    <s v="Evening"/>
    <n v="75"/>
    <s v="Low"/>
    <s v="Registered Users"/>
    <x v="0"/>
  </r>
  <r>
    <n v="733"/>
    <d v="2011-02-02T00:00:00"/>
    <s v="Wednesday"/>
    <x v="1"/>
    <b v="0"/>
    <s v="Working Day"/>
    <x v="21"/>
    <s v="Night"/>
    <n v="63"/>
    <s v="Low"/>
    <s v="Registered Users"/>
    <x v="0"/>
  </r>
  <r>
    <n v="734"/>
    <d v="2011-02-02T00:00:00"/>
    <s v="Wednesday"/>
    <x v="1"/>
    <b v="0"/>
    <s v="Working Day"/>
    <x v="22"/>
    <s v="Night"/>
    <n v="40"/>
    <s v="Low"/>
    <s v="Registered Users"/>
    <x v="0"/>
  </r>
  <r>
    <n v="735"/>
    <d v="2011-02-02T00:00:00"/>
    <s v="Wednesday"/>
    <x v="1"/>
    <b v="0"/>
    <s v="Working Day"/>
    <x v="23"/>
    <s v="Night"/>
    <n v="32"/>
    <s v="Low"/>
    <s v="Registered Users"/>
    <x v="0"/>
  </r>
  <r>
    <n v="736"/>
    <d v="2011-02-03T00:00:00"/>
    <s v="Thursday"/>
    <x v="1"/>
    <b v="0"/>
    <s v="Working Day"/>
    <x v="0"/>
    <s v="Night"/>
    <n v="12"/>
    <s v="Low"/>
    <s v="Registered Users"/>
    <x v="0"/>
  </r>
  <r>
    <n v="737"/>
    <d v="2011-02-03T00:00:00"/>
    <s v="Thursday"/>
    <x v="1"/>
    <b v="0"/>
    <s v="Working Day"/>
    <x v="1"/>
    <s v="Night"/>
    <n v="5"/>
    <s v="Low"/>
    <s v="Registered Users"/>
    <x v="0"/>
  </r>
  <r>
    <n v="738"/>
    <d v="2011-02-03T00:00:00"/>
    <s v="Thursday"/>
    <x v="1"/>
    <b v="0"/>
    <s v="Working Day"/>
    <x v="2"/>
    <s v="Night"/>
    <n v="2"/>
    <s v="Low"/>
    <s v="Registered Users"/>
    <x v="0"/>
  </r>
  <r>
    <n v="739"/>
    <d v="2011-02-03T00:00:00"/>
    <s v="Thursday"/>
    <x v="1"/>
    <b v="0"/>
    <s v="Working Day"/>
    <x v="3"/>
    <s v="Night"/>
    <n v="1"/>
    <s v="Low"/>
    <s v="Registered Users"/>
    <x v="0"/>
  </r>
  <r>
    <n v="740"/>
    <d v="2011-02-03T00:00:00"/>
    <s v="Thursday"/>
    <x v="1"/>
    <b v="0"/>
    <s v="Working Day"/>
    <x v="5"/>
    <s v="Morning"/>
    <n v="2"/>
    <s v="Low"/>
    <s v="Registered Users"/>
    <x v="0"/>
  </r>
  <r>
    <n v="741"/>
    <d v="2011-02-03T00:00:00"/>
    <s v="Thursday"/>
    <x v="1"/>
    <b v="0"/>
    <s v="Working Day"/>
    <x v="6"/>
    <s v="Morning"/>
    <n v="39"/>
    <s v="Low"/>
    <s v="Registered Users"/>
    <x v="0"/>
  </r>
  <r>
    <n v="742"/>
    <d v="2011-02-03T00:00:00"/>
    <s v="Thursday"/>
    <x v="1"/>
    <b v="0"/>
    <s v="Working Day"/>
    <x v="7"/>
    <s v="Morning"/>
    <n v="87"/>
    <s v="Low"/>
    <s v="Registered Users"/>
    <x v="0"/>
  </r>
  <r>
    <n v="743"/>
    <d v="2011-02-03T00:00:00"/>
    <s v="Thursday"/>
    <x v="1"/>
    <b v="0"/>
    <s v="Working Day"/>
    <x v="8"/>
    <s v="Morning"/>
    <n v="188"/>
    <s v="High"/>
    <s v="Registered Users"/>
    <x v="0"/>
  </r>
  <r>
    <n v="744"/>
    <d v="2011-02-03T00:00:00"/>
    <s v="Thursday"/>
    <x v="1"/>
    <b v="0"/>
    <s v="Working Day"/>
    <x v="9"/>
    <s v="Morning"/>
    <n v="133"/>
    <s v="Medium"/>
    <s v="Registered Users"/>
    <x v="0"/>
  </r>
  <r>
    <n v="745"/>
    <d v="2011-02-03T00:00:00"/>
    <s v="Thursday"/>
    <x v="1"/>
    <b v="0"/>
    <s v="Working Day"/>
    <x v="10"/>
    <s v="Morning"/>
    <n v="52"/>
    <s v="Low"/>
    <s v="Registered Users"/>
    <x v="0"/>
  </r>
  <r>
    <n v="746"/>
    <d v="2011-02-03T00:00:00"/>
    <s v="Thursday"/>
    <x v="1"/>
    <b v="0"/>
    <s v="Working Day"/>
    <x v="11"/>
    <s v="Morning"/>
    <n v="64"/>
    <s v="Low"/>
    <s v="Registered Users"/>
    <x v="0"/>
  </r>
  <r>
    <n v="747"/>
    <d v="2011-02-03T00:00:00"/>
    <s v="Thursday"/>
    <x v="1"/>
    <b v="0"/>
    <s v="Working Day"/>
    <x v="12"/>
    <s v="Afternoon"/>
    <n v="69"/>
    <s v="Low"/>
    <s v="Registered Users"/>
    <x v="0"/>
  </r>
  <r>
    <n v="748"/>
    <d v="2011-02-03T00:00:00"/>
    <s v="Thursday"/>
    <x v="1"/>
    <b v="0"/>
    <s v="Working Day"/>
    <x v="13"/>
    <s v="Afternoon"/>
    <n v="51"/>
    <s v="Low"/>
    <s v="Registered Users"/>
    <x v="0"/>
  </r>
  <r>
    <n v="749"/>
    <d v="2011-02-03T00:00:00"/>
    <s v="Thursday"/>
    <x v="1"/>
    <b v="0"/>
    <s v="Working Day"/>
    <x v="14"/>
    <s v="Afternoon"/>
    <n v="47"/>
    <s v="Low"/>
    <s v="Registered Users"/>
    <x v="0"/>
  </r>
  <r>
    <n v="750"/>
    <d v="2011-02-03T00:00:00"/>
    <s v="Thursday"/>
    <x v="1"/>
    <b v="0"/>
    <s v="Working Day"/>
    <x v="15"/>
    <s v="Afternoon"/>
    <n v="60"/>
    <s v="Low"/>
    <s v="Registered Users"/>
    <x v="0"/>
  </r>
  <r>
    <n v="751"/>
    <d v="2011-02-03T00:00:00"/>
    <s v="Thursday"/>
    <x v="1"/>
    <b v="0"/>
    <s v="Working Day"/>
    <x v="16"/>
    <s v="Afternoon"/>
    <n v="78"/>
    <s v="Low"/>
    <s v="Registered Users"/>
    <x v="0"/>
  </r>
  <r>
    <n v="752"/>
    <d v="2011-02-03T00:00:00"/>
    <s v="Thursday"/>
    <x v="1"/>
    <b v="0"/>
    <s v="Working Day"/>
    <x v="17"/>
    <s v="Evening"/>
    <n v="175"/>
    <s v="High"/>
    <s v="Registered Users"/>
    <x v="0"/>
  </r>
  <r>
    <n v="753"/>
    <d v="2011-02-03T00:00:00"/>
    <s v="Thursday"/>
    <x v="1"/>
    <b v="0"/>
    <s v="Working Day"/>
    <x v="18"/>
    <s v="Evening"/>
    <n v="147"/>
    <s v="Medium"/>
    <s v="Registered Users"/>
    <x v="0"/>
  </r>
  <r>
    <n v="754"/>
    <d v="2011-02-03T00:00:00"/>
    <s v="Thursday"/>
    <x v="1"/>
    <b v="0"/>
    <s v="Working Day"/>
    <x v="19"/>
    <s v="Evening"/>
    <n v="96"/>
    <s v="Low"/>
    <s v="Registered Users"/>
    <x v="0"/>
  </r>
  <r>
    <n v="755"/>
    <d v="2011-02-03T00:00:00"/>
    <s v="Thursday"/>
    <x v="1"/>
    <b v="0"/>
    <s v="Working Day"/>
    <x v="20"/>
    <s v="Evening"/>
    <n v="109"/>
    <s v="Medium"/>
    <s v="Registered Users"/>
    <x v="0"/>
  </r>
  <r>
    <n v="756"/>
    <d v="2011-02-03T00:00:00"/>
    <s v="Thursday"/>
    <x v="1"/>
    <b v="0"/>
    <s v="Working Day"/>
    <x v="21"/>
    <s v="Night"/>
    <n v="54"/>
    <s v="Low"/>
    <s v="Registered Users"/>
    <x v="0"/>
  </r>
  <r>
    <n v="757"/>
    <d v="2011-02-03T00:00:00"/>
    <s v="Thursday"/>
    <x v="1"/>
    <b v="0"/>
    <s v="Working Day"/>
    <x v="22"/>
    <s v="Night"/>
    <n v="41"/>
    <s v="Low"/>
    <s v="Registered Users"/>
    <x v="0"/>
  </r>
  <r>
    <n v="758"/>
    <d v="2011-02-03T00:00:00"/>
    <s v="Thursday"/>
    <x v="1"/>
    <b v="0"/>
    <s v="Working Day"/>
    <x v="23"/>
    <s v="Night"/>
    <n v="38"/>
    <s v="Low"/>
    <s v="Registered Users"/>
    <x v="0"/>
  </r>
  <r>
    <n v="759"/>
    <d v="2011-02-04T00:00:00"/>
    <s v="Friday"/>
    <x v="1"/>
    <b v="0"/>
    <s v="Working Day"/>
    <x v="0"/>
    <s v="Night"/>
    <n v="13"/>
    <s v="Low"/>
    <s v="Registered Users"/>
    <x v="1"/>
  </r>
  <r>
    <n v="760"/>
    <d v="2011-02-04T00:00:00"/>
    <s v="Friday"/>
    <x v="1"/>
    <b v="0"/>
    <s v="Working Day"/>
    <x v="1"/>
    <s v="Night"/>
    <n v="7"/>
    <s v="Low"/>
    <s v="Registered Users"/>
    <x v="1"/>
  </r>
  <r>
    <n v="761"/>
    <d v="2011-02-04T00:00:00"/>
    <s v="Friday"/>
    <x v="1"/>
    <b v="0"/>
    <s v="Working Day"/>
    <x v="2"/>
    <s v="Night"/>
    <n v="1"/>
    <s v="Low"/>
    <s v="Registered Users"/>
    <x v="1"/>
  </r>
  <r>
    <n v="762"/>
    <d v="2011-02-04T00:00:00"/>
    <s v="Friday"/>
    <x v="1"/>
    <b v="0"/>
    <s v="Working Day"/>
    <x v="3"/>
    <s v="Night"/>
    <n v="1"/>
    <s v="Low"/>
    <s v="Registered Users"/>
    <x v="1"/>
  </r>
  <r>
    <n v="763"/>
    <d v="2011-02-04T00:00:00"/>
    <s v="Friday"/>
    <x v="1"/>
    <b v="0"/>
    <s v="Working Day"/>
    <x v="5"/>
    <s v="Morning"/>
    <n v="7"/>
    <s v="Low"/>
    <s v="Registered Users"/>
    <x v="1"/>
  </r>
  <r>
    <n v="764"/>
    <d v="2011-02-04T00:00:00"/>
    <s v="Friday"/>
    <x v="1"/>
    <b v="0"/>
    <s v="Working Day"/>
    <x v="6"/>
    <s v="Morning"/>
    <n v="28"/>
    <s v="Low"/>
    <s v="Registered Users"/>
    <x v="1"/>
  </r>
  <r>
    <n v="765"/>
    <d v="2011-02-04T00:00:00"/>
    <s v="Friday"/>
    <x v="1"/>
    <b v="0"/>
    <s v="Working Day"/>
    <x v="7"/>
    <s v="Morning"/>
    <n v="87"/>
    <s v="Low"/>
    <s v="Registered Users"/>
    <x v="0"/>
  </r>
  <r>
    <n v="766"/>
    <d v="2011-02-04T00:00:00"/>
    <s v="Friday"/>
    <x v="1"/>
    <b v="0"/>
    <s v="Working Day"/>
    <x v="8"/>
    <s v="Morning"/>
    <n v="220"/>
    <s v="High"/>
    <s v="Registered Users"/>
    <x v="0"/>
  </r>
  <r>
    <n v="767"/>
    <d v="2011-02-04T00:00:00"/>
    <s v="Friday"/>
    <x v="1"/>
    <b v="0"/>
    <s v="Working Day"/>
    <x v="9"/>
    <s v="Morning"/>
    <n v="127"/>
    <s v="Medium"/>
    <s v="Registered Users"/>
    <x v="1"/>
  </r>
  <r>
    <n v="768"/>
    <d v="2011-02-04T00:00:00"/>
    <s v="Friday"/>
    <x v="1"/>
    <b v="0"/>
    <s v="Working Day"/>
    <x v="10"/>
    <s v="Morning"/>
    <n v="51"/>
    <s v="Low"/>
    <s v="Registered Users"/>
    <x v="1"/>
  </r>
  <r>
    <n v="769"/>
    <d v="2011-02-04T00:00:00"/>
    <s v="Friday"/>
    <x v="1"/>
    <b v="0"/>
    <s v="Working Day"/>
    <x v="11"/>
    <s v="Morning"/>
    <n v="64"/>
    <s v="Low"/>
    <s v="Registered Users"/>
    <x v="0"/>
  </r>
  <r>
    <n v="770"/>
    <d v="2011-02-04T00:00:00"/>
    <s v="Friday"/>
    <x v="1"/>
    <b v="0"/>
    <s v="Working Day"/>
    <x v="12"/>
    <s v="Afternoon"/>
    <n v="86"/>
    <s v="Low"/>
    <s v="Registered Users"/>
    <x v="1"/>
  </r>
  <r>
    <n v="771"/>
    <d v="2011-02-04T00:00:00"/>
    <s v="Friday"/>
    <x v="1"/>
    <b v="0"/>
    <s v="Working Day"/>
    <x v="13"/>
    <s v="Afternoon"/>
    <n v="82"/>
    <s v="Low"/>
    <s v="Registered Users"/>
    <x v="1"/>
  </r>
  <r>
    <n v="772"/>
    <d v="2011-02-04T00:00:00"/>
    <s v="Friday"/>
    <x v="1"/>
    <b v="0"/>
    <s v="Working Day"/>
    <x v="14"/>
    <s v="Afternoon"/>
    <n v="91"/>
    <s v="Low"/>
    <s v="Registered Users"/>
    <x v="1"/>
  </r>
  <r>
    <n v="773"/>
    <d v="2011-02-04T00:00:00"/>
    <s v="Friday"/>
    <x v="1"/>
    <b v="0"/>
    <s v="Working Day"/>
    <x v="15"/>
    <s v="Afternoon"/>
    <n v="90"/>
    <s v="Low"/>
    <s v="Registered Users"/>
    <x v="1"/>
  </r>
  <r>
    <n v="774"/>
    <d v="2011-02-04T00:00:00"/>
    <s v="Friday"/>
    <x v="1"/>
    <b v="0"/>
    <s v="Working Day"/>
    <x v="16"/>
    <s v="Afternoon"/>
    <n v="99"/>
    <s v="Low"/>
    <s v="Registered Users"/>
    <x v="1"/>
  </r>
  <r>
    <n v="775"/>
    <d v="2011-02-04T00:00:00"/>
    <s v="Friday"/>
    <x v="1"/>
    <b v="0"/>
    <s v="Working Day"/>
    <x v="17"/>
    <s v="Evening"/>
    <n v="205"/>
    <s v="High"/>
    <s v="Registered Users"/>
    <x v="1"/>
  </r>
  <r>
    <n v="776"/>
    <d v="2011-02-04T00:00:00"/>
    <s v="Friday"/>
    <x v="1"/>
    <b v="0"/>
    <s v="Working Day"/>
    <x v="18"/>
    <s v="Evening"/>
    <n v="155"/>
    <s v="High"/>
    <s v="Registered Users"/>
    <x v="1"/>
  </r>
  <r>
    <n v="777"/>
    <d v="2011-02-04T00:00:00"/>
    <s v="Friday"/>
    <x v="1"/>
    <b v="0"/>
    <s v="Working Day"/>
    <x v="19"/>
    <s v="Evening"/>
    <n v="103"/>
    <s v="Medium"/>
    <s v="Registered Users"/>
    <x v="1"/>
  </r>
  <r>
    <n v="778"/>
    <d v="2011-02-04T00:00:00"/>
    <s v="Friday"/>
    <x v="1"/>
    <b v="0"/>
    <s v="Working Day"/>
    <x v="20"/>
    <s v="Evening"/>
    <n v="71"/>
    <s v="Low"/>
    <s v="Registered Users"/>
    <x v="1"/>
  </r>
  <r>
    <n v="779"/>
    <d v="2011-02-04T00:00:00"/>
    <s v="Friday"/>
    <x v="1"/>
    <b v="0"/>
    <s v="Working Day"/>
    <x v="21"/>
    <s v="Night"/>
    <n v="43"/>
    <s v="Low"/>
    <s v="Registered Users"/>
    <x v="1"/>
  </r>
  <r>
    <n v="780"/>
    <d v="2011-02-04T00:00:00"/>
    <s v="Friday"/>
    <x v="1"/>
    <b v="0"/>
    <s v="Working Day"/>
    <x v="22"/>
    <s v="Night"/>
    <n v="46"/>
    <s v="Low"/>
    <s v="Registered Users"/>
    <x v="1"/>
  </r>
  <r>
    <n v="781"/>
    <d v="2011-02-04T00:00:00"/>
    <s v="Friday"/>
    <x v="1"/>
    <b v="0"/>
    <s v="Working Day"/>
    <x v="23"/>
    <s v="Night"/>
    <n v="31"/>
    <s v="Low"/>
    <s v="Registered Users"/>
    <x v="1"/>
  </r>
  <r>
    <n v="782"/>
    <d v="2011-02-05T00:00:00"/>
    <s v="Saturday"/>
    <x v="0"/>
    <b v="0"/>
    <s v="Working Day"/>
    <x v="0"/>
    <s v="Night"/>
    <n v="39"/>
    <s v="Low"/>
    <s v="Registered Users"/>
    <x v="1"/>
  </r>
  <r>
    <n v="783"/>
    <d v="2011-02-05T00:00:00"/>
    <s v="Saturday"/>
    <x v="0"/>
    <b v="0"/>
    <s v="Working Day"/>
    <x v="1"/>
    <s v="Night"/>
    <n v="18"/>
    <s v="Low"/>
    <s v="Registered Users"/>
    <x v="1"/>
  </r>
  <r>
    <n v="784"/>
    <d v="2011-02-05T00:00:00"/>
    <s v="Saturday"/>
    <x v="0"/>
    <b v="0"/>
    <s v="Working Day"/>
    <x v="2"/>
    <s v="Night"/>
    <n v="17"/>
    <s v="Low"/>
    <s v="Registered Users"/>
    <x v="1"/>
  </r>
  <r>
    <n v="785"/>
    <d v="2011-02-05T00:00:00"/>
    <s v="Saturday"/>
    <x v="0"/>
    <b v="0"/>
    <s v="Working Day"/>
    <x v="3"/>
    <s v="Night"/>
    <n v="11"/>
    <s v="Low"/>
    <s v="Registered Users"/>
    <x v="1"/>
  </r>
  <r>
    <n v="786"/>
    <d v="2011-02-05T00:00:00"/>
    <s v="Saturday"/>
    <x v="0"/>
    <b v="0"/>
    <s v="Working Day"/>
    <x v="4"/>
    <s v="Night"/>
    <n v="8"/>
    <s v="Low"/>
    <s v="Registered Users"/>
    <x v="2"/>
  </r>
  <r>
    <n v="787"/>
    <d v="2011-02-05T00:00:00"/>
    <s v="Saturday"/>
    <x v="0"/>
    <b v="0"/>
    <s v="Working Day"/>
    <x v="5"/>
    <s v="Morning"/>
    <n v="9"/>
    <s v="Low"/>
    <s v="Registered Users"/>
    <x v="2"/>
  </r>
  <r>
    <n v="788"/>
    <d v="2011-02-05T00:00:00"/>
    <s v="Saturday"/>
    <x v="0"/>
    <b v="0"/>
    <s v="Working Day"/>
    <x v="6"/>
    <s v="Morning"/>
    <n v="4"/>
    <s v="Low"/>
    <s v="Registered Users"/>
    <x v="2"/>
  </r>
  <r>
    <n v="789"/>
    <d v="2011-02-05T00:00:00"/>
    <s v="Saturday"/>
    <x v="0"/>
    <b v="0"/>
    <s v="Working Day"/>
    <x v="7"/>
    <s v="Morning"/>
    <n v="4"/>
    <s v="Low"/>
    <s v="Registered Users"/>
    <x v="2"/>
  </r>
  <r>
    <n v="790"/>
    <d v="2011-02-05T00:00:00"/>
    <s v="Saturday"/>
    <x v="0"/>
    <b v="0"/>
    <s v="Working Day"/>
    <x v="8"/>
    <s v="Morning"/>
    <n v="10"/>
    <s v="Low"/>
    <s v="Registered Users"/>
    <x v="2"/>
  </r>
  <r>
    <n v="791"/>
    <d v="2011-02-05T00:00:00"/>
    <s v="Saturday"/>
    <x v="0"/>
    <b v="0"/>
    <s v="Working Day"/>
    <x v="9"/>
    <s v="Morning"/>
    <n v="20"/>
    <s v="Low"/>
    <s v="Registered Users"/>
    <x v="2"/>
  </r>
  <r>
    <n v="792"/>
    <d v="2011-02-05T00:00:00"/>
    <s v="Saturday"/>
    <x v="0"/>
    <b v="0"/>
    <s v="Working Day"/>
    <x v="10"/>
    <s v="Morning"/>
    <n v="34"/>
    <s v="Low"/>
    <s v="Registered Users"/>
    <x v="2"/>
  </r>
  <r>
    <n v="793"/>
    <d v="2011-02-05T00:00:00"/>
    <s v="Saturday"/>
    <x v="0"/>
    <b v="0"/>
    <s v="Working Day"/>
    <x v="11"/>
    <s v="Morning"/>
    <n v="47"/>
    <s v="Low"/>
    <s v="Registered Users"/>
    <x v="2"/>
  </r>
  <r>
    <n v="794"/>
    <d v="2011-02-05T00:00:00"/>
    <s v="Saturday"/>
    <x v="0"/>
    <b v="0"/>
    <s v="Working Day"/>
    <x v="12"/>
    <s v="Afternoon"/>
    <n v="52"/>
    <s v="Low"/>
    <s v="Registered Users"/>
    <x v="2"/>
  </r>
  <r>
    <n v="795"/>
    <d v="2011-02-05T00:00:00"/>
    <s v="Saturday"/>
    <x v="0"/>
    <b v="0"/>
    <s v="Working Day"/>
    <x v="13"/>
    <s v="Afternoon"/>
    <n v="72"/>
    <s v="Low"/>
    <s v="Registered Users"/>
    <x v="2"/>
  </r>
  <r>
    <n v="796"/>
    <d v="2011-02-05T00:00:00"/>
    <s v="Saturday"/>
    <x v="0"/>
    <b v="0"/>
    <s v="Working Day"/>
    <x v="14"/>
    <s v="Afternoon"/>
    <n v="55"/>
    <s v="Low"/>
    <s v="Registered Users"/>
    <x v="2"/>
  </r>
  <r>
    <n v="797"/>
    <d v="2011-02-05T00:00:00"/>
    <s v="Saturday"/>
    <x v="0"/>
    <b v="0"/>
    <s v="Working Day"/>
    <x v="15"/>
    <s v="Afternoon"/>
    <n v="60"/>
    <s v="Low"/>
    <s v="Registered Users"/>
    <x v="2"/>
  </r>
  <r>
    <n v="798"/>
    <d v="2011-02-05T00:00:00"/>
    <s v="Saturday"/>
    <x v="0"/>
    <b v="0"/>
    <s v="Working Day"/>
    <x v="16"/>
    <s v="Afternoon"/>
    <n v="71"/>
    <s v="Low"/>
    <s v="Registered Users"/>
    <x v="2"/>
  </r>
  <r>
    <n v="799"/>
    <d v="2011-02-05T00:00:00"/>
    <s v="Saturday"/>
    <x v="0"/>
    <b v="0"/>
    <s v="Working Day"/>
    <x v="17"/>
    <s v="Evening"/>
    <n v="78"/>
    <s v="Low"/>
    <s v="Registered Users"/>
    <x v="1"/>
  </r>
  <r>
    <n v="800"/>
    <d v="2011-02-05T00:00:00"/>
    <s v="Saturday"/>
    <x v="0"/>
    <b v="0"/>
    <s v="Working Day"/>
    <x v="18"/>
    <s v="Evening"/>
    <n v="83"/>
    <s v="Low"/>
    <s v="Registered Users"/>
    <x v="1"/>
  </r>
  <r>
    <n v="801"/>
    <d v="2011-02-05T00:00:00"/>
    <s v="Saturday"/>
    <x v="0"/>
    <b v="0"/>
    <s v="Working Day"/>
    <x v="19"/>
    <s v="Evening"/>
    <n v="84"/>
    <s v="Low"/>
    <s v="Registered Users"/>
    <x v="1"/>
  </r>
  <r>
    <n v="802"/>
    <d v="2011-02-05T00:00:00"/>
    <s v="Saturday"/>
    <x v="0"/>
    <b v="0"/>
    <s v="Working Day"/>
    <x v="20"/>
    <s v="Evening"/>
    <n v="69"/>
    <s v="Low"/>
    <s v="Registered Users"/>
    <x v="0"/>
  </r>
  <r>
    <n v="803"/>
    <d v="2011-02-05T00:00:00"/>
    <s v="Saturday"/>
    <x v="0"/>
    <b v="0"/>
    <s v="Working Day"/>
    <x v="21"/>
    <s v="Night"/>
    <n v="56"/>
    <s v="Low"/>
    <s v="Registered Users"/>
    <x v="0"/>
  </r>
  <r>
    <n v="804"/>
    <d v="2011-02-05T00:00:00"/>
    <s v="Saturday"/>
    <x v="0"/>
    <b v="0"/>
    <s v="Working Day"/>
    <x v="22"/>
    <s v="Night"/>
    <n v="45"/>
    <s v="Low"/>
    <s v="Registered Users"/>
    <x v="0"/>
  </r>
  <r>
    <n v="805"/>
    <d v="2011-02-05T00:00:00"/>
    <s v="Saturday"/>
    <x v="0"/>
    <b v="0"/>
    <s v="Working Day"/>
    <x v="23"/>
    <s v="Night"/>
    <n v="59"/>
    <s v="Low"/>
    <s v="Registered Users"/>
    <x v="0"/>
  </r>
  <r>
    <n v="806"/>
    <d v="2011-02-06T00:00:00"/>
    <s v="Sunday"/>
    <x v="0"/>
    <b v="0"/>
    <s v="Working Day"/>
    <x v="0"/>
    <s v="Night"/>
    <n v="39"/>
    <s v="Low"/>
    <s v="Registered Users"/>
    <x v="0"/>
  </r>
  <r>
    <n v="807"/>
    <d v="2011-02-06T00:00:00"/>
    <s v="Sunday"/>
    <x v="0"/>
    <b v="0"/>
    <s v="Working Day"/>
    <x v="1"/>
    <s v="Night"/>
    <n v="44"/>
    <s v="Low"/>
    <s v="Registered Users"/>
    <x v="0"/>
  </r>
  <r>
    <n v="808"/>
    <d v="2011-02-06T00:00:00"/>
    <s v="Sunday"/>
    <x v="0"/>
    <b v="0"/>
    <s v="Working Day"/>
    <x v="2"/>
    <s v="Night"/>
    <n v="20"/>
    <s v="Low"/>
    <s v="Registered Users"/>
    <x v="0"/>
  </r>
  <r>
    <n v="809"/>
    <d v="2011-02-06T00:00:00"/>
    <s v="Sunday"/>
    <x v="0"/>
    <b v="0"/>
    <s v="Working Day"/>
    <x v="3"/>
    <s v="Night"/>
    <n v="13"/>
    <s v="Low"/>
    <s v="Registered Users"/>
    <x v="0"/>
  </r>
  <r>
    <n v="810"/>
    <d v="2011-02-06T00:00:00"/>
    <s v="Sunday"/>
    <x v="0"/>
    <b v="0"/>
    <s v="Working Day"/>
    <x v="4"/>
    <s v="Night"/>
    <n v="2"/>
    <s v="Low"/>
    <s v="Registered Users"/>
    <x v="0"/>
  </r>
  <r>
    <n v="811"/>
    <d v="2011-02-06T00:00:00"/>
    <s v="Sunday"/>
    <x v="0"/>
    <b v="0"/>
    <s v="Working Day"/>
    <x v="5"/>
    <s v="Morning"/>
    <n v="1"/>
    <s v="Low"/>
    <s v="Registered Users"/>
    <x v="0"/>
  </r>
  <r>
    <n v="812"/>
    <d v="2011-02-06T00:00:00"/>
    <s v="Sunday"/>
    <x v="0"/>
    <b v="0"/>
    <s v="Working Day"/>
    <x v="6"/>
    <s v="Morning"/>
    <n v="1"/>
    <s v="Low"/>
    <s v="Registered Users"/>
    <x v="0"/>
  </r>
  <r>
    <n v="813"/>
    <d v="2011-02-06T00:00:00"/>
    <s v="Sunday"/>
    <x v="0"/>
    <b v="0"/>
    <s v="Working Day"/>
    <x v="7"/>
    <s v="Morning"/>
    <n v="8"/>
    <s v="Low"/>
    <s v="Registered Users"/>
    <x v="0"/>
  </r>
  <r>
    <n v="814"/>
    <d v="2011-02-06T00:00:00"/>
    <s v="Sunday"/>
    <x v="0"/>
    <b v="0"/>
    <s v="Working Day"/>
    <x v="8"/>
    <s v="Morning"/>
    <n v="23"/>
    <s v="Low"/>
    <s v="Registered Users"/>
    <x v="0"/>
  </r>
  <r>
    <n v="815"/>
    <d v="2011-02-06T00:00:00"/>
    <s v="Sunday"/>
    <x v="0"/>
    <b v="0"/>
    <s v="Working Day"/>
    <x v="9"/>
    <s v="Morning"/>
    <n v="45"/>
    <s v="Low"/>
    <s v="Registered Users"/>
    <x v="0"/>
  </r>
  <r>
    <n v="816"/>
    <d v="2011-02-06T00:00:00"/>
    <s v="Sunday"/>
    <x v="0"/>
    <b v="0"/>
    <s v="Working Day"/>
    <x v="10"/>
    <s v="Morning"/>
    <n v="89"/>
    <s v="Low"/>
    <s v="Registered Users"/>
    <x v="0"/>
  </r>
  <r>
    <n v="817"/>
    <d v="2011-02-06T00:00:00"/>
    <s v="Sunday"/>
    <x v="0"/>
    <b v="0"/>
    <s v="Working Day"/>
    <x v="11"/>
    <s v="Morning"/>
    <n v="117"/>
    <s v="Medium"/>
    <s v="Registered Users"/>
    <x v="0"/>
  </r>
  <r>
    <n v="818"/>
    <d v="2011-02-06T00:00:00"/>
    <s v="Sunday"/>
    <x v="0"/>
    <b v="0"/>
    <s v="Working Day"/>
    <x v="12"/>
    <s v="Afternoon"/>
    <n v="174"/>
    <s v="High"/>
    <s v="Registered Users"/>
    <x v="0"/>
  </r>
  <r>
    <n v="819"/>
    <d v="2011-02-06T00:00:00"/>
    <s v="Sunday"/>
    <x v="0"/>
    <b v="0"/>
    <s v="Working Day"/>
    <x v="13"/>
    <s v="Afternoon"/>
    <n v="182"/>
    <s v="High"/>
    <s v="Registered Users"/>
    <x v="0"/>
  </r>
  <r>
    <n v="820"/>
    <d v="2011-02-06T00:00:00"/>
    <s v="Sunday"/>
    <x v="0"/>
    <b v="0"/>
    <s v="Working Day"/>
    <x v="14"/>
    <s v="Afternoon"/>
    <n v="161"/>
    <s v="High"/>
    <s v="Registered Users"/>
    <x v="0"/>
  </r>
  <r>
    <n v="821"/>
    <d v="2011-02-06T00:00:00"/>
    <s v="Sunday"/>
    <x v="0"/>
    <b v="0"/>
    <s v="Working Day"/>
    <x v="15"/>
    <s v="Afternoon"/>
    <n v="182"/>
    <s v="High"/>
    <s v="Registered Users"/>
    <x v="0"/>
  </r>
  <r>
    <n v="822"/>
    <d v="2011-02-06T00:00:00"/>
    <s v="Sunday"/>
    <x v="0"/>
    <b v="0"/>
    <s v="Working Day"/>
    <x v="16"/>
    <s v="Afternoon"/>
    <n v="157"/>
    <s v="High"/>
    <s v="Registered Users"/>
    <x v="0"/>
  </r>
  <r>
    <n v="823"/>
    <d v="2011-02-06T00:00:00"/>
    <s v="Sunday"/>
    <x v="0"/>
    <b v="0"/>
    <s v="Working Day"/>
    <x v="17"/>
    <s v="Evening"/>
    <n v="121"/>
    <s v="Medium"/>
    <s v="Registered Users"/>
    <x v="0"/>
  </r>
  <r>
    <n v="824"/>
    <d v="2011-02-06T00:00:00"/>
    <s v="Sunday"/>
    <x v="0"/>
    <b v="0"/>
    <s v="Working Day"/>
    <x v="18"/>
    <s v="Evening"/>
    <n v="78"/>
    <s v="Low"/>
    <s v="Registered Users"/>
    <x v="0"/>
  </r>
  <r>
    <n v="825"/>
    <d v="2011-02-06T00:00:00"/>
    <s v="Sunday"/>
    <x v="0"/>
    <b v="0"/>
    <s v="Working Day"/>
    <x v="19"/>
    <s v="Evening"/>
    <n v="21"/>
    <s v="Low"/>
    <s v="Registered Users"/>
    <x v="0"/>
  </r>
  <r>
    <n v="826"/>
    <d v="2011-02-06T00:00:00"/>
    <s v="Sunday"/>
    <x v="0"/>
    <b v="0"/>
    <s v="Working Day"/>
    <x v="20"/>
    <s v="Evening"/>
    <n v="26"/>
    <s v="Low"/>
    <s v="Registered Users"/>
    <x v="0"/>
  </r>
  <r>
    <n v="827"/>
    <d v="2011-02-06T00:00:00"/>
    <s v="Sunday"/>
    <x v="0"/>
    <b v="0"/>
    <s v="Working Day"/>
    <x v="21"/>
    <s v="Night"/>
    <n v="27"/>
    <s v="Low"/>
    <s v="Registered Users"/>
    <x v="0"/>
  </r>
  <r>
    <n v="828"/>
    <d v="2011-02-06T00:00:00"/>
    <s v="Sunday"/>
    <x v="0"/>
    <b v="0"/>
    <s v="Working Day"/>
    <x v="22"/>
    <s v="Night"/>
    <n v="62"/>
    <s v="Low"/>
    <s v="Registered Users"/>
    <x v="0"/>
  </r>
  <r>
    <n v="829"/>
    <d v="2011-02-06T00:00:00"/>
    <s v="Sunday"/>
    <x v="0"/>
    <b v="0"/>
    <s v="Working Day"/>
    <x v="23"/>
    <s v="Night"/>
    <n v="30"/>
    <s v="Low"/>
    <s v="Registered Users"/>
    <x v="0"/>
  </r>
  <r>
    <n v="830"/>
    <d v="2011-02-07T00:00:00"/>
    <s v="Monday"/>
    <x v="1"/>
    <b v="0"/>
    <s v="Working Day"/>
    <x v="0"/>
    <s v="Night"/>
    <n v="15"/>
    <s v="Low"/>
    <s v="Registered Users"/>
    <x v="0"/>
  </r>
  <r>
    <n v="831"/>
    <d v="2011-02-07T00:00:00"/>
    <s v="Monday"/>
    <x v="1"/>
    <b v="0"/>
    <s v="Working Day"/>
    <x v="1"/>
    <s v="Night"/>
    <n v="5"/>
    <s v="Low"/>
    <s v="Registered Users"/>
    <x v="0"/>
  </r>
  <r>
    <n v="832"/>
    <d v="2011-02-07T00:00:00"/>
    <s v="Monday"/>
    <x v="1"/>
    <b v="0"/>
    <s v="Working Day"/>
    <x v="2"/>
    <s v="Night"/>
    <n v="3"/>
    <s v="Low"/>
    <s v="Registered Users"/>
    <x v="0"/>
  </r>
  <r>
    <n v="833"/>
    <d v="2011-02-07T00:00:00"/>
    <s v="Monday"/>
    <x v="1"/>
    <b v="0"/>
    <s v="Working Day"/>
    <x v="3"/>
    <s v="Night"/>
    <n v="1"/>
    <s v="Low"/>
    <s v="Registered Users"/>
    <x v="0"/>
  </r>
  <r>
    <n v="834"/>
    <d v="2011-02-07T00:00:00"/>
    <s v="Monday"/>
    <x v="1"/>
    <b v="0"/>
    <s v="Working Day"/>
    <x v="4"/>
    <s v="Night"/>
    <n v="2"/>
    <s v="Low"/>
    <s v="Registered Users"/>
    <x v="0"/>
  </r>
  <r>
    <n v="835"/>
    <d v="2011-02-07T00:00:00"/>
    <s v="Monday"/>
    <x v="1"/>
    <b v="0"/>
    <s v="Working Day"/>
    <x v="5"/>
    <s v="Morning"/>
    <n v="10"/>
    <s v="Low"/>
    <s v="Registered Users"/>
    <x v="0"/>
  </r>
  <r>
    <n v="836"/>
    <d v="2011-02-07T00:00:00"/>
    <s v="Monday"/>
    <x v="1"/>
    <b v="0"/>
    <s v="Working Day"/>
    <x v="6"/>
    <s v="Morning"/>
    <n v="30"/>
    <s v="Low"/>
    <s v="Registered Users"/>
    <x v="0"/>
  </r>
  <r>
    <n v="837"/>
    <d v="2011-02-07T00:00:00"/>
    <s v="Monday"/>
    <x v="1"/>
    <b v="0"/>
    <s v="Working Day"/>
    <x v="7"/>
    <s v="Morning"/>
    <n v="95"/>
    <s v="Low"/>
    <s v="Registered Users"/>
    <x v="0"/>
  </r>
  <r>
    <n v="838"/>
    <d v="2011-02-07T00:00:00"/>
    <s v="Monday"/>
    <x v="1"/>
    <b v="0"/>
    <s v="Working Day"/>
    <x v="8"/>
    <s v="Morning"/>
    <n v="230"/>
    <s v="High"/>
    <s v="Registered Users"/>
    <x v="1"/>
  </r>
  <r>
    <n v="839"/>
    <d v="2011-02-07T00:00:00"/>
    <s v="Monday"/>
    <x v="1"/>
    <b v="0"/>
    <s v="Working Day"/>
    <x v="9"/>
    <s v="Morning"/>
    <n v="118"/>
    <s v="Medium"/>
    <s v="Registered Users"/>
    <x v="0"/>
  </r>
  <r>
    <n v="840"/>
    <d v="2011-02-07T00:00:00"/>
    <s v="Monday"/>
    <x v="1"/>
    <b v="0"/>
    <s v="Working Day"/>
    <x v="10"/>
    <s v="Morning"/>
    <n v="55"/>
    <s v="Low"/>
    <s v="Registered Users"/>
    <x v="0"/>
  </r>
  <r>
    <n v="841"/>
    <d v="2011-02-07T00:00:00"/>
    <s v="Monday"/>
    <x v="1"/>
    <b v="0"/>
    <s v="Working Day"/>
    <x v="11"/>
    <s v="Morning"/>
    <n v="47"/>
    <s v="Low"/>
    <s v="Registered Users"/>
    <x v="0"/>
  </r>
  <r>
    <n v="842"/>
    <d v="2011-02-07T00:00:00"/>
    <s v="Monday"/>
    <x v="1"/>
    <b v="0"/>
    <s v="Working Day"/>
    <x v="12"/>
    <s v="Afternoon"/>
    <n v="66"/>
    <s v="Low"/>
    <s v="Registered Users"/>
    <x v="1"/>
  </r>
  <r>
    <n v="843"/>
    <d v="2011-02-07T00:00:00"/>
    <s v="Monday"/>
    <x v="1"/>
    <b v="0"/>
    <s v="Working Day"/>
    <x v="13"/>
    <s v="Afternoon"/>
    <n v="64"/>
    <s v="Low"/>
    <s v="Registered Users"/>
    <x v="1"/>
  </r>
  <r>
    <n v="844"/>
    <d v="2011-02-07T00:00:00"/>
    <s v="Monday"/>
    <x v="1"/>
    <b v="0"/>
    <s v="Working Day"/>
    <x v="14"/>
    <s v="Afternoon"/>
    <n v="60"/>
    <s v="Low"/>
    <s v="Registered Users"/>
    <x v="1"/>
  </r>
  <r>
    <n v="845"/>
    <d v="2011-02-07T00:00:00"/>
    <s v="Monday"/>
    <x v="1"/>
    <b v="0"/>
    <s v="Working Day"/>
    <x v="15"/>
    <s v="Afternoon"/>
    <n v="50"/>
    <s v="Low"/>
    <s v="Registered Users"/>
    <x v="1"/>
  </r>
  <r>
    <n v="846"/>
    <d v="2011-02-07T00:00:00"/>
    <s v="Monday"/>
    <x v="1"/>
    <b v="0"/>
    <s v="Working Day"/>
    <x v="16"/>
    <s v="Afternoon"/>
    <n v="114"/>
    <s v="Medium"/>
    <s v="Registered Users"/>
    <x v="1"/>
  </r>
  <r>
    <n v="847"/>
    <d v="2011-02-07T00:00:00"/>
    <s v="Monday"/>
    <x v="1"/>
    <b v="0"/>
    <s v="Working Day"/>
    <x v="17"/>
    <s v="Evening"/>
    <n v="216"/>
    <s v="High"/>
    <s v="Registered Users"/>
    <x v="1"/>
  </r>
  <r>
    <n v="848"/>
    <d v="2011-02-07T00:00:00"/>
    <s v="Monday"/>
    <x v="1"/>
    <b v="0"/>
    <s v="Working Day"/>
    <x v="18"/>
    <s v="Evening"/>
    <n v="175"/>
    <s v="High"/>
    <s v="Registered Users"/>
    <x v="1"/>
  </r>
  <r>
    <n v="849"/>
    <d v="2011-02-07T00:00:00"/>
    <s v="Monday"/>
    <x v="1"/>
    <b v="0"/>
    <s v="Working Day"/>
    <x v="19"/>
    <s v="Evening"/>
    <n v="128"/>
    <s v="Medium"/>
    <s v="Registered Users"/>
    <x v="1"/>
  </r>
  <r>
    <n v="850"/>
    <d v="2011-02-07T00:00:00"/>
    <s v="Monday"/>
    <x v="1"/>
    <b v="0"/>
    <s v="Working Day"/>
    <x v="20"/>
    <s v="Evening"/>
    <n v="88"/>
    <s v="Low"/>
    <s v="Registered Users"/>
    <x v="1"/>
  </r>
  <r>
    <n v="851"/>
    <d v="2011-02-07T00:00:00"/>
    <s v="Monday"/>
    <x v="1"/>
    <b v="0"/>
    <s v="Working Day"/>
    <x v="21"/>
    <s v="Night"/>
    <n v="78"/>
    <s v="Low"/>
    <s v="Registered Users"/>
    <x v="0"/>
  </r>
  <r>
    <n v="852"/>
    <d v="2011-02-07T00:00:00"/>
    <s v="Monday"/>
    <x v="1"/>
    <b v="0"/>
    <s v="Working Day"/>
    <x v="22"/>
    <s v="Night"/>
    <n v="37"/>
    <s v="Low"/>
    <s v="Registered Users"/>
    <x v="0"/>
  </r>
  <r>
    <n v="853"/>
    <d v="2011-02-07T00:00:00"/>
    <s v="Monday"/>
    <x v="1"/>
    <b v="0"/>
    <s v="Working Day"/>
    <x v="23"/>
    <s v="Night"/>
    <n v="25"/>
    <s v="Low"/>
    <s v="Registered Users"/>
    <x v="1"/>
  </r>
  <r>
    <n v="854"/>
    <d v="2011-02-08T00:00:00"/>
    <s v="Tuesday"/>
    <x v="1"/>
    <b v="0"/>
    <s v="Working Day"/>
    <x v="0"/>
    <s v="Night"/>
    <n v="10"/>
    <s v="Low"/>
    <s v="Registered Users"/>
    <x v="1"/>
  </r>
  <r>
    <n v="855"/>
    <d v="2011-02-08T00:00:00"/>
    <s v="Tuesday"/>
    <x v="1"/>
    <b v="0"/>
    <s v="Working Day"/>
    <x v="1"/>
    <s v="Night"/>
    <n v="4"/>
    <s v="Low"/>
    <s v="Registered Users"/>
    <x v="1"/>
  </r>
  <r>
    <n v="856"/>
    <d v="2011-02-08T00:00:00"/>
    <s v="Tuesday"/>
    <x v="1"/>
    <b v="0"/>
    <s v="Working Day"/>
    <x v="2"/>
    <s v="Night"/>
    <n v="2"/>
    <s v="Low"/>
    <s v="Registered Users"/>
    <x v="1"/>
  </r>
  <r>
    <n v="857"/>
    <d v="2011-02-08T00:00:00"/>
    <s v="Tuesday"/>
    <x v="1"/>
    <b v="0"/>
    <s v="Working Day"/>
    <x v="3"/>
    <s v="Night"/>
    <n v="1"/>
    <s v="Low"/>
    <s v="Registered Users"/>
    <x v="2"/>
  </r>
  <r>
    <n v="858"/>
    <d v="2011-02-08T00:00:00"/>
    <s v="Tuesday"/>
    <x v="1"/>
    <b v="0"/>
    <s v="Working Day"/>
    <x v="4"/>
    <s v="Night"/>
    <n v="3"/>
    <s v="Low"/>
    <s v="Registered Users"/>
    <x v="0"/>
  </r>
  <r>
    <n v="859"/>
    <d v="2011-02-08T00:00:00"/>
    <s v="Tuesday"/>
    <x v="1"/>
    <b v="0"/>
    <s v="Working Day"/>
    <x v="5"/>
    <s v="Morning"/>
    <n v="2"/>
    <s v="Low"/>
    <s v="Registered Users"/>
    <x v="0"/>
  </r>
  <r>
    <n v="860"/>
    <d v="2011-02-08T00:00:00"/>
    <s v="Tuesday"/>
    <x v="1"/>
    <b v="0"/>
    <s v="Working Day"/>
    <x v="6"/>
    <s v="Morning"/>
    <n v="39"/>
    <s v="Low"/>
    <s v="Registered Users"/>
    <x v="0"/>
  </r>
  <r>
    <n v="861"/>
    <d v="2011-02-08T00:00:00"/>
    <s v="Tuesday"/>
    <x v="1"/>
    <b v="0"/>
    <s v="Working Day"/>
    <x v="7"/>
    <s v="Morning"/>
    <n v="100"/>
    <s v="Medium"/>
    <s v="Registered Users"/>
    <x v="0"/>
  </r>
  <r>
    <n v="862"/>
    <d v="2011-02-08T00:00:00"/>
    <s v="Tuesday"/>
    <x v="1"/>
    <b v="0"/>
    <s v="Working Day"/>
    <x v="8"/>
    <s v="Morning"/>
    <n v="243"/>
    <s v="High"/>
    <s v="Registered Users"/>
    <x v="0"/>
  </r>
  <r>
    <n v="863"/>
    <d v="2011-02-08T00:00:00"/>
    <s v="Tuesday"/>
    <x v="1"/>
    <b v="0"/>
    <s v="Working Day"/>
    <x v="9"/>
    <s v="Morning"/>
    <n v="135"/>
    <s v="Medium"/>
    <s v="Registered Users"/>
    <x v="0"/>
  </r>
  <r>
    <n v="864"/>
    <d v="2011-02-08T00:00:00"/>
    <s v="Tuesday"/>
    <x v="1"/>
    <b v="0"/>
    <s v="Working Day"/>
    <x v="10"/>
    <s v="Morning"/>
    <n v="48"/>
    <s v="Low"/>
    <s v="Registered Users"/>
    <x v="0"/>
  </r>
  <r>
    <n v="865"/>
    <d v="2011-02-08T00:00:00"/>
    <s v="Tuesday"/>
    <x v="1"/>
    <b v="0"/>
    <s v="Working Day"/>
    <x v="11"/>
    <s v="Morning"/>
    <n v="50"/>
    <s v="Low"/>
    <s v="Registered Users"/>
    <x v="0"/>
  </r>
  <r>
    <n v="866"/>
    <d v="2011-02-08T00:00:00"/>
    <s v="Tuesday"/>
    <x v="1"/>
    <b v="0"/>
    <s v="Working Day"/>
    <x v="12"/>
    <s v="Afternoon"/>
    <n v="65"/>
    <s v="Low"/>
    <s v="Registered Users"/>
    <x v="0"/>
  </r>
  <r>
    <n v="867"/>
    <d v="2011-02-08T00:00:00"/>
    <s v="Tuesday"/>
    <x v="1"/>
    <b v="0"/>
    <s v="Working Day"/>
    <x v="13"/>
    <s v="Afternoon"/>
    <n v="50"/>
    <s v="Low"/>
    <s v="Registered Users"/>
    <x v="1"/>
  </r>
  <r>
    <n v="868"/>
    <d v="2011-02-08T00:00:00"/>
    <s v="Tuesday"/>
    <x v="1"/>
    <b v="0"/>
    <s v="Working Day"/>
    <x v="14"/>
    <s v="Afternoon"/>
    <n v="64"/>
    <s v="Low"/>
    <s v="Registered Users"/>
    <x v="0"/>
  </r>
  <r>
    <n v="869"/>
    <d v="2011-02-08T00:00:00"/>
    <s v="Tuesday"/>
    <x v="1"/>
    <b v="0"/>
    <s v="Working Day"/>
    <x v="15"/>
    <s v="Afternoon"/>
    <n v="51"/>
    <s v="Low"/>
    <s v="Registered Users"/>
    <x v="0"/>
  </r>
  <r>
    <n v="870"/>
    <d v="2011-02-08T00:00:00"/>
    <s v="Tuesday"/>
    <x v="1"/>
    <b v="0"/>
    <s v="Working Day"/>
    <x v="16"/>
    <s v="Afternoon"/>
    <n v="83"/>
    <s v="Low"/>
    <s v="Registered Users"/>
    <x v="0"/>
  </r>
  <r>
    <n v="871"/>
    <d v="2011-02-08T00:00:00"/>
    <s v="Tuesday"/>
    <x v="1"/>
    <b v="0"/>
    <s v="Working Day"/>
    <x v="17"/>
    <s v="Evening"/>
    <n v="176"/>
    <s v="High"/>
    <s v="Registered Users"/>
    <x v="0"/>
  </r>
  <r>
    <n v="872"/>
    <d v="2011-02-08T00:00:00"/>
    <s v="Tuesday"/>
    <x v="1"/>
    <b v="0"/>
    <s v="Working Day"/>
    <x v="18"/>
    <s v="Evening"/>
    <n v="152"/>
    <s v="High"/>
    <s v="Registered Users"/>
    <x v="0"/>
  </r>
  <r>
    <n v="873"/>
    <d v="2011-02-08T00:00:00"/>
    <s v="Tuesday"/>
    <x v="1"/>
    <b v="0"/>
    <s v="Working Day"/>
    <x v="19"/>
    <s v="Evening"/>
    <n v="101"/>
    <s v="Medium"/>
    <s v="Registered Users"/>
    <x v="0"/>
  </r>
  <r>
    <n v="874"/>
    <d v="2011-02-08T00:00:00"/>
    <s v="Tuesday"/>
    <x v="1"/>
    <b v="0"/>
    <s v="Working Day"/>
    <x v="20"/>
    <s v="Evening"/>
    <n v="56"/>
    <s v="Low"/>
    <s v="Registered Users"/>
    <x v="0"/>
  </r>
  <r>
    <n v="875"/>
    <d v="2011-02-08T00:00:00"/>
    <s v="Tuesday"/>
    <x v="1"/>
    <b v="0"/>
    <s v="Working Day"/>
    <x v="21"/>
    <s v="Night"/>
    <n v="54"/>
    <s v="Low"/>
    <s v="Registered Users"/>
    <x v="0"/>
  </r>
  <r>
    <n v="876"/>
    <d v="2011-02-08T00:00:00"/>
    <s v="Tuesday"/>
    <x v="1"/>
    <b v="0"/>
    <s v="Working Day"/>
    <x v="22"/>
    <s v="Night"/>
    <n v="29"/>
    <s v="Low"/>
    <s v="Registered Users"/>
    <x v="0"/>
  </r>
  <r>
    <n v="877"/>
    <d v="2011-02-08T00:00:00"/>
    <s v="Tuesday"/>
    <x v="1"/>
    <b v="0"/>
    <s v="Working Day"/>
    <x v="23"/>
    <s v="Night"/>
    <n v="12"/>
    <s v="Low"/>
    <s v="Registered Users"/>
    <x v="0"/>
  </r>
  <r>
    <n v="878"/>
    <d v="2011-02-09T00:00:00"/>
    <s v="Wednesday"/>
    <x v="1"/>
    <b v="0"/>
    <s v="Working Day"/>
    <x v="0"/>
    <s v="Night"/>
    <n v="17"/>
    <s v="Low"/>
    <s v="Registered Users"/>
    <x v="0"/>
  </r>
  <r>
    <n v="879"/>
    <d v="2011-02-09T00:00:00"/>
    <s v="Wednesday"/>
    <x v="1"/>
    <b v="0"/>
    <s v="Working Day"/>
    <x v="1"/>
    <s v="Night"/>
    <n v="7"/>
    <s v="Low"/>
    <s v="Registered Users"/>
    <x v="0"/>
  </r>
  <r>
    <n v="880"/>
    <d v="2011-02-09T00:00:00"/>
    <s v="Wednesday"/>
    <x v="1"/>
    <b v="0"/>
    <s v="Working Day"/>
    <x v="2"/>
    <s v="Night"/>
    <n v="3"/>
    <s v="Low"/>
    <s v="Registered Users"/>
    <x v="0"/>
  </r>
  <r>
    <n v="881"/>
    <d v="2011-02-09T00:00:00"/>
    <s v="Wednesday"/>
    <x v="1"/>
    <b v="0"/>
    <s v="Working Day"/>
    <x v="3"/>
    <s v="Night"/>
    <n v="2"/>
    <s v="Low"/>
    <s v="Registered Users"/>
    <x v="0"/>
  </r>
  <r>
    <n v="882"/>
    <d v="2011-02-09T00:00:00"/>
    <s v="Wednesday"/>
    <x v="1"/>
    <b v="0"/>
    <s v="Working Day"/>
    <x v="5"/>
    <s v="Morning"/>
    <n v="7"/>
    <s v="Low"/>
    <s v="Registered Users"/>
    <x v="0"/>
  </r>
  <r>
    <n v="883"/>
    <d v="2011-02-09T00:00:00"/>
    <s v="Wednesday"/>
    <x v="1"/>
    <b v="0"/>
    <s v="Working Day"/>
    <x v="6"/>
    <s v="Morning"/>
    <n v="43"/>
    <s v="Low"/>
    <s v="Registered Users"/>
    <x v="0"/>
  </r>
  <r>
    <n v="884"/>
    <d v="2011-02-09T00:00:00"/>
    <s v="Wednesday"/>
    <x v="1"/>
    <b v="0"/>
    <s v="Working Day"/>
    <x v="7"/>
    <s v="Morning"/>
    <n v="99"/>
    <s v="Low"/>
    <s v="Registered Users"/>
    <x v="0"/>
  </r>
  <r>
    <n v="885"/>
    <d v="2011-02-09T00:00:00"/>
    <s v="Wednesday"/>
    <x v="1"/>
    <b v="0"/>
    <s v="Working Day"/>
    <x v="8"/>
    <s v="Morning"/>
    <n v="199"/>
    <s v="High"/>
    <s v="Registered Users"/>
    <x v="0"/>
  </r>
  <r>
    <n v="886"/>
    <d v="2011-02-09T00:00:00"/>
    <s v="Wednesday"/>
    <x v="1"/>
    <b v="0"/>
    <s v="Working Day"/>
    <x v="9"/>
    <s v="Morning"/>
    <n v="123"/>
    <s v="Medium"/>
    <s v="Registered Users"/>
    <x v="0"/>
  </r>
  <r>
    <n v="887"/>
    <d v="2011-02-09T00:00:00"/>
    <s v="Wednesday"/>
    <x v="1"/>
    <b v="0"/>
    <s v="Working Day"/>
    <x v="10"/>
    <s v="Morning"/>
    <n v="59"/>
    <s v="Low"/>
    <s v="Registered Users"/>
    <x v="0"/>
  </r>
  <r>
    <n v="888"/>
    <d v="2011-02-09T00:00:00"/>
    <s v="Wednesday"/>
    <x v="1"/>
    <b v="0"/>
    <s v="Working Day"/>
    <x v="11"/>
    <s v="Morning"/>
    <n v="41"/>
    <s v="Low"/>
    <s v="Registered Users"/>
    <x v="1"/>
  </r>
  <r>
    <n v="889"/>
    <d v="2011-02-09T00:00:00"/>
    <s v="Wednesday"/>
    <x v="1"/>
    <b v="0"/>
    <s v="Working Day"/>
    <x v="12"/>
    <s v="Afternoon"/>
    <n v="61"/>
    <s v="Low"/>
    <s v="Registered Users"/>
    <x v="1"/>
  </r>
  <r>
    <n v="890"/>
    <d v="2011-02-09T00:00:00"/>
    <s v="Wednesday"/>
    <x v="1"/>
    <b v="0"/>
    <s v="Working Day"/>
    <x v="13"/>
    <s v="Afternoon"/>
    <n v="69"/>
    <s v="Low"/>
    <s v="Registered Users"/>
    <x v="0"/>
  </r>
  <r>
    <n v="891"/>
    <d v="2011-02-09T00:00:00"/>
    <s v="Wednesday"/>
    <x v="1"/>
    <b v="0"/>
    <s v="Working Day"/>
    <x v="14"/>
    <s v="Afternoon"/>
    <n v="58"/>
    <s v="Low"/>
    <s v="Registered Users"/>
    <x v="0"/>
  </r>
  <r>
    <n v="892"/>
    <d v="2011-02-09T00:00:00"/>
    <s v="Wednesday"/>
    <x v="1"/>
    <b v="0"/>
    <s v="Working Day"/>
    <x v="15"/>
    <s v="Afternoon"/>
    <n v="64"/>
    <s v="Low"/>
    <s v="Registered Users"/>
    <x v="1"/>
  </r>
  <r>
    <n v="893"/>
    <d v="2011-02-09T00:00:00"/>
    <s v="Wednesday"/>
    <x v="1"/>
    <b v="0"/>
    <s v="Working Day"/>
    <x v="16"/>
    <s v="Afternoon"/>
    <n v="79"/>
    <s v="Low"/>
    <s v="Registered Users"/>
    <x v="1"/>
  </r>
  <r>
    <n v="894"/>
    <d v="2011-02-09T00:00:00"/>
    <s v="Wednesday"/>
    <x v="1"/>
    <b v="0"/>
    <s v="Working Day"/>
    <x v="17"/>
    <s v="Evening"/>
    <n v="166"/>
    <s v="High"/>
    <s v="Registered Users"/>
    <x v="1"/>
  </r>
  <r>
    <n v="895"/>
    <d v="2011-02-09T00:00:00"/>
    <s v="Wednesday"/>
    <x v="1"/>
    <b v="0"/>
    <s v="Working Day"/>
    <x v="18"/>
    <s v="Evening"/>
    <n v="170"/>
    <s v="High"/>
    <s v="Registered Users"/>
    <x v="1"/>
  </r>
  <r>
    <n v="896"/>
    <d v="2011-02-09T00:00:00"/>
    <s v="Wednesday"/>
    <x v="1"/>
    <b v="0"/>
    <s v="Working Day"/>
    <x v="19"/>
    <s v="Evening"/>
    <n v="88"/>
    <s v="Low"/>
    <s v="Registered Users"/>
    <x v="2"/>
  </r>
  <r>
    <n v="897"/>
    <d v="2011-02-09T00:00:00"/>
    <s v="Wednesday"/>
    <x v="1"/>
    <b v="0"/>
    <s v="Working Day"/>
    <x v="20"/>
    <s v="Evening"/>
    <n v="84"/>
    <s v="Low"/>
    <s v="Registered Users"/>
    <x v="2"/>
  </r>
  <r>
    <n v="898"/>
    <d v="2011-02-09T00:00:00"/>
    <s v="Wednesday"/>
    <x v="1"/>
    <b v="0"/>
    <s v="Working Day"/>
    <x v="21"/>
    <s v="Night"/>
    <n v="83"/>
    <s v="Low"/>
    <s v="Registered Users"/>
    <x v="1"/>
  </r>
  <r>
    <n v="899"/>
    <d v="2011-02-09T00:00:00"/>
    <s v="Wednesday"/>
    <x v="1"/>
    <b v="0"/>
    <s v="Working Day"/>
    <x v="22"/>
    <s v="Night"/>
    <n v="46"/>
    <s v="Low"/>
    <s v="Registered Users"/>
    <x v="2"/>
  </r>
  <r>
    <n v="900"/>
    <d v="2011-02-09T00:00:00"/>
    <s v="Wednesday"/>
    <x v="1"/>
    <b v="0"/>
    <s v="Working Day"/>
    <x v="23"/>
    <s v="Night"/>
    <n v="37"/>
    <s v="Low"/>
    <s v="Registered Users"/>
    <x v="2"/>
  </r>
  <r>
    <n v="901"/>
    <d v="2011-02-10T00:00:00"/>
    <s v="Thursday"/>
    <x v="1"/>
    <b v="0"/>
    <s v="Working Day"/>
    <x v="0"/>
    <s v="Night"/>
    <n v="16"/>
    <s v="Low"/>
    <s v="Registered Users"/>
    <x v="2"/>
  </r>
  <r>
    <n v="902"/>
    <d v="2011-02-10T00:00:00"/>
    <s v="Thursday"/>
    <x v="1"/>
    <b v="0"/>
    <s v="Working Day"/>
    <x v="1"/>
    <s v="Night"/>
    <n v="7"/>
    <s v="Low"/>
    <s v="Registered Users"/>
    <x v="2"/>
  </r>
  <r>
    <n v="903"/>
    <d v="2011-02-10T00:00:00"/>
    <s v="Thursday"/>
    <x v="1"/>
    <b v="0"/>
    <s v="Working Day"/>
    <x v="2"/>
    <s v="Night"/>
    <n v="3"/>
    <s v="Low"/>
    <s v="Registered Users"/>
    <x v="2"/>
  </r>
  <r>
    <n v="904"/>
    <d v="2011-02-10T00:00:00"/>
    <s v="Thursday"/>
    <x v="1"/>
    <b v="0"/>
    <s v="Working Day"/>
    <x v="4"/>
    <s v="Night"/>
    <n v="1"/>
    <s v="Low"/>
    <s v="Registered Users"/>
    <x v="1"/>
  </r>
  <r>
    <n v="905"/>
    <d v="2011-02-10T00:00:00"/>
    <s v="Thursday"/>
    <x v="1"/>
    <b v="0"/>
    <s v="Working Day"/>
    <x v="5"/>
    <s v="Morning"/>
    <n v="6"/>
    <s v="Low"/>
    <s v="Registered Users"/>
    <x v="1"/>
  </r>
  <r>
    <n v="906"/>
    <d v="2011-02-10T00:00:00"/>
    <s v="Thursday"/>
    <x v="1"/>
    <b v="0"/>
    <s v="Working Day"/>
    <x v="6"/>
    <s v="Morning"/>
    <n v="26"/>
    <s v="Low"/>
    <s v="Registered Users"/>
    <x v="1"/>
  </r>
  <r>
    <n v="907"/>
    <d v="2011-02-10T00:00:00"/>
    <s v="Thursday"/>
    <x v="1"/>
    <b v="0"/>
    <s v="Working Day"/>
    <x v="7"/>
    <s v="Morning"/>
    <n v="99"/>
    <s v="Low"/>
    <s v="Registered Users"/>
    <x v="0"/>
  </r>
  <r>
    <n v="908"/>
    <d v="2011-02-10T00:00:00"/>
    <s v="Thursday"/>
    <x v="1"/>
    <b v="0"/>
    <s v="Working Day"/>
    <x v="8"/>
    <s v="Morning"/>
    <n v="178"/>
    <s v="High"/>
    <s v="Registered Users"/>
    <x v="0"/>
  </r>
  <r>
    <n v="909"/>
    <d v="2011-02-10T00:00:00"/>
    <s v="Thursday"/>
    <x v="1"/>
    <b v="0"/>
    <s v="Working Day"/>
    <x v="9"/>
    <s v="Morning"/>
    <n v="122"/>
    <s v="Medium"/>
    <s v="Registered Users"/>
    <x v="0"/>
  </r>
  <r>
    <n v="910"/>
    <d v="2011-02-10T00:00:00"/>
    <s v="Thursday"/>
    <x v="1"/>
    <b v="0"/>
    <s v="Working Day"/>
    <x v="10"/>
    <s v="Morning"/>
    <n v="35"/>
    <s v="Low"/>
    <s v="Registered Users"/>
    <x v="0"/>
  </r>
  <r>
    <n v="911"/>
    <d v="2011-02-10T00:00:00"/>
    <s v="Thursday"/>
    <x v="1"/>
    <b v="0"/>
    <s v="Working Day"/>
    <x v="11"/>
    <s v="Morning"/>
    <n v="45"/>
    <s v="Low"/>
    <s v="Registered Users"/>
    <x v="0"/>
  </r>
  <r>
    <n v="912"/>
    <d v="2011-02-10T00:00:00"/>
    <s v="Thursday"/>
    <x v="1"/>
    <b v="0"/>
    <s v="Working Day"/>
    <x v="12"/>
    <s v="Afternoon"/>
    <n v="69"/>
    <s v="Low"/>
    <s v="Registered Users"/>
    <x v="0"/>
  </r>
  <r>
    <n v="913"/>
    <d v="2011-02-10T00:00:00"/>
    <s v="Thursday"/>
    <x v="1"/>
    <b v="0"/>
    <s v="Working Day"/>
    <x v="13"/>
    <s v="Afternoon"/>
    <n v="62"/>
    <s v="Low"/>
    <s v="Registered Users"/>
    <x v="0"/>
  </r>
  <r>
    <n v="914"/>
    <d v="2011-02-10T00:00:00"/>
    <s v="Thursday"/>
    <x v="1"/>
    <b v="0"/>
    <s v="Working Day"/>
    <x v="14"/>
    <s v="Afternoon"/>
    <n v="48"/>
    <s v="Low"/>
    <s v="Registered Users"/>
    <x v="0"/>
  </r>
  <r>
    <n v="915"/>
    <d v="2011-02-10T00:00:00"/>
    <s v="Thursday"/>
    <x v="1"/>
    <b v="0"/>
    <s v="Working Day"/>
    <x v="15"/>
    <s v="Afternoon"/>
    <n v="50"/>
    <s v="Low"/>
    <s v="Registered Users"/>
    <x v="0"/>
  </r>
  <r>
    <n v="916"/>
    <d v="2011-02-10T00:00:00"/>
    <s v="Thursday"/>
    <x v="1"/>
    <b v="0"/>
    <s v="Working Day"/>
    <x v="16"/>
    <s v="Afternoon"/>
    <n v="80"/>
    <s v="Low"/>
    <s v="Registered Users"/>
    <x v="0"/>
  </r>
  <r>
    <n v="917"/>
    <d v="2011-02-10T00:00:00"/>
    <s v="Thursday"/>
    <x v="1"/>
    <b v="0"/>
    <s v="Working Day"/>
    <x v="17"/>
    <s v="Evening"/>
    <n v="165"/>
    <s v="High"/>
    <s v="Registered Users"/>
    <x v="0"/>
  </r>
  <r>
    <n v="918"/>
    <d v="2011-02-10T00:00:00"/>
    <s v="Thursday"/>
    <x v="1"/>
    <b v="0"/>
    <s v="Working Day"/>
    <x v="18"/>
    <s v="Evening"/>
    <n v="160"/>
    <s v="High"/>
    <s v="Registered Users"/>
    <x v="0"/>
  </r>
  <r>
    <n v="919"/>
    <d v="2011-02-10T00:00:00"/>
    <s v="Thursday"/>
    <x v="1"/>
    <b v="0"/>
    <s v="Working Day"/>
    <x v="19"/>
    <s v="Evening"/>
    <n v="112"/>
    <s v="Medium"/>
    <s v="Registered Users"/>
    <x v="0"/>
  </r>
  <r>
    <n v="920"/>
    <d v="2011-02-10T00:00:00"/>
    <s v="Thursday"/>
    <x v="1"/>
    <b v="0"/>
    <s v="Working Day"/>
    <x v="20"/>
    <s v="Evening"/>
    <n v="97"/>
    <s v="Low"/>
    <s v="Registered Users"/>
    <x v="0"/>
  </r>
  <r>
    <n v="921"/>
    <d v="2011-02-10T00:00:00"/>
    <s v="Thursday"/>
    <x v="1"/>
    <b v="0"/>
    <s v="Working Day"/>
    <x v="21"/>
    <s v="Night"/>
    <n v="72"/>
    <s v="Low"/>
    <s v="Registered Users"/>
    <x v="0"/>
  </r>
  <r>
    <n v="922"/>
    <d v="2011-02-10T00:00:00"/>
    <s v="Thursday"/>
    <x v="1"/>
    <b v="0"/>
    <s v="Working Day"/>
    <x v="22"/>
    <s v="Night"/>
    <n v="51"/>
    <s v="Low"/>
    <s v="Registered Users"/>
    <x v="0"/>
  </r>
  <r>
    <n v="923"/>
    <d v="2011-02-10T00:00:00"/>
    <s v="Thursday"/>
    <x v="1"/>
    <b v="0"/>
    <s v="Working Day"/>
    <x v="23"/>
    <s v="Night"/>
    <n v="34"/>
    <s v="Low"/>
    <s v="Registered Users"/>
    <x v="0"/>
  </r>
  <r>
    <n v="924"/>
    <d v="2011-02-11T00:00:00"/>
    <s v="Friday"/>
    <x v="1"/>
    <b v="0"/>
    <s v="Working Day"/>
    <x v="0"/>
    <s v="Night"/>
    <n v="14"/>
    <s v="Low"/>
    <s v="Registered Users"/>
    <x v="0"/>
  </r>
  <r>
    <n v="925"/>
    <d v="2011-02-11T00:00:00"/>
    <s v="Friday"/>
    <x v="1"/>
    <b v="0"/>
    <s v="Working Day"/>
    <x v="1"/>
    <s v="Night"/>
    <n v="7"/>
    <s v="Low"/>
    <s v="Registered Users"/>
    <x v="0"/>
  </r>
  <r>
    <n v="926"/>
    <d v="2011-02-11T00:00:00"/>
    <s v="Friday"/>
    <x v="1"/>
    <b v="0"/>
    <s v="Working Day"/>
    <x v="2"/>
    <s v="Night"/>
    <n v="3"/>
    <s v="Low"/>
    <s v="Registered Users"/>
    <x v="0"/>
  </r>
  <r>
    <n v="927"/>
    <d v="2011-02-11T00:00:00"/>
    <s v="Friday"/>
    <x v="1"/>
    <b v="0"/>
    <s v="Working Day"/>
    <x v="5"/>
    <s v="Morning"/>
    <n v="4"/>
    <s v="Low"/>
    <s v="Registered Users"/>
    <x v="0"/>
  </r>
  <r>
    <n v="928"/>
    <d v="2011-02-11T00:00:00"/>
    <s v="Friday"/>
    <x v="1"/>
    <b v="0"/>
    <s v="Working Day"/>
    <x v="6"/>
    <s v="Morning"/>
    <n v="24"/>
    <s v="Low"/>
    <s v="Registered Users"/>
    <x v="0"/>
  </r>
  <r>
    <n v="929"/>
    <d v="2011-02-11T00:00:00"/>
    <s v="Friday"/>
    <x v="1"/>
    <b v="0"/>
    <s v="Working Day"/>
    <x v="7"/>
    <s v="Morning"/>
    <n v="74"/>
    <s v="Low"/>
    <s v="Registered Users"/>
    <x v="0"/>
  </r>
  <r>
    <n v="930"/>
    <d v="2011-02-11T00:00:00"/>
    <s v="Friday"/>
    <x v="1"/>
    <b v="0"/>
    <s v="Working Day"/>
    <x v="8"/>
    <s v="Morning"/>
    <n v="216"/>
    <s v="High"/>
    <s v="Registered Users"/>
    <x v="0"/>
  </r>
  <r>
    <n v="931"/>
    <d v="2011-02-11T00:00:00"/>
    <s v="Friday"/>
    <x v="1"/>
    <b v="0"/>
    <s v="Working Day"/>
    <x v="9"/>
    <s v="Morning"/>
    <n v="140"/>
    <s v="Medium"/>
    <s v="Registered Users"/>
    <x v="0"/>
  </r>
  <r>
    <n v="932"/>
    <d v="2011-02-11T00:00:00"/>
    <s v="Friday"/>
    <x v="1"/>
    <b v="0"/>
    <s v="Working Day"/>
    <x v="10"/>
    <s v="Morning"/>
    <n v="44"/>
    <s v="Low"/>
    <s v="Registered Users"/>
    <x v="0"/>
  </r>
  <r>
    <n v="933"/>
    <d v="2011-02-11T00:00:00"/>
    <s v="Friday"/>
    <x v="1"/>
    <b v="0"/>
    <s v="Working Day"/>
    <x v="11"/>
    <s v="Morning"/>
    <n v="64"/>
    <s v="Low"/>
    <s v="Registered Users"/>
    <x v="0"/>
  </r>
  <r>
    <n v="934"/>
    <d v="2011-02-11T00:00:00"/>
    <s v="Friday"/>
    <x v="1"/>
    <b v="0"/>
    <s v="Working Day"/>
    <x v="12"/>
    <s v="Afternoon"/>
    <n v="71"/>
    <s v="Low"/>
    <s v="Registered Users"/>
    <x v="0"/>
  </r>
  <r>
    <n v="935"/>
    <d v="2011-02-11T00:00:00"/>
    <s v="Friday"/>
    <x v="1"/>
    <b v="0"/>
    <s v="Working Day"/>
    <x v="13"/>
    <s v="Afternoon"/>
    <n v="110"/>
    <s v="Medium"/>
    <s v="Registered Users"/>
    <x v="0"/>
  </r>
  <r>
    <n v="936"/>
    <d v="2011-02-11T00:00:00"/>
    <s v="Friday"/>
    <x v="1"/>
    <b v="0"/>
    <s v="Working Day"/>
    <x v="14"/>
    <s v="Afternoon"/>
    <n v="84"/>
    <s v="Low"/>
    <s v="Registered Users"/>
    <x v="0"/>
  </r>
  <r>
    <n v="937"/>
    <d v="2011-02-11T00:00:00"/>
    <s v="Friday"/>
    <x v="1"/>
    <b v="0"/>
    <s v="Working Day"/>
    <x v="15"/>
    <s v="Afternoon"/>
    <n v="74"/>
    <s v="Low"/>
    <s v="Registered Users"/>
    <x v="0"/>
  </r>
  <r>
    <n v="938"/>
    <d v="2011-02-11T00:00:00"/>
    <s v="Friday"/>
    <x v="1"/>
    <b v="0"/>
    <s v="Working Day"/>
    <x v="16"/>
    <s v="Afternoon"/>
    <n v="125"/>
    <s v="Medium"/>
    <s v="Registered Users"/>
    <x v="0"/>
  </r>
  <r>
    <n v="939"/>
    <d v="2011-02-11T00:00:00"/>
    <s v="Friday"/>
    <x v="1"/>
    <b v="0"/>
    <s v="Working Day"/>
    <x v="17"/>
    <s v="Evening"/>
    <n v="211"/>
    <s v="High"/>
    <s v="Registered Users"/>
    <x v="0"/>
  </r>
  <r>
    <n v="940"/>
    <d v="2011-02-11T00:00:00"/>
    <s v="Friday"/>
    <x v="1"/>
    <b v="0"/>
    <s v="Working Day"/>
    <x v="18"/>
    <s v="Evening"/>
    <n v="174"/>
    <s v="High"/>
    <s v="Registered Users"/>
    <x v="0"/>
  </r>
  <r>
    <n v="941"/>
    <d v="2011-02-11T00:00:00"/>
    <s v="Friday"/>
    <x v="1"/>
    <b v="0"/>
    <s v="Working Day"/>
    <x v="19"/>
    <s v="Evening"/>
    <n v="101"/>
    <s v="Medium"/>
    <s v="Registered Users"/>
    <x v="0"/>
  </r>
  <r>
    <n v="942"/>
    <d v="2011-02-11T00:00:00"/>
    <s v="Friday"/>
    <x v="1"/>
    <b v="0"/>
    <s v="Working Day"/>
    <x v="20"/>
    <s v="Evening"/>
    <n v="63"/>
    <s v="Low"/>
    <s v="Registered Users"/>
    <x v="0"/>
  </r>
  <r>
    <n v="943"/>
    <d v="2011-02-11T00:00:00"/>
    <s v="Friday"/>
    <x v="1"/>
    <b v="0"/>
    <s v="Working Day"/>
    <x v="21"/>
    <s v="Night"/>
    <n v="47"/>
    <s v="Low"/>
    <s v="Registered Users"/>
    <x v="0"/>
  </r>
  <r>
    <n v="944"/>
    <d v="2011-02-11T00:00:00"/>
    <s v="Friday"/>
    <x v="1"/>
    <b v="0"/>
    <s v="Working Day"/>
    <x v="22"/>
    <s v="Night"/>
    <n v="43"/>
    <s v="Low"/>
    <s v="Registered Users"/>
    <x v="0"/>
  </r>
  <r>
    <n v="945"/>
    <d v="2011-02-11T00:00:00"/>
    <s v="Friday"/>
    <x v="1"/>
    <b v="0"/>
    <s v="Working Day"/>
    <x v="23"/>
    <s v="Night"/>
    <n v="53"/>
    <s v="Low"/>
    <s v="Registered Users"/>
    <x v="0"/>
  </r>
  <r>
    <n v="946"/>
    <d v="2011-02-12T00:00:00"/>
    <s v="Saturday"/>
    <x v="0"/>
    <b v="0"/>
    <s v="Working Day"/>
    <x v="0"/>
    <s v="Night"/>
    <n v="30"/>
    <s v="Low"/>
    <s v="Registered Users"/>
    <x v="0"/>
  </r>
  <r>
    <n v="947"/>
    <d v="2011-02-12T00:00:00"/>
    <s v="Saturday"/>
    <x v="0"/>
    <b v="0"/>
    <s v="Working Day"/>
    <x v="1"/>
    <s v="Night"/>
    <n v="24"/>
    <s v="Low"/>
    <s v="Registered Users"/>
    <x v="0"/>
  </r>
  <r>
    <n v="948"/>
    <d v="2011-02-12T00:00:00"/>
    <s v="Saturday"/>
    <x v="0"/>
    <b v="0"/>
    <s v="Working Day"/>
    <x v="2"/>
    <s v="Night"/>
    <n v="15"/>
    <s v="Low"/>
    <s v="Registered Users"/>
    <x v="0"/>
  </r>
  <r>
    <n v="949"/>
    <d v="2011-02-12T00:00:00"/>
    <s v="Saturday"/>
    <x v="0"/>
    <b v="0"/>
    <s v="Working Day"/>
    <x v="3"/>
    <s v="Night"/>
    <n v="10"/>
    <s v="Low"/>
    <s v="Registered Users"/>
    <x v="0"/>
  </r>
  <r>
    <n v="950"/>
    <d v="2011-02-12T00:00:00"/>
    <s v="Saturday"/>
    <x v="0"/>
    <b v="0"/>
    <s v="Working Day"/>
    <x v="4"/>
    <s v="Night"/>
    <n v="4"/>
    <s v="Low"/>
    <s v="Registered Users"/>
    <x v="0"/>
  </r>
  <r>
    <n v="951"/>
    <d v="2011-02-12T00:00:00"/>
    <s v="Saturday"/>
    <x v="0"/>
    <b v="0"/>
    <s v="Working Day"/>
    <x v="5"/>
    <s v="Morning"/>
    <n v="1"/>
    <s v="Low"/>
    <s v="Registered Users"/>
    <x v="0"/>
  </r>
  <r>
    <n v="952"/>
    <d v="2011-02-12T00:00:00"/>
    <s v="Saturday"/>
    <x v="0"/>
    <b v="0"/>
    <s v="Working Day"/>
    <x v="6"/>
    <s v="Morning"/>
    <n v="2"/>
    <s v="Low"/>
    <s v="Registered Users"/>
    <x v="0"/>
  </r>
  <r>
    <n v="953"/>
    <d v="2011-02-12T00:00:00"/>
    <s v="Saturday"/>
    <x v="0"/>
    <b v="0"/>
    <s v="Working Day"/>
    <x v="7"/>
    <s v="Morning"/>
    <n v="11"/>
    <s v="Low"/>
    <s v="Registered Users"/>
    <x v="0"/>
  </r>
  <r>
    <n v="954"/>
    <d v="2011-02-12T00:00:00"/>
    <s v="Saturday"/>
    <x v="0"/>
    <b v="0"/>
    <s v="Working Day"/>
    <x v="8"/>
    <s v="Morning"/>
    <n v="30"/>
    <s v="Low"/>
    <s v="Registered Users"/>
    <x v="0"/>
  </r>
  <r>
    <n v="955"/>
    <d v="2011-02-12T00:00:00"/>
    <s v="Saturday"/>
    <x v="0"/>
    <b v="0"/>
    <s v="Working Day"/>
    <x v="9"/>
    <s v="Morning"/>
    <n v="43"/>
    <s v="Low"/>
    <s v="Registered Users"/>
    <x v="0"/>
  </r>
  <r>
    <n v="956"/>
    <d v="2011-02-12T00:00:00"/>
    <s v="Saturday"/>
    <x v="0"/>
    <b v="0"/>
    <s v="Working Day"/>
    <x v="10"/>
    <s v="Morning"/>
    <n v="84"/>
    <s v="Low"/>
    <s v="Registered Users"/>
    <x v="0"/>
  </r>
  <r>
    <n v="957"/>
    <d v="2011-02-12T00:00:00"/>
    <s v="Saturday"/>
    <x v="0"/>
    <b v="0"/>
    <s v="Working Day"/>
    <x v="11"/>
    <s v="Morning"/>
    <n v="114"/>
    <s v="Medium"/>
    <s v="Registered Users"/>
    <x v="0"/>
  </r>
  <r>
    <n v="958"/>
    <d v="2011-02-12T00:00:00"/>
    <s v="Saturday"/>
    <x v="0"/>
    <b v="0"/>
    <s v="Working Day"/>
    <x v="12"/>
    <s v="Afternoon"/>
    <n v="120"/>
    <s v="Medium"/>
    <s v="Registered Users"/>
    <x v="0"/>
  </r>
  <r>
    <n v="959"/>
    <d v="2011-02-12T00:00:00"/>
    <s v="Saturday"/>
    <x v="0"/>
    <b v="0"/>
    <s v="Working Day"/>
    <x v="13"/>
    <s v="Afternoon"/>
    <n v="135"/>
    <s v="Medium"/>
    <s v="Registered Users"/>
    <x v="0"/>
  </r>
  <r>
    <n v="960"/>
    <d v="2011-02-12T00:00:00"/>
    <s v="Saturday"/>
    <x v="0"/>
    <b v="0"/>
    <s v="Working Day"/>
    <x v="14"/>
    <s v="Afternoon"/>
    <n v="120"/>
    <s v="Medium"/>
    <s v="Registered Users"/>
    <x v="0"/>
  </r>
  <r>
    <n v="961"/>
    <d v="2011-02-12T00:00:00"/>
    <s v="Saturday"/>
    <x v="0"/>
    <b v="0"/>
    <s v="Working Day"/>
    <x v="15"/>
    <s v="Afternoon"/>
    <n v="174"/>
    <s v="High"/>
    <s v="Registered Users"/>
    <x v="0"/>
  </r>
  <r>
    <n v="962"/>
    <d v="2011-02-12T00:00:00"/>
    <s v="Saturday"/>
    <x v="0"/>
    <b v="0"/>
    <s v="Working Day"/>
    <x v="16"/>
    <s v="Afternoon"/>
    <n v="145"/>
    <s v="Medium"/>
    <s v="Registered Users"/>
    <x v="0"/>
  </r>
  <r>
    <n v="963"/>
    <d v="2011-02-12T00:00:00"/>
    <s v="Saturday"/>
    <x v="0"/>
    <b v="0"/>
    <s v="Working Day"/>
    <x v="17"/>
    <s v="Evening"/>
    <n v="137"/>
    <s v="Medium"/>
    <s v="Registered Users"/>
    <x v="0"/>
  </r>
  <r>
    <n v="964"/>
    <d v="2011-02-12T00:00:00"/>
    <s v="Saturday"/>
    <x v="0"/>
    <b v="0"/>
    <s v="Working Day"/>
    <x v="18"/>
    <s v="Evening"/>
    <n v="64"/>
    <s v="Low"/>
    <s v="Registered Users"/>
    <x v="0"/>
  </r>
  <r>
    <n v="965"/>
    <d v="2011-02-12T00:00:00"/>
    <s v="Saturday"/>
    <x v="0"/>
    <b v="0"/>
    <s v="Working Day"/>
    <x v="19"/>
    <s v="Evening"/>
    <n v="41"/>
    <s v="Low"/>
    <s v="Registered Users"/>
    <x v="0"/>
  </r>
  <r>
    <n v="966"/>
    <d v="2011-02-12T00:00:00"/>
    <s v="Saturday"/>
    <x v="0"/>
    <b v="0"/>
    <s v="Working Day"/>
    <x v="20"/>
    <s v="Evening"/>
    <n v="40"/>
    <s v="Low"/>
    <s v="Registered Users"/>
    <x v="0"/>
  </r>
  <r>
    <n v="967"/>
    <d v="2011-02-12T00:00:00"/>
    <s v="Saturday"/>
    <x v="0"/>
    <b v="0"/>
    <s v="Working Day"/>
    <x v="21"/>
    <s v="Night"/>
    <n v="51"/>
    <s v="Low"/>
    <s v="Registered Users"/>
    <x v="0"/>
  </r>
  <r>
    <n v="968"/>
    <d v="2011-02-12T00:00:00"/>
    <s v="Saturday"/>
    <x v="0"/>
    <b v="0"/>
    <s v="Working Day"/>
    <x v="22"/>
    <s v="Night"/>
    <n v="45"/>
    <s v="Low"/>
    <s v="Registered Users"/>
    <x v="0"/>
  </r>
  <r>
    <n v="969"/>
    <d v="2011-02-12T00:00:00"/>
    <s v="Saturday"/>
    <x v="0"/>
    <b v="0"/>
    <s v="Working Day"/>
    <x v="23"/>
    <s v="Night"/>
    <n v="32"/>
    <s v="Low"/>
    <s v="Registered Users"/>
    <x v="0"/>
  </r>
  <r>
    <n v="970"/>
    <d v="2011-02-13T00:00:00"/>
    <s v="Sunday"/>
    <x v="0"/>
    <b v="0"/>
    <s v="Working Day"/>
    <x v="0"/>
    <s v="Night"/>
    <n v="39"/>
    <s v="Low"/>
    <s v="Registered Users"/>
    <x v="0"/>
  </r>
  <r>
    <n v="971"/>
    <d v="2011-02-13T00:00:00"/>
    <s v="Sunday"/>
    <x v="0"/>
    <b v="0"/>
    <s v="Working Day"/>
    <x v="1"/>
    <s v="Night"/>
    <n v="24"/>
    <s v="Low"/>
    <s v="Registered Users"/>
    <x v="0"/>
  </r>
  <r>
    <n v="972"/>
    <d v="2011-02-13T00:00:00"/>
    <s v="Sunday"/>
    <x v="0"/>
    <b v="0"/>
    <s v="Working Day"/>
    <x v="2"/>
    <s v="Night"/>
    <n v="20"/>
    <s v="Low"/>
    <s v="Registered Users"/>
    <x v="1"/>
  </r>
  <r>
    <n v="973"/>
    <d v="2011-02-13T00:00:00"/>
    <s v="Sunday"/>
    <x v="0"/>
    <b v="0"/>
    <s v="Working Day"/>
    <x v="3"/>
    <s v="Night"/>
    <n v="12"/>
    <s v="Low"/>
    <s v="Registered Users"/>
    <x v="1"/>
  </r>
  <r>
    <n v="974"/>
    <d v="2011-02-13T00:00:00"/>
    <s v="Sunday"/>
    <x v="0"/>
    <b v="0"/>
    <s v="Working Day"/>
    <x v="4"/>
    <s v="Night"/>
    <n v="2"/>
    <s v="Low"/>
    <s v="Registered Users"/>
    <x v="1"/>
  </r>
  <r>
    <n v="975"/>
    <d v="2011-02-13T00:00:00"/>
    <s v="Sunday"/>
    <x v="0"/>
    <b v="0"/>
    <s v="Working Day"/>
    <x v="6"/>
    <s v="Morning"/>
    <n v="5"/>
    <s v="Low"/>
    <s v="Registered Users"/>
    <x v="1"/>
  </r>
  <r>
    <n v="976"/>
    <d v="2011-02-13T00:00:00"/>
    <s v="Sunday"/>
    <x v="0"/>
    <b v="0"/>
    <s v="Working Day"/>
    <x v="7"/>
    <s v="Morning"/>
    <n v="3"/>
    <s v="Low"/>
    <s v="Registered Users"/>
    <x v="1"/>
  </r>
  <r>
    <n v="977"/>
    <d v="2011-02-13T00:00:00"/>
    <s v="Sunday"/>
    <x v="0"/>
    <b v="0"/>
    <s v="Working Day"/>
    <x v="8"/>
    <s v="Morning"/>
    <n v="12"/>
    <s v="Low"/>
    <s v="Registered Users"/>
    <x v="1"/>
  </r>
  <r>
    <n v="978"/>
    <d v="2011-02-13T00:00:00"/>
    <s v="Sunday"/>
    <x v="0"/>
    <b v="0"/>
    <s v="Working Day"/>
    <x v="9"/>
    <s v="Morning"/>
    <n v="47"/>
    <s v="Low"/>
    <s v="Registered Users"/>
    <x v="1"/>
  </r>
  <r>
    <n v="979"/>
    <d v="2011-02-13T00:00:00"/>
    <s v="Sunday"/>
    <x v="0"/>
    <b v="0"/>
    <s v="Working Day"/>
    <x v="10"/>
    <s v="Morning"/>
    <n v="105"/>
    <s v="Medium"/>
    <s v="Registered Users"/>
    <x v="0"/>
  </r>
  <r>
    <n v="980"/>
    <d v="2011-02-13T00:00:00"/>
    <s v="Sunday"/>
    <x v="0"/>
    <b v="0"/>
    <s v="Working Day"/>
    <x v="11"/>
    <s v="Morning"/>
    <n v="112"/>
    <s v="Medium"/>
    <s v="Registered Users"/>
    <x v="0"/>
  </r>
  <r>
    <n v="981"/>
    <d v="2011-02-13T00:00:00"/>
    <s v="Sunday"/>
    <x v="0"/>
    <b v="0"/>
    <s v="Working Day"/>
    <x v="12"/>
    <s v="Afternoon"/>
    <n v="152"/>
    <s v="High"/>
    <s v="Registered Users"/>
    <x v="0"/>
  </r>
  <r>
    <n v="982"/>
    <d v="2011-02-13T00:00:00"/>
    <s v="Sunday"/>
    <x v="0"/>
    <b v="0"/>
    <s v="Working Day"/>
    <x v="13"/>
    <s v="Afternoon"/>
    <n v="154"/>
    <s v="High"/>
    <s v="Registered Users"/>
    <x v="0"/>
  </r>
  <r>
    <n v="983"/>
    <d v="2011-02-13T00:00:00"/>
    <s v="Sunday"/>
    <x v="0"/>
    <b v="0"/>
    <s v="Working Day"/>
    <x v="14"/>
    <s v="Afternoon"/>
    <n v="161"/>
    <s v="High"/>
    <s v="Registered Users"/>
    <x v="1"/>
  </r>
  <r>
    <n v="984"/>
    <d v="2011-02-13T00:00:00"/>
    <s v="Sunday"/>
    <x v="0"/>
    <b v="0"/>
    <s v="Working Day"/>
    <x v="15"/>
    <s v="Afternoon"/>
    <n v="162"/>
    <s v="High"/>
    <s v="Registered Users"/>
    <x v="1"/>
  </r>
  <r>
    <n v="985"/>
    <d v="2011-02-13T00:00:00"/>
    <s v="Sunday"/>
    <x v="0"/>
    <b v="0"/>
    <s v="Working Day"/>
    <x v="16"/>
    <s v="Afternoon"/>
    <n v="134"/>
    <s v="Medium"/>
    <s v="Registered Users"/>
    <x v="1"/>
  </r>
  <r>
    <n v="986"/>
    <d v="2011-02-13T00:00:00"/>
    <s v="Sunday"/>
    <x v="0"/>
    <b v="0"/>
    <s v="Working Day"/>
    <x v="17"/>
    <s v="Evening"/>
    <n v="125"/>
    <s v="Medium"/>
    <s v="Registered Users"/>
    <x v="0"/>
  </r>
  <r>
    <n v="987"/>
    <d v="2011-02-13T00:00:00"/>
    <s v="Sunday"/>
    <x v="0"/>
    <b v="0"/>
    <s v="Working Day"/>
    <x v="18"/>
    <s v="Evening"/>
    <n v="95"/>
    <s v="Low"/>
    <s v="Registered Users"/>
    <x v="0"/>
  </r>
  <r>
    <n v="988"/>
    <d v="2011-02-13T00:00:00"/>
    <s v="Sunday"/>
    <x v="0"/>
    <b v="0"/>
    <s v="Working Day"/>
    <x v="19"/>
    <s v="Evening"/>
    <n v="61"/>
    <s v="Low"/>
    <s v="Registered Users"/>
    <x v="0"/>
  </r>
  <r>
    <n v="989"/>
    <d v="2011-02-13T00:00:00"/>
    <s v="Sunday"/>
    <x v="0"/>
    <b v="0"/>
    <s v="Working Day"/>
    <x v="20"/>
    <s v="Evening"/>
    <n v="47"/>
    <s v="Low"/>
    <s v="Registered Users"/>
    <x v="0"/>
  </r>
  <r>
    <n v="990"/>
    <d v="2011-02-13T00:00:00"/>
    <s v="Sunday"/>
    <x v="0"/>
    <b v="0"/>
    <s v="Working Day"/>
    <x v="21"/>
    <s v="Night"/>
    <n v="51"/>
    <s v="Low"/>
    <s v="Registered Users"/>
    <x v="0"/>
  </r>
  <r>
    <n v="991"/>
    <d v="2011-02-13T00:00:00"/>
    <s v="Sunday"/>
    <x v="0"/>
    <b v="0"/>
    <s v="Working Day"/>
    <x v="22"/>
    <s v="Night"/>
    <n v="36"/>
    <s v="Low"/>
    <s v="Registered Users"/>
    <x v="0"/>
  </r>
  <r>
    <n v="992"/>
    <d v="2011-02-13T00:00:00"/>
    <s v="Sunday"/>
    <x v="0"/>
    <b v="0"/>
    <s v="Working Day"/>
    <x v="23"/>
    <s v="Night"/>
    <n v="30"/>
    <s v="Low"/>
    <s v="Registered Users"/>
    <x v="0"/>
  </r>
  <r>
    <n v="993"/>
    <d v="2011-02-14T00:00:00"/>
    <s v="Monday"/>
    <x v="1"/>
    <b v="0"/>
    <s v="Working Day"/>
    <x v="0"/>
    <s v="Night"/>
    <n v="11"/>
    <s v="Low"/>
    <s v="Registered Users"/>
    <x v="0"/>
  </r>
  <r>
    <n v="994"/>
    <d v="2011-02-14T00:00:00"/>
    <s v="Monday"/>
    <x v="1"/>
    <b v="0"/>
    <s v="Working Day"/>
    <x v="1"/>
    <s v="Night"/>
    <n v="7"/>
    <s v="Low"/>
    <s v="Registered Users"/>
    <x v="0"/>
  </r>
  <r>
    <n v="995"/>
    <d v="2011-02-14T00:00:00"/>
    <s v="Monday"/>
    <x v="1"/>
    <b v="0"/>
    <s v="Working Day"/>
    <x v="2"/>
    <s v="Night"/>
    <n v="2"/>
    <s v="Low"/>
    <s v="Registered Users"/>
    <x v="0"/>
  </r>
  <r>
    <n v="996"/>
    <d v="2011-02-14T00:00:00"/>
    <s v="Monday"/>
    <x v="1"/>
    <b v="0"/>
    <s v="Working Day"/>
    <x v="3"/>
    <s v="Night"/>
    <n v="2"/>
    <s v="Low"/>
    <s v="Registered Users"/>
    <x v="0"/>
  </r>
  <r>
    <n v="997"/>
    <d v="2011-02-14T00:00:00"/>
    <s v="Monday"/>
    <x v="1"/>
    <b v="0"/>
    <s v="Working Day"/>
    <x v="4"/>
    <s v="Night"/>
    <n v="2"/>
    <s v="Low"/>
    <s v="Registered Users"/>
    <x v="0"/>
  </r>
  <r>
    <n v="998"/>
    <d v="2011-02-14T00:00:00"/>
    <s v="Monday"/>
    <x v="1"/>
    <b v="0"/>
    <s v="Working Day"/>
    <x v="5"/>
    <s v="Morning"/>
    <n v="3"/>
    <s v="Low"/>
    <s v="Registered Users"/>
    <x v="0"/>
  </r>
  <r>
    <n v="999"/>
    <d v="2011-02-14T00:00:00"/>
    <s v="Monday"/>
    <x v="1"/>
    <b v="0"/>
    <s v="Working Day"/>
    <x v="6"/>
    <s v="Morning"/>
    <n v="26"/>
    <s v="Low"/>
    <s v="Registered Users"/>
    <x v="0"/>
  </r>
  <r>
    <n v="1000"/>
    <d v="2011-02-14T00:00:00"/>
    <s v="Monday"/>
    <x v="1"/>
    <b v="0"/>
    <s v="Working Day"/>
    <x v="7"/>
    <s v="Morning"/>
    <n v="98"/>
    <s v="Low"/>
    <s v="Registered Users"/>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b v="0"/>
    <s v="Working Day"/>
    <x v="0"/>
    <x v="0"/>
    <n v="16"/>
    <x v="0"/>
    <s v="Registered Users"/>
    <x v="0"/>
  </r>
  <r>
    <n v="2"/>
    <x v="0"/>
    <x v="0"/>
    <x v="0"/>
    <b v="0"/>
    <s v="Working Day"/>
    <x v="1"/>
    <x v="0"/>
    <n v="40"/>
    <x v="0"/>
    <s v="Registered Users"/>
    <x v="0"/>
  </r>
  <r>
    <n v="3"/>
    <x v="0"/>
    <x v="0"/>
    <x v="0"/>
    <b v="0"/>
    <s v="Working Day"/>
    <x v="2"/>
    <x v="0"/>
    <n v="32"/>
    <x v="0"/>
    <s v="Registered Users"/>
    <x v="0"/>
  </r>
  <r>
    <n v="4"/>
    <x v="0"/>
    <x v="0"/>
    <x v="0"/>
    <b v="0"/>
    <s v="Working Day"/>
    <x v="3"/>
    <x v="0"/>
    <n v="13"/>
    <x v="0"/>
    <s v="Registered Users"/>
    <x v="0"/>
  </r>
  <r>
    <n v="5"/>
    <x v="0"/>
    <x v="0"/>
    <x v="0"/>
    <b v="0"/>
    <s v="Working Day"/>
    <x v="4"/>
    <x v="0"/>
    <n v="1"/>
    <x v="0"/>
    <s v="Registered Users"/>
    <x v="0"/>
  </r>
  <r>
    <n v="6"/>
    <x v="0"/>
    <x v="0"/>
    <x v="0"/>
    <b v="0"/>
    <s v="Working Day"/>
    <x v="5"/>
    <x v="1"/>
    <n v="1"/>
    <x v="0"/>
    <s v="Registered Users"/>
    <x v="1"/>
  </r>
  <r>
    <n v="7"/>
    <x v="0"/>
    <x v="0"/>
    <x v="0"/>
    <b v="0"/>
    <s v="Working Day"/>
    <x v="6"/>
    <x v="1"/>
    <n v="2"/>
    <x v="0"/>
    <s v="Casual Users"/>
    <x v="0"/>
  </r>
  <r>
    <n v="8"/>
    <x v="0"/>
    <x v="0"/>
    <x v="0"/>
    <b v="0"/>
    <s v="Working Day"/>
    <x v="7"/>
    <x v="1"/>
    <n v="3"/>
    <x v="0"/>
    <s v="Registered Users"/>
    <x v="0"/>
  </r>
  <r>
    <n v="9"/>
    <x v="0"/>
    <x v="0"/>
    <x v="0"/>
    <b v="0"/>
    <s v="Working Day"/>
    <x v="8"/>
    <x v="1"/>
    <n v="8"/>
    <x v="0"/>
    <s v="Registered Users"/>
    <x v="0"/>
  </r>
  <r>
    <n v="10"/>
    <x v="0"/>
    <x v="0"/>
    <x v="0"/>
    <b v="0"/>
    <s v="Working Day"/>
    <x v="9"/>
    <x v="1"/>
    <n v="14"/>
    <x v="0"/>
    <s v="Casual Users"/>
    <x v="0"/>
  </r>
  <r>
    <n v="11"/>
    <x v="0"/>
    <x v="0"/>
    <x v="0"/>
    <b v="0"/>
    <s v="Working Day"/>
    <x v="10"/>
    <x v="1"/>
    <n v="36"/>
    <x v="0"/>
    <s v="Registered Users"/>
    <x v="0"/>
  </r>
  <r>
    <n v="12"/>
    <x v="0"/>
    <x v="0"/>
    <x v="0"/>
    <b v="0"/>
    <s v="Working Day"/>
    <x v="11"/>
    <x v="1"/>
    <n v="56"/>
    <x v="0"/>
    <s v="Registered Users"/>
    <x v="0"/>
  </r>
  <r>
    <n v="13"/>
    <x v="0"/>
    <x v="0"/>
    <x v="0"/>
    <b v="0"/>
    <s v="Working Day"/>
    <x v="12"/>
    <x v="2"/>
    <n v="84"/>
    <x v="0"/>
    <s v="Registered Users"/>
    <x v="0"/>
  </r>
  <r>
    <n v="14"/>
    <x v="0"/>
    <x v="0"/>
    <x v="0"/>
    <b v="0"/>
    <s v="Working Day"/>
    <x v="13"/>
    <x v="2"/>
    <n v="94"/>
    <x v="0"/>
    <s v="Registered Users"/>
    <x v="1"/>
  </r>
  <r>
    <n v="15"/>
    <x v="0"/>
    <x v="0"/>
    <x v="0"/>
    <b v="0"/>
    <s v="Working Day"/>
    <x v="14"/>
    <x v="2"/>
    <n v="106"/>
    <x v="1"/>
    <s v="Registered Users"/>
    <x v="1"/>
  </r>
  <r>
    <n v="16"/>
    <x v="0"/>
    <x v="0"/>
    <x v="0"/>
    <b v="0"/>
    <s v="Working Day"/>
    <x v="15"/>
    <x v="2"/>
    <n v="110"/>
    <x v="1"/>
    <s v="Registered Users"/>
    <x v="1"/>
  </r>
  <r>
    <n v="17"/>
    <x v="0"/>
    <x v="0"/>
    <x v="0"/>
    <b v="0"/>
    <s v="Working Day"/>
    <x v="16"/>
    <x v="2"/>
    <n v="93"/>
    <x v="0"/>
    <s v="Registered Users"/>
    <x v="1"/>
  </r>
  <r>
    <n v="18"/>
    <x v="0"/>
    <x v="0"/>
    <x v="0"/>
    <b v="0"/>
    <s v="Working Day"/>
    <x v="17"/>
    <x v="3"/>
    <n v="67"/>
    <x v="0"/>
    <s v="Registered Users"/>
    <x v="1"/>
  </r>
  <r>
    <n v="19"/>
    <x v="0"/>
    <x v="0"/>
    <x v="0"/>
    <b v="0"/>
    <s v="Working Day"/>
    <x v="18"/>
    <x v="3"/>
    <n v="35"/>
    <x v="0"/>
    <s v="Registered Users"/>
    <x v="2"/>
  </r>
  <r>
    <n v="20"/>
    <x v="0"/>
    <x v="0"/>
    <x v="0"/>
    <b v="0"/>
    <s v="Working Day"/>
    <x v="19"/>
    <x v="3"/>
    <n v="37"/>
    <x v="0"/>
    <s v="Registered Users"/>
    <x v="2"/>
  </r>
  <r>
    <n v="21"/>
    <x v="0"/>
    <x v="0"/>
    <x v="0"/>
    <b v="0"/>
    <s v="Working Day"/>
    <x v="20"/>
    <x v="3"/>
    <n v="36"/>
    <x v="0"/>
    <s v="Registered Users"/>
    <x v="1"/>
  </r>
  <r>
    <n v="22"/>
    <x v="0"/>
    <x v="0"/>
    <x v="0"/>
    <b v="0"/>
    <s v="Working Day"/>
    <x v="21"/>
    <x v="0"/>
    <n v="34"/>
    <x v="0"/>
    <s v="Registered Users"/>
    <x v="1"/>
  </r>
  <r>
    <n v="23"/>
    <x v="0"/>
    <x v="0"/>
    <x v="0"/>
    <b v="0"/>
    <s v="Working Day"/>
    <x v="22"/>
    <x v="0"/>
    <n v="28"/>
    <x v="0"/>
    <s v="Registered Users"/>
    <x v="1"/>
  </r>
  <r>
    <n v="24"/>
    <x v="0"/>
    <x v="0"/>
    <x v="0"/>
    <b v="0"/>
    <s v="Working Day"/>
    <x v="23"/>
    <x v="0"/>
    <n v="39"/>
    <x v="0"/>
    <s v="Registered Users"/>
    <x v="1"/>
  </r>
  <r>
    <n v="25"/>
    <x v="1"/>
    <x v="1"/>
    <x v="0"/>
    <b v="0"/>
    <s v="Working Day"/>
    <x v="0"/>
    <x v="0"/>
    <n v="17"/>
    <x v="0"/>
    <s v="Registered Users"/>
    <x v="1"/>
  </r>
  <r>
    <n v="26"/>
    <x v="1"/>
    <x v="1"/>
    <x v="0"/>
    <b v="0"/>
    <s v="Working Day"/>
    <x v="1"/>
    <x v="0"/>
    <n v="17"/>
    <x v="0"/>
    <s v="Registered Users"/>
    <x v="1"/>
  </r>
  <r>
    <n v="27"/>
    <x v="1"/>
    <x v="1"/>
    <x v="0"/>
    <b v="0"/>
    <s v="Working Day"/>
    <x v="2"/>
    <x v="0"/>
    <n v="9"/>
    <x v="0"/>
    <s v="Registered Users"/>
    <x v="1"/>
  </r>
  <r>
    <n v="28"/>
    <x v="1"/>
    <x v="1"/>
    <x v="0"/>
    <b v="0"/>
    <s v="Working Day"/>
    <x v="3"/>
    <x v="0"/>
    <n v="6"/>
    <x v="0"/>
    <s v="Registered Users"/>
    <x v="1"/>
  </r>
  <r>
    <n v="29"/>
    <x v="1"/>
    <x v="1"/>
    <x v="0"/>
    <b v="0"/>
    <s v="Working Day"/>
    <x v="4"/>
    <x v="0"/>
    <n v="3"/>
    <x v="0"/>
    <s v="Casual Users"/>
    <x v="1"/>
  </r>
  <r>
    <n v="30"/>
    <x v="1"/>
    <x v="1"/>
    <x v="0"/>
    <b v="0"/>
    <s v="Working Day"/>
    <x v="6"/>
    <x v="1"/>
    <n v="2"/>
    <x v="0"/>
    <s v="Registered Users"/>
    <x v="2"/>
  </r>
  <r>
    <n v="31"/>
    <x v="1"/>
    <x v="1"/>
    <x v="0"/>
    <b v="0"/>
    <s v="Working Day"/>
    <x v="7"/>
    <x v="1"/>
    <n v="1"/>
    <x v="0"/>
    <s v="Registered Users"/>
    <x v="1"/>
  </r>
  <r>
    <n v="32"/>
    <x v="1"/>
    <x v="1"/>
    <x v="0"/>
    <b v="0"/>
    <s v="Working Day"/>
    <x v="8"/>
    <x v="1"/>
    <n v="8"/>
    <x v="0"/>
    <s v="Registered Users"/>
    <x v="2"/>
  </r>
  <r>
    <n v="33"/>
    <x v="1"/>
    <x v="1"/>
    <x v="0"/>
    <b v="0"/>
    <s v="Working Day"/>
    <x v="9"/>
    <x v="1"/>
    <n v="20"/>
    <x v="0"/>
    <s v="Registered Users"/>
    <x v="1"/>
  </r>
  <r>
    <n v="34"/>
    <x v="1"/>
    <x v="1"/>
    <x v="0"/>
    <b v="0"/>
    <s v="Working Day"/>
    <x v="10"/>
    <x v="1"/>
    <n v="53"/>
    <x v="0"/>
    <s v="Registered Users"/>
    <x v="1"/>
  </r>
  <r>
    <n v="35"/>
    <x v="1"/>
    <x v="1"/>
    <x v="0"/>
    <b v="0"/>
    <s v="Working Day"/>
    <x v="11"/>
    <x v="1"/>
    <n v="70"/>
    <x v="0"/>
    <s v="Registered Users"/>
    <x v="1"/>
  </r>
  <r>
    <n v="36"/>
    <x v="1"/>
    <x v="1"/>
    <x v="0"/>
    <b v="0"/>
    <s v="Working Day"/>
    <x v="12"/>
    <x v="2"/>
    <n v="93"/>
    <x v="0"/>
    <s v="Registered Users"/>
    <x v="1"/>
  </r>
  <r>
    <n v="37"/>
    <x v="1"/>
    <x v="1"/>
    <x v="0"/>
    <b v="0"/>
    <s v="Working Day"/>
    <x v="13"/>
    <x v="2"/>
    <n v="75"/>
    <x v="0"/>
    <s v="Registered Users"/>
    <x v="1"/>
  </r>
  <r>
    <n v="38"/>
    <x v="1"/>
    <x v="1"/>
    <x v="0"/>
    <b v="0"/>
    <s v="Working Day"/>
    <x v="14"/>
    <x v="2"/>
    <n v="59"/>
    <x v="0"/>
    <s v="Registered Users"/>
    <x v="2"/>
  </r>
  <r>
    <n v="39"/>
    <x v="1"/>
    <x v="1"/>
    <x v="0"/>
    <b v="0"/>
    <s v="Working Day"/>
    <x v="15"/>
    <x v="2"/>
    <n v="74"/>
    <x v="0"/>
    <s v="Registered Users"/>
    <x v="2"/>
  </r>
  <r>
    <n v="40"/>
    <x v="1"/>
    <x v="1"/>
    <x v="0"/>
    <b v="0"/>
    <s v="Working Day"/>
    <x v="16"/>
    <x v="2"/>
    <n v="76"/>
    <x v="0"/>
    <s v="Registered Users"/>
    <x v="2"/>
  </r>
  <r>
    <n v="41"/>
    <x v="1"/>
    <x v="1"/>
    <x v="0"/>
    <b v="0"/>
    <s v="Working Day"/>
    <x v="17"/>
    <x v="3"/>
    <n v="65"/>
    <x v="0"/>
    <s v="Registered Users"/>
    <x v="0"/>
  </r>
  <r>
    <n v="42"/>
    <x v="1"/>
    <x v="1"/>
    <x v="0"/>
    <b v="0"/>
    <s v="Working Day"/>
    <x v="18"/>
    <x v="3"/>
    <n v="53"/>
    <x v="0"/>
    <s v="Registered Users"/>
    <x v="1"/>
  </r>
  <r>
    <n v="43"/>
    <x v="1"/>
    <x v="1"/>
    <x v="0"/>
    <b v="0"/>
    <s v="Working Day"/>
    <x v="19"/>
    <x v="3"/>
    <n v="30"/>
    <x v="0"/>
    <s v="Registered Users"/>
    <x v="0"/>
  </r>
  <r>
    <n v="44"/>
    <x v="1"/>
    <x v="1"/>
    <x v="0"/>
    <b v="0"/>
    <s v="Working Day"/>
    <x v="20"/>
    <x v="3"/>
    <n v="22"/>
    <x v="0"/>
    <s v="Registered Users"/>
    <x v="0"/>
  </r>
  <r>
    <n v="45"/>
    <x v="1"/>
    <x v="1"/>
    <x v="0"/>
    <b v="0"/>
    <s v="Working Day"/>
    <x v="21"/>
    <x v="0"/>
    <n v="31"/>
    <x v="0"/>
    <s v="Registered Users"/>
    <x v="0"/>
  </r>
  <r>
    <n v="46"/>
    <x v="1"/>
    <x v="1"/>
    <x v="0"/>
    <b v="0"/>
    <s v="Working Day"/>
    <x v="22"/>
    <x v="0"/>
    <n v="9"/>
    <x v="0"/>
    <s v="Registered Users"/>
    <x v="0"/>
  </r>
  <r>
    <n v="47"/>
    <x v="1"/>
    <x v="1"/>
    <x v="0"/>
    <b v="0"/>
    <s v="Working Day"/>
    <x v="23"/>
    <x v="0"/>
    <n v="8"/>
    <x v="0"/>
    <s v="Registered Users"/>
    <x v="0"/>
  </r>
  <r>
    <n v="48"/>
    <x v="2"/>
    <x v="2"/>
    <x v="1"/>
    <b v="0"/>
    <s v="Working Day"/>
    <x v="0"/>
    <x v="0"/>
    <n v="5"/>
    <x v="0"/>
    <s v="Registered Users"/>
    <x v="0"/>
  </r>
  <r>
    <n v="49"/>
    <x v="2"/>
    <x v="2"/>
    <x v="1"/>
    <b v="0"/>
    <s v="Working Day"/>
    <x v="1"/>
    <x v="0"/>
    <n v="2"/>
    <x v="0"/>
    <s v="Registered Users"/>
    <x v="0"/>
  </r>
  <r>
    <n v="50"/>
    <x v="2"/>
    <x v="2"/>
    <x v="1"/>
    <b v="0"/>
    <s v="Working Day"/>
    <x v="4"/>
    <x v="0"/>
    <n v="1"/>
    <x v="0"/>
    <s v="Registered Users"/>
    <x v="0"/>
  </r>
  <r>
    <n v="51"/>
    <x v="2"/>
    <x v="2"/>
    <x v="1"/>
    <b v="0"/>
    <s v="Working Day"/>
    <x v="5"/>
    <x v="1"/>
    <n v="3"/>
    <x v="0"/>
    <s v="Registered Users"/>
    <x v="0"/>
  </r>
  <r>
    <n v="52"/>
    <x v="2"/>
    <x v="2"/>
    <x v="1"/>
    <b v="0"/>
    <s v="Working Day"/>
    <x v="6"/>
    <x v="1"/>
    <n v="30"/>
    <x v="0"/>
    <s v="Registered Users"/>
    <x v="0"/>
  </r>
  <r>
    <n v="53"/>
    <x v="2"/>
    <x v="2"/>
    <x v="1"/>
    <b v="0"/>
    <s v="Working Day"/>
    <x v="7"/>
    <x v="1"/>
    <n v="64"/>
    <x v="0"/>
    <s v="Registered Users"/>
    <x v="0"/>
  </r>
  <r>
    <n v="54"/>
    <x v="2"/>
    <x v="2"/>
    <x v="1"/>
    <b v="0"/>
    <s v="Working Day"/>
    <x v="8"/>
    <x v="1"/>
    <n v="154"/>
    <x v="2"/>
    <s v="Registered Users"/>
    <x v="0"/>
  </r>
  <r>
    <n v="55"/>
    <x v="2"/>
    <x v="2"/>
    <x v="1"/>
    <b v="0"/>
    <s v="Working Day"/>
    <x v="9"/>
    <x v="1"/>
    <n v="88"/>
    <x v="0"/>
    <s v="Registered Users"/>
    <x v="0"/>
  </r>
  <r>
    <n v="56"/>
    <x v="2"/>
    <x v="2"/>
    <x v="1"/>
    <b v="0"/>
    <s v="Working Day"/>
    <x v="10"/>
    <x v="1"/>
    <n v="44"/>
    <x v="0"/>
    <s v="Registered Users"/>
    <x v="0"/>
  </r>
  <r>
    <n v="57"/>
    <x v="2"/>
    <x v="2"/>
    <x v="1"/>
    <b v="0"/>
    <s v="Working Day"/>
    <x v="11"/>
    <x v="1"/>
    <n v="51"/>
    <x v="0"/>
    <s v="Registered Users"/>
    <x v="0"/>
  </r>
  <r>
    <n v="58"/>
    <x v="2"/>
    <x v="2"/>
    <x v="1"/>
    <b v="0"/>
    <s v="Working Day"/>
    <x v="12"/>
    <x v="2"/>
    <n v="61"/>
    <x v="0"/>
    <s v="Registered Users"/>
    <x v="0"/>
  </r>
  <r>
    <n v="59"/>
    <x v="2"/>
    <x v="2"/>
    <x v="1"/>
    <b v="0"/>
    <s v="Working Day"/>
    <x v="13"/>
    <x v="2"/>
    <n v="61"/>
    <x v="0"/>
    <s v="Registered Users"/>
    <x v="0"/>
  </r>
  <r>
    <n v="60"/>
    <x v="2"/>
    <x v="2"/>
    <x v="1"/>
    <b v="0"/>
    <s v="Working Day"/>
    <x v="14"/>
    <x v="2"/>
    <n v="77"/>
    <x v="0"/>
    <s v="Registered Users"/>
    <x v="0"/>
  </r>
  <r>
    <n v="61"/>
    <x v="2"/>
    <x v="2"/>
    <x v="1"/>
    <b v="0"/>
    <s v="Working Day"/>
    <x v="15"/>
    <x v="2"/>
    <n v="72"/>
    <x v="0"/>
    <s v="Registered Users"/>
    <x v="0"/>
  </r>
  <r>
    <n v="62"/>
    <x v="2"/>
    <x v="2"/>
    <x v="1"/>
    <b v="0"/>
    <s v="Working Day"/>
    <x v="16"/>
    <x v="2"/>
    <n v="76"/>
    <x v="0"/>
    <s v="Registered Users"/>
    <x v="0"/>
  </r>
  <r>
    <n v="63"/>
    <x v="2"/>
    <x v="2"/>
    <x v="1"/>
    <b v="0"/>
    <s v="Working Day"/>
    <x v="17"/>
    <x v="3"/>
    <n v="157"/>
    <x v="2"/>
    <s v="Registered Users"/>
    <x v="0"/>
  </r>
  <r>
    <n v="64"/>
    <x v="2"/>
    <x v="2"/>
    <x v="1"/>
    <b v="0"/>
    <s v="Working Day"/>
    <x v="18"/>
    <x v="3"/>
    <n v="157"/>
    <x v="2"/>
    <s v="Registered Users"/>
    <x v="0"/>
  </r>
  <r>
    <n v="65"/>
    <x v="2"/>
    <x v="2"/>
    <x v="1"/>
    <b v="0"/>
    <s v="Working Day"/>
    <x v="19"/>
    <x v="3"/>
    <n v="110"/>
    <x v="1"/>
    <s v="Registered Users"/>
    <x v="0"/>
  </r>
  <r>
    <n v="66"/>
    <x v="2"/>
    <x v="2"/>
    <x v="1"/>
    <b v="0"/>
    <s v="Working Day"/>
    <x v="20"/>
    <x v="3"/>
    <n v="52"/>
    <x v="0"/>
    <s v="Registered Users"/>
    <x v="0"/>
  </r>
  <r>
    <n v="67"/>
    <x v="2"/>
    <x v="2"/>
    <x v="1"/>
    <b v="0"/>
    <s v="Working Day"/>
    <x v="21"/>
    <x v="0"/>
    <n v="52"/>
    <x v="0"/>
    <s v="Registered Users"/>
    <x v="0"/>
  </r>
  <r>
    <n v="68"/>
    <x v="2"/>
    <x v="2"/>
    <x v="1"/>
    <b v="0"/>
    <s v="Working Day"/>
    <x v="22"/>
    <x v="0"/>
    <n v="20"/>
    <x v="0"/>
    <s v="Registered Users"/>
    <x v="0"/>
  </r>
  <r>
    <n v="69"/>
    <x v="2"/>
    <x v="2"/>
    <x v="1"/>
    <b v="0"/>
    <s v="Working Day"/>
    <x v="23"/>
    <x v="0"/>
    <n v="12"/>
    <x v="0"/>
    <s v="Registered Users"/>
    <x v="0"/>
  </r>
  <r>
    <n v="70"/>
    <x v="3"/>
    <x v="3"/>
    <x v="1"/>
    <b v="0"/>
    <s v="Working Day"/>
    <x v="0"/>
    <x v="0"/>
    <n v="5"/>
    <x v="0"/>
    <s v="Registered Users"/>
    <x v="0"/>
  </r>
  <r>
    <n v="71"/>
    <x v="3"/>
    <x v="3"/>
    <x v="1"/>
    <b v="0"/>
    <s v="Working Day"/>
    <x v="1"/>
    <x v="0"/>
    <n v="2"/>
    <x v="0"/>
    <s v="Registered Users"/>
    <x v="0"/>
  </r>
  <r>
    <n v="72"/>
    <x v="3"/>
    <x v="3"/>
    <x v="1"/>
    <b v="0"/>
    <s v="Working Day"/>
    <x v="2"/>
    <x v="0"/>
    <n v="1"/>
    <x v="0"/>
    <s v="Registered Users"/>
    <x v="0"/>
  </r>
  <r>
    <n v="73"/>
    <x v="3"/>
    <x v="3"/>
    <x v="1"/>
    <b v="0"/>
    <s v="Working Day"/>
    <x v="4"/>
    <x v="0"/>
    <n v="2"/>
    <x v="0"/>
    <s v="Registered Users"/>
    <x v="0"/>
  </r>
  <r>
    <n v="74"/>
    <x v="3"/>
    <x v="3"/>
    <x v="1"/>
    <b v="0"/>
    <s v="Working Day"/>
    <x v="5"/>
    <x v="1"/>
    <n v="4"/>
    <x v="0"/>
    <s v="Registered Users"/>
    <x v="0"/>
  </r>
  <r>
    <n v="75"/>
    <x v="3"/>
    <x v="3"/>
    <x v="1"/>
    <b v="0"/>
    <s v="Working Day"/>
    <x v="6"/>
    <x v="1"/>
    <n v="36"/>
    <x v="0"/>
    <s v="Registered Users"/>
    <x v="0"/>
  </r>
  <r>
    <n v="76"/>
    <x v="3"/>
    <x v="3"/>
    <x v="1"/>
    <b v="0"/>
    <s v="Working Day"/>
    <x v="7"/>
    <x v="1"/>
    <n v="94"/>
    <x v="0"/>
    <s v="Registered Users"/>
    <x v="0"/>
  </r>
  <r>
    <n v="77"/>
    <x v="3"/>
    <x v="3"/>
    <x v="1"/>
    <b v="0"/>
    <s v="Working Day"/>
    <x v="8"/>
    <x v="1"/>
    <n v="179"/>
    <x v="2"/>
    <s v="Registered Users"/>
    <x v="0"/>
  </r>
  <r>
    <n v="78"/>
    <x v="3"/>
    <x v="3"/>
    <x v="1"/>
    <b v="0"/>
    <s v="Working Day"/>
    <x v="9"/>
    <x v="1"/>
    <n v="100"/>
    <x v="1"/>
    <s v="Registered Users"/>
    <x v="0"/>
  </r>
  <r>
    <n v="79"/>
    <x v="3"/>
    <x v="3"/>
    <x v="1"/>
    <b v="0"/>
    <s v="Working Day"/>
    <x v="10"/>
    <x v="1"/>
    <n v="42"/>
    <x v="0"/>
    <s v="Registered Users"/>
    <x v="1"/>
  </r>
  <r>
    <n v="80"/>
    <x v="3"/>
    <x v="3"/>
    <x v="1"/>
    <b v="0"/>
    <s v="Working Day"/>
    <x v="11"/>
    <x v="1"/>
    <n v="57"/>
    <x v="0"/>
    <s v="Registered Users"/>
    <x v="0"/>
  </r>
  <r>
    <n v="81"/>
    <x v="3"/>
    <x v="3"/>
    <x v="1"/>
    <b v="0"/>
    <s v="Working Day"/>
    <x v="12"/>
    <x v="2"/>
    <n v="78"/>
    <x v="0"/>
    <s v="Registered Users"/>
    <x v="0"/>
  </r>
  <r>
    <n v="82"/>
    <x v="3"/>
    <x v="3"/>
    <x v="1"/>
    <b v="0"/>
    <s v="Working Day"/>
    <x v="13"/>
    <x v="2"/>
    <n v="97"/>
    <x v="0"/>
    <s v="Registered Users"/>
    <x v="0"/>
  </r>
  <r>
    <n v="83"/>
    <x v="3"/>
    <x v="3"/>
    <x v="1"/>
    <b v="0"/>
    <s v="Working Day"/>
    <x v="14"/>
    <x v="2"/>
    <n v="63"/>
    <x v="0"/>
    <s v="Registered Users"/>
    <x v="0"/>
  </r>
  <r>
    <n v="84"/>
    <x v="3"/>
    <x v="3"/>
    <x v="1"/>
    <b v="0"/>
    <s v="Working Day"/>
    <x v="15"/>
    <x v="2"/>
    <n v="65"/>
    <x v="0"/>
    <s v="Registered Users"/>
    <x v="0"/>
  </r>
  <r>
    <n v="85"/>
    <x v="3"/>
    <x v="3"/>
    <x v="1"/>
    <b v="0"/>
    <s v="Working Day"/>
    <x v="16"/>
    <x v="2"/>
    <n v="83"/>
    <x v="0"/>
    <s v="Registered Users"/>
    <x v="0"/>
  </r>
  <r>
    <n v="86"/>
    <x v="3"/>
    <x v="3"/>
    <x v="1"/>
    <b v="0"/>
    <s v="Working Day"/>
    <x v="17"/>
    <x v="3"/>
    <n v="212"/>
    <x v="2"/>
    <s v="Registered Users"/>
    <x v="0"/>
  </r>
  <r>
    <n v="87"/>
    <x v="3"/>
    <x v="3"/>
    <x v="1"/>
    <b v="0"/>
    <s v="Working Day"/>
    <x v="18"/>
    <x v="3"/>
    <n v="182"/>
    <x v="2"/>
    <s v="Registered Users"/>
    <x v="0"/>
  </r>
  <r>
    <n v="88"/>
    <x v="3"/>
    <x v="3"/>
    <x v="1"/>
    <b v="0"/>
    <s v="Working Day"/>
    <x v="19"/>
    <x v="3"/>
    <n v="112"/>
    <x v="1"/>
    <s v="Registered Users"/>
    <x v="0"/>
  </r>
  <r>
    <n v="89"/>
    <x v="3"/>
    <x v="3"/>
    <x v="1"/>
    <b v="0"/>
    <s v="Working Day"/>
    <x v="20"/>
    <x v="3"/>
    <n v="54"/>
    <x v="0"/>
    <s v="Registered Users"/>
    <x v="0"/>
  </r>
  <r>
    <n v="90"/>
    <x v="3"/>
    <x v="3"/>
    <x v="1"/>
    <b v="0"/>
    <s v="Working Day"/>
    <x v="21"/>
    <x v="0"/>
    <n v="48"/>
    <x v="0"/>
    <s v="Registered Users"/>
    <x v="0"/>
  </r>
  <r>
    <n v="91"/>
    <x v="3"/>
    <x v="3"/>
    <x v="1"/>
    <b v="0"/>
    <s v="Working Day"/>
    <x v="22"/>
    <x v="0"/>
    <n v="35"/>
    <x v="0"/>
    <s v="Registered Users"/>
    <x v="0"/>
  </r>
  <r>
    <n v="92"/>
    <x v="3"/>
    <x v="3"/>
    <x v="1"/>
    <b v="0"/>
    <s v="Working Day"/>
    <x v="23"/>
    <x v="0"/>
    <n v="11"/>
    <x v="0"/>
    <s v="Registered Users"/>
    <x v="0"/>
  </r>
  <r>
    <n v="93"/>
    <x v="4"/>
    <x v="4"/>
    <x v="1"/>
    <b v="0"/>
    <s v="Working Day"/>
    <x v="0"/>
    <x v="0"/>
    <n v="6"/>
    <x v="0"/>
    <s v="Registered Users"/>
    <x v="0"/>
  </r>
  <r>
    <n v="94"/>
    <x v="4"/>
    <x v="4"/>
    <x v="1"/>
    <b v="0"/>
    <s v="Working Day"/>
    <x v="1"/>
    <x v="0"/>
    <n v="6"/>
    <x v="0"/>
    <s v="Registered Users"/>
    <x v="0"/>
  </r>
  <r>
    <n v="95"/>
    <x v="4"/>
    <x v="4"/>
    <x v="1"/>
    <b v="0"/>
    <s v="Working Day"/>
    <x v="2"/>
    <x v="0"/>
    <n v="2"/>
    <x v="0"/>
    <s v="Registered Users"/>
    <x v="0"/>
  </r>
  <r>
    <n v="96"/>
    <x v="4"/>
    <x v="4"/>
    <x v="1"/>
    <b v="0"/>
    <s v="Working Day"/>
    <x v="4"/>
    <x v="0"/>
    <n v="2"/>
    <x v="0"/>
    <s v="Registered Users"/>
    <x v="0"/>
  </r>
  <r>
    <n v="97"/>
    <x v="4"/>
    <x v="4"/>
    <x v="1"/>
    <b v="0"/>
    <s v="Working Day"/>
    <x v="5"/>
    <x v="1"/>
    <n v="3"/>
    <x v="0"/>
    <s v="Registered Users"/>
    <x v="0"/>
  </r>
  <r>
    <n v="98"/>
    <x v="4"/>
    <x v="4"/>
    <x v="1"/>
    <b v="0"/>
    <s v="Working Day"/>
    <x v="6"/>
    <x v="1"/>
    <n v="33"/>
    <x v="0"/>
    <s v="Registered Users"/>
    <x v="0"/>
  </r>
  <r>
    <n v="99"/>
    <x v="4"/>
    <x v="4"/>
    <x v="1"/>
    <b v="0"/>
    <s v="Working Day"/>
    <x v="7"/>
    <x v="1"/>
    <n v="88"/>
    <x v="0"/>
    <s v="Registered Users"/>
    <x v="0"/>
  </r>
  <r>
    <n v="100"/>
    <x v="4"/>
    <x v="4"/>
    <x v="1"/>
    <b v="0"/>
    <s v="Working Day"/>
    <x v="8"/>
    <x v="1"/>
    <n v="195"/>
    <x v="2"/>
    <s v="Registered Users"/>
    <x v="0"/>
  </r>
  <r>
    <n v="101"/>
    <x v="4"/>
    <x v="4"/>
    <x v="1"/>
    <b v="0"/>
    <s v="Working Day"/>
    <x v="9"/>
    <x v="1"/>
    <n v="115"/>
    <x v="1"/>
    <s v="Registered Users"/>
    <x v="0"/>
  </r>
  <r>
    <n v="102"/>
    <x v="4"/>
    <x v="4"/>
    <x v="1"/>
    <b v="0"/>
    <s v="Working Day"/>
    <x v="10"/>
    <x v="1"/>
    <n v="57"/>
    <x v="0"/>
    <s v="Registered Users"/>
    <x v="0"/>
  </r>
  <r>
    <n v="103"/>
    <x v="4"/>
    <x v="4"/>
    <x v="1"/>
    <b v="0"/>
    <s v="Working Day"/>
    <x v="11"/>
    <x v="1"/>
    <n v="46"/>
    <x v="0"/>
    <s v="Registered Users"/>
    <x v="0"/>
  </r>
  <r>
    <n v="104"/>
    <x v="4"/>
    <x v="4"/>
    <x v="1"/>
    <b v="0"/>
    <s v="Working Day"/>
    <x v="12"/>
    <x v="2"/>
    <n v="79"/>
    <x v="0"/>
    <s v="Registered Users"/>
    <x v="0"/>
  </r>
  <r>
    <n v="105"/>
    <x v="4"/>
    <x v="4"/>
    <x v="1"/>
    <b v="0"/>
    <s v="Working Day"/>
    <x v="13"/>
    <x v="2"/>
    <n v="71"/>
    <x v="0"/>
    <s v="Registered Users"/>
    <x v="0"/>
  </r>
  <r>
    <n v="106"/>
    <x v="4"/>
    <x v="4"/>
    <x v="1"/>
    <b v="0"/>
    <s v="Working Day"/>
    <x v="14"/>
    <x v="2"/>
    <n v="62"/>
    <x v="0"/>
    <s v="Registered Users"/>
    <x v="0"/>
  </r>
  <r>
    <n v="107"/>
    <x v="4"/>
    <x v="4"/>
    <x v="1"/>
    <b v="0"/>
    <s v="Working Day"/>
    <x v="15"/>
    <x v="2"/>
    <n v="62"/>
    <x v="0"/>
    <s v="Registered Users"/>
    <x v="0"/>
  </r>
  <r>
    <n v="108"/>
    <x v="4"/>
    <x v="4"/>
    <x v="1"/>
    <b v="0"/>
    <s v="Working Day"/>
    <x v="16"/>
    <x v="2"/>
    <n v="89"/>
    <x v="0"/>
    <s v="Registered Users"/>
    <x v="0"/>
  </r>
  <r>
    <n v="109"/>
    <x v="4"/>
    <x v="4"/>
    <x v="1"/>
    <b v="0"/>
    <s v="Working Day"/>
    <x v="17"/>
    <x v="3"/>
    <n v="190"/>
    <x v="2"/>
    <s v="Registered Users"/>
    <x v="0"/>
  </r>
  <r>
    <n v="110"/>
    <x v="4"/>
    <x v="4"/>
    <x v="1"/>
    <b v="0"/>
    <s v="Working Day"/>
    <x v="18"/>
    <x v="3"/>
    <n v="169"/>
    <x v="2"/>
    <s v="Registered Users"/>
    <x v="0"/>
  </r>
  <r>
    <n v="111"/>
    <x v="4"/>
    <x v="4"/>
    <x v="1"/>
    <b v="0"/>
    <s v="Working Day"/>
    <x v="19"/>
    <x v="3"/>
    <n v="132"/>
    <x v="1"/>
    <s v="Registered Users"/>
    <x v="0"/>
  </r>
  <r>
    <n v="112"/>
    <x v="4"/>
    <x v="4"/>
    <x v="1"/>
    <b v="0"/>
    <s v="Working Day"/>
    <x v="20"/>
    <x v="3"/>
    <n v="89"/>
    <x v="0"/>
    <s v="Registered Users"/>
    <x v="0"/>
  </r>
  <r>
    <n v="113"/>
    <x v="4"/>
    <x v="4"/>
    <x v="1"/>
    <b v="0"/>
    <s v="Working Day"/>
    <x v="21"/>
    <x v="0"/>
    <n v="43"/>
    <x v="0"/>
    <s v="Registered Users"/>
    <x v="0"/>
  </r>
  <r>
    <n v="114"/>
    <x v="4"/>
    <x v="4"/>
    <x v="1"/>
    <b v="0"/>
    <s v="Working Day"/>
    <x v="22"/>
    <x v="0"/>
    <n v="42"/>
    <x v="0"/>
    <s v="Registered Users"/>
    <x v="0"/>
  </r>
  <r>
    <n v="115"/>
    <x v="4"/>
    <x v="4"/>
    <x v="1"/>
    <b v="0"/>
    <s v="Working Day"/>
    <x v="23"/>
    <x v="0"/>
    <n v="19"/>
    <x v="0"/>
    <s v="Registered Users"/>
    <x v="0"/>
  </r>
  <r>
    <n v="116"/>
    <x v="5"/>
    <x v="5"/>
    <x v="1"/>
    <b v="0"/>
    <s v="Working Day"/>
    <x v="0"/>
    <x v="0"/>
    <n v="11"/>
    <x v="0"/>
    <s v="Registered Users"/>
    <x v="0"/>
  </r>
  <r>
    <n v="117"/>
    <x v="5"/>
    <x v="5"/>
    <x v="1"/>
    <b v="0"/>
    <s v="Working Day"/>
    <x v="1"/>
    <x v="0"/>
    <n v="4"/>
    <x v="0"/>
    <s v="Registered Users"/>
    <x v="0"/>
  </r>
  <r>
    <n v="118"/>
    <x v="5"/>
    <x v="5"/>
    <x v="1"/>
    <b v="0"/>
    <s v="Working Day"/>
    <x v="2"/>
    <x v="0"/>
    <n v="2"/>
    <x v="0"/>
    <s v="Registered Users"/>
    <x v="0"/>
  </r>
  <r>
    <n v="119"/>
    <x v="5"/>
    <x v="5"/>
    <x v="1"/>
    <b v="0"/>
    <s v="Working Day"/>
    <x v="4"/>
    <x v="0"/>
    <n v="1"/>
    <x v="0"/>
    <s v="Registered Users"/>
    <x v="1"/>
  </r>
  <r>
    <n v="120"/>
    <x v="5"/>
    <x v="5"/>
    <x v="1"/>
    <b v="0"/>
    <s v="Working Day"/>
    <x v="5"/>
    <x v="1"/>
    <n v="4"/>
    <x v="0"/>
    <s v="Registered Users"/>
    <x v="1"/>
  </r>
  <r>
    <n v="121"/>
    <x v="5"/>
    <x v="5"/>
    <x v="1"/>
    <b v="0"/>
    <s v="Working Day"/>
    <x v="6"/>
    <x v="1"/>
    <n v="36"/>
    <x v="0"/>
    <s v="Registered Users"/>
    <x v="1"/>
  </r>
  <r>
    <n v="122"/>
    <x v="5"/>
    <x v="5"/>
    <x v="1"/>
    <b v="0"/>
    <s v="Working Day"/>
    <x v="7"/>
    <x v="1"/>
    <n v="95"/>
    <x v="0"/>
    <s v="Registered Users"/>
    <x v="1"/>
  </r>
  <r>
    <n v="123"/>
    <x v="5"/>
    <x v="5"/>
    <x v="1"/>
    <b v="0"/>
    <s v="Working Day"/>
    <x v="8"/>
    <x v="1"/>
    <n v="219"/>
    <x v="2"/>
    <s v="Registered Users"/>
    <x v="0"/>
  </r>
  <r>
    <n v="124"/>
    <x v="5"/>
    <x v="5"/>
    <x v="1"/>
    <b v="0"/>
    <s v="Working Day"/>
    <x v="9"/>
    <x v="1"/>
    <n v="122"/>
    <x v="1"/>
    <s v="Registered Users"/>
    <x v="1"/>
  </r>
  <r>
    <n v="125"/>
    <x v="5"/>
    <x v="5"/>
    <x v="1"/>
    <b v="0"/>
    <s v="Working Day"/>
    <x v="10"/>
    <x v="1"/>
    <n v="45"/>
    <x v="0"/>
    <s v="Registered Users"/>
    <x v="0"/>
  </r>
  <r>
    <n v="126"/>
    <x v="5"/>
    <x v="5"/>
    <x v="1"/>
    <b v="0"/>
    <s v="Working Day"/>
    <x v="11"/>
    <x v="1"/>
    <n v="59"/>
    <x v="0"/>
    <s v="Registered Users"/>
    <x v="0"/>
  </r>
  <r>
    <n v="127"/>
    <x v="5"/>
    <x v="5"/>
    <x v="1"/>
    <b v="0"/>
    <s v="Working Day"/>
    <x v="12"/>
    <x v="2"/>
    <n v="84"/>
    <x v="0"/>
    <s v="Registered Users"/>
    <x v="0"/>
  </r>
  <r>
    <n v="128"/>
    <x v="5"/>
    <x v="5"/>
    <x v="1"/>
    <b v="0"/>
    <s v="Working Day"/>
    <x v="13"/>
    <x v="2"/>
    <n v="67"/>
    <x v="0"/>
    <s v="Registered Users"/>
    <x v="0"/>
  </r>
  <r>
    <n v="129"/>
    <x v="5"/>
    <x v="5"/>
    <x v="1"/>
    <b v="0"/>
    <s v="Working Day"/>
    <x v="14"/>
    <x v="2"/>
    <n v="70"/>
    <x v="0"/>
    <s v="Registered Users"/>
    <x v="0"/>
  </r>
  <r>
    <n v="130"/>
    <x v="5"/>
    <x v="5"/>
    <x v="1"/>
    <b v="0"/>
    <s v="Working Day"/>
    <x v="15"/>
    <x v="2"/>
    <n v="62"/>
    <x v="0"/>
    <s v="Registered Users"/>
    <x v="0"/>
  </r>
  <r>
    <n v="131"/>
    <x v="5"/>
    <x v="5"/>
    <x v="1"/>
    <b v="0"/>
    <s v="Working Day"/>
    <x v="16"/>
    <x v="2"/>
    <n v="86"/>
    <x v="0"/>
    <s v="Registered Users"/>
    <x v="0"/>
  </r>
  <r>
    <n v="132"/>
    <x v="5"/>
    <x v="5"/>
    <x v="1"/>
    <b v="0"/>
    <s v="Working Day"/>
    <x v="17"/>
    <x v="3"/>
    <n v="172"/>
    <x v="2"/>
    <s v="Registered Users"/>
    <x v="0"/>
  </r>
  <r>
    <n v="133"/>
    <x v="5"/>
    <x v="5"/>
    <x v="1"/>
    <b v="0"/>
    <s v="Working Day"/>
    <x v="18"/>
    <x v="3"/>
    <n v="163"/>
    <x v="2"/>
    <s v="Registered Users"/>
    <x v="0"/>
  </r>
  <r>
    <n v="134"/>
    <x v="5"/>
    <x v="5"/>
    <x v="1"/>
    <b v="0"/>
    <s v="Working Day"/>
    <x v="19"/>
    <x v="3"/>
    <n v="112"/>
    <x v="1"/>
    <s v="Registered Users"/>
    <x v="0"/>
  </r>
  <r>
    <n v="135"/>
    <x v="5"/>
    <x v="5"/>
    <x v="1"/>
    <b v="0"/>
    <s v="Working Day"/>
    <x v="20"/>
    <x v="3"/>
    <n v="69"/>
    <x v="0"/>
    <s v="Registered Users"/>
    <x v="0"/>
  </r>
  <r>
    <n v="136"/>
    <x v="5"/>
    <x v="5"/>
    <x v="1"/>
    <b v="0"/>
    <s v="Working Day"/>
    <x v="21"/>
    <x v="0"/>
    <n v="48"/>
    <x v="0"/>
    <s v="Registered Users"/>
    <x v="1"/>
  </r>
  <r>
    <n v="137"/>
    <x v="5"/>
    <x v="5"/>
    <x v="1"/>
    <b v="0"/>
    <s v="Working Day"/>
    <x v="22"/>
    <x v="0"/>
    <n v="52"/>
    <x v="0"/>
    <s v="Registered Users"/>
    <x v="1"/>
  </r>
  <r>
    <n v="138"/>
    <x v="5"/>
    <x v="5"/>
    <x v="1"/>
    <b v="0"/>
    <s v="Working Day"/>
    <x v="23"/>
    <x v="0"/>
    <n v="23"/>
    <x v="0"/>
    <s v="Registered Users"/>
    <x v="1"/>
  </r>
  <r>
    <n v="139"/>
    <x v="6"/>
    <x v="6"/>
    <x v="1"/>
    <b v="0"/>
    <s v="Working Day"/>
    <x v="0"/>
    <x v="0"/>
    <n v="17"/>
    <x v="0"/>
    <s v="Registered Users"/>
    <x v="1"/>
  </r>
  <r>
    <n v="140"/>
    <x v="6"/>
    <x v="6"/>
    <x v="1"/>
    <b v="0"/>
    <s v="Working Day"/>
    <x v="1"/>
    <x v="0"/>
    <n v="7"/>
    <x v="0"/>
    <s v="Registered Users"/>
    <x v="1"/>
  </r>
  <r>
    <n v="141"/>
    <x v="6"/>
    <x v="6"/>
    <x v="1"/>
    <b v="0"/>
    <s v="Working Day"/>
    <x v="2"/>
    <x v="0"/>
    <n v="1"/>
    <x v="0"/>
    <s v="Registered Users"/>
    <x v="1"/>
  </r>
  <r>
    <n v="142"/>
    <x v="6"/>
    <x v="6"/>
    <x v="1"/>
    <b v="0"/>
    <s v="Working Day"/>
    <x v="4"/>
    <x v="0"/>
    <n v="1"/>
    <x v="0"/>
    <s v="Registered Users"/>
    <x v="1"/>
  </r>
  <r>
    <n v="143"/>
    <x v="6"/>
    <x v="6"/>
    <x v="1"/>
    <b v="0"/>
    <s v="Working Day"/>
    <x v="5"/>
    <x v="1"/>
    <n v="5"/>
    <x v="0"/>
    <s v="Registered Users"/>
    <x v="2"/>
  </r>
  <r>
    <n v="144"/>
    <x v="6"/>
    <x v="6"/>
    <x v="1"/>
    <b v="0"/>
    <s v="Working Day"/>
    <x v="6"/>
    <x v="1"/>
    <n v="34"/>
    <x v="0"/>
    <s v="Registered Users"/>
    <x v="1"/>
  </r>
  <r>
    <n v="145"/>
    <x v="6"/>
    <x v="6"/>
    <x v="1"/>
    <b v="0"/>
    <s v="Working Day"/>
    <x v="7"/>
    <x v="1"/>
    <n v="84"/>
    <x v="0"/>
    <s v="Registered Users"/>
    <x v="0"/>
  </r>
  <r>
    <n v="146"/>
    <x v="6"/>
    <x v="6"/>
    <x v="1"/>
    <b v="0"/>
    <s v="Working Day"/>
    <x v="8"/>
    <x v="1"/>
    <n v="210"/>
    <x v="2"/>
    <s v="Registered Users"/>
    <x v="0"/>
  </r>
  <r>
    <n v="147"/>
    <x v="6"/>
    <x v="6"/>
    <x v="1"/>
    <b v="0"/>
    <s v="Working Day"/>
    <x v="9"/>
    <x v="1"/>
    <n v="134"/>
    <x v="1"/>
    <s v="Registered Users"/>
    <x v="0"/>
  </r>
  <r>
    <n v="148"/>
    <x v="6"/>
    <x v="6"/>
    <x v="1"/>
    <b v="0"/>
    <s v="Working Day"/>
    <x v="10"/>
    <x v="1"/>
    <n v="63"/>
    <x v="0"/>
    <s v="Registered Users"/>
    <x v="0"/>
  </r>
  <r>
    <n v="149"/>
    <x v="6"/>
    <x v="6"/>
    <x v="1"/>
    <b v="0"/>
    <s v="Working Day"/>
    <x v="11"/>
    <x v="1"/>
    <n v="67"/>
    <x v="0"/>
    <s v="Registered Users"/>
    <x v="1"/>
  </r>
  <r>
    <n v="150"/>
    <x v="6"/>
    <x v="6"/>
    <x v="1"/>
    <b v="0"/>
    <s v="Working Day"/>
    <x v="12"/>
    <x v="2"/>
    <n v="59"/>
    <x v="0"/>
    <s v="Registered Users"/>
    <x v="1"/>
  </r>
  <r>
    <n v="151"/>
    <x v="6"/>
    <x v="6"/>
    <x v="1"/>
    <b v="0"/>
    <s v="Working Day"/>
    <x v="13"/>
    <x v="2"/>
    <n v="73"/>
    <x v="0"/>
    <s v="Registered Users"/>
    <x v="1"/>
  </r>
  <r>
    <n v="152"/>
    <x v="6"/>
    <x v="6"/>
    <x v="1"/>
    <b v="0"/>
    <s v="Working Day"/>
    <x v="14"/>
    <x v="2"/>
    <n v="50"/>
    <x v="0"/>
    <s v="Registered Users"/>
    <x v="1"/>
  </r>
  <r>
    <n v="153"/>
    <x v="6"/>
    <x v="6"/>
    <x v="1"/>
    <b v="0"/>
    <s v="Working Day"/>
    <x v="15"/>
    <x v="2"/>
    <n v="72"/>
    <x v="0"/>
    <s v="Registered Users"/>
    <x v="1"/>
  </r>
  <r>
    <n v="154"/>
    <x v="6"/>
    <x v="6"/>
    <x v="1"/>
    <b v="0"/>
    <s v="Working Day"/>
    <x v="16"/>
    <x v="2"/>
    <n v="87"/>
    <x v="0"/>
    <s v="Registered Users"/>
    <x v="1"/>
  </r>
  <r>
    <n v="155"/>
    <x v="6"/>
    <x v="6"/>
    <x v="1"/>
    <b v="0"/>
    <s v="Working Day"/>
    <x v="17"/>
    <x v="3"/>
    <n v="187"/>
    <x v="2"/>
    <s v="Registered Users"/>
    <x v="1"/>
  </r>
  <r>
    <n v="156"/>
    <x v="6"/>
    <x v="6"/>
    <x v="1"/>
    <b v="0"/>
    <s v="Working Day"/>
    <x v="18"/>
    <x v="3"/>
    <n v="123"/>
    <x v="1"/>
    <s v="Registered Users"/>
    <x v="0"/>
  </r>
  <r>
    <n v="157"/>
    <x v="6"/>
    <x v="6"/>
    <x v="1"/>
    <b v="0"/>
    <s v="Working Day"/>
    <x v="19"/>
    <x v="3"/>
    <n v="95"/>
    <x v="0"/>
    <s v="Registered Users"/>
    <x v="0"/>
  </r>
  <r>
    <n v="158"/>
    <x v="6"/>
    <x v="6"/>
    <x v="1"/>
    <b v="0"/>
    <s v="Working Day"/>
    <x v="20"/>
    <x v="3"/>
    <n v="51"/>
    <x v="0"/>
    <s v="Registered Users"/>
    <x v="0"/>
  </r>
  <r>
    <n v="159"/>
    <x v="6"/>
    <x v="6"/>
    <x v="1"/>
    <b v="0"/>
    <s v="Working Day"/>
    <x v="21"/>
    <x v="0"/>
    <n v="39"/>
    <x v="0"/>
    <s v="Registered Users"/>
    <x v="0"/>
  </r>
  <r>
    <n v="160"/>
    <x v="6"/>
    <x v="6"/>
    <x v="1"/>
    <b v="0"/>
    <s v="Working Day"/>
    <x v="22"/>
    <x v="0"/>
    <n v="36"/>
    <x v="0"/>
    <s v="Registered Users"/>
    <x v="1"/>
  </r>
  <r>
    <n v="161"/>
    <x v="6"/>
    <x v="6"/>
    <x v="1"/>
    <b v="0"/>
    <s v="Working Day"/>
    <x v="23"/>
    <x v="0"/>
    <n v="15"/>
    <x v="0"/>
    <s v="Registered Users"/>
    <x v="1"/>
  </r>
  <r>
    <n v="162"/>
    <x v="7"/>
    <x v="0"/>
    <x v="0"/>
    <b v="0"/>
    <s v="Working Day"/>
    <x v="0"/>
    <x v="0"/>
    <n v="25"/>
    <x v="0"/>
    <s v="Registered Users"/>
    <x v="1"/>
  </r>
  <r>
    <n v="163"/>
    <x v="7"/>
    <x v="0"/>
    <x v="0"/>
    <b v="0"/>
    <s v="Working Day"/>
    <x v="1"/>
    <x v="0"/>
    <n v="16"/>
    <x v="0"/>
    <s v="Registered Users"/>
    <x v="1"/>
  </r>
  <r>
    <n v="164"/>
    <x v="7"/>
    <x v="0"/>
    <x v="0"/>
    <b v="0"/>
    <s v="Working Day"/>
    <x v="2"/>
    <x v="0"/>
    <n v="16"/>
    <x v="0"/>
    <s v="Registered Users"/>
    <x v="1"/>
  </r>
  <r>
    <n v="165"/>
    <x v="7"/>
    <x v="0"/>
    <x v="0"/>
    <b v="0"/>
    <s v="Working Day"/>
    <x v="3"/>
    <x v="0"/>
    <n v="7"/>
    <x v="0"/>
    <s v="Registered Users"/>
    <x v="2"/>
  </r>
  <r>
    <n v="166"/>
    <x v="7"/>
    <x v="0"/>
    <x v="0"/>
    <b v="0"/>
    <s v="Working Day"/>
    <x v="4"/>
    <x v="0"/>
    <n v="1"/>
    <x v="0"/>
    <s v="Registered Users"/>
    <x v="2"/>
  </r>
  <r>
    <n v="167"/>
    <x v="7"/>
    <x v="0"/>
    <x v="0"/>
    <b v="0"/>
    <s v="Working Day"/>
    <x v="5"/>
    <x v="1"/>
    <n v="5"/>
    <x v="0"/>
    <s v="Registered Users"/>
    <x v="1"/>
  </r>
  <r>
    <n v="168"/>
    <x v="7"/>
    <x v="0"/>
    <x v="0"/>
    <b v="0"/>
    <s v="Working Day"/>
    <x v="6"/>
    <x v="1"/>
    <n v="2"/>
    <x v="0"/>
    <s v="Registered Users"/>
    <x v="1"/>
  </r>
  <r>
    <n v="169"/>
    <x v="7"/>
    <x v="0"/>
    <x v="0"/>
    <b v="0"/>
    <s v="Working Day"/>
    <x v="7"/>
    <x v="1"/>
    <n v="9"/>
    <x v="0"/>
    <s v="Registered Users"/>
    <x v="1"/>
  </r>
  <r>
    <n v="170"/>
    <x v="7"/>
    <x v="0"/>
    <x v="0"/>
    <b v="0"/>
    <s v="Working Day"/>
    <x v="8"/>
    <x v="1"/>
    <n v="15"/>
    <x v="0"/>
    <s v="Registered Users"/>
    <x v="2"/>
  </r>
  <r>
    <n v="171"/>
    <x v="7"/>
    <x v="0"/>
    <x v="0"/>
    <b v="0"/>
    <s v="Working Day"/>
    <x v="9"/>
    <x v="1"/>
    <n v="20"/>
    <x v="0"/>
    <s v="Registered Users"/>
    <x v="2"/>
  </r>
  <r>
    <n v="172"/>
    <x v="7"/>
    <x v="0"/>
    <x v="0"/>
    <b v="0"/>
    <s v="Working Day"/>
    <x v="10"/>
    <x v="1"/>
    <n v="61"/>
    <x v="0"/>
    <s v="Registered Users"/>
    <x v="1"/>
  </r>
  <r>
    <n v="173"/>
    <x v="7"/>
    <x v="0"/>
    <x v="0"/>
    <b v="0"/>
    <s v="Working Day"/>
    <x v="11"/>
    <x v="1"/>
    <n v="62"/>
    <x v="0"/>
    <s v="Registered Users"/>
    <x v="1"/>
  </r>
  <r>
    <n v="174"/>
    <x v="7"/>
    <x v="0"/>
    <x v="0"/>
    <b v="0"/>
    <s v="Working Day"/>
    <x v="12"/>
    <x v="2"/>
    <n v="98"/>
    <x v="0"/>
    <s v="Registered Users"/>
    <x v="1"/>
  </r>
  <r>
    <n v="175"/>
    <x v="7"/>
    <x v="0"/>
    <x v="0"/>
    <b v="0"/>
    <s v="Working Day"/>
    <x v="13"/>
    <x v="2"/>
    <n v="102"/>
    <x v="1"/>
    <s v="Registered Users"/>
    <x v="0"/>
  </r>
  <r>
    <n v="176"/>
    <x v="7"/>
    <x v="0"/>
    <x v="0"/>
    <b v="0"/>
    <s v="Working Day"/>
    <x v="14"/>
    <x v="2"/>
    <n v="95"/>
    <x v="0"/>
    <s v="Registered Users"/>
    <x v="0"/>
  </r>
  <r>
    <n v="177"/>
    <x v="7"/>
    <x v="0"/>
    <x v="0"/>
    <b v="0"/>
    <s v="Working Day"/>
    <x v="15"/>
    <x v="2"/>
    <n v="74"/>
    <x v="0"/>
    <s v="Registered Users"/>
    <x v="0"/>
  </r>
  <r>
    <n v="178"/>
    <x v="7"/>
    <x v="0"/>
    <x v="0"/>
    <b v="0"/>
    <s v="Working Day"/>
    <x v="16"/>
    <x v="2"/>
    <n v="76"/>
    <x v="0"/>
    <s v="Registered Users"/>
    <x v="0"/>
  </r>
  <r>
    <n v="179"/>
    <x v="7"/>
    <x v="0"/>
    <x v="0"/>
    <b v="0"/>
    <s v="Working Day"/>
    <x v="17"/>
    <x v="3"/>
    <n v="69"/>
    <x v="0"/>
    <s v="Registered Users"/>
    <x v="0"/>
  </r>
  <r>
    <n v="180"/>
    <x v="7"/>
    <x v="0"/>
    <x v="0"/>
    <b v="0"/>
    <s v="Working Day"/>
    <x v="18"/>
    <x v="3"/>
    <n v="55"/>
    <x v="0"/>
    <s v="Registered Users"/>
    <x v="0"/>
  </r>
  <r>
    <n v="181"/>
    <x v="7"/>
    <x v="0"/>
    <x v="0"/>
    <b v="0"/>
    <s v="Working Day"/>
    <x v="19"/>
    <x v="3"/>
    <n v="30"/>
    <x v="0"/>
    <s v="Registered Users"/>
    <x v="0"/>
  </r>
  <r>
    <n v="182"/>
    <x v="7"/>
    <x v="0"/>
    <x v="0"/>
    <b v="0"/>
    <s v="Working Day"/>
    <x v="20"/>
    <x v="3"/>
    <n v="28"/>
    <x v="0"/>
    <s v="Registered Users"/>
    <x v="0"/>
  </r>
  <r>
    <n v="183"/>
    <x v="7"/>
    <x v="0"/>
    <x v="0"/>
    <b v="0"/>
    <s v="Working Day"/>
    <x v="21"/>
    <x v="0"/>
    <n v="37"/>
    <x v="0"/>
    <s v="Registered Users"/>
    <x v="0"/>
  </r>
  <r>
    <n v="184"/>
    <x v="7"/>
    <x v="0"/>
    <x v="0"/>
    <b v="0"/>
    <s v="Working Day"/>
    <x v="22"/>
    <x v="0"/>
    <n v="34"/>
    <x v="0"/>
    <s v="Registered Users"/>
    <x v="0"/>
  </r>
  <r>
    <n v="185"/>
    <x v="7"/>
    <x v="0"/>
    <x v="0"/>
    <b v="0"/>
    <s v="Working Day"/>
    <x v="23"/>
    <x v="0"/>
    <n v="22"/>
    <x v="0"/>
    <s v="Registered Users"/>
    <x v="0"/>
  </r>
  <r>
    <n v="186"/>
    <x v="8"/>
    <x v="1"/>
    <x v="0"/>
    <b v="0"/>
    <s v="Working Day"/>
    <x v="0"/>
    <x v="0"/>
    <n v="25"/>
    <x v="0"/>
    <s v="Registered Users"/>
    <x v="0"/>
  </r>
  <r>
    <n v="187"/>
    <x v="8"/>
    <x v="1"/>
    <x v="0"/>
    <b v="0"/>
    <s v="Working Day"/>
    <x v="1"/>
    <x v="0"/>
    <n v="12"/>
    <x v="0"/>
    <s v="Registered Users"/>
    <x v="0"/>
  </r>
  <r>
    <n v="188"/>
    <x v="8"/>
    <x v="1"/>
    <x v="0"/>
    <b v="0"/>
    <s v="Working Day"/>
    <x v="2"/>
    <x v="0"/>
    <n v="11"/>
    <x v="0"/>
    <s v="Registered Users"/>
    <x v="0"/>
  </r>
  <r>
    <n v="189"/>
    <x v="8"/>
    <x v="1"/>
    <x v="0"/>
    <b v="0"/>
    <s v="Working Day"/>
    <x v="3"/>
    <x v="0"/>
    <n v="4"/>
    <x v="0"/>
    <s v="Registered Users"/>
    <x v="0"/>
  </r>
  <r>
    <n v="190"/>
    <x v="8"/>
    <x v="1"/>
    <x v="0"/>
    <b v="0"/>
    <s v="Working Day"/>
    <x v="4"/>
    <x v="0"/>
    <n v="1"/>
    <x v="0"/>
    <s v="Registered Users"/>
    <x v="0"/>
  </r>
  <r>
    <n v="191"/>
    <x v="8"/>
    <x v="1"/>
    <x v="0"/>
    <b v="0"/>
    <s v="Working Day"/>
    <x v="5"/>
    <x v="1"/>
    <n v="1"/>
    <x v="0"/>
    <s v="Registered Users"/>
    <x v="0"/>
  </r>
  <r>
    <n v="192"/>
    <x v="8"/>
    <x v="1"/>
    <x v="0"/>
    <b v="0"/>
    <s v="Working Day"/>
    <x v="6"/>
    <x v="1"/>
    <n v="1"/>
    <x v="0"/>
    <s v="Registered Users"/>
    <x v="0"/>
  </r>
  <r>
    <n v="193"/>
    <x v="8"/>
    <x v="1"/>
    <x v="0"/>
    <b v="0"/>
    <s v="Working Day"/>
    <x v="7"/>
    <x v="1"/>
    <n v="6"/>
    <x v="0"/>
    <s v="Registered Users"/>
    <x v="0"/>
  </r>
  <r>
    <n v="194"/>
    <x v="8"/>
    <x v="1"/>
    <x v="0"/>
    <b v="0"/>
    <s v="Working Day"/>
    <x v="8"/>
    <x v="1"/>
    <n v="10"/>
    <x v="0"/>
    <s v="Registered Users"/>
    <x v="0"/>
  </r>
  <r>
    <n v="195"/>
    <x v="8"/>
    <x v="1"/>
    <x v="0"/>
    <b v="0"/>
    <s v="Working Day"/>
    <x v="9"/>
    <x v="1"/>
    <n v="19"/>
    <x v="0"/>
    <s v="Registered Users"/>
    <x v="0"/>
  </r>
  <r>
    <n v="196"/>
    <x v="8"/>
    <x v="1"/>
    <x v="0"/>
    <b v="0"/>
    <s v="Working Day"/>
    <x v="10"/>
    <x v="1"/>
    <n v="49"/>
    <x v="0"/>
    <s v="Registered Users"/>
    <x v="0"/>
  </r>
  <r>
    <n v="197"/>
    <x v="8"/>
    <x v="1"/>
    <x v="0"/>
    <b v="0"/>
    <s v="Working Day"/>
    <x v="11"/>
    <x v="1"/>
    <n v="49"/>
    <x v="0"/>
    <s v="Registered Users"/>
    <x v="0"/>
  </r>
  <r>
    <n v="198"/>
    <x v="8"/>
    <x v="1"/>
    <x v="0"/>
    <b v="0"/>
    <s v="Working Day"/>
    <x v="12"/>
    <x v="2"/>
    <n v="83"/>
    <x v="0"/>
    <s v="Registered Users"/>
    <x v="0"/>
  </r>
  <r>
    <n v="199"/>
    <x v="8"/>
    <x v="1"/>
    <x v="0"/>
    <b v="0"/>
    <s v="Working Day"/>
    <x v="13"/>
    <x v="2"/>
    <n v="75"/>
    <x v="0"/>
    <s v="Registered Users"/>
    <x v="0"/>
  </r>
  <r>
    <n v="200"/>
    <x v="8"/>
    <x v="1"/>
    <x v="0"/>
    <b v="0"/>
    <s v="Working Day"/>
    <x v="14"/>
    <x v="2"/>
    <n v="72"/>
    <x v="0"/>
    <s v="Registered Users"/>
    <x v="0"/>
  </r>
  <r>
    <n v="201"/>
    <x v="8"/>
    <x v="1"/>
    <x v="0"/>
    <b v="0"/>
    <s v="Working Day"/>
    <x v="15"/>
    <x v="2"/>
    <n v="82"/>
    <x v="0"/>
    <s v="Registered Users"/>
    <x v="0"/>
  </r>
  <r>
    <n v="202"/>
    <x v="8"/>
    <x v="1"/>
    <x v="0"/>
    <b v="0"/>
    <s v="Working Day"/>
    <x v="16"/>
    <x v="2"/>
    <n v="92"/>
    <x v="0"/>
    <s v="Registered Users"/>
    <x v="0"/>
  </r>
  <r>
    <n v="203"/>
    <x v="8"/>
    <x v="1"/>
    <x v="0"/>
    <b v="0"/>
    <s v="Working Day"/>
    <x v="17"/>
    <x v="3"/>
    <n v="62"/>
    <x v="0"/>
    <s v="Registered Users"/>
    <x v="0"/>
  </r>
  <r>
    <n v="204"/>
    <x v="8"/>
    <x v="1"/>
    <x v="0"/>
    <b v="0"/>
    <s v="Working Day"/>
    <x v="18"/>
    <x v="3"/>
    <n v="48"/>
    <x v="0"/>
    <s v="Registered Users"/>
    <x v="0"/>
  </r>
  <r>
    <n v="205"/>
    <x v="8"/>
    <x v="1"/>
    <x v="0"/>
    <b v="0"/>
    <s v="Working Day"/>
    <x v="19"/>
    <x v="3"/>
    <n v="41"/>
    <x v="0"/>
    <s v="Registered Users"/>
    <x v="0"/>
  </r>
  <r>
    <n v="206"/>
    <x v="8"/>
    <x v="1"/>
    <x v="0"/>
    <b v="0"/>
    <s v="Working Day"/>
    <x v="20"/>
    <x v="3"/>
    <n v="38"/>
    <x v="0"/>
    <s v="Registered Users"/>
    <x v="0"/>
  </r>
  <r>
    <n v="207"/>
    <x v="8"/>
    <x v="1"/>
    <x v="0"/>
    <b v="0"/>
    <s v="Working Day"/>
    <x v="21"/>
    <x v="0"/>
    <n v="20"/>
    <x v="0"/>
    <s v="Registered Users"/>
    <x v="0"/>
  </r>
  <r>
    <n v="208"/>
    <x v="8"/>
    <x v="1"/>
    <x v="0"/>
    <b v="0"/>
    <s v="Working Day"/>
    <x v="22"/>
    <x v="0"/>
    <n v="15"/>
    <x v="0"/>
    <s v="Registered Users"/>
    <x v="0"/>
  </r>
  <r>
    <n v="209"/>
    <x v="8"/>
    <x v="1"/>
    <x v="0"/>
    <b v="0"/>
    <s v="Working Day"/>
    <x v="23"/>
    <x v="0"/>
    <n v="6"/>
    <x v="0"/>
    <s v="Registered Users"/>
    <x v="0"/>
  </r>
  <r>
    <n v="210"/>
    <x v="9"/>
    <x v="2"/>
    <x v="1"/>
    <b v="0"/>
    <s v="Working Day"/>
    <x v="0"/>
    <x v="0"/>
    <n v="5"/>
    <x v="0"/>
    <s v="Registered Users"/>
    <x v="0"/>
  </r>
  <r>
    <n v="211"/>
    <x v="9"/>
    <x v="2"/>
    <x v="1"/>
    <b v="0"/>
    <s v="Working Day"/>
    <x v="1"/>
    <x v="0"/>
    <n v="1"/>
    <x v="0"/>
    <s v="Casual Users"/>
    <x v="0"/>
  </r>
  <r>
    <n v="212"/>
    <x v="9"/>
    <x v="2"/>
    <x v="1"/>
    <b v="0"/>
    <s v="Working Day"/>
    <x v="2"/>
    <x v="0"/>
    <n v="3"/>
    <x v="0"/>
    <s v="Registered Users"/>
    <x v="0"/>
  </r>
  <r>
    <n v="213"/>
    <x v="9"/>
    <x v="2"/>
    <x v="1"/>
    <b v="0"/>
    <s v="Working Day"/>
    <x v="3"/>
    <x v="0"/>
    <n v="1"/>
    <x v="0"/>
    <s v="Registered Users"/>
    <x v="0"/>
  </r>
  <r>
    <n v="214"/>
    <x v="9"/>
    <x v="2"/>
    <x v="1"/>
    <b v="0"/>
    <s v="Working Day"/>
    <x v="4"/>
    <x v="0"/>
    <n v="3"/>
    <x v="0"/>
    <s v="Registered Users"/>
    <x v="0"/>
  </r>
  <r>
    <n v="215"/>
    <x v="9"/>
    <x v="2"/>
    <x v="1"/>
    <b v="0"/>
    <s v="Working Day"/>
    <x v="5"/>
    <x v="1"/>
    <n v="3"/>
    <x v="0"/>
    <s v="Registered Users"/>
    <x v="0"/>
  </r>
  <r>
    <n v="216"/>
    <x v="9"/>
    <x v="2"/>
    <x v="1"/>
    <b v="0"/>
    <s v="Working Day"/>
    <x v="6"/>
    <x v="1"/>
    <n v="31"/>
    <x v="0"/>
    <s v="Registered Users"/>
    <x v="0"/>
  </r>
  <r>
    <n v="217"/>
    <x v="9"/>
    <x v="2"/>
    <x v="1"/>
    <b v="0"/>
    <s v="Working Day"/>
    <x v="7"/>
    <x v="1"/>
    <n v="77"/>
    <x v="0"/>
    <s v="Registered Users"/>
    <x v="0"/>
  </r>
  <r>
    <n v="218"/>
    <x v="9"/>
    <x v="2"/>
    <x v="1"/>
    <b v="0"/>
    <s v="Working Day"/>
    <x v="8"/>
    <x v="1"/>
    <n v="188"/>
    <x v="2"/>
    <s v="Registered Users"/>
    <x v="1"/>
  </r>
  <r>
    <n v="219"/>
    <x v="9"/>
    <x v="2"/>
    <x v="1"/>
    <b v="0"/>
    <s v="Working Day"/>
    <x v="9"/>
    <x v="1"/>
    <n v="94"/>
    <x v="0"/>
    <s v="Registered Users"/>
    <x v="1"/>
  </r>
  <r>
    <n v="220"/>
    <x v="9"/>
    <x v="2"/>
    <x v="1"/>
    <b v="0"/>
    <s v="Working Day"/>
    <x v="10"/>
    <x v="1"/>
    <n v="31"/>
    <x v="0"/>
    <s v="Registered Users"/>
    <x v="1"/>
  </r>
  <r>
    <n v="221"/>
    <x v="9"/>
    <x v="2"/>
    <x v="1"/>
    <b v="0"/>
    <s v="Working Day"/>
    <x v="11"/>
    <x v="1"/>
    <n v="30"/>
    <x v="0"/>
    <s v="Registered Users"/>
    <x v="1"/>
  </r>
  <r>
    <n v="222"/>
    <x v="9"/>
    <x v="2"/>
    <x v="1"/>
    <b v="0"/>
    <s v="Working Day"/>
    <x v="12"/>
    <x v="2"/>
    <n v="52"/>
    <x v="0"/>
    <s v="Registered Users"/>
    <x v="1"/>
  </r>
  <r>
    <n v="223"/>
    <x v="9"/>
    <x v="2"/>
    <x v="1"/>
    <b v="0"/>
    <s v="Working Day"/>
    <x v="13"/>
    <x v="2"/>
    <n v="54"/>
    <x v="0"/>
    <s v="Registered Users"/>
    <x v="1"/>
  </r>
  <r>
    <n v="224"/>
    <x v="9"/>
    <x v="2"/>
    <x v="1"/>
    <b v="0"/>
    <s v="Working Day"/>
    <x v="14"/>
    <x v="2"/>
    <n v="47"/>
    <x v="0"/>
    <s v="Registered Users"/>
    <x v="1"/>
  </r>
  <r>
    <n v="225"/>
    <x v="9"/>
    <x v="2"/>
    <x v="1"/>
    <b v="0"/>
    <s v="Working Day"/>
    <x v="15"/>
    <x v="2"/>
    <n v="45"/>
    <x v="0"/>
    <s v="Registered Users"/>
    <x v="1"/>
  </r>
  <r>
    <n v="226"/>
    <x v="9"/>
    <x v="2"/>
    <x v="1"/>
    <b v="0"/>
    <s v="Working Day"/>
    <x v="16"/>
    <x v="2"/>
    <n v="74"/>
    <x v="0"/>
    <s v="Registered Users"/>
    <x v="0"/>
  </r>
  <r>
    <n v="227"/>
    <x v="9"/>
    <x v="2"/>
    <x v="1"/>
    <b v="0"/>
    <s v="Working Day"/>
    <x v="17"/>
    <x v="3"/>
    <n v="178"/>
    <x v="2"/>
    <s v="Registered Users"/>
    <x v="0"/>
  </r>
  <r>
    <n v="228"/>
    <x v="9"/>
    <x v="2"/>
    <x v="1"/>
    <b v="0"/>
    <s v="Working Day"/>
    <x v="18"/>
    <x v="3"/>
    <n v="155"/>
    <x v="2"/>
    <s v="Registered Users"/>
    <x v="0"/>
  </r>
  <r>
    <n v="229"/>
    <x v="9"/>
    <x v="2"/>
    <x v="1"/>
    <b v="0"/>
    <s v="Working Day"/>
    <x v="19"/>
    <x v="3"/>
    <n v="95"/>
    <x v="0"/>
    <s v="Registered Users"/>
    <x v="0"/>
  </r>
  <r>
    <n v="230"/>
    <x v="9"/>
    <x v="2"/>
    <x v="1"/>
    <b v="0"/>
    <s v="Working Day"/>
    <x v="20"/>
    <x v="3"/>
    <n v="74"/>
    <x v="0"/>
    <s v="Registered Users"/>
    <x v="0"/>
  </r>
  <r>
    <n v="231"/>
    <x v="9"/>
    <x v="2"/>
    <x v="1"/>
    <b v="0"/>
    <s v="Working Day"/>
    <x v="21"/>
    <x v="0"/>
    <n v="38"/>
    <x v="0"/>
    <s v="Registered Users"/>
    <x v="0"/>
  </r>
  <r>
    <n v="232"/>
    <x v="9"/>
    <x v="2"/>
    <x v="1"/>
    <b v="0"/>
    <s v="Working Day"/>
    <x v="22"/>
    <x v="0"/>
    <n v="24"/>
    <x v="0"/>
    <s v="Registered Users"/>
    <x v="0"/>
  </r>
  <r>
    <n v="233"/>
    <x v="9"/>
    <x v="2"/>
    <x v="1"/>
    <b v="0"/>
    <s v="Working Day"/>
    <x v="23"/>
    <x v="0"/>
    <n v="18"/>
    <x v="0"/>
    <s v="Registered Users"/>
    <x v="0"/>
  </r>
  <r>
    <n v="234"/>
    <x v="10"/>
    <x v="3"/>
    <x v="1"/>
    <b v="0"/>
    <s v="Working Day"/>
    <x v="0"/>
    <x v="0"/>
    <n v="12"/>
    <x v="0"/>
    <s v="Registered Users"/>
    <x v="0"/>
  </r>
  <r>
    <n v="235"/>
    <x v="10"/>
    <x v="3"/>
    <x v="1"/>
    <b v="0"/>
    <s v="Working Day"/>
    <x v="1"/>
    <x v="0"/>
    <n v="3"/>
    <x v="0"/>
    <s v="Registered Users"/>
    <x v="0"/>
  </r>
  <r>
    <n v="236"/>
    <x v="10"/>
    <x v="3"/>
    <x v="1"/>
    <b v="0"/>
    <s v="Working Day"/>
    <x v="2"/>
    <x v="0"/>
    <n v="3"/>
    <x v="0"/>
    <s v="Registered Users"/>
    <x v="1"/>
  </r>
  <r>
    <n v="237"/>
    <x v="10"/>
    <x v="3"/>
    <x v="1"/>
    <b v="0"/>
    <s v="Working Day"/>
    <x v="5"/>
    <x v="1"/>
    <n v="6"/>
    <x v="0"/>
    <s v="Registered Users"/>
    <x v="1"/>
  </r>
  <r>
    <n v="238"/>
    <x v="10"/>
    <x v="3"/>
    <x v="1"/>
    <b v="0"/>
    <s v="Working Day"/>
    <x v="6"/>
    <x v="1"/>
    <n v="27"/>
    <x v="0"/>
    <s v="Registered Users"/>
    <x v="1"/>
  </r>
  <r>
    <n v="239"/>
    <x v="10"/>
    <x v="3"/>
    <x v="1"/>
    <b v="0"/>
    <s v="Working Day"/>
    <x v="7"/>
    <x v="1"/>
    <n v="99"/>
    <x v="0"/>
    <s v="Registered Users"/>
    <x v="1"/>
  </r>
  <r>
    <n v="240"/>
    <x v="10"/>
    <x v="3"/>
    <x v="1"/>
    <b v="0"/>
    <s v="Working Day"/>
    <x v="8"/>
    <x v="1"/>
    <n v="217"/>
    <x v="2"/>
    <s v="Registered Users"/>
    <x v="1"/>
  </r>
  <r>
    <n v="241"/>
    <x v="10"/>
    <x v="3"/>
    <x v="1"/>
    <b v="0"/>
    <s v="Working Day"/>
    <x v="9"/>
    <x v="1"/>
    <n v="130"/>
    <x v="1"/>
    <s v="Registered Users"/>
    <x v="1"/>
  </r>
  <r>
    <n v="242"/>
    <x v="10"/>
    <x v="3"/>
    <x v="1"/>
    <b v="0"/>
    <s v="Working Day"/>
    <x v="10"/>
    <x v="1"/>
    <n v="54"/>
    <x v="0"/>
    <s v="Registered Users"/>
    <x v="1"/>
  </r>
  <r>
    <n v="243"/>
    <x v="10"/>
    <x v="3"/>
    <x v="1"/>
    <b v="0"/>
    <s v="Working Day"/>
    <x v="11"/>
    <x v="1"/>
    <n v="35"/>
    <x v="0"/>
    <s v="Registered Users"/>
    <x v="1"/>
  </r>
  <r>
    <n v="244"/>
    <x v="10"/>
    <x v="3"/>
    <x v="1"/>
    <b v="0"/>
    <s v="Working Day"/>
    <x v="12"/>
    <x v="2"/>
    <n v="57"/>
    <x v="0"/>
    <s v="Registered Users"/>
    <x v="1"/>
  </r>
  <r>
    <n v="245"/>
    <x v="10"/>
    <x v="3"/>
    <x v="1"/>
    <b v="0"/>
    <s v="Working Day"/>
    <x v="13"/>
    <x v="2"/>
    <n v="52"/>
    <x v="0"/>
    <s v="Registered Users"/>
    <x v="1"/>
  </r>
  <r>
    <n v="246"/>
    <x v="10"/>
    <x v="3"/>
    <x v="1"/>
    <b v="0"/>
    <s v="Working Day"/>
    <x v="14"/>
    <x v="2"/>
    <n v="63"/>
    <x v="0"/>
    <s v="Registered Users"/>
    <x v="1"/>
  </r>
  <r>
    <n v="247"/>
    <x v="10"/>
    <x v="3"/>
    <x v="1"/>
    <b v="0"/>
    <s v="Working Day"/>
    <x v="15"/>
    <x v="2"/>
    <n v="47"/>
    <x v="0"/>
    <s v="Registered Users"/>
    <x v="1"/>
  </r>
  <r>
    <n v="248"/>
    <x v="10"/>
    <x v="3"/>
    <x v="1"/>
    <b v="0"/>
    <s v="Working Day"/>
    <x v="16"/>
    <x v="2"/>
    <n v="76"/>
    <x v="0"/>
    <s v="Registered Users"/>
    <x v="1"/>
  </r>
  <r>
    <n v="249"/>
    <x v="10"/>
    <x v="3"/>
    <x v="1"/>
    <b v="0"/>
    <s v="Working Day"/>
    <x v="17"/>
    <x v="3"/>
    <n v="136"/>
    <x v="1"/>
    <s v="Registered Users"/>
    <x v="1"/>
  </r>
  <r>
    <n v="250"/>
    <x v="10"/>
    <x v="3"/>
    <x v="1"/>
    <b v="0"/>
    <s v="Working Day"/>
    <x v="18"/>
    <x v="3"/>
    <n v="95"/>
    <x v="0"/>
    <s v="Registered Users"/>
    <x v="2"/>
  </r>
  <r>
    <n v="251"/>
    <x v="10"/>
    <x v="3"/>
    <x v="1"/>
    <b v="0"/>
    <s v="Working Day"/>
    <x v="19"/>
    <x v="3"/>
    <n v="51"/>
    <x v="0"/>
    <s v="Registered Users"/>
    <x v="2"/>
  </r>
  <r>
    <n v="252"/>
    <x v="10"/>
    <x v="3"/>
    <x v="1"/>
    <b v="0"/>
    <s v="Working Day"/>
    <x v="20"/>
    <x v="3"/>
    <n v="32"/>
    <x v="0"/>
    <s v="Registered Users"/>
    <x v="2"/>
  </r>
  <r>
    <n v="253"/>
    <x v="10"/>
    <x v="3"/>
    <x v="1"/>
    <b v="0"/>
    <s v="Working Day"/>
    <x v="21"/>
    <x v="0"/>
    <n v="20"/>
    <x v="0"/>
    <s v="Registered Users"/>
    <x v="2"/>
  </r>
  <r>
    <n v="254"/>
    <x v="10"/>
    <x v="3"/>
    <x v="1"/>
    <b v="0"/>
    <s v="Working Day"/>
    <x v="22"/>
    <x v="0"/>
    <n v="29"/>
    <x v="0"/>
    <s v="Registered Users"/>
    <x v="2"/>
  </r>
  <r>
    <n v="255"/>
    <x v="10"/>
    <x v="3"/>
    <x v="1"/>
    <b v="0"/>
    <s v="Working Day"/>
    <x v="23"/>
    <x v="0"/>
    <n v="19"/>
    <x v="0"/>
    <s v="Registered Users"/>
    <x v="2"/>
  </r>
  <r>
    <n v="256"/>
    <x v="11"/>
    <x v="4"/>
    <x v="1"/>
    <b v="0"/>
    <s v="Working Day"/>
    <x v="0"/>
    <x v="0"/>
    <n v="7"/>
    <x v="0"/>
    <s v="Registered Users"/>
    <x v="1"/>
  </r>
  <r>
    <n v="257"/>
    <x v="11"/>
    <x v="4"/>
    <x v="1"/>
    <b v="0"/>
    <s v="Working Day"/>
    <x v="1"/>
    <x v="0"/>
    <n v="6"/>
    <x v="0"/>
    <s v="Registered Users"/>
    <x v="1"/>
  </r>
  <r>
    <n v="258"/>
    <x v="11"/>
    <x v="4"/>
    <x v="1"/>
    <b v="0"/>
    <s v="Working Day"/>
    <x v="2"/>
    <x v="0"/>
    <n v="1"/>
    <x v="0"/>
    <s v="Registered Users"/>
    <x v="0"/>
  </r>
  <r>
    <n v="259"/>
    <x v="11"/>
    <x v="4"/>
    <x v="1"/>
    <b v="0"/>
    <s v="Working Day"/>
    <x v="5"/>
    <x v="1"/>
    <n v="5"/>
    <x v="0"/>
    <s v="Registered Users"/>
    <x v="0"/>
  </r>
  <r>
    <n v="260"/>
    <x v="11"/>
    <x v="4"/>
    <x v="1"/>
    <b v="0"/>
    <s v="Working Day"/>
    <x v="6"/>
    <x v="1"/>
    <n v="16"/>
    <x v="0"/>
    <s v="Registered Users"/>
    <x v="0"/>
  </r>
  <r>
    <n v="261"/>
    <x v="11"/>
    <x v="4"/>
    <x v="1"/>
    <b v="0"/>
    <s v="Working Day"/>
    <x v="7"/>
    <x v="1"/>
    <n v="54"/>
    <x v="0"/>
    <s v="Registered Users"/>
    <x v="0"/>
  </r>
  <r>
    <n v="262"/>
    <x v="11"/>
    <x v="4"/>
    <x v="1"/>
    <b v="0"/>
    <s v="Working Day"/>
    <x v="8"/>
    <x v="1"/>
    <n v="128"/>
    <x v="1"/>
    <s v="Registered Users"/>
    <x v="0"/>
  </r>
  <r>
    <n v="263"/>
    <x v="11"/>
    <x v="4"/>
    <x v="1"/>
    <b v="0"/>
    <s v="Working Day"/>
    <x v="9"/>
    <x v="1"/>
    <n v="81"/>
    <x v="0"/>
    <s v="Registered Users"/>
    <x v="0"/>
  </r>
  <r>
    <n v="264"/>
    <x v="11"/>
    <x v="4"/>
    <x v="1"/>
    <b v="0"/>
    <s v="Working Day"/>
    <x v="10"/>
    <x v="1"/>
    <n v="39"/>
    <x v="0"/>
    <s v="Registered Users"/>
    <x v="0"/>
  </r>
  <r>
    <n v="265"/>
    <x v="11"/>
    <x v="4"/>
    <x v="1"/>
    <b v="0"/>
    <s v="Working Day"/>
    <x v="11"/>
    <x v="1"/>
    <n v="35"/>
    <x v="0"/>
    <s v="Registered Users"/>
    <x v="0"/>
  </r>
  <r>
    <n v="266"/>
    <x v="11"/>
    <x v="4"/>
    <x v="1"/>
    <b v="0"/>
    <s v="Working Day"/>
    <x v="12"/>
    <x v="2"/>
    <n v="55"/>
    <x v="0"/>
    <s v="Registered Users"/>
    <x v="0"/>
  </r>
  <r>
    <n v="267"/>
    <x v="11"/>
    <x v="4"/>
    <x v="1"/>
    <b v="0"/>
    <s v="Working Day"/>
    <x v="13"/>
    <x v="2"/>
    <n v="49"/>
    <x v="0"/>
    <s v="Registered Users"/>
    <x v="0"/>
  </r>
  <r>
    <n v="268"/>
    <x v="11"/>
    <x v="4"/>
    <x v="1"/>
    <b v="0"/>
    <s v="Working Day"/>
    <x v="14"/>
    <x v="2"/>
    <n v="44"/>
    <x v="0"/>
    <s v="Registered Users"/>
    <x v="0"/>
  </r>
  <r>
    <n v="269"/>
    <x v="11"/>
    <x v="4"/>
    <x v="1"/>
    <b v="0"/>
    <s v="Working Day"/>
    <x v="15"/>
    <x v="2"/>
    <n v="49"/>
    <x v="0"/>
    <s v="Registered Users"/>
    <x v="0"/>
  </r>
  <r>
    <n v="270"/>
    <x v="11"/>
    <x v="4"/>
    <x v="1"/>
    <b v="0"/>
    <s v="Working Day"/>
    <x v="16"/>
    <x v="2"/>
    <n v="68"/>
    <x v="0"/>
    <s v="Registered Users"/>
    <x v="0"/>
  </r>
  <r>
    <n v="271"/>
    <x v="11"/>
    <x v="4"/>
    <x v="1"/>
    <b v="0"/>
    <s v="Working Day"/>
    <x v="17"/>
    <x v="3"/>
    <n v="139"/>
    <x v="1"/>
    <s v="Registered Users"/>
    <x v="0"/>
  </r>
  <r>
    <n v="272"/>
    <x v="11"/>
    <x v="4"/>
    <x v="1"/>
    <b v="0"/>
    <s v="Working Day"/>
    <x v="18"/>
    <x v="3"/>
    <n v="137"/>
    <x v="1"/>
    <s v="Registered Users"/>
    <x v="0"/>
  </r>
  <r>
    <n v="273"/>
    <x v="11"/>
    <x v="4"/>
    <x v="1"/>
    <b v="0"/>
    <s v="Working Day"/>
    <x v="19"/>
    <x v="3"/>
    <n v="83"/>
    <x v="0"/>
    <s v="Registered Users"/>
    <x v="0"/>
  </r>
  <r>
    <n v="274"/>
    <x v="11"/>
    <x v="4"/>
    <x v="1"/>
    <b v="0"/>
    <s v="Working Day"/>
    <x v="20"/>
    <x v="3"/>
    <n v="56"/>
    <x v="0"/>
    <s v="Registered Users"/>
    <x v="0"/>
  </r>
  <r>
    <n v="275"/>
    <x v="11"/>
    <x v="4"/>
    <x v="1"/>
    <b v="0"/>
    <s v="Working Day"/>
    <x v="21"/>
    <x v="0"/>
    <n v="57"/>
    <x v="0"/>
    <s v="Registered Users"/>
    <x v="0"/>
  </r>
  <r>
    <n v="276"/>
    <x v="11"/>
    <x v="4"/>
    <x v="1"/>
    <b v="0"/>
    <s v="Working Day"/>
    <x v="22"/>
    <x v="0"/>
    <n v="33"/>
    <x v="0"/>
    <s v="Registered Users"/>
    <x v="0"/>
  </r>
  <r>
    <n v="277"/>
    <x v="11"/>
    <x v="4"/>
    <x v="1"/>
    <b v="0"/>
    <s v="Working Day"/>
    <x v="23"/>
    <x v="0"/>
    <n v="20"/>
    <x v="0"/>
    <s v="Registered Users"/>
    <x v="0"/>
  </r>
  <r>
    <n v="278"/>
    <x v="12"/>
    <x v="5"/>
    <x v="1"/>
    <b v="0"/>
    <s v="Working Day"/>
    <x v="0"/>
    <x v="0"/>
    <n v="7"/>
    <x v="0"/>
    <s v="Registered Users"/>
    <x v="0"/>
  </r>
  <r>
    <n v="279"/>
    <x v="12"/>
    <x v="5"/>
    <x v="1"/>
    <b v="0"/>
    <s v="Working Day"/>
    <x v="1"/>
    <x v="0"/>
    <n v="2"/>
    <x v="0"/>
    <s v="Registered Users"/>
    <x v="0"/>
  </r>
  <r>
    <n v="280"/>
    <x v="12"/>
    <x v="5"/>
    <x v="1"/>
    <b v="0"/>
    <s v="Working Day"/>
    <x v="2"/>
    <x v="0"/>
    <n v="2"/>
    <x v="0"/>
    <s v="Registered Users"/>
    <x v="0"/>
  </r>
  <r>
    <n v="281"/>
    <x v="12"/>
    <x v="5"/>
    <x v="1"/>
    <b v="0"/>
    <s v="Working Day"/>
    <x v="3"/>
    <x v="0"/>
    <n v="3"/>
    <x v="0"/>
    <s v="Registered Users"/>
    <x v="0"/>
  </r>
  <r>
    <n v="282"/>
    <x v="12"/>
    <x v="5"/>
    <x v="1"/>
    <b v="0"/>
    <s v="Working Day"/>
    <x v="4"/>
    <x v="0"/>
    <n v="4"/>
    <x v="0"/>
    <s v="Registered Users"/>
    <x v="0"/>
  </r>
  <r>
    <n v="283"/>
    <x v="12"/>
    <x v="5"/>
    <x v="1"/>
    <b v="0"/>
    <s v="Working Day"/>
    <x v="5"/>
    <x v="1"/>
    <n v="3"/>
    <x v="0"/>
    <s v="Registered Users"/>
    <x v="0"/>
  </r>
  <r>
    <n v="284"/>
    <x v="12"/>
    <x v="5"/>
    <x v="1"/>
    <b v="0"/>
    <s v="Working Day"/>
    <x v="6"/>
    <x v="1"/>
    <n v="28"/>
    <x v="0"/>
    <s v="Registered Users"/>
    <x v="0"/>
  </r>
  <r>
    <n v="285"/>
    <x v="12"/>
    <x v="5"/>
    <x v="1"/>
    <b v="0"/>
    <s v="Working Day"/>
    <x v="7"/>
    <x v="1"/>
    <n v="72"/>
    <x v="0"/>
    <s v="Registered Users"/>
    <x v="0"/>
  </r>
  <r>
    <n v="286"/>
    <x v="12"/>
    <x v="5"/>
    <x v="1"/>
    <b v="0"/>
    <s v="Working Day"/>
    <x v="8"/>
    <x v="1"/>
    <n v="202"/>
    <x v="2"/>
    <s v="Registered Users"/>
    <x v="0"/>
  </r>
  <r>
    <n v="287"/>
    <x v="12"/>
    <x v="5"/>
    <x v="1"/>
    <b v="0"/>
    <s v="Working Day"/>
    <x v="9"/>
    <x v="1"/>
    <n v="139"/>
    <x v="1"/>
    <s v="Registered Users"/>
    <x v="0"/>
  </r>
  <r>
    <n v="288"/>
    <x v="12"/>
    <x v="5"/>
    <x v="1"/>
    <b v="0"/>
    <s v="Working Day"/>
    <x v="10"/>
    <x v="1"/>
    <n v="38"/>
    <x v="0"/>
    <s v="Registered Users"/>
    <x v="1"/>
  </r>
  <r>
    <n v="289"/>
    <x v="12"/>
    <x v="5"/>
    <x v="1"/>
    <b v="0"/>
    <s v="Working Day"/>
    <x v="11"/>
    <x v="1"/>
    <n v="37"/>
    <x v="0"/>
    <s v="Registered Users"/>
    <x v="1"/>
  </r>
  <r>
    <n v="290"/>
    <x v="12"/>
    <x v="5"/>
    <x v="1"/>
    <b v="0"/>
    <s v="Working Day"/>
    <x v="12"/>
    <x v="2"/>
    <n v="52"/>
    <x v="0"/>
    <s v="Registered Users"/>
    <x v="0"/>
  </r>
  <r>
    <n v="291"/>
    <x v="12"/>
    <x v="5"/>
    <x v="1"/>
    <b v="0"/>
    <s v="Working Day"/>
    <x v="13"/>
    <x v="2"/>
    <n v="83"/>
    <x v="0"/>
    <s v="Registered Users"/>
    <x v="0"/>
  </r>
  <r>
    <n v="292"/>
    <x v="12"/>
    <x v="5"/>
    <x v="1"/>
    <b v="0"/>
    <s v="Working Day"/>
    <x v="14"/>
    <x v="2"/>
    <n v="42"/>
    <x v="0"/>
    <s v="Registered Users"/>
    <x v="0"/>
  </r>
  <r>
    <n v="293"/>
    <x v="12"/>
    <x v="5"/>
    <x v="1"/>
    <b v="0"/>
    <s v="Working Day"/>
    <x v="15"/>
    <x v="2"/>
    <n v="60"/>
    <x v="0"/>
    <s v="Registered Users"/>
    <x v="0"/>
  </r>
  <r>
    <n v="294"/>
    <x v="12"/>
    <x v="5"/>
    <x v="1"/>
    <b v="0"/>
    <s v="Working Day"/>
    <x v="16"/>
    <x v="2"/>
    <n v="78"/>
    <x v="0"/>
    <s v="Registered Users"/>
    <x v="0"/>
  </r>
  <r>
    <n v="295"/>
    <x v="12"/>
    <x v="5"/>
    <x v="1"/>
    <b v="0"/>
    <s v="Working Day"/>
    <x v="17"/>
    <x v="3"/>
    <n v="162"/>
    <x v="2"/>
    <s v="Registered Users"/>
    <x v="0"/>
  </r>
  <r>
    <n v="296"/>
    <x v="12"/>
    <x v="5"/>
    <x v="1"/>
    <b v="0"/>
    <s v="Working Day"/>
    <x v="18"/>
    <x v="3"/>
    <n v="144"/>
    <x v="1"/>
    <s v="Registered Users"/>
    <x v="0"/>
  </r>
  <r>
    <n v="297"/>
    <x v="12"/>
    <x v="5"/>
    <x v="1"/>
    <b v="0"/>
    <s v="Working Day"/>
    <x v="19"/>
    <x v="3"/>
    <n v="99"/>
    <x v="0"/>
    <s v="Registered Users"/>
    <x v="0"/>
  </r>
  <r>
    <n v="298"/>
    <x v="12"/>
    <x v="5"/>
    <x v="1"/>
    <b v="0"/>
    <s v="Working Day"/>
    <x v="20"/>
    <x v="3"/>
    <n v="64"/>
    <x v="0"/>
    <s v="Registered Users"/>
    <x v="0"/>
  </r>
  <r>
    <n v="299"/>
    <x v="12"/>
    <x v="5"/>
    <x v="1"/>
    <b v="0"/>
    <s v="Working Day"/>
    <x v="21"/>
    <x v="0"/>
    <n v="40"/>
    <x v="0"/>
    <s v="Registered Users"/>
    <x v="0"/>
  </r>
  <r>
    <n v="300"/>
    <x v="12"/>
    <x v="5"/>
    <x v="1"/>
    <b v="0"/>
    <s v="Working Day"/>
    <x v="22"/>
    <x v="0"/>
    <n v="30"/>
    <x v="0"/>
    <s v="Registered Users"/>
    <x v="0"/>
  </r>
  <r>
    <n v="301"/>
    <x v="12"/>
    <x v="5"/>
    <x v="1"/>
    <b v="0"/>
    <s v="Working Day"/>
    <x v="23"/>
    <x v="0"/>
    <n v="15"/>
    <x v="0"/>
    <s v="Registered Users"/>
    <x v="0"/>
  </r>
  <r>
    <n v="302"/>
    <x v="13"/>
    <x v="6"/>
    <x v="1"/>
    <b v="0"/>
    <s v="Working Day"/>
    <x v="0"/>
    <x v="0"/>
    <n v="14"/>
    <x v="0"/>
    <s v="Registered Users"/>
    <x v="0"/>
  </r>
  <r>
    <n v="303"/>
    <x v="13"/>
    <x v="6"/>
    <x v="1"/>
    <b v="0"/>
    <s v="Working Day"/>
    <x v="1"/>
    <x v="0"/>
    <n v="5"/>
    <x v="0"/>
    <s v="Registered Users"/>
    <x v="0"/>
  </r>
  <r>
    <n v="304"/>
    <x v="13"/>
    <x v="6"/>
    <x v="1"/>
    <b v="0"/>
    <s v="Working Day"/>
    <x v="2"/>
    <x v="0"/>
    <n v="1"/>
    <x v="0"/>
    <s v="Registered Users"/>
    <x v="0"/>
  </r>
  <r>
    <n v="305"/>
    <x v="13"/>
    <x v="6"/>
    <x v="1"/>
    <b v="0"/>
    <s v="Working Day"/>
    <x v="3"/>
    <x v="0"/>
    <n v="1"/>
    <x v="0"/>
    <s v="Registered Users"/>
    <x v="0"/>
  </r>
  <r>
    <n v="306"/>
    <x v="13"/>
    <x v="6"/>
    <x v="1"/>
    <b v="0"/>
    <s v="Working Day"/>
    <x v="5"/>
    <x v="1"/>
    <n v="8"/>
    <x v="0"/>
    <s v="Registered Users"/>
    <x v="0"/>
  </r>
  <r>
    <n v="307"/>
    <x v="13"/>
    <x v="6"/>
    <x v="1"/>
    <b v="0"/>
    <s v="Working Day"/>
    <x v="6"/>
    <x v="1"/>
    <n v="17"/>
    <x v="0"/>
    <s v="Registered Users"/>
    <x v="0"/>
  </r>
  <r>
    <n v="308"/>
    <x v="13"/>
    <x v="6"/>
    <x v="1"/>
    <b v="0"/>
    <s v="Working Day"/>
    <x v="7"/>
    <x v="1"/>
    <n v="70"/>
    <x v="0"/>
    <s v="Registered Users"/>
    <x v="0"/>
  </r>
  <r>
    <n v="309"/>
    <x v="13"/>
    <x v="6"/>
    <x v="1"/>
    <b v="0"/>
    <s v="Working Day"/>
    <x v="8"/>
    <x v="1"/>
    <n v="158"/>
    <x v="2"/>
    <s v="Registered Users"/>
    <x v="0"/>
  </r>
  <r>
    <n v="310"/>
    <x v="13"/>
    <x v="6"/>
    <x v="1"/>
    <b v="0"/>
    <s v="Working Day"/>
    <x v="9"/>
    <x v="1"/>
    <n v="117"/>
    <x v="1"/>
    <s v="Registered Users"/>
    <x v="0"/>
  </r>
  <r>
    <n v="311"/>
    <x v="13"/>
    <x v="6"/>
    <x v="1"/>
    <b v="0"/>
    <s v="Working Day"/>
    <x v="10"/>
    <x v="1"/>
    <n v="44"/>
    <x v="0"/>
    <s v="Registered Users"/>
    <x v="0"/>
  </r>
  <r>
    <n v="312"/>
    <x v="13"/>
    <x v="6"/>
    <x v="1"/>
    <b v="0"/>
    <s v="Working Day"/>
    <x v="11"/>
    <x v="1"/>
    <n v="53"/>
    <x v="0"/>
    <s v="Registered Users"/>
    <x v="0"/>
  </r>
  <r>
    <n v="313"/>
    <x v="13"/>
    <x v="6"/>
    <x v="1"/>
    <b v="0"/>
    <s v="Working Day"/>
    <x v="12"/>
    <x v="2"/>
    <n v="61"/>
    <x v="0"/>
    <s v="Registered Users"/>
    <x v="0"/>
  </r>
  <r>
    <n v="314"/>
    <x v="13"/>
    <x v="6"/>
    <x v="1"/>
    <b v="0"/>
    <s v="Working Day"/>
    <x v="13"/>
    <x v="2"/>
    <n v="77"/>
    <x v="0"/>
    <s v="Registered Users"/>
    <x v="0"/>
  </r>
  <r>
    <n v="315"/>
    <x v="13"/>
    <x v="6"/>
    <x v="1"/>
    <b v="0"/>
    <s v="Working Day"/>
    <x v="14"/>
    <x v="2"/>
    <n v="64"/>
    <x v="0"/>
    <s v="Registered Users"/>
    <x v="0"/>
  </r>
  <r>
    <n v="316"/>
    <x v="13"/>
    <x v="6"/>
    <x v="1"/>
    <b v="0"/>
    <s v="Working Day"/>
    <x v="15"/>
    <x v="2"/>
    <n v="68"/>
    <x v="0"/>
    <s v="Registered Users"/>
    <x v="0"/>
  </r>
  <r>
    <n v="317"/>
    <x v="13"/>
    <x v="6"/>
    <x v="1"/>
    <b v="0"/>
    <s v="Working Day"/>
    <x v="16"/>
    <x v="2"/>
    <n v="90"/>
    <x v="0"/>
    <s v="Registered Users"/>
    <x v="0"/>
  </r>
  <r>
    <n v="318"/>
    <x v="13"/>
    <x v="6"/>
    <x v="1"/>
    <b v="0"/>
    <s v="Working Day"/>
    <x v="17"/>
    <x v="3"/>
    <n v="159"/>
    <x v="2"/>
    <s v="Registered Users"/>
    <x v="0"/>
  </r>
  <r>
    <n v="319"/>
    <x v="13"/>
    <x v="6"/>
    <x v="1"/>
    <b v="0"/>
    <s v="Working Day"/>
    <x v="18"/>
    <x v="3"/>
    <n v="139"/>
    <x v="1"/>
    <s v="Registered Users"/>
    <x v="0"/>
  </r>
  <r>
    <n v="320"/>
    <x v="13"/>
    <x v="6"/>
    <x v="1"/>
    <b v="0"/>
    <s v="Working Day"/>
    <x v="19"/>
    <x v="3"/>
    <n v="92"/>
    <x v="0"/>
    <s v="Registered Users"/>
    <x v="0"/>
  </r>
  <r>
    <n v="321"/>
    <x v="13"/>
    <x v="6"/>
    <x v="1"/>
    <b v="0"/>
    <s v="Working Day"/>
    <x v="20"/>
    <x v="3"/>
    <n v="68"/>
    <x v="0"/>
    <s v="Registered Users"/>
    <x v="0"/>
  </r>
  <r>
    <n v="322"/>
    <x v="13"/>
    <x v="6"/>
    <x v="1"/>
    <b v="0"/>
    <s v="Working Day"/>
    <x v="21"/>
    <x v="0"/>
    <n v="52"/>
    <x v="0"/>
    <s v="Registered Users"/>
    <x v="0"/>
  </r>
  <r>
    <n v="323"/>
    <x v="13"/>
    <x v="6"/>
    <x v="1"/>
    <b v="0"/>
    <s v="Working Day"/>
    <x v="22"/>
    <x v="0"/>
    <n v="36"/>
    <x v="0"/>
    <s v="Registered Users"/>
    <x v="1"/>
  </r>
  <r>
    <n v="324"/>
    <x v="13"/>
    <x v="6"/>
    <x v="1"/>
    <b v="0"/>
    <s v="Working Day"/>
    <x v="23"/>
    <x v="0"/>
    <n v="27"/>
    <x v="0"/>
    <s v="Registered Users"/>
    <x v="1"/>
  </r>
  <r>
    <n v="325"/>
    <x v="14"/>
    <x v="0"/>
    <x v="0"/>
    <b v="0"/>
    <s v="Working Day"/>
    <x v="0"/>
    <x v="0"/>
    <n v="28"/>
    <x v="0"/>
    <s v="Registered Users"/>
    <x v="0"/>
  </r>
  <r>
    <n v="326"/>
    <x v="14"/>
    <x v="0"/>
    <x v="0"/>
    <b v="0"/>
    <s v="Working Day"/>
    <x v="1"/>
    <x v="0"/>
    <n v="20"/>
    <x v="0"/>
    <s v="Registered Users"/>
    <x v="1"/>
  </r>
  <r>
    <n v="327"/>
    <x v="14"/>
    <x v="0"/>
    <x v="0"/>
    <b v="0"/>
    <s v="Working Day"/>
    <x v="2"/>
    <x v="0"/>
    <n v="12"/>
    <x v="0"/>
    <s v="Registered Users"/>
    <x v="1"/>
  </r>
  <r>
    <n v="328"/>
    <x v="14"/>
    <x v="0"/>
    <x v="0"/>
    <b v="0"/>
    <s v="Working Day"/>
    <x v="3"/>
    <x v="0"/>
    <n v="8"/>
    <x v="0"/>
    <s v="Registered Users"/>
    <x v="1"/>
  </r>
  <r>
    <n v="329"/>
    <x v="14"/>
    <x v="0"/>
    <x v="0"/>
    <b v="0"/>
    <s v="Working Day"/>
    <x v="4"/>
    <x v="0"/>
    <n v="5"/>
    <x v="0"/>
    <s v="Registered Users"/>
    <x v="1"/>
  </r>
  <r>
    <n v="330"/>
    <x v="14"/>
    <x v="0"/>
    <x v="0"/>
    <b v="0"/>
    <s v="Working Day"/>
    <x v="5"/>
    <x v="1"/>
    <n v="1"/>
    <x v="0"/>
    <s v="Registered Users"/>
    <x v="0"/>
  </r>
  <r>
    <n v="331"/>
    <x v="14"/>
    <x v="0"/>
    <x v="0"/>
    <b v="0"/>
    <s v="Working Day"/>
    <x v="6"/>
    <x v="1"/>
    <n v="3"/>
    <x v="0"/>
    <s v="Registered Users"/>
    <x v="0"/>
  </r>
  <r>
    <n v="332"/>
    <x v="14"/>
    <x v="0"/>
    <x v="0"/>
    <b v="0"/>
    <s v="Working Day"/>
    <x v="7"/>
    <x v="1"/>
    <n v="10"/>
    <x v="0"/>
    <s v="Registered Users"/>
    <x v="0"/>
  </r>
  <r>
    <n v="333"/>
    <x v="14"/>
    <x v="0"/>
    <x v="0"/>
    <b v="0"/>
    <s v="Working Day"/>
    <x v="8"/>
    <x v="1"/>
    <n v="23"/>
    <x v="0"/>
    <s v="Registered Users"/>
    <x v="0"/>
  </r>
  <r>
    <n v="334"/>
    <x v="14"/>
    <x v="0"/>
    <x v="0"/>
    <b v="0"/>
    <s v="Working Day"/>
    <x v="9"/>
    <x v="1"/>
    <n v="33"/>
    <x v="0"/>
    <s v="Registered Users"/>
    <x v="0"/>
  </r>
  <r>
    <n v="335"/>
    <x v="14"/>
    <x v="0"/>
    <x v="0"/>
    <b v="0"/>
    <s v="Working Day"/>
    <x v="10"/>
    <x v="1"/>
    <n v="59"/>
    <x v="0"/>
    <s v="Registered Users"/>
    <x v="0"/>
  </r>
  <r>
    <n v="336"/>
    <x v="14"/>
    <x v="0"/>
    <x v="0"/>
    <b v="0"/>
    <s v="Working Day"/>
    <x v="11"/>
    <x v="1"/>
    <n v="72"/>
    <x v="0"/>
    <s v="Registered Users"/>
    <x v="0"/>
  </r>
  <r>
    <n v="337"/>
    <x v="14"/>
    <x v="0"/>
    <x v="0"/>
    <b v="0"/>
    <s v="Working Day"/>
    <x v="12"/>
    <x v="2"/>
    <n v="89"/>
    <x v="0"/>
    <s v="Registered Users"/>
    <x v="0"/>
  </r>
  <r>
    <n v="338"/>
    <x v="14"/>
    <x v="0"/>
    <x v="0"/>
    <b v="0"/>
    <s v="Working Day"/>
    <x v="13"/>
    <x v="2"/>
    <n v="101"/>
    <x v="1"/>
    <s v="Registered Users"/>
    <x v="0"/>
  </r>
  <r>
    <n v="339"/>
    <x v="14"/>
    <x v="0"/>
    <x v="0"/>
    <b v="0"/>
    <s v="Working Day"/>
    <x v="14"/>
    <x v="2"/>
    <n v="118"/>
    <x v="1"/>
    <s v="Registered Users"/>
    <x v="0"/>
  </r>
  <r>
    <n v="340"/>
    <x v="14"/>
    <x v="0"/>
    <x v="0"/>
    <b v="0"/>
    <s v="Working Day"/>
    <x v="15"/>
    <x v="2"/>
    <n v="129"/>
    <x v="1"/>
    <s v="Registered Users"/>
    <x v="1"/>
  </r>
  <r>
    <n v="341"/>
    <x v="14"/>
    <x v="0"/>
    <x v="0"/>
    <b v="0"/>
    <s v="Working Day"/>
    <x v="16"/>
    <x v="2"/>
    <n v="128"/>
    <x v="1"/>
    <s v="Registered Users"/>
    <x v="1"/>
  </r>
  <r>
    <n v="342"/>
    <x v="14"/>
    <x v="0"/>
    <x v="0"/>
    <b v="0"/>
    <s v="Working Day"/>
    <x v="17"/>
    <x v="3"/>
    <n v="83"/>
    <x v="0"/>
    <s v="Registered Users"/>
    <x v="1"/>
  </r>
  <r>
    <n v="343"/>
    <x v="14"/>
    <x v="0"/>
    <x v="0"/>
    <b v="0"/>
    <s v="Working Day"/>
    <x v="18"/>
    <x v="3"/>
    <n v="84"/>
    <x v="0"/>
    <s v="Registered Users"/>
    <x v="1"/>
  </r>
  <r>
    <n v="344"/>
    <x v="14"/>
    <x v="0"/>
    <x v="0"/>
    <b v="0"/>
    <s v="Working Day"/>
    <x v="19"/>
    <x v="3"/>
    <n v="74"/>
    <x v="0"/>
    <s v="Registered Users"/>
    <x v="1"/>
  </r>
  <r>
    <n v="345"/>
    <x v="14"/>
    <x v="0"/>
    <x v="0"/>
    <b v="0"/>
    <s v="Working Day"/>
    <x v="20"/>
    <x v="3"/>
    <n v="41"/>
    <x v="0"/>
    <s v="Registered Users"/>
    <x v="1"/>
  </r>
  <r>
    <n v="346"/>
    <x v="14"/>
    <x v="0"/>
    <x v="0"/>
    <b v="0"/>
    <s v="Working Day"/>
    <x v="21"/>
    <x v="0"/>
    <n v="57"/>
    <x v="0"/>
    <s v="Registered Users"/>
    <x v="1"/>
  </r>
  <r>
    <n v="347"/>
    <x v="14"/>
    <x v="0"/>
    <x v="0"/>
    <b v="0"/>
    <s v="Working Day"/>
    <x v="22"/>
    <x v="0"/>
    <n v="26"/>
    <x v="0"/>
    <s v="Registered Users"/>
    <x v="1"/>
  </r>
  <r>
    <n v="348"/>
    <x v="14"/>
    <x v="0"/>
    <x v="0"/>
    <b v="0"/>
    <s v="Working Day"/>
    <x v="23"/>
    <x v="0"/>
    <n v="44"/>
    <x v="0"/>
    <s v="Registered Users"/>
    <x v="0"/>
  </r>
  <r>
    <n v="349"/>
    <x v="15"/>
    <x v="1"/>
    <x v="0"/>
    <b v="0"/>
    <s v="Working Day"/>
    <x v="0"/>
    <x v="0"/>
    <n v="39"/>
    <x v="0"/>
    <s v="Registered Users"/>
    <x v="0"/>
  </r>
  <r>
    <n v="350"/>
    <x v="15"/>
    <x v="1"/>
    <x v="0"/>
    <b v="0"/>
    <s v="Working Day"/>
    <x v="1"/>
    <x v="0"/>
    <n v="23"/>
    <x v="0"/>
    <s v="Registered Users"/>
    <x v="0"/>
  </r>
  <r>
    <n v="351"/>
    <x v="15"/>
    <x v="1"/>
    <x v="0"/>
    <b v="0"/>
    <s v="Working Day"/>
    <x v="2"/>
    <x v="0"/>
    <n v="16"/>
    <x v="0"/>
    <s v="Registered Users"/>
    <x v="0"/>
  </r>
  <r>
    <n v="352"/>
    <x v="15"/>
    <x v="1"/>
    <x v="0"/>
    <b v="0"/>
    <s v="Working Day"/>
    <x v="3"/>
    <x v="0"/>
    <n v="15"/>
    <x v="0"/>
    <s v="Casual Users"/>
    <x v="0"/>
  </r>
  <r>
    <n v="353"/>
    <x v="15"/>
    <x v="1"/>
    <x v="0"/>
    <b v="0"/>
    <s v="Working Day"/>
    <x v="4"/>
    <x v="0"/>
    <n v="1"/>
    <x v="0"/>
    <s v="Registered Users"/>
    <x v="0"/>
  </r>
  <r>
    <n v="354"/>
    <x v="15"/>
    <x v="1"/>
    <x v="0"/>
    <b v="0"/>
    <s v="Working Day"/>
    <x v="5"/>
    <x v="1"/>
    <n v="2"/>
    <x v="0"/>
    <s v="Registered Users"/>
    <x v="1"/>
  </r>
  <r>
    <n v="355"/>
    <x v="15"/>
    <x v="1"/>
    <x v="0"/>
    <b v="0"/>
    <s v="Working Day"/>
    <x v="6"/>
    <x v="1"/>
    <n v="1"/>
    <x v="0"/>
    <s v="Registered Users"/>
    <x v="1"/>
  </r>
  <r>
    <n v="356"/>
    <x v="15"/>
    <x v="1"/>
    <x v="0"/>
    <b v="0"/>
    <s v="Working Day"/>
    <x v="7"/>
    <x v="1"/>
    <n v="3"/>
    <x v="0"/>
    <s v="Registered Users"/>
    <x v="1"/>
  </r>
  <r>
    <n v="357"/>
    <x v="15"/>
    <x v="1"/>
    <x v="0"/>
    <b v="0"/>
    <s v="Working Day"/>
    <x v="8"/>
    <x v="1"/>
    <n v="18"/>
    <x v="0"/>
    <s v="Registered Users"/>
    <x v="0"/>
  </r>
  <r>
    <n v="358"/>
    <x v="15"/>
    <x v="1"/>
    <x v="0"/>
    <b v="0"/>
    <s v="Working Day"/>
    <x v="9"/>
    <x v="1"/>
    <n v="32"/>
    <x v="0"/>
    <s v="Registered Users"/>
    <x v="0"/>
  </r>
  <r>
    <n v="359"/>
    <x v="15"/>
    <x v="1"/>
    <x v="0"/>
    <b v="0"/>
    <s v="Working Day"/>
    <x v="10"/>
    <x v="1"/>
    <n v="79"/>
    <x v="0"/>
    <s v="Registered Users"/>
    <x v="0"/>
  </r>
  <r>
    <n v="360"/>
    <x v="15"/>
    <x v="1"/>
    <x v="0"/>
    <b v="0"/>
    <s v="Working Day"/>
    <x v="11"/>
    <x v="1"/>
    <n v="93"/>
    <x v="0"/>
    <s v="Registered Users"/>
    <x v="0"/>
  </r>
  <r>
    <n v="361"/>
    <x v="15"/>
    <x v="1"/>
    <x v="0"/>
    <b v="0"/>
    <s v="Working Day"/>
    <x v="12"/>
    <x v="2"/>
    <n v="104"/>
    <x v="1"/>
    <s v="Registered Users"/>
    <x v="0"/>
  </r>
  <r>
    <n v="362"/>
    <x v="15"/>
    <x v="1"/>
    <x v="0"/>
    <b v="0"/>
    <s v="Working Day"/>
    <x v="13"/>
    <x v="2"/>
    <n v="118"/>
    <x v="1"/>
    <s v="Registered Users"/>
    <x v="0"/>
  </r>
  <r>
    <n v="363"/>
    <x v="15"/>
    <x v="1"/>
    <x v="0"/>
    <b v="0"/>
    <s v="Working Day"/>
    <x v="14"/>
    <x v="2"/>
    <n v="91"/>
    <x v="0"/>
    <s v="Registered Users"/>
    <x v="0"/>
  </r>
  <r>
    <n v="364"/>
    <x v="15"/>
    <x v="1"/>
    <x v="0"/>
    <b v="0"/>
    <s v="Working Day"/>
    <x v="15"/>
    <x v="2"/>
    <n v="113"/>
    <x v="1"/>
    <s v="Registered Users"/>
    <x v="0"/>
  </r>
  <r>
    <n v="365"/>
    <x v="15"/>
    <x v="1"/>
    <x v="0"/>
    <b v="0"/>
    <s v="Working Day"/>
    <x v="16"/>
    <x v="2"/>
    <n v="99"/>
    <x v="0"/>
    <s v="Registered Users"/>
    <x v="0"/>
  </r>
  <r>
    <n v="366"/>
    <x v="15"/>
    <x v="1"/>
    <x v="0"/>
    <b v="0"/>
    <s v="Working Day"/>
    <x v="17"/>
    <x v="3"/>
    <n v="105"/>
    <x v="1"/>
    <s v="Registered Users"/>
    <x v="0"/>
  </r>
  <r>
    <n v="367"/>
    <x v="15"/>
    <x v="1"/>
    <x v="0"/>
    <b v="0"/>
    <s v="Working Day"/>
    <x v="18"/>
    <x v="3"/>
    <n v="67"/>
    <x v="0"/>
    <s v="Registered Users"/>
    <x v="0"/>
  </r>
  <r>
    <n v="368"/>
    <x v="15"/>
    <x v="1"/>
    <x v="0"/>
    <b v="0"/>
    <s v="Working Day"/>
    <x v="19"/>
    <x v="3"/>
    <n v="61"/>
    <x v="0"/>
    <s v="Registered Users"/>
    <x v="0"/>
  </r>
  <r>
    <n v="369"/>
    <x v="15"/>
    <x v="1"/>
    <x v="0"/>
    <b v="0"/>
    <s v="Working Day"/>
    <x v="20"/>
    <x v="3"/>
    <n v="57"/>
    <x v="0"/>
    <s v="Registered Users"/>
    <x v="0"/>
  </r>
  <r>
    <n v="370"/>
    <x v="15"/>
    <x v="1"/>
    <x v="0"/>
    <b v="0"/>
    <s v="Working Day"/>
    <x v="21"/>
    <x v="0"/>
    <n v="28"/>
    <x v="0"/>
    <s v="Registered Users"/>
    <x v="0"/>
  </r>
  <r>
    <n v="371"/>
    <x v="15"/>
    <x v="1"/>
    <x v="0"/>
    <b v="0"/>
    <s v="Working Day"/>
    <x v="22"/>
    <x v="0"/>
    <n v="21"/>
    <x v="0"/>
    <s v="Registered Users"/>
    <x v="1"/>
  </r>
  <r>
    <n v="372"/>
    <x v="15"/>
    <x v="1"/>
    <x v="0"/>
    <b v="0"/>
    <s v="Working Day"/>
    <x v="23"/>
    <x v="0"/>
    <n v="18"/>
    <x v="0"/>
    <s v="Registered Users"/>
    <x v="1"/>
  </r>
  <r>
    <n v="373"/>
    <x v="16"/>
    <x v="2"/>
    <x v="1"/>
    <b v="1"/>
    <s v="Holiday"/>
    <x v="0"/>
    <x v="0"/>
    <n v="17"/>
    <x v="0"/>
    <s v="Registered Users"/>
    <x v="1"/>
  </r>
  <r>
    <n v="374"/>
    <x v="16"/>
    <x v="2"/>
    <x v="1"/>
    <b v="1"/>
    <s v="Holiday"/>
    <x v="1"/>
    <x v="0"/>
    <n v="16"/>
    <x v="0"/>
    <s v="Registered Users"/>
    <x v="1"/>
  </r>
  <r>
    <n v="375"/>
    <x v="16"/>
    <x v="2"/>
    <x v="1"/>
    <b v="1"/>
    <s v="Holiday"/>
    <x v="2"/>
    <x v="0"/>
    <n v="8"/>
    <x v="0"/>
    <s v="Registered Users"/>
    <x v="1"/>
  </r>
  <r>
    <n v="376"/>
    <x v="16"/>
    <x v="2"/>
    <x v="1"/>
    <b v="1"/>
    <s v="Holiday"/>
    <x v="3"/>
    <x v="0"/>
    <n v="2"/>
    <x v="0"/>
    <s v="Registered Users"/>
    <x v="1"/>
  </r>
  <r>
    <n v="377"/>
    <x v="16"/>
    <x v="2"/>
    <x v="1"/>
    <b v="1"/>
    <s v="Holiday"/>
    <x v="4"/>
    <x v="0"/>
    <n v="3"/>
    <x v="0"/>
    <s v="Registered Users"/>
    <x v="1"/>
  </r>
  <r>
    <n v="378"/>
    <x v="16"/>
    <x v="2"/>
    <x v="1"/>
    <b v="1"/>
    <s v="Holiday"/>
    <x v="5"/>
    <x v="1"/>
    <n v="1"/>
    <x v="0"/>
    <s v="Registered Users"/>
    <x v="1"/>
  </r>
  <r>
    <n v="379"/>
    <x v="16"/>
    <x v="2"/>
    <x v="1"/>
    <b v="1"/>
    <s v="Holiday"/>
    <x v="6"/>
    <x v="1"/>
    <n v="5"/>
    <x v="0"/>
    <s v="Registered Users"/>
    <x v="1"/>
  </r>
  <r>
    <n v="380"/>
    <x v="16"/>
    <x v="2"/>
    <x v="1"/>
    <b v="1"/>
    <s v="Holiday"/>
    <x v="7"/>
    <x v="1"/>
    <n v="13"/>
    <x v="0"/>
    <s v="Registered Users"/>
    <x v="1"/>
  </r>
  <r>
    <n v="381"/>
    <x v="16"/>
    <x v="2"/>
    <x v="1"/>
    <b v="1"/>
    <s v="Holiday"/>
    <x v="8"/>
    <x v="1"/>
    <n v="33"/>
    <x v="0"/>
    <s v="Registered Users"/>
    <x v="1"/>
  </r>
  <r>
    <n v="382"/>
    <x v="16"/>
    <x v="2"/>
    <x v="1"/>
    <b v="1"/>
    <s v="Holiday"/>
    <x v="9"/>
    <x v="1"/>
    <n v="47"/>
    <x v="0"/>
    <s v="Registered Users"/>
    <x v="1"/>
  </r>
  <r>
    <n v="383"/>
    <x v="16"/>
    <x v="2"/>
    <x v="1"/>
    <b v="1"/>
    <s v="Holiday"/>
    <x v="10"/>
    <x v="1"/>
    <n v="57"/>
    <x v="0"/>
    <s v="Registered Users"/>
    <x v="1"/>
  </r>
  <r>
    <n v="384"/>
    <x v="16"/>
    <x v="2"/>
    <x v="1"/>
    <b v="1"/>
    <s v="Holiday"/>
    <x v="11"/>
    <x v="1"/>
    <n v="64"/>
    <x v="0"/>
    <s v="Registered Users"/>
    <x v="1"/>
  </r>
  <r>
    <n v="385"/>
    <x v="16"/>
    <x v="2"/>
    <x v="1"/>
    <b v="1"/>
    <s v="Holiday"/>
    <x v="12"/>
    <x v="2"/>
    <n v="80"/>
    <x v="0"/>
    <s v="Registered Users"/>
    <x v="1"/>
  </r>
  <r>
    <n v="386"/>
    <x v="16"/>
    <x v="2"/>
    <x v="1"/>
    <b v="1"/>
    <s v="Holiday"/>
    <x v="13"/>
    <x v="2"/>
    <n v="93"/>
    <x v="0"/>
    <s v="Registered Users"/>
    <x v="1"/>
  </r>
  <r>
    <n v="387"/>
    <x v="16"/>
    <x v="2"/>
    <x v="1"/>
    <b v="1"/>
    <s v="Holiday"/>
    <x v="14"/>
    <x v="2"/>
    <n v="86"/>
    <x v="0"/>
    <s v="Registered Users"/>
    <x v="1"/>
  </r>
  <r>
    <n v="388"/>
    <x v="16"/>
    <x v="2"/>
    <x v="1"/>
    <b v="1"/>
    <s v="Holiday"/>
    <x v="15"/>
    <x v="2"/>
    <n v="93"/>
    <x v="0"/>
    <s v="Registered Users"/>
    <x v="1"/>
  </r>
  <r>
    <n v="389"/>
    <x v="16"/>
    <x v="2"/>
    <x v="1"/>
    <b v="1"/>
    <s v="Holiday"/>
    <x v="16"/>
    <x v="2"/>
    <n v="82"/>
    <x v="0"/>
    <s v="Registered Users"/>
    <x v="1"/>
  </r>
  <r>
    <n v="390"/>
    <x v="16"/>
    <x v="2"/>
    <x v="1"/>
    <b v="1"/>
    <s v="Holiday"/>
    <x v="17"/>
    <x v="3"/>
    <n v="71"/>
    <x v="0"/>
    <s v="Registered Users"/>
    <x v="0"/>
  </r>
  <r>
    <n v="391"/>
    <x v="16"/>
    <x v="2"/>
    <x v="1"/>
    <b v="1"/>
    <s v="Holiday"/>
    <x v="18"/>
    <x v="3"/>
    <n v="92"/>
    <x v="0"/>
    <s v="Registered Users"/>
    <x v="1"/>
  </r>
  <r>
    <n v="392"/>
    <x v="16"/>
    <x v="2"/>
    <x v="1"/>
    <b v="1"/>
    <s v="Holiday"/>
    <x v="19"/>
    <x v="3"/>
    <n v="60"/>
    <x v="0"/>
    <s v="Registered Users"/>
    <x v="2"/>
  </r>
  <r>
    <n v="393"/>
    <x v="16"/>
    <x v="2"/>
    <x v="1"/>
    <b v="1"/>
    <s v="Holiday"/>
    <x v="20"/>
    <x v="3"/>
    <n v="33"/>
    <x v="0"/>
    <s v="Registered Users"/>
    <x v="2"/>
  </r>
  <r>
    <n v="394"/>
    <x v="16"/>
    <x v="2"/>
    <x v="1"/>
    <b v="1"/>
    <s v="Holiday"/>
    <x v="21"/>
    <x v="0"/>
    <n v="27"/>
    <x v="0"/>
    <s v="Registered Users"/>
    <x v="2"/>
  </r>
  <r>
    <n v="395"/>
    <x v="16"/>
    <x v="2"/>
    <x v="1"/>
    <b v="1"/>
    <s v="Holiday"/>
    <x v="22"/>
    <x v="0"/>
    <n v="13"/>
    <x v="0"/>
    <s v="Registered Users"/>
    <x v="2"/>
  </r>
  <r>
    <n v="396"/>
    <x v="16"/>
    <x v="2"/>
    <x v="1"/>
    <b v="1"/>
    <s v="Holiday"/>
    <x v="23"/>
    <x v="0"/>
    <n v="4"/>
    <x v="0"/>
    <s v="Registered Users"/>
    <x v="2"/>
  </r>
  <r>
    <n v="397"/>
    <x v="17"/>
    <x v="3"/>
    <x v="1"/>
    <b v="0"/>
    <s v="Working Day"/>
    <x v="12"/>
    <x v="2"/>
    <n v="3"/>
    <x v="0"/>
    <s v="Registered Users"/>
    <x v="1"/>
  </r>
  <r>
    <n v="398"/>
    <x v="17"/>
    <x v="3"/>
    <x v="1"/>
    <b v="0"/>
    <s v="Working Day"/>
    <x v="13"/>
    <x v="2"/>
    <n v="22"/>
    <x v="0"/>
    <s v="Registered Users"/>
    <x v="1"/>
  </r>
  <r>
    <n v="399"/>
    <x v="17"/>
    <x v="3"/>
    <x v="1"/>
    <b v="0"/>
    <s v="Working Day"/>
    <x v="14"/>
    <x v="2"/>
    <n v="28"/>
    <x v="0"/>
    <s v="Registered Users"/>
    <x v="1"/>
  </r>
  <r>
    <n v="400"/>
    <x v="17"/>
    <x v="3"/>
    <x v="1"/>
    <b v="0"/>
    <s v="Working Day"/>
    <x v="15"/>
    <x v="2"/>
    <n v="35"/>
    <x v="0"/>
    <s v="Registered Users"/>
    <x v="1"/>
  </r>
  <r>
    <n v="401"/>
    <x v="17"/>
    <x v="3"/>
    <x v="1"/>
    <b v="0"/>
    <s v="Working Day"/>
    <x v="16"/>
    <x v="2"/>
    <n v="61"/>
    <x v="0"/>
    <s v="Registered Users"/>
    <x v="1"/>
  </r>
  <r>
    <n v="402"/>
    <x v="17"/>
    <x v="3"/>
    <x v="1"/>
    <b v="0"/>
    <s v="Working Day"/>
    <x v="17"/>
    <x v="3"/>
    <n v="125"/>
    <x v="1"/>
    <s v="Registered Users"/>
    <x v="1"/>
  </r>
  <r>
    <n v="403"/>
    <x v="17"/>
    <x v="3"/>
    <x v="1"/>
    <b v="0"/>
    <s v="Working Day"/>
    <x v="18"/>
    <x v="3"/>
    <n v="133"/>
    <x v="1"/>
    <s v="Registered Users"/>
    <x v="1"/>
  </r>
  <r>
    <n v="404"/>
    <x v="17"/>
    <x v="3"/>
    <x v="1"/>
    <b v="0"/>
    <s v="Working Day"/>
    <x v="19"/>
    <x v="3"/>
    <n v="99"/>
    <x v="0"/>
    <s v="Registered Users"/>
    <x v="1"/>
  </r>
  <r>
    <n v="405"/>
    <x v="17"/>
    <x v="3"/>
    <x v="1"/>
    <b v="0"/>
    <s v="Working Day"/>
    <x v="20"/>
    <x v="3"/>
    <n v="83"/>
    <x v="0"/>
    <s v="Registered Users"/>
    <x v="1"/>
  </r>
  <r>
    <n v="406"/>
    <x v="17"/>
    <x v="3"/>
    <x v="1"/>
    <b v="0"/>
    <s v="Working Day"/>
    <x v="21"/>
    <x v="0"/>
    <n v="41"/>
    <x v="0"/>
    <s v="Registered Users"/>
    <x v="1"/>
  </r>
  <r>
    <n v="407"/>
    <x v="17"/>
    <x v="3"/>
    <x v="1"/>
    <b v="0"/>
    <s v="Working Day"/>
    <x v="22"/>
    <x v="0"/>
    <n v="33"/>
    <x v="0"/>
    <s v="Registered Users"/>
    <x v="1"/>
  </r>
  <r>
    <n v="408"/>
    <x v="17"/>
    <x v="3"/>
    <x v="1"/>
    <b v="0"/>
    <s v="Working Day"/>
    <x v="23"/>
    <x v="0"/>
    <n v="20"/>
    <x v="0"/>
    <s v="Registered Users"/>
    <x v="1"/>
  </r>
  <r>
    <n v="409"/>
    <x v="18"/>
    <x v="4"/>
    <x v="1"/>
    <b v="0"/>
    <s v="Working Day"/>
    <x v="0"/>
    <x v="0"/>
    <n v="3"/>
    <x v="0"/>
    <s v="Registered Users"/>
    <x v="1"/>
  </r>
  <r>
    <n v="410"/>
    <x v="18"/>
    <x v="4"/>
    <x v="1"/>
    <b v="0"/>
    <s v="Working Day"/>
    <x v="1"/>
    <x v="0"/>
    <n v="7"/>
    <x v="0"/>
    <s v="Registered Users"/>
    <x v="2"/>
  </r>
  <r>
    <n v="411"/>
    <x v="18"/>
    <x v="4"/>
    <x v="1"/>
    <b v="0"/>
    <s v="Working Day"/>
    <x v="2"/>
    <x v="0"/>
    <n v="3"/>
    <x v="0"/>
    <s v="Registered Users"/>
    <x v="2"/>
  </r>
  <r>
    <n v="412"/>
    <x v="18"/>
    <x v="4"/>
    <x v="1"/>
    <b v="0"/>
    <s v="Working Day"/>
    <x v="4"/>
    <x v="0"/>
    <n v="2"/>
    <x v="0"/>
    <s v="Registered Users"/>
    <x v="2"/>
  </r>
  <r>
    <n v="413"/>
    <x v="18"/>
    <x v="4"/>
    <x v="1"/>
    <b v="0"/>
    <s v="Working Day"/>
    <x v="5"/>
    <x v="1"/>
    <n v="7"/>
    <x v="0"/>
    <s v="Registered Users"/>
    <x v="1"/>
  </r>
  <r>
    <n v="414"/>
    <x v="18"/>
    <x v="4"/>
    <x v="1"/>
    <b v="0"/>
    <s v="Working Day"/>
    <x v="6"/>
    <x v="1"/>
    <n v="32"/>
    <x v="0"/>
    <s v="Registered Users"/>
    <x v="1"/>
  </r>
  <r>
    <n v="415"/>
    <x v="18"/>
    <x v="4"/>
    <x v="1"/>
    <b v="0"/>
    <s v="Working Day"/>
    <x v="7"/>
    <x v="1"/>
    <n v="90"/>
    <x v="0"/>
    <s v="Registered Users"/>
    <x v="1"/>
  </r>
  <r>
    <n v="416"/>
    <x v="18"/>
    <x v="4"/>
    <x v="1"/>
    <b v="0"/>
    <s v="Working Day"/>
    <x v="8"/>
    <x v="1"/>
    <n v="197"/>
    <x v="2"/>
    <s v="Registered Users"/>
    <x v="1"/>
  </r>
  <r>
    <n v="417"/>
    <x v="18"/>
    <x v="4"/>
    <x v="1"/>
    <b v="0"/>
    <s v="Working Day"/>
    <x v="9"/>
    <x v="1"/>
    <n v="109"/>
    <x v="1"/>
    <s v="Registered Users"/>
    <x v="1"/>
  </r>
  <r>
    <n v="418"/>
    <x v="18"/>
    <x v="4"/>
    <x v="1"/>
    <b v="0"/>
    <s v="Working Day"/>
    <x v="10"/>
    <x v="1"/>
    <n v="47"/>
    <x v="0"/>
    <s v="Registered Users"/>
    <x v="1"/>
  </r>
  <r>
    <n v="419"/>
    <x v="18"/>
    <x v="4"/>
    <x v="1"/>
    <b v="0"/>
    <s v="Working Day"/>
    <x v="11"/>
    <x v="1"/>
    <n v="52"/>
    <x v="0"/>
    <s v="Registered Users"/>
    <x v="1"/>
  </r>
  <r>
    <n v="420"/>
    <x v="18"/>
    <x v="4"/>
    <x v="1"/>
    <b v="0"/>
    <s v="Working Day"/>
    <x v="12"/>
    <x v="2"/>
    <n v="70"/>
    <x v="0"/>
    <s v="Registered Users"/>
    <x v="1"/>
  </r>
  <r>
    <n v="421"/>
    <x v="18"/>
    <x v="4"/>
    <x v="1"/>
    <b v="0"/>
    <s v="Working Day"/>
    <x v="13"/>
    <x v="2"/>
    <n v="78"/>
    <x v="0"/>
    <s v="Registered Users"/>
    <x v="0"/>
  </r>
  <r>
    <n v="422"/>
    <x v="18"/>
    <x v="4"/>
    <x v="1"/>
    <b v="0"/>
    <s v="Working Day"/>
    <x v="14"/>
    <x v="2"/>
    <n v="75"/>
    <x v="0"/>
    <s v="Registered Users"/>
    <x v="0"/>
  </r>
  <r>
    <n v="423"/>
    <x v="18"/>
    <x v="4"/>
    <x v="1"/>
    <b v="0"/>
    <s v="Working Day"/>
    <x v="15"/>
    <x v="2"/>
    <n v="82"/>
    <x v="0"/>
    <s v="Registered Users"/>
    <x v="0"/>
  </r>
  <r>
    <n v="424"/>
    <x v="18"/>
    <x v="4"/>
    <x v="1"/>
    <b v="0"/>
    <s v="Working Day"/>
    <x v="16"/>
    <x v="2"/>
    <n v="104"/>
    <x v="1"/>
    <s v="Registered Users"/>
    <x v="0"/>
  </r>
  <r>
    <n v="425"/>
    <x v="18"/>
    <x v="4"/>
    <x v="1"/>
    <b v="0"/>
    <s v="Working Day"/>
    <x v="17"/>
    <x v="3"/>
    <n v="197"/>
    <x v="2"/>
    <s v="Registered Users"/>
    <x v="0"/>
  </r>
  <r>
    <n v="426"/>
    <x v="18"/>
    <x v="4"/>
    <x v="1"/>
    <b v="0"/>
    <s v="Working Day"/>
    <x v="18"/>
    <x v="3"/>
    <n v="161"/>
    <x v="2"/>
    <s v="Registered Users"/>
    <x v="0"/>
  </r>
  <r>
    <n v="427"/>
    <x v="18"/>
    <x v="4"/>
    <x v="1"/>
    <b v="0"/>
    <s v="Working Day"/>
    <x v="19"/>
    <x v="3"/>
    <n v="112"/>
    <x v="1"/>
    <s v="Registered Users"/>
    <x v="0"/>
  </r>
  <r>
    <n v="428"/>
    <x v="18"/>
    <x v="4"/>
    <x v="1"/>
    <b v="0"/>
    <s v="Working Day"/>
    <x v="20"/>
    <x v="3"/>
    <n v="76"/>
    <x v="0"/>
    <s v="Registered Users"/>
    <x v="0"/>
  </r>
  <r>
    <n v="429"/>
    <x v="18"/>
    <x v="4"/>
    <x v="1"/>
    <b v="0"/>
    <s v="Working Day"/>
    <x v="21"/>
    <x v="0"/>
    <n v="59"/>
    <x v="0"/>
    <s v="Registered Users"/>
    <x v="0"/>
  </r>
  <r>
    <n v="430"/>
    <x v="18"/>
    <x v="4"/>
    <x v="1"/>
    <b v="0"/>
    <s v="Working Day"/>
    <x v="22"/>
    <x v="0"/>
    <n v="59"/>
    <x v="0"/>
    <s v="Registered Users"/>
    <x v="0"/>
  </r>
  <r>
    <n v="431"/>
    <x v="18"/>
    <x v="4"/>
    <x v="1"/>
    <b v="0"/>
    <s v="Working Day"/>
    <x v="23"/>
    <x v="0"/>
    <n v="28"/>
    <x v="0"/>
    <s v="Registered Users"/>
    <x v="0"/>
  </r>
  <r>
    <n v="432"/>
    <x v="19"/>
    <x v="5"/>
    <x v="1"/>
    <b v="0"/>
    <s v="Working Day"/>
    <x v="0"/>
    <x v="0"/>
    <n v="13"/>
    <x v="0"/>
    <s v="Registered Users"/>
    <x v="0"/>
  </r>
  <r>
    <n v="433"/>
    <x v="19"/>
    <x v="5"/>
    <x v="1"/>
    <b v="0"/>
    <s v="Working Day"/>
    <x v="1"/>
    <x v="0"/>
    <n v="5"/>
    <x v="0"/>
    <s v="Registered Users"/>
    <x v="0"/>
  </r>
  <r>
    <n v="434"/>
    <x v="19"/>
    <x v="5"/>
    <x v="1"/>
    <b v="0"/>
    <s v="Working Day"/>
    <x v="2"/>
    <x v="0"/>
    <n v="2"/>
    <x v="0"/>
    <s v="Registered Users"/>
    <x v="0"/>
  </r>
  <r>
    <n v="435"/>
    <x v="19"/>
    <x v="5"/>
    <x v="1"/>
    <b v="0"/>
    <s v="Working Day"/>
    <x v="3"/>
    <x v="0"/>
    <n v="1"/>
    <x v="0"/>
    <s v="Registered Users"/>
    <x v="0"/>
  </r>
  <r>
    <n v="436"/>
    <x v="19"/>
    <x v="5"/>
    <x v="1"/>
    <b v="0"/>
    <s v="Working Day"/>
    <x v="4"/>
    <x v="0"/>
    <n v="1"/>
    <x v="0"/>
    <s v="Registered Users"/>
    <x v="0"/>
  </r>
  <r>
    <n v="437"/>
    <x v="19"/>
    <x v="5"/>
    <x v="1"/>
    <b v="0"/>
    <s v="Working Day"/>
    <x v="5"/>
    <x v="1"/>
    <n v="6"/>
    <x v="0"/>
    <s v="Registered Users"/>
    <x v="0"/>
  </r>
  <r>
    <n v="438"/>
    <x v="19"/>
    <x v="5"/>
    <x v="1"/>
    <b v="0"/>
    <s v="Working Day"/>
    <x v="6"/>
    <x v="1"/>
    <n v="35"/>
    <x v="0"/>
    <s v="Registered Users"/>
    <x v="0"/>
  </r>
  <r>
    <n v="439"/>
    <x v="19"/>
    <x v="5"/>
    <x v="1"/>
    <b v="0"/>
    <s v="Working Day"/>
    <x v="7"/>
    <x v="1"/>
    <n v="101"/>
    <x v="1"/>
    <s v="Registered Users"/>
    <x v="0"/>
  </r>
  <r>
    <n v="440"/>
    <x v="19"/>
    <x v="5"/>
    <x v="1"/>
    <b v="0"/>
    <s v="Working Day"/>
    <x v="8"/>
    <x v="1"/>
    <n v="249"/>
    <x v="2"/>
    <s v="Registered Users"/>
    <x v="0"/>
  </r>
  <r>
    <n v="441"/>
    <x v="19"/>
    <x v="5"/>
    <x v="1"/>
    <b v="0"/>
    <s v="Working Day"/>
    <x v="9"/>
    <x v="1"/>
    <n v="143"/>
    <x v="1"/>
    <s v="Registered Users"/>
    <x v="1"/>
  </r>
  <r>
    <n v="442"/>
    <x v="19"/>
    <x v="5"/>
    <x v="1"/>
    <b v="0"/>
    <s v="Working Day"/>
    <x v="10"/>
    <x v="1"/>
    <n v="57"/>
    <x v="0"/>
    <s v="Registered Users"/>
    <x v="0"/>
  </r>
  <r>
    <n v="443"/>
    <x v="19"/>
    <x v="5"/>
    <x v="1"/>
    <b v="0"/>
    <s v="Working Day"/>
    <x v="11"/>
    <x v="1"/>
    <n v="68"/>
    <x v="0"/>
    <s v="Registered Users"/>
    <x v="1"/>
  </r>
  <r>
    <n v="444"/>
    <x v="19"/>
    <x v="5"/>
    <x v="1"/>
    <b v="0"/>
    <s v="Working Day"/>
    <x v="12"/>
    <x v="2"/>
    <n v="84"/>
    <x v="0"/>
    <s v="Registered Users"/>
    <x v="1"/>
  </r>
  <r>
    <n v="445"/>
    <x v="19"/>
    <x v="5"/>
    <x v="1"/>
    <b v="0"/>
    <s v="Working Day"/>
    <x v="13"/>
    <x v="2"/>
    <n v="98"/>
    <x v="0"/>
    <s v="Registered Users"/>
    <x v="1"/>
  </r>
  <r>
    <n v="446"/>
    <x v="19"/>
    <x v="5"/>
    <x v="1"/>
    <b v="0"/>
    <s v="Working Day"/>
    <x v="14"/>
    <x v="2"/>
    <n v="81"/>
    <x v="0"/>
    <s v="Registered Users"/>
    <x v="1"/>
  </r>
  <r>
    <n v="447"/>
    <x v="19"/>
    <x v="5"/>
    <x v="1"/>
    <b v="0"/>
    <s v="Working Day"/>
    <x v="15"/>
    <x v="2"/>
    <n v="70"/>
    <x v="0"/>
    <s v="Registered Users"/>
    <x v="1"/>
  </r>
  <r>
    <n v="448"/>
    <x v="19"/>
    <x v="5"/>
    <x v="1"/>
    <b v="0"/>
    <s v="Working Day"/>
    <x v="16"/>
    <x v="2"/>
    <n v="91"/>
    <x v="0"/>
    <s v="Registered Users"/>
    <x v="1"/>
  </r>
  <r>
    <n v="449"/>
    <x v="19"/>
    <x v="5"/>
    <x v="1"/>
    <b v="0"/>
    <s v="Working Day"/>
    <x v="17"/>
    <x v="3"/>
    <n v="215"/>
    <x v="2"/>
    <s v="Registered Users"/>
    <x v="1"/>
  </r>
  <r>
    <n v="450"/>
    <x v="19"/>
    <x v="5"/>
    <x v="1"/>
    <b v="0"/>
    <s v="Working Day"/>
    <x v="18"/>
    <x v="3"/>
    <n v="185"/>
    <x v="2"/>
    <s v="Registered Users"/>
    <x v="1"/>
  </r>
  <r>
    <n v="451"/>
    <x v="19"/>
    <x v="5"/>
    <x v="1"/>
    <b v="0"/>
    <s v="Working Day"/>
    <x v="19"/>
    <x v="3"/>
    <n v="152"/>
    <x v="2"/>
    <s v="Registered Users"/>
    <x v="0"/>
  </r>
  <r>
    <n v="452"/>
    <x v="19"/>
    <x v="5"/>
    <x v="1"/>
    <b v="0"/>
    <s v="Working Day"/>
    <x v="20"/>
    <x v="3"/>
    <n v="126"/>
    <x v="1"/>
    <s v="Registered Users"/>
    <x v="1"/>
  </r>
  <r>
    <n v="453"/>
    <x v="19"/>
    <x v="5"/>
    <x v="1"/>
    <b v="0"/>
    <s v="Working Day"/>
    <x v="21"/>
    <x v="0"/>
    <n v="57"/>
    <x v="0"/>
    <s v="Registered Users"/>
    <x v="1"/>
  </r>
  <r>
    <n v="454"/>
    <x v="19"/>
    <x v="5"/>
    <x v="1"/>
    <b v="0"/>
    <s v="Working Day"/>
    <x v="22"/>
    <x v="0"/>
    <n v="56"/>
    <x v="0"/>
    <s v="Registered Users"/>
    <x v="1"/>
  </r>
  <r>
    <n v="455"/>
    <x v="19"/>
    <x v="5"/>
    <x v="1"/>
    <b v="0"/>
    <s v="Working Day"/>
    <x v="23"/>
    <x v="0"/>
    <n v="31"/>
    <x v="0"/>
    <s v="Registered Users"/>
    <x v="1"/>
  </r>
  <r>
    <n v="456"/>
    <x v="20"/>
    <x v="6"/>
    <x v="1"/>
    <b v="0"/>
    <s v="Working Day"/>
    <x v="0"/>
    <x v="0"/>
    <n v="21"/>
    <x v="0"/>
    <s v="Registered Users"/>
    <x v="1"/>
  </r>
  <r>
    <n v="457"/>
    <x v="20"/>
    <x v="6"/>
    <x v="1"/>
    <b v="0"/>
    <s v="Working Day"/>
    <x v="1"/>
    <x v="0"/>
    <n v="6"/>
    <x v="0"/>
    <s v="Registered Users"/>
    <x v="1"/>
  </r>
  <r>
    <n v="458"/>
    <x v="20"/>
    <x v="6"/>
    <x v="1"/>
    <b v="0"/>
    <s v="Working Day"/>
    <x v="2"/>
    <x v="0"/>
    <n v="2"/>
    <x v="0"/>
    <s v="Registered Users"/>
    <x v="2"/>
  </r>
  <r>
    <n v="459"/>
    <x v="20"/>
    <x v="6"/>
    <x v="1"/>
    <b v="0"/>
    <s v="Working Day"/>
    <x v="3"/>
    <x v="0"/>
    <n v="1"/>
    <x v="0"/>
    <s v="Registered Users"/>
    <x v="2"/>
  </r>
  <r>
    <n v="460"/>
    <x v="20"/>
    <x v="6"/>
    <x v="1"/>
    <b v="0"/>
    <s v="Working Day"/>
    <x v="4"/>
    <x v="0"/>
    <n v="1"/>
    <x v="0"/>
    <s v="Registered Users"/>
    <x v="1"/>
  </r>
  <r>
    <n v="461"/>
    <x v="20"/>
    <x v="6"/>
    <x v="1"/>
    <b v="0"/>
    <s v="Working Day"/>
    <x v="5"/>
    <x v="1"/>
    <n v="5"/>
    <x v="0"/>
    <s v="Registered Users"/>
    <x v="0"/>
  </r>
  <r>
    <n v="462"/>
    <x v="20"/>
    <x v="6"/>
    <x v="1"/>
    <b v="0"/>
    <s v="Working Day"/>
    <x v="6"/>
    <x v="1"/>
    <n v="27"/>
    <x v="0"/>
    <s v="Registered Users"/>
    <x v="0"/>
  </r>
  <r>
    <n v="463"/>
    <x v="20"/>
    <x v="6"/>
    <x v="1"/>
    <b v="0"/>
    <s v="Working Day"/>
    <x v="7"/>
    <x v="1"/>
    <n v="68"/>
    <x v="0"/>
    <s v="Registered Users"/>
    <x v="0"/>
  </r>
  <r>
    <n v="464"/>
    <x v="20"/>
    <x v="6"/>
    <x v="1"/>
    <b v="0"/>
    <s v="Working Day"/>
    <x v="8"/>
    <x v="1"/>
    <n v="217"/>
    <x v="2"/>
    <s v="Registered Users"/>
    <x v="0"/>
  </r>
  <r>
    <n v="465"/>
    <x v="20"/>
    <x v="6"/>
    <x v="1"/>
    <b v="0"/>
    <s v="Working Day"/>
    <x v="9"/>
    <x v="1"/>
    <n v="166"/>
    <x v="2"/>
    <s v="Registered Users"/>
    <x v="0"/>
  </r>
  <r>
    <n v="466"/>
    <x v="20"/>
    <x v="6"/>
    <x v="1"/>
    <b v="0"/>
    <s v="Working Day"/>
    <x v="10"/>
    <x v="1"/>
    <n v="63"/>
    <x v="0"/>
    <s v="Registered Users"/>
    <x v="0"/>
  </r>
  <r>
    <n v="467"/>
    <x v="20"/>
    <x v="6"/>
    <x v="1"/>
    <b v="0"/>
    <s v="Working Day"/>
    <x v="11"/>
    <x v="1"/>
    <n v="59"/>
    <x v="0"/>
    <s v="Registered Users"/>
    <x v="0"/>
  </r>
  <r>
    <n v="468"/>
    <x v="20"/>
    <x v="6"/>
    <x v="1"/>
    <b v="0"/>
    <s v="Working Day"/>
    <x v="12"/>
    <x v="2"/>
    <n v="78"/>
    <x v="0"/>
    <s v="Registered Users"/>
    <x v="0"/>
  </r>
  <r>
    <n v="469"/>
    <x v="20"/>
    <x v="6"/>
    <x v="1"/>
    <b v="0"/>
    <s v="Working Day"/>
    <x v="13"/>
    <x v="2"/>
    <n v="73"/>
    <x v="0"/>
    <s v="Registered Users"/>
    <x v="0"/>
  </r>
  <r>
    <n v="470"/>
    <x v="20"/>
    <x v="6"/>
    <x v="1"/>
    <b v="0"/>
    <s v="Working Day"/>
    <x v="14"/>
    <x v="2"/>
    <n v="62"/>
    <x v="0"/>
    <s v="Registered Users"/>
    <x v="0"/>
  </r>
  <r>
    <n v="471"/>
    <x v="20"/>
    <x v="6"/>
    <x v="1"/>
    <b v="0"/>
    <s v="Working Day"/>
    <x v="15"/>
    <x v="2"/>
    <n v="65"/>
    <x v="0"/>
    <s v="Registered Users"/>
    <x v="0"/>
  </r>
  <r>
    <n v="472"/>
    <x v="20"/>
    <x v="6"/>
    <x v="1"/>
    <b v="0"/>
    <s v="Working Day"/>
    <x v="16"/>
    <x v="2"/>
    <n v="97"/>
    <x v="0"/>
    <s v="Registered Users"/>
    <x v="0"/>
  </r>
  <r>
    <n v="473"/>
    <x v="20"/>
    <x v="6"/>
    <x v="1"/>
    <b v="0"/>
    <s v="Working Day"/>
    <x v="17"/>
    <x v="3"/>
    <n v="161"/>
    <x v="2"/>
    <s v="Registered Users"/>
    <x v="0"/>
  </r>
  <r>
    <n v="474"/>
    <x v="20"/>
    <x v="6"/>
    <x v="1"/>
    <b v="0"/>
    <s v="Working Day"/>
    <x v="18"/>
    <x v="3"/>
    <n v="120"/>
    <x v="1"/>
    <s v="Registered Users"/>
    <x v="0"/>
  </r>
  <r>
    <n v="475"/>
    <x v="20"/>
    <x v="6"/>
    <x v="1"/>
    <b v="0"/>
    <s v="Working Day"/>
    <x v="19"/>
    <x v="3"/>
    <n v="96"/>
    <x v="0"/>
    <s v="Registered Users"/>
    <x v="0"/>
  </r>
  <r>
    <n v="476"/>
    <x v="20"/>
    <x v="6"/>
    <x v="1"/>
    <b v="0"/>
    <s v="Working Day"/>
    <x v="20"/>
    <x v="3"/>
    <n v="53"/>
    <x v="0"/>
    <s v="Registered Users"/>
    <x v="0"/>
  </r>
  <r>
    <n v="477"/>
    <x v="20"/>
    <x v="6"/>
    <x v="1"/>
    <b v="0"/>
    <s v="Working Day"/>
    <x v="21"/>
    <x v="0"/>
    <n v="41"/>
    <x v="0"/>
    <s v="Registered Users"/>
    <x v="0"/>
  </r>
  <r>
    <n v="478"/>
    <x v="20"/>
    <x v="6"/>
    <x v="1"/>
    <b v="0"/>
    <s v="Working Day"/>
    <x v="22"/>
    <x v="0"/>
    <n v="34"/>
    <x v="0"/>
    <s v="Registered Users"/>
    <x v="0"/>
  </r>
  <r>
    <n v="479"/>
    <x v="20"/>
    <x v="6"/>
    <x v="1"/>
    <b v="0"/>
    <s v="Working Day"/>
    <x v="23"/>
    <x v="0"/>
    <n v="27"/>
    <x v="0"/>
    <s v="Registered Users"/>
    <x v="0"/>
  </r>
  <r>
    <n v="480"/>
    <x v="21"/>
    <x v="0"/>
    <x v="0"/>
    <b v="0"/>
    <s v="Working Day"/>
    <x v="0"/>
    <x v="0"/>
    <n v="13"/>
    <x v="0"/>
    <s v="Registered Users"/>
    <x v="0"/>
  </r>
  <r>
    <n v="481"/>
    <x v="21"/>
    <x v="0"/>
    <x v="0"/>
    <b v="0"/>
    <s v="Working Day"/>
    <x v="1"/>
    <x v="0"/>
    <n v="12"/>
    <x v="0"/>
    <s v="Registered Users"/>
    <x v="1"/>
  </r>
  <r>
    <n v="482"/>
    <x v="21"/>
    <x v="0"/>
    <x v="0"/>
    <b v="0"/>
    <s v="Working Day"/>
    <x v="2"/>
    <x v="0"/>
    <n v="11"/>
    <x v="0"/>
    <s v="Registered Users"/>
    <x v="1"/>
  </r>
  <r>
    <n v="483"/>
    <x v="21"/>
    <x v="0"/>
    <x v="0"/>
    <b v="0"/>
    <s v="Working Day"/>
    <x v="3"/>
    <x v="0"/>
    <n v="7"/>
    <x v="0"/>
    <s v="Registered Users"/>
    <x v="1"/>
  </r>
  <r>
    <n v="484"/>
    <x v="21"/>
    <x v="0"/>
    <x v="0"/>
    <b v="0"/>
    <s v="Working Day"/>
    <x v="4"/>
    <x v="0"/>
    <n v="3"/>
    <x v="0"/>
    <s v="Registered Users"/>
    <x v="1"/>
  </r>
  <r>
    <n v="485"/>
    <x v="21"/>
    <x v="0"/>
    <x v="0"/>
    <b v="0"/>
    <s v="Working Day"/>
    <x v="6"/>
    <x v="1"/>
    <n v="2"/>
    <x v="0"/>
    <s v="Registered Users"/>
    <x v="1"/>
  </r>
  <r>
    <n v="486"/>
    <x v="21"/>
    <x v="0"/>
    <x v="0"/>
    <b v="0"/>
    <s v="Working Day"/>
    <x v="7"/>
    <x v="1"/>
    <n v="8"/>
    <x v="0"/>
    <s v="Registered Users"/>
    <x v="0"/>
  </r>
  <r>
    <n v="487"/>
    <x v="21"/>
    <x v="0"/>
    <x v="0"/>
    <b v="0"/>
    <s v="Working Day"/>
    <x v="8"/>
    <x v="1"/>
    <n v="27"/>
    <x v="0"/>
    <s v="Registered Users"/>
    <x v="0"/>
  </r>
  <r>
    <n v="488"/>
    <x v="21"/>
    <x v="0"/>
    <x v="0"/>
    <b v="0"/>
    <s v="Working Day"/>
    <x v="9"/>
    <x v="1"/>
    <n v="40"/>
    <x v="0"/>
    <s v="Registered Users"/>
    <x v="0"/>
  </r>
  <r>
    <n v="489"/>
    <x v="21"/>
    <x v="0"/>
    <x v="0"/>
    <b v="0"/>
    <s v="Working Day"/>
    <x v="10"/>
    <x v="1"/>
    <n v="53"/>
    <x v="0"/>
    <s v="Registered Users"/>
    <x v="1"/>
  </r>
  <r>
    <n v="490"/>
    <x v="21"/>
    <x v="0"/>
    <x v="0"/>
    <b v="0"/>
    <s v="Working Day"/>
    <x v="11"/>
    <x v="1"/>
    <n v="63"/>
    <x v="0"/>
    <s v="Registered Users"/>
    <x v="1"/>
  </r>
  <r>
    <n v="491"/>
    <x v="21"/>
    <x v="0"/>
    <x v="0"/>
    <b v="0"/>
    <s v="Working Day"/>
    <x v="12"/>
    <x v="2"/>
    <n v="70"/>
    <x v="0"/>
    <s v="Registered Users"/>
    <x v="1"/>
  </r>
  <r>
    <n v="492"/>
    <x v="21"/>
    <x v="0"/>
    <x v="0"/>
    <b v="0"/>
    <s v="Working Day"/>
    <x v="13"/>
    <x v="2"/>
    <n v="84"/>
    <x v="0"/>
    <s v="Registered Users"/>
    <x v="0"/>
  </r>
  <r>
    <n v="493"/>
    <x v="21"/>
    <x v="0"/>
    <x v="0"/>
    <b v="0"/>
    <s v="Working Day"/>
    <x v="14"/>
    <x v="2"/>
    <n v="75"/>
    <x v="0"/>
    <s v="Registered Users"/>
    <x v="0"/>
  </r>
  <r>
    <n v="494"/>
    <x v="21"/>
    <x v="0"/>
    <x v="0"/>
    <b v="0"/>
    <s v="Working Day"/>
    <x v="15"/>
    <x v="2"/>
    <n v="103"/>
    <x v="1"/>
    <s v="Registered Users"/>
    <x v="0"/>
  </r>
  <r>
    <n v="495"/>
    <x v="21"/>
    <x v="0"/>
    <x v="0"/>
    <b v="0"/>
    <s v="Working Day"/>
    <x v="16"/>
    <x v="2"/>
    <n v="83"/>
    <x v="0"/>
    <s v="Registered Users"/>
    <x v="0"/>
  </r>
  <r>
    <n v="496"/>
    <x v="21"/>
    <x v="0"/>
    <x v="0"/>
    <b v="0"/>
    <s v="Working Day"/>
    <x v="17"/>
    <x v="3"/>
    <n v="67"/>
    <x v="0"/>
    <s v="Registered Users"/>
    <x v="0"/>
  </r>
  <r>
    <n v="497"/>
    <x v="21"/>
    <x v="0"/>
    <x v="0"/>
    <b v="0"/>
    <s v="Working Day"/>
    <x v="18"/>
    <x v="3"/>
    <n v="54"/>
    <x v="0"/>
    <s v="Registered Users"/>
    <x v="0"/>
  </r>
  <r>
    <n v="498"/>
    <x v="21"/>
    <x v="0"/>
    <x v="0"/>
    <b v="0"/>
    <s v="Working Day"/>
    <x v="19"/>
    <x v="3"/>
    <n v="59"/>
    <x v="0"/>
    <s v="Registered Users"/>
    <x v="0"/>
  </r>
  <r>
    <n v="499"/>
    <x v="21"/>
    <x v="0"/>
    <x v="0"/>
    <b v="0"/>
    <s v="Working Day"/>
    <x v="20"/>
    <x v="3"/>
    <n v="45"/>
    <x v="0"/>
    <s v="Registered Users"/>
    <x v="0"/>
  </r>
  <r>
    <n v="500"/>
    <x v="21"/>
    <x v="0"/>
    <x v="0"/>
    <b v="0"/>
    <s v="Working Day"/>
    <x v="21"/>
    <x v="0"/>
    <n v="39"/>
    <x v="0"/>
    <s v="Registered Users"/>
    <x v="0"/>
  </r>
  <r>
    <n v="501"/>
    <x v="21"/>
    <x v="0"/>
    <x v="0"/>
    <b v="0"/>
    <s v="Working Day"/>
    <x v="22"/>
    <x v="0"/>
    <n v="30"/>
    <x v="0"/>
    <s v="Registered Users"/>
    <x v="0"/>
  </r>
  <r>
    <n v="502"/>
    <x v="21"/>
    <x v="0"/>
    <x v="0"/>
    <b v="0"/>
    <s v="Working Day"/>
    <x v="23"/>
    <x v="0"/>
    <n v="33"/>
    <x v="0"/>
    <s v="Registered Users"/>
    <x v="0"/>
  </r>
  <r>
    <n v="503"/>
    <x v="22"/>
    <x v="1"/>
    <x v="0"/>
    <b v="0"/>
    <s v="Working Day"/>
    <x v="0"/>
    <x v="0"/>
    <n v="22"/>
    <x v="0"/>
    <s v="Registered Users"/>
    <x v="0"/>
  </r>
  <r>
    <n v="504"/>
    <x v="22"/>
    <x v="1"/>
    <x v="0"/>
    <b v="0"/>
    <s v="Working Day"/>
    <x v="1"/>
    <x v="0"/>
    <n v="13"/>
    <x v="0"/>
    <s v="Registered Users"/>
    <x v="0"/>
  </r>
  <r>
    <n v="505"/>
    <x v="22"/>
    <x v="1"/>
    <x v="0"/>
    <b v="0"/>
    <s v="Working Day"/>
    <x v="2"/>
    <x v="0"/>
    <n v="18"/>
    <x v="0"/>
    <s v="Registered Users"/>
    <x v="0"/>
  </r>
  <r>
    <n v="506"/>
    <x v="22"/>
    <x v="1"/>
    <x v="0"/>
    <b v="0"/>
    <s v="Working Day"/>
    <x v="3"/>
    <x v="0"/>
    <n v="5"/>
    <x v="0"/>
    <s v="Registered Users"/>
    <x v="0"/>
  </r>
  <r>
    <n v="507"/>
    <x v="22"/>
    <x v="1"/>
    <x v="0"/>
    <b v="0"/>
    <s v="Working Day"/>
    <x v="5"/>
    <x v="1"/>
    <n v="3"/>
    <x v="0"/>
    <s v="Registered Users"/>
    <x v="1"/>
  </r>
  <r>
    <n v="508"/>
    <x v="22"/>
    <x v="1"/>
    <x v="0"/>
    <b v="0"/>
    <s v="Working Day"/>
    <x v="6"/>
    <x v="1"/>
    <n v="1"/>
    <x v="0"/>
    <s v="Registered Users"/>
    <x v="1"/>
  </r>
  <r>
    <n v="509"/>
    <x v="22"/>
    <x v="1"/>
    <x v="0"/>
    <b v="0"/>
    <s v="Working Day"/>
    <x v="7"/>
    <x v="1"/>
    <n v="2"/>
    <x v="0"/>
    <s v="Registered Users"/>
    <x v="0"/>
  </r>
  <r>
    <n v="510"/>
    <x v="22"/>
    <x v="1"/>
    <x v="0"/>
    <b v="0"/>
    <s v="Working Day"/>
    <x v="8"/>
    <x v="1"/>
    <n v="19"/>
    <x v="0"/>
    <s v="Registered Users"/>
    <x v="0"/>
  </r>
  <r>
    <n v="511"/>
    <x v="22"/>
    <x v="1"/>
    <x v="0"/>
    <b v="0"/>
    <s v="Working Day"/>
    <x v="9"/>
    <x v="1"/>
    <n v="28"/>
    <x v="0"/>
    <s v="Registered Users"/>
    <x v="0"/>
  </r>
  <r>
    <n v="512"/>
    <x v="22"/>
    <x v="1"/>
    <x v="0"/>
    <b v="0"/>
    <s v="Working Day"/>
    <x v="10"/>
    <x v="1"/>
    <n v="58"/>
    <x v="0"/>
    <s v="Registered Users"/>
    <x v="0"/>
  </r>
  <r>
    <n v="513"/>
    <x v="22"/>
    <x v="1"/>
    <x v="0"/>
    <b v="0"/>
    <s v="Working Day"/>
    <x v="11"/>
    <x v="1"/>
    <n v="99"/>
    <x v="0"/>
    <s v="Registered Users"/>
    <x v="0"/>
  </r>
  <r>
    <n v="514"/>
    <x v="22"/>
    <x v="1"/>
    <x v="0"/>
    <b v="0"/>
    <s v="Working Day"/>
    <x v="12"/>
    <x v="2"/>
    <n v="116"/>
    <x v="1"/>
    <s v="Registered Users"/>
    <x v="0"/>
  </r>
  <r>
    <n v="515"/>
    <x v="22"/>
    <x v="1"/>
    <x v="0"/>
    <b v="0"/>
    <s v="Working Day"/>
    <x v="13"/>
    <x v="2"/>
    <n v="87"/>
    <x v="0"/>
    <s v="Registered Users"/>
    <x v="0"/>
  </r>
  <r>
    <n v="516"/>
    <x v="22"/>
    <x v="1"/>
    <x v="0"/>
    <b v="0"/>
    <s v="Working Day"/>
    <x v="14"/>
    <x v="2"/>
    <n v="110"/>
    <x v="1"/>
    <s v="Registered Users"/>
    <x v="0"/>
  </r>
  <r>
    <n v="517"/>
    <x v="22"/>
    <x v="1"/>
    <x v="0"/>
    <b v="0"/>
    <s v="Working Day"/>
    <x v="15"/>
    <x v="2"/>
    <n v="77"/>
    <x v="0"/>
    <s v="Registered Users"/>
    <x v="0"/>
  </r>
  <r>
    <n v="518"/>
    <x v="22"/>
    <x v="1"/>
    <x v="0"/>
    <b v="0"/>
    <s v="Working Day"/>
    <x v="16"/>
    <x v="2"/>
    <n v="65"/>
    <x v="0"/>
    <s v="Registered Users"/>
    <x v="0"/>
  </r>
  <r>
    <n v="519"/>
    <x v="22"/>
    <x v="1"/>
    <x v="0"/>
    <b v="0"/>
    <s v="Working Day"/>
    <x v="17"/>
    <x v="3"/>
    <n v="55"/>
    <x v="0"/>
    <s v="Registered Users"/>
    <x v="0"/>
  </r>
  <r>
    <n v="520"/>
    <x v="22"/>
    <x v="1"/>
    <x v="0"/>
    <b v="0"/>
    <s v="Working Day"/>
    <x v="18"/>
    <x v="3"/>
    <n v="49"/>
    <x v="0"/>
    <s v="Registered Users"/>
    <x v="0"/>
  </r>
  <r>
    <n v="521"/>
    <x v="22"/>
    <x v="1"/>
    <x v="0"/>
    <b v="0"/>
    <s v="Working Day"/>
    <x v="19"/>
    <x v="3"/>
    <n v="50"/>
    <x v="0"/>
    <s v="Registered Users"/>
    <x v="0"/>
  </r>
  <r>
    <n v="522"/>
    <x v="22"/>
    <x v="1"/>
    <x v="0"/>
    <b v="0"/>
    <s v="Working Day"/>
    <x v="20"/>
    <x v="3"/>
    <n v="35"/>
    <x v="0"/>
    <s v="Registered Users"/>
    <x v="0"/>
  </r>
  <r>
    <n v="523"/>
    <x v="22"/>
    <x v="1"/>
    <x v="0"/>
    <b v="0"/>
    <s v="Working Day"/>
    <x v="21"/>
    <x v="0"/>
    <n v="25"/>
    <x v="0"/>
    <s v="Registered Users"/>
    <x v="0"/>
  </r>
  <r>
    <n v="524"/>
    <x v="22"/>
    <x v="1"/>
    <x v="0"/>
    <b v="0"/>
    <s v="Working Day"/>
    <x v="22"/>
    <x v="0"/>
    <n v="28"/>
    <x v="0"/>
    <s v="Registered Users"/>
    <x v="0"/>
  </r>
  <r>
    <n v="525"/>
    <x v="22"/>
    <x v="1"/>
    <x v="0"/>
    <b v="0"/>
    <s v="Working Day"/>
    <x v="23"/>
    <x v="0"/>
    <n v="21"/>
    <x v="0"/>
    <s v="Registered Users"/>
    <x v="0"/>
  </r>
  <r>
    <n v="526"/>
    <x v="23"/>
    <x v="2"/>
    <x v="1"/>
    <b v="0"/>
    <s v="Working Day"/>
    <x v="0"/>
    <x v="0"/>
    <n v="7"/>
    <x v="0"/>
    <s v="Registered Users"/>
    <x v="0"/>
  </r>
  <r>
    <n v="527"/>
    <x v="23"/>
    <x v="2"/>
    <x v="1"/>
    <b v="0"/>
    <s v="Working Day"/>
    <x v="1"/>
    <x v="0"/>
    <n v="1"/>
    <x v="0"/>
    <s v="Registered Users"/>
    <x v="0"/>
  </r>
  <r>
    <n v="528"/>
    <x v="23"/>
    <x v="2"/>
    <x v="1"/>
    <b v="0"/>
    <s v="Working Day"/>
    <x v="3"/>
    <x v="0"/>
    <n v="1"/>
    <x v="0"/>
    <s v="Registered Users"/>
    <x v="0"/>
  </r>
  <r>
    <n v="529"/>
    <x v="23"/>
    <x v="2"/>
    <x v="1"/>
    <b v="0"/>
    <s v="Working Day"/>
    <x v="4"/>
    <x v="0"/>
    <n v="1"/>
    <x v="0"/>
    <s v="Registered Users"/>
    <x v="0"/>
  </r>
  <r>
    <n v="530"/>
    <x v="23"/>
    <x v="2"/>
    <x v="1"/>
    <b v="0"/>
    <s v="Working Day"/>
    <x v="5"/>
    <x v="1"/>
    <n v="5"/>
    <x v="0"/>
    <s v="Registered Users"/>
    <x v="0"/>
  </r>
  <r>
    <n v="531"/>
    <x v="23"/>
    <x v="2"/>
    <x v="1"/>
    <b v="0"/>
    <s v="Working Day"/>
    <x v="6"/>
    <x v="1"/>
    <n v="15"/>
    <x v="0"/>
    <s v="Registered Users"/>
    <x v="0"/>
  </r>
  <r>
    <n v="532"/>
    <x v="23"/>
    <x v="2"/>
    <x v="1"/>
    <b v="0"/>
    <s v="Working Day"/>
    <x v="7"/>
    <x v="1"/>
    <n v="84"/>
    <x v="0"/>
    <s v="Registered Users"/>
    <x v="0"/>
  </r>
  <r>
    <n v="533"/>
    <x v="23"/>
    <x v="2"/>
    <x v="1"/>
    <b v="0"/>
    <s v="Working Day"/>
    <x v="8"/>
    <x v="1"/>
    <n v="177"/>
    <x v="2"/>
    <s v="Registered Users"/>
    <x v="0"/>
  </r>
  <r>
    <n v="534"/>
    <x v="23"/>
    <x v="2"/>
    <x v="1"/>
    <b v="0"/>
    <s v="Working Day"/>
    <x v="9"/>
    <x v="1"/>
    <n v="102"/>
    <x v="1"/>
    <s v="Registered Users"/>
    <x v="0"/>
  </r>
  <r>
    <n v="535"/>
    <x v="23"/>
    <x v="2"/>
    <x v="1"/>
    <b v="0"/>
    <s v="Working Day"/>
    <x v="10"/>
    <x v="1"/>
    <n v="40"/>
    <x v="0"/>
    <s v="Registered Users"/>
    <x v="0"/>
  </r>
  <r>
    <n v="536"/>
    <x v="23"/>
    <x v="2"/>
    <x v="1"/>
    <b v="0"/>
    <s v="Working Day"/>
    <x v="11"/>
    <x v="1"/>
    <n v="46"/>
    <x v="0"/>
    <s v="Registered Users"/>
    <x v="0"/>
  </r>
  <r>
    <n v="537"/>
    <x v="23"/>
    <x v="2"/>
    <x v="1"/>
    <b v="0"/>
    <s v="Working Day"/>
    <x v="12"/>
    <x v="2"/>
    <n v="63"/>
    <x v="0"/>
    <s v="Registered Users"/>
    <x v="1"/>
  </r>
  <r>
    <n v="538"/>
    <x v="23"/>
    <x v="2"/>
    <x v="1"/>
    <b v="0"/>
    <s v="Working Day"/>
    <x v="13"/>
    <x v="2"/>
    <n v="60"/>
    <x v="0"/>
    <s v="Registered Users"/>
    <x v="1"/>
  </r>
  <r>
    <n v="539"/>
    <x v="23"/>
    <x v="2"/>
    <x v="1"/>
    <b v="0"/>
    <s v="Working Day"/>
    <x v="14"/>
    <x v="2"/>
    <n v="45"/>
    <x v="0"/>
    <s v="Registered Users"/>
    <x v="1"/>
  </r>
  <r>
    <n v="540"/>
    <x v="23"/>
    <x v="2"/>
    <x v="1"/>
    <b v="0"/>
    <s v="Working Day"/>
    <x v="15"/>
    <x v="2"/>
    <n v="57"/>
    <x v="0"/>
    <s v="Registered Users"/>
    <x v="0"/>
  </r>
  <r>
    <n v="541"/>
    <x v="23"/>
    <x v="2"/>
    <x v="1"/>
    <b v="0"/>
    <s v="Working Day"/>
    <x v="16"/>
    <x v="2"/>
    <n v="70"/>
    <x v="0"/>
    <s v="Registered Users"/>
    <x v="0"/>
  </r>
  <r>
    <n v="542"/>
    <x v="23"/>
    <x v="2"/>
    <x v="1"/>
    <b v="0"/>
    <s v="Working Day"/>
    <x v="17"/>
    <x v="3"/>
    <n v="184"/>
    <x v="2"/>
    <s v="Registered Users"/>
    <x v="0"/>
  </r>
  <r>
    <n v="543"/>
    <x v="23"/>
    <x v="2"/>
    <x v="1"/>
    <b v="0"/>
    <s v="Working Day"/>
    <x v="18"/>
    <x v="3"/>
    <n v="153"/>
    <x v="2"/>
    <s v="Registered Users"/>
    <x v="0"/>
  </r>
  <r>
    <n v="544"/>
    <x v="23"/>
    <x v="2"/>
    <x v="1"/>
    <b v="0"/>
    <s v="Working Day"/>
    <x v="19"/>
    <x v="3"/>
    <n v="106"/>
    <x v="1"/>
    <s v="Registered Users"/>
    <x v="0"/>
  </r>
  <r>
    <n v="545"/>
    <x v="23"/>
    <x v="2"/>
    <x v="1"/>
    <b v="0"/>
    <s v="Working Day"/>
    <x v="20"/>
    <x v="3"/>
    <n v="81"/>
    <x v="0"/>
    <s v="Registered Users"/>
    <x v="0"/>
  </r>
  <r>
    <n v="546"/>
    <x v="23"/>
    <x v="2"/>
    <x v="1"/>
    <b v="0"/>
    <s v="Working Day"/>
    <x v="21"/>
    <x v="0"/>
    <n v="59"/>
    <x v="0"/>
    <s v="Registered Users"/>
    <x v="0"/>
  </r>
  <r>
    <n v="547"/>
    <x v="23"/>
    <x v="2"/>
    <x v="1"/>
    <b v="0"/>
    <s v="Working Day"/>
    <x v="22"/>
    <x v="0"/>
    <n v="35"/>
    <x v="0"/>
    <s v="Registered Users"/>
    <x v="1"/>
  </r>
  <r>
    <n v="548"/>
    <x v="23"/>
    <x v="2"/>
    <x v="1"/>
    <b v="0"/>
    <s v="Working Day"/>
    <x v="23"/>
    <x v="0"/>
    <n v="24"/>
    <x v="0"/>
    <s v="Registered Users"/>
    <x v="1"/>
  </r>
  <r>
    <n v="549"/>
    <x v="24"/>
    <x v="3"/>
    <x v="1"/>
    <b v="0"/>
    <s v="Working Day"/>
    <x v="0"/>
    <x v="0"/>
    <n v="9"/>
    <x v="0"/>
    <s v="Registered Users"/>
    <x v="1"/>
  </r>
  <r>
    <n v="550"/>
    <x v="24"/>
    <x v="3"/>
    <x v="1"/>
    <b v="0"/>
    <s v="Working Day"/>
    <x v="1"/>
    <x v="0"/>
    <n v="5"/>
    <x v="0"/>
    <s v="Registered Users"/>
    <x v="1"/>
  </r>
  <r>
    <n v="551"/>
    <x v="24"/>
    <x v="3"/>
    <x v="1"/>
    <b v="0"/>
    <s v="Working Day"/>
    <x v="2"/>
    <x v="0"/>
    <n v="2"/>
    <x v="0"/>
    <s v="Registered Users"/>
    <x v="0"/>
  </r>
  <r>
    <n v="552"/>
    <x v="24"/>
    <x v="3"/>
    <x v="1"/>
    <b v="0"/>
    <s v="Working Day"/>
    <x v="4"/>
    <x v="0"/>
    <n v="1"/>
    <x v="0"/>
    <s v="Registered Users"/>
    <x v="0"/>
  </r>
  <r>
    <n v="553"/>
    <x v="24"/>
    <x v="3"/>
    <x v="1"/>
    <b v="0"/>
    <s v="Working Day"/>
    <x v="5"/>
    <x v="1"/>
    <n v="9"/>
    <x v="0"/>
    <s v="Registered Users"/>
    <x v="0"/>
  </r>
  <r>
    <n v="554"/>
    <x v="24"/>
    <x v="3"/>
    <x v="1"/>
    <b v="0"/>
    <s v="Working Day"/>
    <x v="6"/>
    <x v="1"/>
    <n v="36"/>
    <x v="0"/>
    <s v="Registered Users"/>
    <x v="0"/>
  </r>
  <r>
    <n v="555"/>
    <x v="24"/>
    <x v="3"/>
    <x v="1"/>
    <b v="0"/>
    <s v="Working Day"/>
    <x v="7"/>
    <x v="1"/>
    <n v="108"/>
    <x v="1"/>
    <s v="Registered Users"/>
    <x v="0"/>
  </r>
  <r>
    <n v="556"/>
    <x v="24"/>
    <x v="3"/>
    <x v="1"/>
    <b v="0"/>
    <s v="Working Day"/>
    <x v="8"/>
    <x v="1"/>
    <n v="238"/>
    <x v="2"/>
    <s v="Registered Users"/>
    <x v="1"/>
  </r>
  <r>
    <n v="557"/>
    <x v="24"/>
    <x v="3"/>
    <x v="1"/>
    <b v="0"/>
    <s v="Working Day"/>
    <x v="9"/>
    <x v="1"/>
    <n v="144"/>
    <x v="1"/>
    <s v="Registered Users"/>
    <x v="1"/>
  </r>
  <r>
    <n v="558"/>
    <x v="24"/>
    <x v="3"/>
    <x v="1"/>
    <b v="0"/>
    <s v="Working Day"/>
    <x v="10"/>
    <x v="1"/>
    <n v="55"/>
    <x v="0"/>
    <s v="Registered Users"/>
    <x v="1"/>
  </r>
  <r>
    <n v="559"/>
    <x v="24"/>
    <x v="3"/>
    <x v="1"/>
    <b v="0"/>
    <s v="Working Day"/>
    <x v="11"/>
    <x v="1"/>
    <n v="61"/>
    <x v="0"/>
    <s v="Registered Users"/>
    <x v="1"/>
  </r>
  <r>
    <n v="560"/>
    <x v="24"/>
    <x v="3"/>
    <x v="1"/>
    <b v="0"/>
    <s v="Working Day"/>
    <x v="12"/>
    <x v="2"/>
    <n v="106"/>
    <x v="1"/>
    <s v="Registered Users"/>
    <x v="1"/>
  </r>
  <r>
    <n v="561"/>
    <x v="24"/>
    <x v="3"/>
    <x v="1"/>
    <b v="0"/>
    <s v="Working Day"/>
    <x v="13"/>
    <x v="2"/>
    <n v="93"/>
    <x v="0"/>
    <s v="Registered Users"/>
    <x v="1"/>
  </r>
  <r>
    <n v="562"/>
    <x v="24"/>
    <x v="3"/>
    <x v="1"/>
    <b v="0"/>
    <s v="Working Day"/>
    <x v="14"/>
    <x v="2"/>
    <n v="68"/>
    <x v="0"/>
    <s v="Registered Users"/>
    <x v="1"/>
  </r>
  <r>
    <n v="563"/>
    <x v="24"/>
    <x v="3"/>
    <x v="1"/>
    <b v="0"/>
    <s v="Working Day"/>
    <x v="15"/>
    <x v="2"/>
    <n v="84"/>
    <x v="0"/>
    <s v="Registered Users"/>
    <x v="1"/>
  </r>
  <r>
    <n v="564"/>
    <x v="24"/>
    <x v="3"/>
    <x v="1"/>
    <b v="0"/>
    <s v="Working Day"/>
    <x v="16"/>
    <x v="2"/>
    <n v="116"/>
    <x v="1"/>
    <s v="Registered Users"/>
    <x v="1"/>
  </r>
  <r>
    <n v="565"/>
    <x v="24"/>
    <x v="3"/>
    <x v="1"/>
    <b v="0"/>
    <s v="Working Day"/>
    <x v="17"/>
    <x v="3"/>
    <n v="222"/>
    <x v="2"/>
    <s v="Registered Users"/>
    <x v="0"/>
  </r>
  <r>
    <n v="566"/>
    <x v="24"/>
    <x v="3"/>
    <x v="1"/>
    <b v="0"/>
    <s v="Working Day"/>
    <x v="18"/>
    <x v="3"/>
    <n v="225"/>
    <x v="2"/>
    <s v="Registered Users"/>
    <x v="1"/>
  </r>
  <r>
    <n v="567"/>
    <x v="24"/>
    <x v="3"/>
    <x v="1"/>
    <b v="0"/>
    <s v="Working Day"/>
    <x v="19"/>
    <x v="3"/>
    <n v="146"/>
    <x v="1"/>
    <s v="Registered Users"/>
    <x v="1"/>
  </r>
  <r>
    <n v="568"/>
    <x v="24"/>
    <x v="3"/>
    <x v="1"/>
    <b v="0"/>
    <s v="Working Day"/>
    <x v="20"/>
    <x v="3"/>
    <n v="119"/>
    <x v="1"/>
    <s v="Registered Users"/>
    <x v="0"/>
  </r>
  <r>
    <n v="569"/>
    <x v="24"/>
    <x v="3"/>
    <x v="1"/>
    <b v="0"/>
    <s v="Working Day"/>
    <x v="21"/>
    <x v="0"/>
    <n v="45"/>
    <x v="0"/>
    <s v="Registered Users"/>
    <x v="0"/>
  </r>
  <r>
    <n v="570"/>
    <x v="24"/>
    <x v="3"/>
    <x v="1"/>
    <b v="0"/>
    <s v="Working Day"/>
    <x v="22"/>
    <x v="0"/>
    <n v="53"/>
    <x v="0"/>
    <s v="Registered Users"/>
    <x v="0"/>
  </r>
  <r>
    <n v="571"/>
    <x v="24"/>
    <x v="3"/>
    <x v="1"/>
    <b v="0"/>
    <s v="Working Day"/>
    <x v="23"/>
    <x v="0"/>
    <n v="40"/>
    <x v="0"/>
    <s v="Registered Users"/>
    <x v="1"/>
  </r>
  <r>
    <n v="572"/>
    <x v="25"/>
    <x v="4"/>
    <x v="1"/>
    <b v="0"/>
    <s v="Working Day"/>
    <x v="0"/>
    <x v="0"/>
    <n v="17"/>
    <x v="0"/>
    <s v="Registered Users"/>
    <x v="1"/>
  </r>
  <r>
    <n v="573"/>
    <x v="25"/>
    <x v="4"/>
    <x v="1"/>
    <b v="0"/>
    <s v="Working Day"/>
    <x v="1"/>
    <x v="0"/>
    <n v="5"/>
    <x v="0"/>
    <s v="Registered Users"/>
    <x v="1"/>
  </r>
  <r>
    <n v="574"/>
    <x v="25"/>
    <x v="4"/>
    <x v="1"/>
    <b v="0"/>
    <s v="Working Day"/>
    <x v="2"/>
    <x v="0"/>
    <n v="10"/>
    <x v="0"/>
    <s v="Registered Users"/>
    <x v="2"/>
  </r>
  <r>
    <n v="575"/>
    <x v="25"/>
    <x v="4"/>
    <x v="1"/>
    <b v="0"/>
    <s v="Working Day"/>
    <x v="5"/>
    <x v="1"/>
    <n v="1"/>
    <x v="0"/>
    <s v="Registered Users"/>
    <x v="2"/>
  </r>
  <r>
    <n v="576"/>
    <x v="25"/>
    <x v="4"/>
    <x v="1"/>
    <b v="0"/>
    <s v="Working Day"/>
    <x v="6"/>
    <x v="1"/>
    <n v="8"/>
    <x v="0"/>
    <s v="Registered Users"/>
    <x v="2"/>
  </r>
  <r>
    <n v="577"/>
    <x v="25"/>
    <x v="4"/>
    <x v="1"/>
    <b v="0"/>
    <s v="Working Day"/>
    <x v="7"/>
    <x v="1"/>
    <n v="30"/>
    <x v="0"/>
    <s v="Registered Users"/>
    <x v="2"/>
  </r>
  <r>
    <n v="578"/>
    <x v="25"/>
    <x v="4"/>
    <x v="1"/>
    <b v="0"/>
    <s v="Working Day"/>
    <x v="8"/>
    <x v="1"/>
    <n v="72"/>
    <x v="0"/>
    <s v="Registered Users"/>
    <x v="2"/>
  </r>
  <r>
    <n v="579"/>
    <x v="25"/>
    <x v="4"/>
    <x v="1"/>
    <b v="0"/>
    <s v="Working Day"/>
    <x v="9"/>
    <x v="1"/>
    <n v="58"/>
    <x v="0"/>
    <s v="Registered Users"/>
    <x v="2"/>
  </r>
  <r>
    <n v="580"/>
    <x v="25"/>
    <x v="4"/>
    <x v="1"/>
    <b v="0"/>
    <s v="Working Day"/>
    <x v="10"/>
    <x v="1"/>
    <n v="28"/>
    <x v="0"/>
    <s v="Registered Users"/>
    <x v="2"/>
  </r>
  <r>
    <n v="581"/>
    <x v="25"/>
    <x v="4"/>
    <x v="1"/>
    <b v="0"/>
    <s v="Working Day"/>
    <x v="11"/>
    <x v="1"/>
    <n v="41"/>
    <x v="0"/>
    <s v="Registered Users"/>
    <x v="2"/>
  </r>
  <r>
    <n v="582"/>
    <x v="25"/>
    <x v="4"/>
    <x v="1"/>
    <b v="0"/>
    <s v="Working Day"/>
    <x v="12"/>
    <x v="2"/>
    <n v="48"/>
    <x v="0"/>
    <s v="Registered Users"/>
    <x v="2"/>
  </r>
  <r>
    <n v="583"/>
    <x v="25"/>
    <x v="4"/>
    <x v="1"/>
    <b v="0"/>
    <s v="Working Day"/>
    <x v="13"/>
    <x v="2"/>
    <n v="47"/>
    <x v="0"/>
    <s v="Registered Users"/>
    <x v="2"/>
  </r>
  <r>
    <n v="584"/>
    <x v="25"/>
    <x v="4"/>
    <x v="1"/>
    <b v="0"/>
    <s v="Working Day"/>
    <x v="14"/>
    <x v="2"/>
    <n v="36"/>
    <x v="0"/>
    <s v="Registered Users"/>
    <x v="2"/>
  </r>
  <r>
    <n v="585"/>
    <x v="25"/>
    <x v="4"/>
    <x v="1"/>
    <b v="0"/>
    <s v="Working Day"/>
    <x v="15"/>
    <x v="2"/>
    <n v="43"/>
    <x v="0"/>
    <s v="Registered Users"/>
    <x v="2"/>
  </r>
  <r>
    <n v="586"/>
    <x v="25"/>
    <x v="4"/>
    <x v="1"/>
    <b v="0"/>
    <s v="Working Day"/>
    <x v="16"/>
    <x v="2"/>
    <n v="36"/>
    <x v="0"/>
    <s v="Registered Users"/>
    <x v="3"/>
  </r>
  <r>
    <n v="587"/>
    <x v="25"/>
    <x v="4"/>
    <x v="1"/>
    <b v="0"/>
    <s v="Working Day"/>
    <x v="17"/>
    <x v="3"/>
    <n v="26"/>
    <x v="0"/>
    <s v="Registered Users"/>
    <x v="2"/>
  </r>
  <r>
    <n v="588"/>
    <x v="26"/>
    <x v="5"/>
    <x v="1"/>
    <b v="0"/>
    <s v="Working Day"/>
    <x v="16"/>
    <x v="2"/>
    <n v="24"/>
    <x v="0"/>
    <s v="Registered Users"/>
    <x v="0"/>
  </r>
  <r>
    <n v="589"/>
    <x v="26"/>
    <x v="5"/>
    <x v="1"/>
    <b v="0"/>
    <s v="Working Day"/>
    <x v="17"/>
    <x v="3"/>
    <n v="84"/>
    <x v="0"/>
    <s v="Registered Users"/>
    <x v="0"/>
  </r>
  <r>
    <n v="590"/>
    <x v="26"/>
    <x v="5"/>
    <x v="1"/>
    <b v="0"/>
    <s v="Working Day"/>
    <x v="18"/>
    <x v="3"/>
    <n v="104"/>
    <x v="1"/>
    <s v="Registered Users"/>
    <x v="0"/>
  </r>
  <r>
    <n v="591"/>
    <x v="26"/>
    <x v="5"/>
    <x v="1"/>
    <b v="0"/>
    <s v="Working Day"/>
    <x v="19"/>
    <x v="3"/>
    <n v="79"/>
    <x v="0"/>
    <s v="Registered Users"/>
    <x v="0"/>
  </r>
  <r>
    <n v="592"/>
    <x v="26"/>
    <x v="5"/>
    <x v="1"/>
    <b v="0"/>
    <s v="Working Day"/>
    <x v="20"/>
    <x v="3"/>
    <n v="59"/>
    <x v="0"/>
    <s v="Registered Users"/>
    <x v="0"/>
  </r>
  <r>
    <n v="593"/>
    <x v="26"/>
    <x v="5"/>
    <x v="1"/>
    <b v="0"/>
    <s v="Working Day"/>
    <x v="21"/>
    <x v="0"/>
    <n v="38"/>
    <x v="0"/>
    <s v="Registered Users"/>
    <x v="0"/>
  </r>
  <r>
    <n v="594"/>
    <x v="26"/>
    <x v="5"/>
    <x v="1"/>
    <b v="0"/>
    <s v="Working Day"/>
    <x v="22"/>
    <x v="0"/>
    <n v="27"/>
    <x v="0"/>
    <s v="Registered Users"/>
    <x v="0"/>
  </r>
  <r>
    <n v="595"/>
    <x v="26"/>
    <x v="5"/>
    <x v="1"/>
    <b v="0"/>
    <s v="Working Day"/>
    <x v="23"/>
    <x v="0"/>
    <n v="16"/>
    <x v="0"/>
    <s v="Registered Users"/>
    <x v="0"/>
  </r>
  <r>
    <n v="596"/>
    <x v="27"/>
    <x v="6"/>
    <x v="1"/>
    <b v="0"/>
    <s v="Working Day"/>
    <x v="0"/>
    <x v="0"/>
    <n v="9"/>
    <x v="0"/>
    <s v="Registered Users"/>
    <x v="1"/>
  </r>
  <r>
    <n v="597"/>
    <x v="27"/>
    <x v="6"/>
    <x v="1"/>
    <b v="0"/>
    <s v="Working Day"/>
    <x v="1"/>
    <x v="0"/>
    <n v="3"/>
    <x v="0"/>
    <s v="Registered Users"/>
    <x v="1"/>
  </r>
  <r>
    <n v="598"/>
    <x v="27"/>
    <x v="6"/>
    <x v="1"/>
    <b v="0"/>
    <s v="Working Day"/>
    <x v="2"/>
    <x v="0"/>
    <n v="2"/>
    <x v="0"/>
    <s v="Registered Users"/>
    <x v="1"/>
  </r>
  <r>
    <n v="599"/>
    <x v="27"/>
    <x v="6"/>
    <x v="1"/>
    <b v="0"/>
    <s v="Working Day"/>
    <x v="3"/>
    <x v="0"/>
    <n v="1"/>
    <x v="0"/>
    <s v="Casual Users"/>
    <x v="1"/>
  </r>
  <r>
    <n v="600"/>
    <x v="27"/>
    <x v="6"/>
    <x v="1"/>
    <b v="0"/>
    <s v="Working Day"/>
    <x v="5"/>
    <x v="1"/>
    <n v="4"/>
    <x v="0"/>
    <s v="Registered Users"/>
    <x v="1"/>
  </r>
  <r>
    <n v="601"/>
    <x v="27"/>
    <x v="6"/>
    <x v="1"/>
    <b v="0"/>
    <s v="Working Day"/>
    <x v="6"/>
    <x v="1"/>
    <n v="16"/>
    <x v="0"/>
    <s v="Registered Users"/>
    <x v="1"/>
  </r>
  <r>
    <n v="602"/>
    <x v="27"/>
    <x v="6"/>
    <x v="1"/>
    <b v="0"/>
    <s v="Working Day"/>
    <x v="7"/>
    <x v="1"/>
    <n v="60"/>
    <x v="0"/>
    <s v="Registered Users"/>
    <x v="1"/>
  </r>
  <r>
    <n v="603"/>
    <x v="27"/>
    <x v="6"/>
    <x v="1"/>
    <b v="0"/>
    <s v="Working Day"/>
    <x v="8"/>
    <x v="1"/>
    <n v="157"/>
    <x v="2"/>
    <s v="Registered Users"/>
    <x v="1"/>
  </r>
  <r>
    <n v="604"/>
    <x v="27"/>
    <x v="6"/>
    <x v="1"/>
    <b v="0"/>
    <s v="Working Day"/>
    <x v="9"/>
    <x v="1"/>
    <n v="101"/>
    <x v="1"/>
    <s v="Registered Users"/>
    <x v="2"/>
  </r>
  <r>
    <n v="605"/>
    <x v="27"/>
    <x v="6"/>
    <x v="1"/>
    <b v="0"/>
    <s v="Working Day"/>
    <x v="10"/>
    <x v="1"/>
    <n v="49"/>
    <x v="0"/>
    <s v="Registered Users"/>
    <x v="2"/>
  </r>
  <r>
    <n v="606"/>
    <x v="27"/>
    <x v="6"/>
    <x v="1"/>
    <b v="0"/>
    <s v="Working Day"/>
    <x v="11"/>
    <x v="1"/>
    <n v="30"/>
    <x v="0"/>
    <s v="Registered Users"/>
    <x v="2"/>
  </r>
  <r>
    <n v="607"/>
    <x v="27"/>
    <x v="6"/>
    <x v="1"/>
    <b v="0"/>
    <s v="Working Day"/>
    <x v="12"/>
    <x v="2"/>
    <n v="29"/>
    <x v="0"/>
    <s v="Registered Users"/>
    <x v="2"/>
  </r>
  <r>
    <n v="608"/>
    <x v="27"/>
    <x v="6"/>
    <x v="1"/>
    <b v="0"/>
    <s v="Working Day"/>
    <x v="13"/>
    <x v="2"/>
    <n v="31"/>
    <x v="0"/>
    <s v="Registered Users"/>
    <x v="2"/>
  </r>
  <r>
    <n v="609"/>
    <x v="27"/>
    <x v="6"/>
    <x v="1"/>
    <b v="0"/>
    <s v="Working Day"/>
    <x v="14"/>
    <x v="2"/>
    <n v="38"/>
    <x v="0"/>
    <s v="Registered Users"/>
    <x v="2"/>
  </r>
  <r>
    <n v="610"/>
    <x v="27"/>
    <x v="6"/>
    <x v="1"/>
    <b v="0"/>
    <s v="Working Day"/>
    <x v="15"/>
    <x v="2"/>
    <n v="41"/>
    <x v="0"/>
    <s v="Registered Users"/>
    <x v="1"/>
  </r>
  <r>
    <n v="611"/>
    <x v="27"/>
    <x v="6"/>
    <x v="1"/>
    <b v="0"/>
    <s v="Working Day"/>
    <x v="16"/>
    <x v="2"/>
    <n v="80"/>
    <x v="0"/>
    <s v="Registered Users"/>
    <x v="0"/>
  </r>
  <r>
    <n v="612"/>
    <x v="27"/>
    <x v="6"/>
    <x v="1"/>
    <b v="0"/>
    <s v="Working Day"/>
    <x v="17"/>
    <x v="3"/>
    <n v="149"/>
    <x v="1"/>
    <s v="Registered Users"/>
    <x v="0"/>
  </r>
  <r>
    <n v="613"/>
    <x v="27"/>
    <x v="6"/>
    <x v="1"/>
    <b v="0"/>
    <s v="Working Day"/>
    <x v="18"/>
    <x v="3"/>
    <n v="109"/>
    <x v="1"/>
    <s v="Registered Users"/>
    <x v="0"/>
  </r>
  <r>
    <n v="614"/>
    <x v="27"/>
    <x v="6"/>
    <x v="1"/>
    <b v="0"/>
    <s v="Working Day"/>
    <x v="19"/>
    <x v="3"/>
    <n v="89"/>
    <x v="0"/>
    <s v="Registered Users"/>
    <x v="1"/>
  </r>
  <r>
    <n v="615"/>
    <x v="27"/>
    <x v="6"/>
    <x v="1"/>
    <b v="0"/>
    <s v="Working Day"/>
    <x v="20"/>
    <x v="3"/>
    <n v="62"/>
    <x v="0"/>
    <s v="Registered Users"/>
    <x v="1"/>
  </r>
  <r>
    <n v="616"/>
    <x v="27"/>
    <x v="6"/>
    <x v="1"/>
    <b v="0"/>
    <s v="Working Day"/>
    <x v="21"/>
    <x v="0"/>
    <n v="58"/>
    <x v="0"/>
    <s v="Registered Users"/>
    <x v="1"/>
  </r>
  <r>
    <n v="617"/>
    <x v="27"/>
    <x v="6"/>
    <x v="1"/>
    <b v="0"/>
    <s v="Working Day"/>
    <x v="22"/>
    <x v="0"/>
    <n v="26"/>
    <x v="0"/>
    <s v="Registered Users"/>
    <x v="0"/>
  </r>
  <r>
    <n v="618"/>
    <x v="27"/>
    <x v="6"/>
    <x v="1"/>
    <b v="0"/>
    <s v="Working Day"/>
    <x v="23"/>
    <x v="0"/>
    <n v="23"/>
    <x v="0"/>
    <s v="Registered Users"/>
    <x v="0"/>
  </r>
  <r>
    <n v="619"/>
    <x v="28"/>
    <x v="0"/>
    <x v="0"/>
    <b v="0"/>
    <s v="Working Day"/>
    <x v="0"/>
    <x v="0"/>
    <n v="28"/>
    <x v="0"/>
    <s v="Registered Users"/>
    <x v="0"/>
  </r>
  <r>
    <n v="620"/>
    <x v="28"/>
    <x v="0"/>
    <x v="0"/>
    <b v="0"/>
    <s v="Working Day"/>
    <x v="1"/>
    <x v="0"/>
    <n v="20"/>
    <x v="0"/>
    <s v="Registered Users"/>
    <x v="0"/>
  </r>
  <r>
    <n v="621"/>
    <x v="28"/>
    <x v="0"/>
    <x v="0"/>
    <b v="0"/>
    <s v="Working Day"/>
    <x v="2"/>
    <x v="0"/>
    <n v="15"/>
    <x v="0"/>
    <s v="Registered Users"/>
    <x v="0"/>
  </r>
  <r>
    <n v="622"/>
    <x v="28"/>
    <x v="0"/>
    <x v="0"/>
    <b v="0"/>
    <s v="Working Day"/>
    <x v="3"/>
    <x v="0"/>
    <n v="8"/>
    <x v="0"/>
    <s v="Registered Users"/>
    <x v="0"/>
  </r>
  <r>
    <n v="623"/>
    <x v="28"/>
    <x v="0"/>
    <x v="0"/>
    <b v="0"/>
    <s v="Working Day"/>
    <x v="4"/>
    <x v="0"/>
    <n v="3"/>
    <x v="0"/>
    <s v="Registered Users"/>
    <x v="0"/>
  </r>
  <r>
    <n v="624"/>
    <x v="28"/>
    <x v="0"/>
    <x v="0"/>
    <b v="0"/>
    <s v="Working Day"/>
    <x v="6"/>
    <x v="1"/>
    <n v="2"/>
    <x v="0"/>
    <s v="Registered Users"/>
    <x v="0"/>
  </r>
  <r>
    <n v="625"/>
    <x v="28"/>
    <x v="0"/>
    <x v="0"/>
    <b v="0"/>
    <s v="Working Day"/>
    <x v="7"/>
    <x v="1"/>
    <n v="5"/>
    <x v="0"/>
    <s v="Registered Users"/>
    <x v="0"/>
  </r>
  <r>
    <n v="626"/>
    <x v="28"/>
    <x v="0"/>
    <x v="0"/>
    <b v="0"/>
    <s v="Working Day"/>
    <x v="8"/>
    <x v="1"/>
    <n v="34"/>
    <x v="0"/>
    <s v="Registered Users"/>
    <x v="0"/>
  </r>
  <r>
    <n v="627"/>
    <x v="28"/>
    <x v="0"/>
    <x v="0"/>
    <b v="0"/>
    <s v="Working Day"/>
    <x v="9"/>
    <x v="1"/>
    <n v="34"/>
    <x v="0"/>
    <s v="Registered Users"/>
    <x v="0"/>
  </r>
  <r>
    <n v="628"/>
    <x v="28"/>
    <x v="0"/>
    <x v="0"/>
    <b v="0"/>
    <s v="Working Day"/>
    <x v="10"/>
    <x v="1"/>
    <n v="55"/>
    <x v="0"/>
    <s v="Registered Users"/>
    <x v="1"/>
  </r>
  <r>
    <n v="629"/>
    <x v="28"/>
    <x v="0"/>
    <x v="0"/>
    <b v="0"/>
    <s v="Working Day"/>
    <x v="11"/>
    <x v="1"/>
    <n v="64"/>
    <x v="0"/>
    <s v="Registered Users"/>
    <x v="1"/>
  </r>
  <r>
    <n v="630"/>
    <x v="28"/>
    <x v="0"/>
    <x v="0"/>
    <b v="0"/>
    <s v="Working Day"/>
    <x v="12"/>
    <x v="2"/>
    <n v="78"/>
    <x v="0"/>
    <s v="Registered Users"/>
    <x v="1"/>
  </r>
  <r>
    <n v="631"/>
    <x v="28"/>
    <x v="0"/>
    <x v="0"/>
    <b v="0"/>
    <s v="Working Day"/>
    <x v="13"/>
    <x v="2"/>
    <n v="65"/>
    <x v="0"/>
    <s v="Registered Users"/>
    <x v="1"/>
  </r>
  <r>
    <n v="632"/>
    <x v="28"/>
    <x v="0"/>
    <x v="0"/>
    <b v="0"/>
    <s v="Working Day"/>
    <x v="14"/>
    <x v="2"/>
    <n v="99"/>
    <x v="0"/>
    <s v="Registered Users"/>
    <x v="1"/>
  </r>
  <r>
    <n v="633"/>
    <x v="28"/>
    <x v="0"/>
    <x v="0"/>
    <b v="0"/>
    <s v="Working Day"/>
    <x v="15"/>
    <x v="2"/>
    <n v="120"/>
    <x v="1"/>
    <s v="Registered Users"/>
    <x v="0"/>
  </r>
  <r>
    <n v="634"/>
    <x v="28"/>
    <x v="0"/>
    <x v="0"/>
    <b v="0"/>
    <s v="Working Day"/>
    <x v="16"/>
    <x v="2"/>
    <n v="107"/>
    <x v="1"/>
    <s v="Registered Users"/>
    <x v="0"/>
  </r>
  <r>
    <n v="635"/>
    <x v="28"/>
    <x v="0"/>
    <x v="0"/>
    <b v="0"/>
    <s v="Working Day"/>
    <x v="17"/>
    <x v="3"/>
    <n v="91"/>
    <x v="0"/>
    <s v="Registered Users"/>
    <x v="0"/>
  </r>
  <r>
    <n v="636"/>
    <x v="28"/>
    <x v="0"/>
    <x v="0"/>
    <b v="0"/>
    <s v="Working Day"/>
    <x v="18"/>
    <x v="3"/>
    <n v="68"/>
    <x v="0"/>
    <s v="Registered Users"/>
    <x v="0"/>
  </r>
  <r>
    <n v="637"/>
    <x v="28"/>
    <x v="0"/>
    <x v="0"/>
    <b v="0"/>
    <s v="Working Day"/>
    <x v="19"/>
    <x v="3"/>
    <n v="58"/>
    <x v="0"/>
    <s v="Registered Users"/>
    <x v="1"/>
  </r>
  <r>
    <n v="638"/>
    <x v="28"/>
    <x v="0"/>
    <x v="0"/>
    <b v="0"/>
    <s v="Working Day"/>
    <x v="20"/>
    <x v="3"/>
    <n v="43"/>
    <x v="0"/>
    <s v="Registered Users"/>
    <x v="0"/>
  </r>
  <r>
    <n v="639"/>
    <x v="28"/>
    <x v="0"/>
    <x v="0"/>
    <b v="0"/>
    <s v="Working Day"/>
    <x v="21"/>
    <x v="0"/>
    <n v="36"/>
    <x v="0"/>
    <s v="Registered Users"/>
    <x v="0"/>
  </r>
  <r>
    <n v="640"/>
    <x v="28"/>
    <x v="0"/>
    <x v="0"/>
    <b v="0"/>
    <s v="Working Day"/>
    <x v="22"/>
    <x v="0"/>
    <n v="32"/>
    <x v="0"/>
    <s v="Registered Users"/>
    <x v="0"/>
  </r>
  <r>
    <n v="641"/>
    <x v="28"/>
    <x v="0"/>
    <x v="0"/>
    <b v="0"/>
    <s v="Working Day"/>
    <x v="23"/>
    <x v="0"/>
    <n v="33"/>
    <x v="0"/>
    <s v="Registered Users"/>
    <x v="0"/>
  </r>
  <r>
    <n v="642"/>
    <x v="29"/>
    <x v="1"/>
    <x v="0"/>
    <b v="0"/>
    <s v="Working Day"/>
    <x v="0"/>
    <x v="0"/>
    <n v="33"/>
    <x v="0"/>
    <s v="Registered Users"/>
    <x v="0"/>
  </r>
  <r>
    <n v="643"/>
    <x v="29"/>
    <x v="1"/>
    <x v="0"/>
    <b v="0"/>
    <s v="Working Day"/>
    <x v="1"/>
    <x v="0"/>
    <n v="29"/>
    <x v="0"/>
    <s v="Registered Users"/>
    <x v="0"/>
  </r>
  <r>
    <n v="644"/>
    <x v="29"/>
    <x v="1"/>
    <x v="0"/>
    <b v="0"/>
    <s v="Working Day"/>
    <x v="2"/>
    <x v="0"/>
    <n v="11"/>
    <x v="0"/>
    <s v="Registered Users"/>
    <x v="0"/>
  </r>
  <r>
    <n v="645"/>
    <x v="29"/>
    <x v="1"/>
    <x v="0"/>
    <b v="0"/>
    <s v="Working Day"/>
    <x v="3"/>
    <x v="0"/>
    <n v="8"/>
    <x v="0"/>
    <s v="Registered Users"/>
    <x v="0"/>
  </r>
  <r>
    <n v="646"/>
    <x v="29"/>
    <x v="1"/>
    <x v="0"/>
    <b v="0"/>
    <s v="Working Day"/>
    <x v="4"/>
    <x v="0"/>
    <n v="1"/>
    <x v="0"/>
    <s v="Registered Users"/>
    <x v="0"/>
  </r>
  <r>
    <n v="647"/>
    <x v="29"/>
    <x v="1"/>
    <x v="0"/>
    <b v="0"/>
    <s v="Working Day"/>
    <x v="5"/>
    <x v="1"/>
    <n v="3"/>
    <x v="0"/>
    <s v="Registered Users"/>
    <x v="0"/>
  </r>
  <r>
    <n v="648"/>
    <x v="29"/>
    <x v="1"/>
    <x v="0"/>
    <b v="0"/>
    <s v="Working Day"/>
    <x v="7"/>
    <x v="1"/>
    <n v="3"/>
    <x v="0"/>
    <s v="Registered Users"/>
    <x v="0"/>
  </r>
  <r>
    <n v="649"/>
    <x v="29"/>
    <x v="1"/>
    <x v="0"/>
    <b v="0"/>
    <s v="Working Day"/>
    <x v="8"/>
    <x v="1"/>
    <n v="12"/>
    <x v="0"/>
    <s v="Registered Users"/>
    <x v="1"/>
  </r>
  <r>
    <n v="650"/>
    <x v="29"/>
    <x v="1"/>
    <x v="0"/>
    <b v="0"/>
    <s v="Working Day"/>
    <x v="9"/>
    <x v="1"/>
    <n v="38"/>
    <x v="0"/>
    <s v="Registered Users"/>
    <x v="1"/>
  </r>
  <r>
    <n v="651"/>
    <x v="29"/>
    <x v="1"/>
    <x v="0"/>
    <b v="0"/>
    <s v="Working Day"/>
    <x v="10"/>
    <x v="1"/>
    <n v="64"/>
    <x v="0"/>
    <s v="Registered Users"/>
    <x v="1"/>
  </r>
  <r>
    <n v="652"/>
    <x v="29"/>
    <x v="1"/>
    <x v="0"/>
    <b v="0"/>
    <s v="Working Day"/>
    <x v="11"/>
    <x v="1"/>
    <n v="59"/>
    <x v="0"/>
    <s v="Registered Users"/>
    <x v="0"/>
  </r>
  <r>
    <n v="653"/>
    <x v="29"/>
    <x v="1"/>
    <x v="0"/>
    <b v="0"/>
    <s v="Working Day"/>
    <x v="12"/>
    <x v="2"/>
    <n v="97"/>
    <x v="0"/>
    <s v="Registered Users"/>
    <x v="0"/>
  </r>
  <r>
    <n v="654"/>
    <x v="29"/>
    <x v="1"/>
    <x v="0"/>
    <b v="0"/>
    <s v="Working Day"/>
    <x v="13"/>
    <x v="2"/>
    <n v="84"/>
    <x v="0"/>
    <s v="Registered Users"/>
    <x v="0"/>
  </r>
  <r>
    <n v="655"/>
    <x v="29"/>
    <x v="1"/>
    <x v="0"/>
    <b v="0"/>
    <s v="Working Day"/>
    <x v="14"/>
    <x v="2"/>
    <n v="122"/>
    <x v="1"/>
    <s v="Registered Users"/>
    <x v="0"/>
  </r>
  <r>
    <n v="656"/>
    <x v="29"/>
    <x v="1"/>
    <x v="0"/>
    <b v="0"/>
    <s v="Working Day"/>
    <x v="15"/>
    <x v="2"/>
    <n v="109"/>
    <x v="1"/>
    <s v="Registered Users"/>
    <x v="0"/>
  </r>
  <r>
    <n v="657"/>
    <x v="29"/>
    <x v="1"/>
    <x v="0"/>
    <b v="0"/>
    <s v="Working Day"/>
    <x v="16"/>
    <x v="2"/>
    <n v="123"/>
    <x v="1"/>
    <s v="Registered Users"/>
    <x v="0"/>
  </r>
  <r>
    <n v="658"/>
    <x v="29"/>
    <x v="1"/>
    <x v="0"/>
    <b v="0"/>
    <s v="Working Day"/>
    <x v="17"/>
    <x v="3"/>
    <n v="77"/>
    <x v="0"/>
    <s v="Registered Users"/>
    <x v="0"/>
  </r>
  <r>
    <n v="659"/>
    <x v="29"/>
    <x v="1"/>
    <x v="0"/>
    <b v="0"/>
    <s v="Working Day"/>
    <x v="18"/>
    <x v="3"/>
    <n v="65"/>
    <x v="0"/>
    <s v="Registered Users"/>
    <x v="0"/>
  </r>
  <r>
    <n v="660"/>
    <x v="29"/>
    <x v="1"/>
    <x v="0"/>
    <b v="0"/>
    <s v="Working Day"/>
    <x v="19"/>
    <x v="3"/>
    <n v="55"/>
    <x v="0"/>
    <s v="Registered Users"/>
    <x v="0"/>
  </r>
  <r>
    <n v="661"/>
    <x v="29"/>
    <x v="1"/>
    <x v="0"/>
    <b v="0"/>
    <s v="Working Day"/>
    <x v="20"/>
    <x v="3"/>
    <n v="33"/>
    <x v="0"/>
    <s v="Registered Users"/>
    <x v="1"/>
  </r>
  <r>
    <n v="662"/>
    <x v="29"/>
    <x v="1"/>
    <x v="0"/>
    <b v="0"/>
    <s v="Working Day"/>
    <x v="21"/>
    <x v="0"/>
    <n v="28"/>
    <x v="0"/>
    <s v="Registered Users"/>
    <x v="1"/>
  </r>
  <r>
    <n v="663"/>
    <x v="29"/>
    <x v="1"/>
    <x v="0"/>
    <b v="0"/>
    <s v="Working Day"/>
    <x v="22"/>
    <x v="0"/>
    <n v="21"/>
    <x v="0"/>
    <s v="Registered Users"/>
    <x v="1"/>
  </r>
  <r>
    <n v="664"/>
    <x v="29"/>
    <x v="1"/>
    <x v="0"/>
    <b v="0"/>
    <s v="Working Day"/>
    <x v="23"/>
    <x v="0"/>
    <n v="21"/>
    <x v="0"/>
    <s v="Registered Users"/>
    <x v="1"/>
  </r>
  <r>
    <n v="665"/>
    <x v="30"/>
    <x v="2"/>
    <x v="1"/>
    <b v="0"/>
    <s v="Working Day"/>
    <x v="0"/>
    <x v="0"/>
    <n v="7"/>
    <x v="0"/>
    <s v="Registered Users"/>
    <x v="1"/>
  </r>
  <r>
    <n v="666"/>
    <x v="30"/>
    <x v="2"/>
    <x v="1"/>
    <b v="0"/>
    <s v="Working Day"/>
    <x v="1"/>
    <x v="0"/>
    <n v="7"/>
    <x v="0"/>
    <s v="Registered Users"/>
    <x v="0"/>
  </r>
  <r>
    <n v="667"/>
    <x v="30"/>
    <x v="2"/>
    <x v="1"/>
    <b v="0"/>
    <s v="Working Day"/>
    <x v="2"/>
    <x v="0"/>
    <n v="1"/>
    <x v="0"/>
    <s v="Registered Users"/>
    <x v="0"/>
  </r>
  <r>
    <n v="668"/>
    <x v="30"/>
    <x v="2"/>
    <x v="1"/>
    <b v="0"/>
    <s v="Working Day"/>
    <x v="3"/>
    <x v="0"/>
    <n v="2"/>
    <x v="0"/>
    <s v="Registered Users"/>
    <x v="0"/>
  </r>
  <r>
    <n v="669"/>
    <x v="30"/>
    <x v="2"/>
    <x v="1"/>
    <b v="0"/>
    <s v="Working Day"/>
    <x v="4"/>
    <x v="0"/>
    <n v="2"/>
    <x v="0"/>
    <s v="Registered Users"/>
    <x v="0"/>
  </r>
  <r>
    <n v="670"/>
    <x v="30"/>
    <x v="2"/>
    <x v="1"/>
    <b v="0"/>
    <s v="Working Day"/>
    <x v="5"/>
    <x v="1"/>
    <n v="8"/>
    <x v="0"/>
    <s v="Registered Users"/>
    <x v="0"/>
  </r>
  <r>
    <n v="671"/>
    <x v="30"/>
    <x v="2"/>
    <x v="1"/>
    <b v="0"/>
    <s v="Working Day"/>
    <x v="6"/>
    <x v="1"/>
    <n v="37"/>
    <x v="0"/>
    <s v="Registered Users"/>
    <x v="0"/>
  </r>
  <r>
    <n v="672"/>
    <x v="30"/>
    <x v="2"/>
    <x v="1"/>
    <b v="0"/>
    <s v="Working Day"/>
    <x v="7"/>
    <x v="1"/>
    <n v="72"/>
    <x v="0"/>
    <s v="Registered Users"/>
    <x v="1"/>
  </r>
  <r>
    <n v="673"/>
    <x v="30"/>
    <x v="2"/>
    <x v="1"/>
    <b v="0"/>
    <s v="Working Day"/>
    <x v="8"/>
    <x v="1"/>
    <n v="185"/>
    <x v="2"/>
    <s v="Registered Users"/>
    <x v="1"/>
  </r>
  <r>
    <n v="674"/>
    <x v="30"/>
    <x v="2"/>
    <x v="1"/>
    <b v="0"/>
    <s v="Working Day"/>
    <x v="9"/>
    <x v="1"/>
    <n v="112"/>
    <x v="1"/>
    <s v="Registered Users"/>
    <x v="1"/>
  </r>
  <r>
    <n v="675"/>
    <x v="30"/>
    <x v="2"/>
    <x v="1"/>
    <b v="0"/>
    <s v="Working Day"/>
    <x v="10"/>
    <x v="1"/>
    <n v="69"/>
    <x v="0"/>
    <s v="Registered Users"/>
    <x v="1"/>
  </r>
  <r>
    <n v="676"/>
    <x v="30"/>
    <x v="2"/>
    <x v="1"/>
    <b v="0"/>
    <s v="Working Day"/>
    <x v="11"/>
    <x v="1"/>
    <n v="48"/>
    <x v="0"/>
    <s v="Registered Users"/>
    <x v="1"/>
  </r>
  <r>
    <n v="677"/>
    <x v="30"/>
    <x v="2"/>
    <x v="1"/>
    <b v="0"/>
    <s v="Working Day"/>
    <x v="12"/>
    <x v="2"/>
    <n v="68"/>
    <x v="0"/>
    <s v="Registered Users"/>
    <x v="1"/>
  </r>
  <r>
    <n v="678"/>
    <x v="30"/>
    <x v="2"/>
    <x v="1"/>
    <b v="0"/>
    <s v="Working Day"/>
    <x v="13"/>
    <x v="2"/>
    <n v="54"/>
    <x v="0"/>
    <s v="Registered Users"/>
    <x v="1"/>
  </r>
  <r>
    <n v="679"/>
    <x v="30"/>
    <x v="2"/>
    <x v="1"/>
    <b v="0"/>
    <s v="Working Day"/>
    <x v="14"/>
    <x v="2"/>
    <n v="86"/>
    <x v="0"/>
    <s v="Registered Users"/>
    <x v="1"/>
  </r>
  <r>
    <n v="680"/>
    <x v="30"/>
    <x v="2"/>
    <x v="1"/>
    <b v="0"/>
    <s v="Working Day"/>
    <x v="15"/>
    <x v="2"/>
    <n v="44"/>
    <x v="0"/>
    <s v="Registered Users"/>
    <x v="1"/>
  </r>
  <r>
    <n v="681"/>
    <x v="30"/>
    <x v="2"/>
    <x v="1"/>
    <b v="0"/>
    <s v="Working Day"/>
    <x v="16"/>
    <x v="2"/>
    <n v="86"/>
    <x v="0"/>
    <s v="Registered Users"/>
    <x v="1"/>
  </r>
  <r>
    <n v="682"/>
    <x v="30"/>
    <x v="2"/>
    <x v="1"/>
    <b v="0"/>
    <s v="Working Day"/>
    <x v="17"/>
    <x v="3"/>
    <n v="161"/>
    <x v="2"/>
    <s v="Registered Users"/>
    <x v="1"/>
  </r>
  <r>
    <n v="683"/>
    <x v="30"/>
    <x v="2"/>
    <x v="1"/>
    <b v="0"/>
    <s v="Working Day"/>
    <x v="18"/>
    <x v="3"/>
    <n v="156"/>
    <x v="2"/>
    <s v="Registered Users"/>
    <x v="1"/>
  </r>
  <r>
    <n v="684"/>
    <x v="30"/>
    <x v="2"/>
    <x v="1"/>
    <b v="0"/>
    <s v="Working Day"/>
    <x v="19"/>
    <x v="3"/>
    <n v="111"/>
    <x v="1"/>
    <s v="Registered Users"/>
    <x v="0"/>
  </r>
  <r>
    <n v="685"/>
    <x v="30"/>
    <x v="2"/>
    <x v="1"/>
    <b v="0"/>
    <s v="Working Day"/>
    <x v="20"/>
    <x v="3"/>
    <n v="78"/>
    <x v="0"/>
    <s v="Registered Users"/>
    <x v="2"/>
  </r>
  <r>
    <n v="686"/>
    <x v="30"/>
    <x v="2"/>
    <x v="1"/>
    <b v="0"/>
    <s v="Working Day"/>
    <x v="21"/>
    <x v="0"/>
    <n v="56"/>
    <x v="0"/>
    <s v="Registered Users"/>
    <x v="2"/>
  </r>
  <r>
    <n v="687"/>
    <x v="30"/>
    <x v="2"/>
    <x v="1"/>
    <b v="0"/>
    <s v="Working Day"/>
    <x v="22"/>
    <x v="0"/>
    <n v="34"/>
    <x v="0"/>
    <s v="Registered Users"/>
    <x v="1"/>
  </r>
  <r>
    <n v="688"/>
    <x v="30"/>
    <x v="2"/>
    <x v="1"/>
    <b v="0"/>
    <s v="Working Day"/>
    <x v="23"/>
    <x v="0"/>
    <n v="17"/>
    <x v="0"/>
    <s v="Registered Users"/>
    <x v="1"/>
  </r>
  <r>
    <n v="689"/>
    <x v="31"/>
    <x v="3"/>
    <x v="1"/>
    <b v="0"/>
    <s v="Working Day"/>
    <x v="0"/>
    <x v="0"/>
    <n v="8"/>
    <x v="0"/>
    <s v="Registered Users"/>
    <x v="1"/>
  </r>
  <r>
    <n v="690"/>
    <x v="31"/>
    <x v="3"/>
    <x v="1"/>
    <b v="0"/>
    <s v="Working Day"/>
    <x v="1"/>
    <x v="0"/>
    <n v="3"/>
    <x v="0"/>
    <s v="Registered Users"/>
    <x v="1"/>
  </r>
  <r>
    <n v="691"/>
    <x v="31"/>
    <x v="3"/>
    <x v="1"/>
    <b v="0"/>
    <s v="Working Day"/>
    <x v="2"/>
    <x v="0"/>
    <n v="2"/>
    <x v="0"/>
    <s v="Registered Users"/>
    <x v="1"/>
  </r>
  <r>
    <n v="692"/>
    <x v="31"/>
    <x v="3"/>
    <x v="1"/>
    <b v="0"/>
    <s v="Working Day"/>
    <x v="3"/>
    <x v="0"/>
    <n v="2"/>
    <x v="0"/>
    <s v="Registered Users"/>
    <x v="1"/>
  </r>
  <r>
    <n v="693"/>
    <x v="31"/>
    <x v="3"/>
    <x v="1"/>
    <b v="0"/>
    <s v="Working Day"/>
    <x v="5"/>
    <x v="1"/>
    <n v="3"/>
    <x v="0"/>
    <s v="Registered Users"/>
    <x v="2"/>
  </r>
  <r>
    <n v="694"/>
    <x v="31"/>
    <x v="3"/>
    <x v="1"/>
    <b v="0"/>
    <s v="Working Day"/>
    <x v="6"/>
    <x v="1"/>
    <n v="22"/>
    <x v="0"/>
    <s v="Registered Users"/>
    <x v="2"/>
  </r>
  <r>
    <n v="695"/>
    <x v="31"/>
    <x v="3"/>
    <x v="1"/>
    <b v="0"/>
    <s v="Working Day"/>
    <x v="7"/>
    <x v="1"/>
    <n v="52"/>
    <x v="0"/>
    <s v="Registered Users"/>
    <x v="2"/>
  </r>
  <r>
    <n v="696"/>
    <x v="31"/>
    <x v="3"/>
    <x v="1"/>
    <b v="0"/>
    <s v="Working Day"/>
    <x v="8"/>
    <x v="1"/>
    <n v="135"/>
    <x v="1"/>
    <s v="Registered Users"/>
    <x v="2"/>
  </r>
  <r>
    <n v="697"/>
    <x v="31"/>
    <x v="3"/>
    <x v="1"/>
    <b v="0"/>
    <s v="Working Day"/>
    <x v="9"/>
    <x v="1"/>
    <n v="116"/>
    <x v="1"/>
    <s v="Registered Users"/>
    <x v="1"/>
  </r>
  <r>
    <n v="698"/>
    <x v="31"/>
    <x v="3"/>
    <x v="1"/>
    <b v="0"/>
    <s v="Working Day"/>
    <x v="10"/>
    <x v="1"/>
    <n v="47"/>
    <x v="0"/>
    <s v="Registered Users"/>
    <x v="1"/>
  </r>
  <r>
    <n v="699"/>
    <x v="31"/>
    <x v="3"/>
    <x v="1"/>
    <b v="0"/>
    <s v="Working Day"/>
    <x v="11"/>
    <x v="1"/>
    <n v="51"/>
    <x v="0"/>
    <s v="Registered Users"/>
    <x v="1"/>
  </r>
  <r>
    <n v="700"/>
    <x v="31"/>
    <x v="3"/>
    <x v="1"/>
    <b v="0"/>
    <s v="Working Day"/>
    <x v="12"/>
    <x v="2"/>
    <n v="55"/>
    <x v="0"/>
    <s v="Registered Users"/>
    <x v="1"/>
  </r>
  <r>
    <n v="701"/>
    <x v="31"/>
    <x v="3"/>
    <x v="1"/>
    <b v="0"/>
    <s v="Working Day"/>
    <x v="13"/>
    <x v="2"/>
    <n v="52"/>
    <x v="0"/>
    <s v="Registered Users"/>
    <x v="1"/>
  </r>
  <r>
    <n v="702"/>
    <x v="31"/>
    <x v="3"/>
    <x v="1"/>
    <b v="0"/>
    <s v="Working Day"/>
    <x v="14"/>
    <x v="2"/>
    <n v="54"/>
    <x v="0"/>
    <s v="Registered Users"/>
    <x v="1"/>
  </r>
  <r>
    <n v="703"/>
    <x v="31"/>
    <x v="3"/>
    <x v="1"/>
    <b v="0"/>
    <s v="Working Day"/>
    <x v="15"/>
    <x v="2"/>
    <n v="52"/>
    <x v="0"/>
    <s v="Registered Users"/>
    <x v="1"/>
  </r>
  <r>
    <n v="704"/>
    <x v="31"/>
    <x v="3"/>
    <x v="1"/>
    <b v="0"/>
    <s v="Working Day"/>
    <x v="16"/>
    <x v="2"/>
    <n v="64"/>
    <x v="0"/>
    <s v="Registered Users"/>
    <x v="1"/>
  </r>
  <r>
    <n v="705"/>
    <x v="31"/>
    <x v="3"/>
    <x v="1"/>
    <b v="0"/>
    <s v="Working Day"/>
    <x v="17"/>
    <x v="3"/>
    <n v="176"/>
    <x v="2"/>
    <s v="Registered Users"/>
    <x v="1"/>
  </r>
  <r>
    <n v="706"/>
    <x v="31"/>
    <x v="3"/>
    <x v="1"/>
    <b v="0"/>
    <s v="Working Day"/>
    <x v="18"/>
    <x v="3"/>
    <n v="168"/>
    <x v="2"/>
    <s v="Registered Users"/>
    <x v="1"/>
  </r>
  <r>
    <n v="707"/>
    <x v="31"/>
    <x v="3"/>
    <x v="1"/>
    <b v="0"/>
    <s v="Working Day"/>
    <x v="19"/>
    <x v="3"/>
    <n v="108"/>
    <x v="1"/>
    <s v="Registered Users"/>
    <x v="1"/>
  </r>
  <r>
    <n v="708"/>
    <x v="31"/>
    <x v="3"/>
    <x v="1"/>
    <b v="0"/>
    <s v="Working Day"/>
    <x v="20"/>
    <x v="3"/>
    <n v="74"/>
    <x v="0"/>
    <s v="Registered Users"/>
    <x v="1"/>
  </r>
  <r>
    <n v="709"/>
    <x v="31"/>
    <x v="3"/>
    <x v="1"/>
    <b v="0"/>
    <s v="Working Day"/>
    <x v="21"/>
    <x v="0"/>
    <n v="64"/>
    <x v="0"/>
    <s v="Registered Users"/>
    <x v="1"/>
  </r>
  <r>
    <n v="710"/>
    <x v="31"/>
    <x v="3"/>
    <x v="1"/>
    <b v="0"/>
    <s v="Working Day"/>
    <x v="22"/>
    <x v="0"/>
    <n v="36"/>
    <x v="0"/>
    <s v="Registered Users"/>
    <x v="1"/>
  </r>
  <r>
    <n v="711"/>
    <x v="31"/>
    <x v="3"/>
    <x v="1"/>
    <b v="0"/>
    <s v="Working Day"/>
    <x v="23"/>
    <x v="0"/>
    <n v="16"/>
    <x v="0"/>
    <s v="Registered Users"/>
    <x v="2"/>
  </r>
  <r>
    <n v="712"/>
    <x v="32"/>
    <x v="4"/>
    <x v="1"/>
    <b v="0"/>
    <s v="Working Day"/>
    <x v="0"/>
    <x v="0"/>
    <n v="2"/>
    <x v="0"/>
    <s v="Registered Users"/>
    <x v="2"/>
  </r>
  <r>
    <n v="713"/>
    <x v="32"/>
    <x v="4"/>
    <x v="1"/>
    <b v="0"/>
    <s v="Working Day"/>
    <x v="1"/>
    <x v="0"/>
    <n v="3"/>
    <x v="0"/>
    <s v="Registered Users"/>
    <x v="2"/>
  </r>
  <r>
    <n v="714"/>
    <x v="32"/>
    <x v="4"/>
    <x v="1"/>
    <b v="0"/>
    <s v="Working Day"/>
    <x v="2"/>
    <x v="0"/>
    <n v="4"/>
    <x v="0"/>
    <s v="Casual Users"/>
    <x v="2"/>
  </r>
  <r>
    <n v="715"/>
    <x v="32"/>
    <x v="4"/>
    <x v="1"/>
    <b v="0"/>
    <s v="Working Day"/>
    <x v="3"/>
    <x v="0"/>
    <n v="1"/>
    <x v="0"/>
    <s v="Registered Users"/>
    <x v="2"/>
  </r>
  <r>
    <n v="716"/>
    <x v="32"/>
    <x v="4"/>
    <x v="1"/>
    <b v="0"/>
    <s v="Working Day"/>
    <x v="4"/>
    <x v="0"/>
    <n v="1"/>
    <x v="0"/>
    <s v="Registered Users"/>
    <x v="2"/>
  </r>
  <r>
    <n v="717"/>
    <x v="32"/>
    <x v="4"/>
    <x v="1"/>
    <b v="0"/>
    <s v="Working Day"/>
    <x v="5"/>
    <x v="1"/>
    <n v="3"/>
    <x v="0"/>
    <s v="Registered Users"/>
    <x v="2"/>
  </r>
  <r>
    <n v="718"/>
    <x v="32"/>
    <x v="4"/>
    <x v="1"/>
    <b v="0"/>
    <s v="Working Day"/>
    <x v="6"/>
    <x v="1"/>
    <n v="18"/>
    <x v="0"/>
    <s v="Registered Users"/>
    <x v="2"/>
  </r>
  <r>
    <n v="719"/>
    <x v="32"/>
    <x v="4"/>
    <x v="1"/>
    <b v="0"/>
    <s v="Working Day"/>
    <x v="7"/>
    <x v="1"/>
    <n v="49"/>
    <x v="0"/>
    <s v="Registered Users"/>
    <x v="2"/>
  </r>
  <r>
    <n v="720"/>
    <x v="32"/>
    <x v="4"/>
    <x v="1"/>
    <b v="0"/>
    <s v="Working Day"/>
    <x v="8"/>
    <x v="1"/>
    <n v="155"/>
    <x v="2"/>
    <s v="Registered Users"/>
    <x v="2"/>
  </r>
  <r>
    <n v="721"/>
    <x v="32"/>
    <x v="4"/>
    <x v="1"/>
    <b v="0"/>
    <s v="Working Day"/>
    <x v="9"/>
    <x v="1"/>
    <n v="123"/>
    <x v="1"/>
    <s v="Registered Users"/>
    <x v="1"/>
  </r>
  <r>
    <n v="722"/>
    <x v="32"/>
    <x v="4"/>
    <x v="1"/>
    <b v="0"/>
    <s v="Working Day"/>
    <x v="10"/>
    <x v="1"/>
    <n v="61"/>
    <x v="0"/>
    <s v="Registered Users"/>
    <x v="1"/>
  </r>
  <r>
    <n v="723"/>
    <x v="32"/>
    <x v="4"/>
    <x v="1"/>
    <b v="0"/>
    <s v="Working Day"/>
    <x v="11"/>
    <x v="1"/>
    <n v="52"/>
    <x v="0"/>
    <s v="Registered Users"/>
    <x v="1"/>
  </r>
  <r>
    <n v="724"/>
    <x v="32"/>
    <x v="4"/>
    <x v="1"/>
    <b v="0"/>
    <s v="Working Day"/>
    <x v="12"/>
    <x v="2"/>
    <n v="64"/>
    <x v="0"/>
    <s v="Registered Users"/>
    <x v="1"/>
  </r>
  <r>
    <n v="725"/>
    <x v="32"/>
    <x v="4"/>
    <x v="1"/>
    <b v="0"/>
    <s v="Working Day"/>
    <x v="13"/>
    <x v="2"/>
    <n v="75"/>
    <x v="0"/>
    <s v="Registered Users"/>
    <x v="0"/>
  </r>
  <r>
    <n v="726"/>
    <x v="32"/>
    <x v="4"/>
    <x v="1"/>
    <b v="0"/>
    <s v="Working Day"/>
    <x v="14"/>
    <x v="2"/>
    <n v="63"/>
    <x v="0"/>
    <s v="Registered Users"/>
    <x v="0"/>
  </r>
  <r>
    <n v="727"/>
    <x v="32"/>
    <x v="4"/>
    <x v="1"/>
    <b v="0"/>
    <s v="Working Day"/>
    <x v="15"/>
    <x v="2"/>
    <n v="76"/>
    <x v="0"/>
    <s v="Registered Users"/>
    <x v="0"/>
  </r>
  <r>
    <n v="728"/>
    <x v="32"/>
    <x v="4"/>
    <x v="1"/>
    <b v="0"/>
    <s v="Working Day"/>
    <x v="16"/>
    <x v="2"/>
    <n v="103"/>
    <x v="1"/>
    <s v="Registered Users"/>
    <x v="0"/>
  </r>
  <r>
    <n v="729"/>
    <x v="32"/>
    <x v="4"/>
    <x v="1"/>
    <b v="0"/>
    <s v="Working Day"/>
    <x v="17"/>
    <x v="3"/>
    <n v="190"/>
    <x v="2"/>
    <s v="Registered Users"/>
    <x v="0"/>
  </r>
  <r>
    <n v="730"/>
    <x v="32"/>
    <x v="4"/>
    <x v="1"/>
    <b v="0"/>
    <s v="Working Day"/>
    <x v="18"/>
    <x v="3"/>
    <n v="182"/>
    <x v="2"/>
    <s v="Registered Users"/>
    <x v="0"/>
  </r>
  <r>
    <n v="731"/>
    <x v="32"/>
    <x v="4"/>
    <x v="1"/>
    <b v="0"/>
    <s v="Working Day"/>
    <x v="19"/>
    <x v="3"/>
    <n v="91"/>
    <x v="0"/>
    <s v="Registered Users"/>
    <x v="0"/>
  </r>
  <r>
    <n v="732"/>
    <x v="32"/>
    <x v="4"/>
    <x v="1"/>
    <b v="0"/>
    <s v="Working Day"/>
    <x v="20"/>
    <x v="3"/>
    <n v="75"/>
    <x v="0"/>
    <s v="Registered Users"/>
    <x v="0"/>
  </r>
  <r>
    <n v="733"/>
    <x v="32"/>
    <x v="4"/>
    <x v="1"/>
    <b v="0"/>
    <s v="Working Day"/>
    <x v="21"/>
    <x v="0"/>
    <n v="63"/>
    <x v="0"/>
    <s v="Registered Users"/>
    <x v="0"/>
  </r>
  <r>
    <n v="734"/>
    <x v="32"/>
    <x v="4"/>
    <x v="1"/>
    <b v="0"/>
    <s v="Working Day"/>
    <x v="22"/>
    <x v="0"/>
    <n v="40"/>
    <x v="0"/>
    <s v="Registered Users"/>
    <x v="0"/>
  </r>
  <r>
    <n v="735"/>
    <x v="32"/>
    <x v="4"/>
    <x v="1"/>
    <b v="0"/>
    <s v="Working Day"/>
    <x v="23"/>
    <x v="0"/>
    <n v="32"/>
    <x v="0"/>
    <s v="Registered Users"/>
    <x v="0"/>
  </r>
  <r>
    <n v="736"/>
    <x v="33"/>
    <x v="5"/>
    <x v="1"/>
    <b v="0"/>
    <s v="Working Day"/>
    <x v="0"/>
    <x v="0"/>
    <n v="12"/>
    <x v="0"/>
    <s v="Registered Users"/>
    <x v="0"/>
  </r>
  <r>
    <n v="737"/>
    <x v="33"/>
    <x v="5"/>
    <x v="1"/>
    <b v="0"/>
    <s v="Working Day"/>
    <x v="1"/>
    <x v="0"/>
    <n v="5"/>
    <x v="0"/>
    <s v="Registered Users"/>
    <x v="0"/>
  </r>
  <r>
    <n v="738"/>
    <x v="33"/>
    <x v="5"/>
    <x v="1"/>
    <b v="0"/>
    <s v="Working Day"/>
    <x v="2"/>
    <x v="0"/>
    <n v="2"/>
    <x v="0"/>
    <s v="Registered Users"/>
    <x v="0"/>
  </r>
  <r>
    <n v="739"/>
    <x v="33"/>
    <x v="5"/>
    <x v="1"/>
    <b v="0"/>
    <s v="Working Day"/>
    <x v="3"/>
    <x v="0"/>
    <n v="1"/>
    <x v="0"/>
    <s v="Registered Users"/>
    <x v="0"/>
  </r>
  <r>
    <n v="740"/>
    <x v="33"/>
    <x v="5"/>
    <x v="1"/>
    <b v="0"/>
    <s v="Working Day"/>
    <x v="5"/>
    <x v="1"/>
    <n v="2"/>
    <x v="0"/>
    <s v="Registered Users"/>
    <x v="0"/>
  </r>
  <r>
    <n v="741"/>
    <x v="33"/>
    <x v="5"/>
    <x v="1"/>
    <b v="0"/>
    <s v="Working Day"/>
    <x v="6"/>
    <x v="1"/>
    <n v="39"/>
    <x v="0"/>
    <s v="Registered Users"/>
    <x v="0"/>
  </r>
  <r>
    <n v="742"/>
    <x v="33"/>
    <x v="5"/>
    <x v="1"/>
    <b v="0"/>
    <s v="Working Day"/>
    <x v="7"/>
    <x v="1"/>
    <n v="87"/>
    <x v="0"/>
    <s v="Registered Users"/>
    <x v="0"/>
  </r>
  <r>
    <n v="743"/>
    <x v="33"/>
    <x v="5"/>
    <x v="1"/>
    <b v="0"/>
    <s v="Working Day"/>
    <x v="8"/>
    <x v="1"/>
    <n v="188"/>
    <x v="2"/>
    <s v="Registered Users"/>
    <x v="0"/>
  </r>
  <r>
    <n v="744"/>
    <x v="33"/>
    <x v="5"/>
    <x v="1"/>
    <b v="0"/>
    <s v="Working Day"/>
    <x v="9"/>
    <x v="1"/>
    <n v="133"/>
    <x v="1"/>
    <s v="Registered Users"/>
    <x v="0"/>
  </r>
  <r>
    <n v="745"/>
    <x v="33"/>
    <x v="5"/>
    <x v="1"/>
    <b v="0"/>
    <s v="Working Day"/>
    <x v="10"/>
    <x v="1"/>
    <n v="52"/>
    <x v="0"/>
    <s v="Registered Users"/>
    <x v="0"/>
  </r>
  <r>
    <n v="746"/>
    <x v="33"/>
    <x v="5"/>
    <x v="1"/>
    <b v="0"/>
    <s v="Working Day"/>
    <x v="11"/>
    <x v="1"/>
    <n v="64"/>
    <x v="0"/>
    <s v="Registered Users"/>
    <x v="0"/>
  </r>
  <r>
    <n v="747"/>
    <x v="33"/>
    <x v="5"/>
    <x v="1"/>
    <b v="0"/>
    <s v="Working Day"/>
    <x v="12"/>
    <x v="2"/>
    <n v="69"/>
    <x v="0"/>
    <s v="Registered Users"/>
    <x v="0"/>
  </r>
  <r>
    <n v="748"/>
    <x v="33"/>
    <x v="5"/>
    <x v="1"/>
    <b v="0"/>
    <s v="Working Day"/>
    <x v="13"/>
    <x v="2"/>
    <n v="51"/>
    <x v="0"/>
    <s v="Registered Users"/>
    <x v="0"/>
  </r>
  <r>
    <n v="749"/>
    <x v="33"/>
    <x v="5"/>
    <x v="1"/>
    <b v="0"/>
    <s v="Working Day"/>
    <x v="14"/>
    <x v="2"/>
    <n v="47"/>
    <x v="0"/>
    <s v="Registered Users"/>
    <x v="0"/>
  </r>
  <r>
    <n v="750"/>
    <x v="33"/>
    <x v="5"/>
    <x v="1"/>
    <b v="0"/>
    <s v="Working Day"/>
    <x v="15"/>
    <x v="2"/>
    <n v="60"/>
    <x v="0"/>
    <s v="Registered Users"/>
    <x v="0"/>
  </r>
  <r>
    <n v="751"/>
    <x v="33"/>
    <x v="5"/>
    <x v="1"/>
    <b v="0"/>
    <s v="Working Day"/>
    <x v="16"/>
    <x v="2"/>
    <n v="78"/>
    <x v="0"/>
    <s v="Registered Users"/>
    <x v="0"/>
  </r>
  <r>
    <n v="752"/>
    <x v="33"/>
    <x v="5"/>
    <x v="1"/>
    <b v="0"/>
    <s v="Working Day"/>
    <x v="17"/>
    <x v="3"/>
    <n v="175"/>
    <x v="2"/>
    <s v="Registered Users"/>
    <x v="0"/>
  </r>
  <r>
    <n v="753"/>
    <x v="33"/>
    <x v="5"/>
    <x v="1"/>
    <b v="0"/>
    <s v="Working Day"/>
    <x v="18"/>
    <x v="3"/>
    <n v="147"/>
    <x v="1"/>
    <s v="Registered Users"/>
    <x v="0"/>
  </r>
  <r>
    <n v="754"/>
    <x v="33"/>
    <x v="5"/>
    <x v="1"/>
    <b v="0"/>
    <s v="Working Day"/>
    <x v="19"/>
    <x v="3"/>
    <n v="96"/>
    <x v="0"/>
    <s v="Registered Users"/>
    <x v="0"/>
  </r>
  <r>
    <n v="755"/>
    <x v="33"/>
    <x v="5"/>
    <x v="1"/>
    <b v="0"/>
    <s v="Working Day"/>
    <x v="20"/>
    <x v="3"/>
    <n v="109"/>
    <x v="1"/>
    <s v="Registered Users"/>
    <x v="0"/>
  </r>
  <r>
    <n v="756"/>
    <x v="33"/>
    <x v="5"/>
    <x v="1"/>
    <b v="0"/>
    <s v="Working Day"/>
    <x v="21"/>
    <x v="0"/>
    <n v="54"/>
    <x v="0"/>
    <s v="Registered Users"/>
    <x v="0"/>
  </r>
  <r>
    <n v="757"/>
    <x v="33"/>
    <x v="5"/>
    <x v="1"/>
    <b v="0"/>
    <s v="Working Day"/>
    <x v="22"/>
    <x v="0"/>
    <n v="41"/>
    <x v="0"/>
    <s v="Registered Users"/>
    <x v="0"/>
  </r>
  <r>
    <n v="758"/>
    <x v="33"/>
    <x v="5"/>
    <x v="1"/>
    <b v="0"/>
    <s v="Working Day"/>
    <x v="23"/>
    <x v="0"/>
    <n v="38"/>
    <x v="0"/>
    <s v="Registered Users"/>
    <x v="0"/>
  </r>
  <r>
    <n v="759"/>
    <x v="34"/>
    <x v="6"/>
    <x v="1"/>
    <b v="0"/>
    <s v="Working Day"/>
    <x v="0"/>
    <x v="0"/>
    <n v="13"/>
    <x v="0"/>
    <s v="Registered Users"/>
    <x v="1"/>
  </r>
  <r>
    <n v="760"/>
    <x v="34"/>
    <x v="6"/>
    <x v="1"/>
    <b v="0"/>
    <s v="Working Day"/>
    <x v="1"/>
    <x v="0"/>
    <n v="7"/>
    <x v="0"/>
    <s v="Registered Users"/>
    <x v="1"/>
  </r>
  <r>
    <n v="761"/>
    <x v="34"/>
    <x v="6"/>
    <x v="1"/>
    <b v="0"/>
    <s v="Working Day"/>
    <x v="2"/>
    <x v="0"/>
    <n v="1"/>
    <x v="0"/>
    <s v="Registered Users"/>
    <x v="1"/>
  </r>
  <r>
    <n v="762"/>
    <x v="34"/>
    <x v="6"/>
    <x v="1"/>
    <b v="0"/>
    <s v="Working Day"/>
    <x v="3"/>
    <x v="0"/>
    <n v="1"/>
    <x v="0"/>
    <s v="Registered Users"/>
    <x v="1"/>
  </r>
  <r>
    <n v="763"/>
    <x v="34"/>
    <x v="6"/>
    <x v="1"/>
    <b v="0"/>
    <s v="Working Day"/>
    <x v="5"/>
    <x v="1"/>
    <n v="7"/>
    <x v="0"/>
    <s v="Registered Users"/>
    <x v="1"/>
  </r>
  <r>
    <n v="764"/>
    <x v="34"/>
    <x v="6"/>
    <x v="1"/>
    <b v="0"/>
    <s v="Working Day"/>
    <x v="6"/>
    <x v="1"/>
    <n v="28"/>
    <x v="0"/>
    <s v="Registered Users"/>
    <x v="1"/>
  </r>
  <r>
    <n v="765"/>
    <x v="34"/>
    <x v="6"/>
    <x v="1"/>
    <b v="0"/>
    <s v="Working Day"/>
    <x v="7"/>
    <x v="1"/>
    <n v="87"/>
    <x v="0"/>
    <s v="Registered Users"/>
    <x v="0"/>
  </r>
  <r>
    <n v="766"/>
    <x v="34"/>
    <x v="6"/>
    <x v="1"/>
    <b v="0"/>
    <s v="Working Day"/>
    <x v="8"/>
    <x v="1"/>
    <n v="220"/>
    <x v="2"/>
    <s v="Registered Users"/>
    <x v="0"/>
  </r>
  <r>
    <n v="767"/>
    <x v="34"/>
    <x v="6"/>
    <x v="1"/>
    <b v="0"/>
    <s v="Working Day"/>
    <x v="9"/>
    <x v="1"/>
    <n v="127"/>
    <x v="1"/>
    <s v="Registered Users"/>
    <x v="1"/>
  </r>
  <r>
    <n v="768"/>
    <x v="34"/>
    <x v="6"/>
    <x v="1"/>
    <b v="0"/>
    <s v="Working Day"/>
    <x v="10"/>
    <x v="1"/>
    <n v="51"/>
    <x v="0"/>
    <s v="Registered Users"/>
    <x v="1"/>
  </r>
  <r>
    <n v="769"/>
    <x v="34"/>
    <x v="6"/>
    <x v="1"/>
    <b v="0"/>
    <s v="Working Day"/>
    <x v="11"/>
    <x v="1"/>
    <n v="64"/>
    <x v="0"/>
    <s v="Registered Users"/>
    <x v="0"/>
  </r>
  <r>
    <n v="770"/>
    <x v="34"/>
    <x v="6"/>
    <x v="1"/>
    <b v="0"/>
    <s v="Working Day"/>
    <x v="12"/>
    <x v="2"/>
    <n v="86"/>
    <x v="0"/>
    <s v="Registered Users"/>
    <x v="1"/>
  </r>
  <r>
    <n v="771"/>
    <x v="34"/>
    <x v="6"/>
    <x v="1"/>
    <b v="0"/>
    <s v="Working Day"/>
    <x v="13"/>
    <x v="2"/>
    <n v="82"/>
    <x v="0"/>
    <s v="Registered Users"/>
    <x v="1"/>
  </r>
  <r>
    <n v="772"/>
    <x v="34"/>
    <x v="6"/>
    <x v="1"/>
    <b v="0"/>
    <s v="Working Day"/>
    <x v="14"/>
    <x v="2"/>
    <n v="91"/>
    <x v="0"/>
    <s v="Registered Users"/>
    <x v="1"/>
  </r>
  <r>
    <n v="773"/>
    <x v="34"/>
    <x v="6"/>
    <x v="1"/>
    <b v="0"/>
    <s v="Working Day"/>
    <x v="15"/>
    <x v="2"/>
    <n v="90"/>
    <x v="0"/>
    <s v="Registered Users"/>
    <x v="1"/>
  </r>
  <r>
    <n v="774"/>
    <x v="34"/>
    <x v="6"/>
    <x v="1"/>
    <b v="0"/>
    <s v="Working Day"/>
    <x v="16"/>
    <x v="2"/>
    <n v="99"/>
    <x v="0"/>
    <s v="Registered Users"/>
    <x v="1"/>
  </r>
  <r>
    <n v="775"/>
    <x v="34"/>
    <x v="6"/>
    <x v="1"/>
    <b v="0"/>
    <s v="Working Day"/>
    <x v="17"/>
    <x v="3"/>
    <n v="205"/>
    <x v="2"/>
    <s v="Registered Users"/>
    <x v="1"/>
  </r>
  <r>
    <n v="776"/>
    <x v="34"/>
    <x v="6"/>
    <x v="1"/>
    <b v="0"/>
    <s v="Working Day"/>
    <x v="18"/>
    <x v="3"/>
    <n v="155"/>
    <x v="2"/>
    <s v="Registered Users"/>
    <x v="1"/>
  </r>
  <r>
    <n v="777"/>
    <x v="34"/>
    <x v="6"/>
    <x v="1"/>
    <b v="0"/>
    <s v="Working Day"/>
    <x v="19"/>
    <x v="3"/>
    <n v="103"/>
    <x v="1"/>
    <s v="Registered Users"/>
    <x v="1"/>
  </r>
  <r>
    <n v="778"/>
    <x v="34"/>
    <x v="6"/>
    <x v="1"/>
    <b v="0"/>
    <s v="Working Day"/>
    <x v="20"/>
    <x v="3"/>
    <n v="71"/>
    <x v="0"/>
    <s v="Registered Users"/>
    <x v="1"/>
  </r>
  <r>
    <n v="779"/>
    <x v="34"/>
    <x v="6"/>
    <x v="1"/>
    <b v="0"/>
    <s v="Working Day"/>
    <x v="21"/>
    <x v="0"/>
    <n v="43"/>
    <x v="0"/>
    <s v="Registered Users"/>
    <x v="1"/>
  </r>
  <r>
    <n v="780"/>
    <x v="34"/>
    <x v="6"/>
    <x v="1"/>
    <b v="0"/>
    <s v="Working Day"/>
    <x v="22"/>
    <x v="0"/>
    <n v="46"/>
    <x v="0"/>
    <s v="Registered Users"/>
    <x v="1"/>
  </r>
  <r>
    <n v="781"/>
    <x v="34"/>
    <x v="6"/>
    <x v="1"/>
    <b v="0"/>
    <s v="Working Day"/>
    <x v="23"/>
    <x v="0"/>
    <n v="31"/>
    <x v="0"/>
    <s v="Registered Users"/>
    <x v="1"/>
  </r>
  <r>
    <n v="782"/>
    <x v="35"/>
    <x v="0"/>
    <x v="0"/>
    <b v="0"/>
    <s v="Working Day"/>
    <x v="0"/>
    <x v="0"/>
    <n v="39"/>
    <x v="0"/>
    <s v="Registered Users"/>
    <x v="1"/>
  </r>
  <r>
    <n v="783"/>
    <x v="35"/>
    <x v="0"/>
    <x v="0"/>
    <b v="0"/>
    <s v="Working Day"/>
    <x v="1"/>
    <x v="0"/>
    <n v="18"/>
    <x v="0"/>
    <s v="Registered Users"/>
    <x v="1"/>
  </r>
  <r>
    <n v="784"/>
    <x v="35"/>
    <x v="0"/>
    <x v="0"/>
    <b v="0"/>
    <s v="Working Day"/>
    <x v="2"/>
    <x v="0"/>
    <n v="17"/>
    <x v="0"/>
    <s v="Registered Users"/>
    <x v="1"/>
  </r>
  <r>
    <n v="785"/>
    <x v="35"/>
    <x v="0"/>
    <x v="0"/>
    <b v="0"/>
    <s v="Working Day"/>
    <x v="3"/>
    <x v="0"/>
    <n v="11"/>
    <x v="0"/>
    <s v="Registered Users"/>
    <x v="1"/>
  </r>
  <r>
    <n v="786"/>
    <x v="35"/>
    <x v="0"/>
    <x v="0"/>
    <b v="0"/>
    <s v="Working Day"/>
    <x v="4"/>
    <x v="0"/>
    <n v="8"/>
    <x v="0"/>
    <s v="Registered Users"/>
    <x v="2"/>
  </r>
  <r>
    <n v="787"/>
    <x v="35"/>
    <x v="0"/>
    <x v="0"/>
    <b v="0"/>
    <s v="Working Day"/>
    <x v="5"/>
    <x v="1"/>
    <n v="9"/>
    <x v="0"/>
    <s v="Registered Users"/>
    <x v="2"/>
  </r>
  <r>
    <n v="788"/>
    <x v="35"/>
    <x v="0"/>
    <x v="0"/>
    <b v="0"/>
    <s v="Working Day"/>
    <x v="6"/>
    <x v="1"/>
    <n v="4"/>
    <x v="0"/>
    <s v="Registered Users"/>
    <x v="2"/>
  </r>
  <r>
    <n v="789"/>
    <x v="35"/>
    <x v="0"/>
    <x v="0"/>
    <b v="0"/>
    <s v="Working Day"/>
    <x v="7"/>
    <x v="1"/>
    <n v="4"/>
    <x v="0"/>
    <s v="Registered Users"/>
    <x v="2"/>
  </r>
  <r>
    <n v="790"/>
    <x v="35"/>
    <x v="0"/>
    <x v="0"/>
    <b v="0"/>
    <s v="Working Day"/>
    <x v="8"/>
    <x v="1"/>
    <n v="10"/>
    <x v="0"/>
    <s v="Registered Users"/>
    <x v="2"/>
  </r>
  <r>
    <n v="791"/>
    <x v="35"/>
    <x v="0"/>
    <x v="0"/>
    <b v="0"/>
    <s v="Working Day"/>
    <x v="9"/>
    <x v="1"/>
    <n v="20"/>
    <x v="0"/>
    <s v="Registered Users"/>
    <x v="2"/>
  </r>
  <r>
    <n v="792"/>
    <x v="35"/>
    <x v="0"/>
    <x v="0"/>
    <b v="0"/>
    <s v="Working Day"/>
    <x v="10"/>
    <x v="1"/>
    <n v="34"/>
    <x v="0"/>
    <s v="Registered Users"/>
    <x v="2"/>
  </r>
  <r>
    <n v="793"/>
    <x v="35"/>
    <x v="0"/>
    <x v="0"/>
    <b v="0"/>
    <s v="Working Day"/>
    <x v="11"/>
    <x v="1"/>
    <n v="47"/>
    <x v="0"/>
    <s v="Registered Users"/>
    <x v="2"/>
  </r>
  <r>
    <n v="794"/>
    <x v="35"/>
    <x v="0"/>
    <x v="0"/>
    <b v="0"/>
    <s v="Working Day"/>
    <x v="12"/>
    <x v="2"/>
    <n v="52"/>
    <x v="0"/>
    <s v="Registered Users"/>
    <x v="2"/>
  </r>
  <r>
    <n v="795"/>
    <x v="35"/>
    <x v="0"/>
    <x v="0"/>
    <b v="0"/>
    <s v="Working Day"/>
    <x v="13"/>
    <x v="2"/>
    <n v="72"/>
    <x v="0"/>
    <s v="Registered Users"/>
    <x v="2"/>
  </r>
  <r>
    <n v="796"/>
    <x v="35"/>
    <x v="0"/>
    <x v="0"/>
    <b v="0"/>
    <s v="Working Day"/>
    <x v="14"/>
    <x v="2"/>
    <n v="55"/>
    <x v="0"/>
    <s v="Registered Users"/>
    <x v="2"/>
  </r>
  <r>
    <n v="797"/>
    <x v="35"/>
    <x v="0"/>
    <x v="0"/>
    <b v="0"/>
    <s v="Working Day"/>
    <x v="15"/>
    <x v="2"/>
    <n v="60"/>
    <x v="0"/>
    <s v="Registered Users"/>
    <x v="2"/>
  </r>
  <r>
    <n v="798"/>
    <x v="35"/>
    <x v="0"/>
    <x v="0"/>
    <b v="0"/>
    <s v="Working Day"/>
    <x v="16"/>
    <x v="2"/>
    <n v="71"/>
    <x v="0"/>
    <s v="Registered Users"/>
    <x v="2"/>
  </r>
  <r>
    <n v="799"/>
    <x v="35"/>
    <x v="0"/>
    <x v="0"/>
    <b v="0"/>
    <s v="Working Day"/>
    <x v="17"/>
    <x v="3"/>
    <n v="78"/>
    <x v="0"/>
    <s v="Registered Users"/>
    <x v="1"/>
  </r>
  <r>
    <n v="800"/>
    <x v="35"/>
    <x v="0"/>
    <x v="0"/>
    <b v="0"/>
    <s v="Working Day"/>
    <x v="18"/>
    <x v="3"/>
    <n v="83"/>
    <x v="0"/>
    <s v="Registered Users"/>
    <x v="1"/>
  </r>
  <r>
    <n v="801"/>
    <x v="35"/>
    <x v="0"/>
    <x v="0"/>
    <b v="0"/>
    <s v="Working Day"/>
    <x v="19"/>
    <x v="3"/>
    <n v="84"/>
    <x v="0"/>
    <s v="Registered Users"/>
    <x v="1"/>
  </r>
  <r>
    <n v="802"/>
    <x v="35"/>
    <x v="0"/>
    <x v="0"/>
    <b v="0"/>
    <s v="Working Day"/>
    <x v="20"/>
    <x v="3"/>
    <n v="69"/>
    <x v="0"/>
    <s v="Registered Users"/>
    <x v="0"/>
  </r>
  <r>
    <n v="803"/>
    <x v="35"/>
    <x v="0"/>
    <x v="0"/>
    <b v="0"/>
    <s v="Working Day"/>
    <x v="21"/>
    <x v="0"/>
    <n v="56"/>
    <x v="0"/>
    <s v="Registered Users"/>
    <x v="0"/>
  </r>
  <r>
    <n v="804"/>
    <x v="35"/>
    <x v="0"/>
    <x v="0"/>
    <b v="0"/>
    <s v="Working Day"/>
    <x v="22"/>
    <x v="0"/>
    <n v="45"/>
    <x v="0"/>
    <s v="Registered Users"/>
    <x v="0"/>
  </r>
  <r>
    <n v="805"/>
    <x v="35"/>
    <x v="0"/>
    <x v="0"/>
    <b v="0"/>
    <s v="Working Day"/>
    <x v="23"/>
    <x v="0"/>
    <n v="59"/>
    <x v="0"/>
    <s v="Registered Users"/>
    <x v="0"/>
  </r>
  <r>
    <n v="806"/>
    <x v="36"/>
    <x v="1"/>
    <x v="0"/>
    <b v="0"/>
    <s v="Working Day"/>
    <x v="0"/>
    <x v="0"/>
    <n v="39"/>
    <x v="0"/>
    <s v="Registered Users"/>
    <x v="0"/>
  </r>
  <r>
    <n v="807"/>
    <x v="36"/>
    <x v="1"/>
    <x v="0"/>
    <b v="0"/>
    <s v="Working Day"/>
    <x v="1"/>
    <x v="0"/>
    <n v="44"/>
    <x v="0"/>
    <s v="Registered Users"/>
    <x v="0"/>
  </r>
  <r>
    <n v="808"/>
    <x v="36"/>
    <x v="1"/>
    <x v="0"/>
    <b v="0"/>
    <s v="Working Day"/>
    <x v="2"/>
    <x v="0"/>
    <n v="20"/>
    <x v="0"/>
    <s v="Registered Users"/>
    <x v="0"/>
  </r>
  <r>
    <n v="809"/>
    <x v="36"/>
    <x v="1"/>
    <x v="0"/>
    <b v="0"/>
    <s v="Working Day"/>
    <x v="3"/>
    <x v="0"/>
    <n v="13"/>
    <x v="0"/>
    <s v="Registered Users"/>
    <x v="0"/>
  </r>
  <r>
    <n v="810"/>
    <x v="36"/>
    <x v="1"/>
    <x v="0"/>
    <b v="0"/>
    <s v="Working Day"/>
    <x v="4"/>
    <x v="0"/>
    <n v="2"/>
    <x v="0"/>
    <s v="Registered Users"/>
    <x v="0"/>
  </r>
  <r>
    <n v="811"/>
    <x v="36"/>
    <x v="1"/>
    <x v="0"/>
    <b v="0"/>
    <s v="Working Day"/>
    <x v="5"/>
    <x v="1"/>
    <n v="1"/>
    <x v="0"/>
    <s v="Registered Users"/>
    <x v="0"/>
  </r>
  <r>
    <n v="812"/>
    <x v="36"/>
    <x v="1"/>
    <x v="0"/>
    <b v="0"/>
    <s v="Working Day"/>
    <x v="6"/>
    <x v="1"/>
    <n v="1"/>
    <x v="0"/>
    <s v="Registered Users"/>
    <x v="0"/>
  </r>
  <r>
    <n v="813"/>
    <x v="36"/>
    <x v="1"/>
    <x v="0"/>
    <b v="0"/>
    <s v="Working Day"/>
    <x v="7"/>
    <x v="1"/>
    <n v="8"/>
    <x v="0"/>
    <s v="Registered Users"/>
    <x v="0"/>
  </r>
  <r>
    <n v="814"/>
    <x v="36"/>
    <x v="1"/>
    <x v="0"/>
    <b v="0"/>
    <s v="Working Day"/>
    <x v="8"/>
    <x v="1"/>
    <n v="23"/>
    <x v="0"/>
    <s v="Registered Users"/>
    <x v="0"/>
  </r>
  <r>
    <n v="815"/>
    <x v="36"/>
    <x v="1"/>
    <x v="0"/>
    <b v="0"/>
    <s v="Working Day"/>
    <x v="9"/>
    <x v="1"/>
    <n v="45"/>
    <x v="0"/>
    <s v="Registered Users"/>
    <x v="0"/>
  </r>
  <r>
    <n v="816"/>
    <x v="36"/>
    <x v="1"/>
    <x v="0"/>
    <b v="0"/>
    <s v="Working Day"/>
    <x v="10"/>
    <x v="1"/>
    <n v="89"/>
    <x v="0"/>
    <s v="Registered Users"/>
    <x v="0"/>
  </r>
  <r>
    <n v="817"/>
    <x v="36"/>
    <x v="1"/>
    <x v="0"/>
    <b v="0"/>
    <s v="Working Day"/>
    <x v="11"/>
    <x v="1"/>
    <n v="117"/>
    <x v="1"/>
    <s v="Registered Users"/>
    <x v="0"/>
  </r>
  <r>
    <n v="818"/>
    <x v="36"/>
    <x v="1"/>
    <x v="0"/>
    <b v="0"/>
    <s v="Working Day"/>
    <x v="12"/>
    <x v="2"/>
    <n v="174"/>
    <x v="2"/>
    <s v="Registered Users"/>
    <x v="0"/>
  </r>
  <r>
    <n v="819"/>
    <x v="36"/>
    <x v="1"/>
    <x v="0"/>
    <b v="0"/>
    <s v="Working Day"/>
    <x v="13"/>
    <x v="2"/>
    <n v="182"/>
    <x v="2"/>
    <s v="Registered Users"/>
    <x v="0"/>
  </r>
  <r>
    <n v="820"/>
    <x v="36"/>
    <x v="1"/>
    <x v="0"/>
    <b v="0"/>
    <s v="Working Day"/>
    <x v="14"/>
    <x v="2"/>
    <n v="161"/>
    <x v="2"/>
    <s v="Registered Users"/>
    <x v="0"/>
  </r>
  <r>
    <n v="821"/>
    <x v="36"/>
    <x v="1"/>
    <x v="0"/>
    <b v="0"/>
    <s v="Working Day"/>
    <x v="15"/>
    <x v="2"/>
    <n v="182"/>
    <x v="2"/>
    <s v="Registered Users"/>
    <x v="0"/>
  </r>
  <r>
    <n v="822"/>
    <x v="36"/>
    <x v="1"/>
    <x v="0"/>
    <b v="0"/>
    <s v="Working Day"/>
    <x v="16"/>
    <x v="2"/>
    <n v="157"/>
    <x v="2"/>
    <s v="Registered Users"/>
    <x v="0"/>
  </r>
  <r>
    <n v="823"/>
    <x v="36"/>
    <x v="1"/>
    <x v="0"/>
    <b v="0"/>
    <s v="Working Day"/>
    <x v="17"/>
    <x v="3"/>
    <n v="121"/>
    <x v="1"/>
    <s v="Registered Users"/>
    <x v="0"/>
  </r>
  <r>
    <n v="824"/>
    <x v="36"/>
    <x v="1"/>
    <x v="0"/>
    <b v="0"/>
    <s v="Working Day"/>
    <x v="18"/>
    <x v="3"/>
    <n v="78"/>
    <x v="0"/>
    <s v="Registered Users"/>
    <x v="0"/>
  </r>
  <r>
    <n v="825"/>
    <x v="36"/>
    <x v="1"/>
    <x v="0"/>
    <b v="0"/>
    <s v="Working Day"/>
    <x v="19"/>
    <x v="3"/>
    <n v="21"/>
    <x v="0"/>
    <s v="Registered Users"/>
    <x v="0"/>
  </r>
  <r>
    <n v="826"/>
    <x v="36"/>
    <x v="1"/>
    <x v="0"/>
    <b v="0"/>
    <s v="Working Day"/>
    <x v="20"/>
    <x v="3"/>
    <n v="26"/>
    <x v="0"/>
    <s v="Registered Users"/>
    <x v="0"/>
  </r>
  <r>
    <n v="827"/>
    <x v="36"/>
    <x v="1"/>
    <x v="0"/>
    <b v="0"/>
    <s v="Working Day"/>
    <x v="21"/>
    <x v="0"/>
    <n v="27"/>
    <x v="0"/>
    <s v="Registered Users"/>
    <x v="0"/>
  </r>
  <r>
    <n v="828"/>
    <x v="36"/>
    <x v="1"/>
    <x v="0"/>
    <b v="0"/>
    <s v="Working Day"/>
    <x v="22"/>
    <x v="0"/>
    <n v="62"/>
    <x v="0"/>
    <s v="Registered Users"/>
    <x v="0"/>
  </r>
  <r>
    <n v="829"/>
    <x v="36"/>
    <x v="1"/>
    <x v="0"/>
    <b v="0"/>
    <s v="Working Day"/>
    <x v="23"/>
    <x v="0"/>
    <n v="30"/>
    <x v="0"/>
    <s v="Registered Users"/>
    <x v="0"/>
  </r>
  <r>
    <n v="830"/>
    <x v="37"/>
    <x v="2"/>
    <x v="1"/>
    <b v="0"/>
    <s v="Working Day"/>
    <x v="0"/>
    <x v="0"/>
    <n v="15"/>
    <x v="0"/>
    <s v="Registered Users"/>
    <x v="0"/>
  </r>
  <r>
    <n v="831"/>
    <x v="37"/>
    <x v="2"/>
    <x v="1"/>
    <b v="0"/>
    <s v="Working Day"/>
    <x v="1"/>
    <x v="0"/>
    <n v="5"/>
    <x v="0"/>
    <s v="Registered Users"/>
    <x v="0"/>
  </r>
  <r>
    <n v="832"/>
    <x v="37"/>
    <x v="2"/>
    <x v="1"/>
    <b v="0"/>
    <s v="Working Day"/>
    <x v="2"/>
    <x v="0"/>
    <n v="3"/>
    <x v="0"/>
    <s v="Registered Users"/>
    <x v="0"/>
  </r>
  <r>
    <n v="833"/>
    <x v="37"/>
    <x v="2"/>
    <x v="1"/>
    <b v="0"/>
    <s v="Working Day"/>
    <x v="3"/>
    <x v="0"/>
    <n v="1"/>
    <x v="0"/>
    <s v="Registered Users"/>
    <x v="0"/>
  </r>
  <r>
    <n v="834"/>
    <x v="37"/>
    <x v="2"/>
    <x v="1"/>
    <b v="0"/>
    <s v="Working Day"/>
    <x v="4"/>
    <x v="0"/>
    <n v="2"/>
    <x v="0"/>
    <s v="Registered Users"/>
    <x v="0"/>
  </r>
  <r>
    <n v="835"/>
    <x v="37"/>
    <x v="2"/>
    <x v="1"/>
    <b v="0"/>
    <s v="Working Day"/>
    <x v="5"/>
    <x v="1"/>
    <n v="10"/>
    <x v="0"/>
    <s v="Registered Users"/>
    <x v="0"/>
  </r>
  <r>
    <n v="836"/>
    <x v="37"/>
    <x v="2"/>
    <x v="1"/>
    <b v="0"/>
    <s v="Working Day"/>
    <x v="6"/>
    <x v="1"/>
    <n v="30"/>
    <x v="0"/>
    <s v="Registered Users"/>
    <x v="0"/>
  </r>
  <r>
    <n v="837"/>
    <x v="37"/>
    <x v="2"/>
    <x v="1"/>
    <b v="0"/>
    <s v="Working Day"/>
    <x v="7"/>
    <x v="1"/>
    <n v="95"/>
    <x v="0"/>
    <s v="Registered Users"/>
    <x v="0"/>
  </r>
  <r>
    <n v="838"/>
    <x v="37"/>
    <x v="2"/>
    <x v="1"/>
    <b v="0"/>
    <s v="Working Day"/>
    <x v="8"/>
    <x v="1"/>
    <n v="230"/>
    <x v="2"/>
    <s v="Registered Users"/>
    <x v="1"/>
  </r>
  <r>
    <n v="839"/>
    <x v="37"/>
    <x v="2"/>
    <x v="1"/>
    <b v="0"/>
    <s v="Working Day"/>
    <x v="9"/>
    <x v="1"/>
    <n v="118"/>
    <x v="1"/>
    <s v="Registered Users"/>
    <x v="0"/>
  </r>
  <r>
    <n v="840"/>
    <x v="37"/>
    <x v="2"/>
    <x v="1"/>
    <b v="0"/>
    <s v="Working Day"/>
    <x v="10"/>
    <x v="1"/>
    <n v="55"/>
    <x v="0"/>
    <s v="Registered Users"/>
    <x v="0"/>
  </r>
  <r>
    <n v="841"/>
    <x v="37"/>
    <x v="2"/>
    <x v="1"/>
    <b v="0"/>
    <s v="Working Day"/>
    <x v="11"/>
    <x v="1"/>
    <n v="47"/>
    <x v="0"/>
    <s v="Registered Users"/>
    <x v="0"/>
  </r>
  <r>
    <n v="842"/>
    <x v="37"/>
    <x v="2"/>
    <x v="1"/>
    <b v="0"/>
    <s v="Working Day"/>
    <x v="12"/>
    <x v="2"/>
    <n v="66"/>
    <x v="0"/>
    <s v="Registered Users"/>
    <x v="1"/>
  </r>
  <r>
    <n v="843"/>
    <x v="37"/>
    <x v="2"/>
    <x v="1"/>
    <b v="0"/>
    <s v="Working Day"/>
    <x v="13"/>
    <x v="2"/>
    <n v="64"/>
    <x v="0"/>
    <s v="Registered Users"/>
    <x v="1"/>
  </r>
  <r>
    <n v="844"/>
    <x v="37"/>
    <x v="2"/>
    <x v="1"/>
    <b v="0"/>
    <s v="Working Day"/>
    <x v="14"/>
    <x v="2"/>
    <n v="60"/>
    <x v="0"/>
    <s v="Registered Users"/>
    <x v="1"/>
  </r>
  <r>
    <n v="845"/>
    <x v="37"/>
    <x v="2"/>
    <x v="1"/>
    <b v="0"/>
    <s v="Working Day"/>
    <x v="15"/>
    <x v="2"/>
    <n v="50"/>
    <x v="0"/>
    <s v="Registered Users"/>
    <x v="1"/>
  </r>
  <r>
    <n v="846"/>
    <x v="37"/>
    <x v="2"/>
    <x v="1"/>
    <b v="0"/>
    <s v="Working Day"/>
    <x v="16"/>
    <x v="2"/>
    <n v="114"/>
    <x v="1"/>
    <s v="Registered Users"/>
    <x v="1"/>
  </r>
  <r>
    <n v="847"/>
    <x v="37"/>
    <x v="2"/>
    <x v="1"/>
    <b v="0"/>
    <s v="Working Day"/>
    <x v="17"/>
    <x v="3"/>
    <n v="216"/>
    <x v="2"/>
    <s v="Registered Users"/>
    <x v="1"/>
  </r>
  <r>
    <n v="848"/>
    <x v="37"/>
    <x v="2"/>
    <x v="1"/>
    <b v="0"/>
    <s v="Working Day"/>
    <x v="18"/>
    <x v="3"/>
    <n v="175"/>
    <x v="2"/>
    <s v="Registered Users"/>
    <x v="1"/>
  </r>
  <r>
    <n v="849"/>
    <x v="37"/>
    <x v="2"/>
    <x v="1"/>
    <b v="0"/>
    <s v="Working Day"/>
    <x v="19"/>
    <x v="3"/>
    <n v="128"/>
    <x v="1"/>
    <s v="Registered Users"/>
    <x v="1"/>
  </r>
  <r>
    <n v="850"/>
    <x v="37"/>
    <x v="2"/>
    <x v="1"/>
    <b v="0"/>
    <s v="Working Day"/>
    <x v="20"/>
    <x v="3"/>
    <n v="88"/>
    <x v="0"/>
    <s v="Registered Users"/>
    <x v="1"/>
  </r>
  <r>
    <n v="851"/>
    <x v="37"/>
    <x v="2"/>
    <x v="1"/>
    <b v="0"/>
    <s v="Working Day"/>
    <x v="21"/>
    <x v="0"/>
    <n v="78"/>
    <x v="0"/>
    <s v="Registered Users"/>
    <x v="0"/>
  </r>
  <r>
    <n v="852"/>
    <x v="37"/>
    <x v="2"/>
    <x v="1"/>
    <b v="0"/>
    <s v="Working Day"/>
    <x v="22"/>
    <x v="0"/>
    <n v="37"/>
    <x v="0"/>
    <s v="Registered Users"/>
    <x v="0"/>
  </r>
  <r>
    <n v="853"/>
    <x v="37"/>
    <x v="2"/>
    <x v="1"/>
    <b v="0"/>
    <s v="Working Day"/>
    <x v="23"/>
    <x v="0"/>
    <n v="25"/>
    <x v="0"/>
    <s v="Registered Users"/>
    <x v="1"/>
  </r>
  <r>
    <n v="854"/>
    <x v="38"/>
    <x v="3"/>
    <x v="1"/>
    <b v="0"/>
    <s v="Working Day"/>
    <x v="0"/>
    <x v="0"/>
    <n v="10"/>
    <x v="0"/>
    <s v="Registered Users"/>
    <x v="1"/>
  </r>
  <r>
    <n v="855"/>
    <x v="38"/>
    <x v="3"/>
    <x v="1"/>
    <b v="0"/>
    <s v="Working Day"/>
    <x v="1"/>
    <x v="0"/>
    <n v="4"/>
    <x v="0"/>
    <s v="Registered Users"/>
    <x v="1"/>
  </r>
  <r>
    <n v="856"/>
    <x v="38"/>
    <x v="3"/>
    <x v="1"/>
    <b v="0"/>
    <s v="Working Day"/>
    <x v="2"/>
    <x v="0"/>
    <n v="2"/>
    <x v="0"/>
    <s v="Registered Users"/>
    <x v="1"/>
  </r>
  <r>
    <n v="857"/>
    <x v="38"/>
    <x v="3"/>
    <x v="1"/>
    <b v="0"/>
    <s v="Working Day"/>
    <x v="3"/>
    <x v="0"/>
    <n v="1"/>
    <x v="0"/>
    <s v="Registered Users"/>
    <x v="2"/>
  </r>
  <r>
    <n v="858"/>
    <x v="38"/>
    <x v="3"/>
    <x v="1"/>
    <b v="0"/>
    <s v="Working Day"/>
    <x v="4"/>
    <x v="0"/>
    <n v="3"/>
    <x v="0"/>
    <s v="Registered Users"/>
    <x v="0"/>
  </r>
  <r>
    <n v="859"/>
    <x v="38"/>
    <x v="3"/>
    <x v="1"/>
    <b v="0"/>
    <s v="Working Day"/>
    <x v="5"/>
    <x v="1"/>
    <n v="2"/>
    <x v="0"/>
    <s v="Registered Users"/>
    <x v="0"/>
  </r>
  <r>
    <n v="860"/>
    <x v="38"/>
    <x v="3"/>
    <x v="1"/>
    <b v="0"/>
    <s v="Working Day"/>
    <x v="6"/>
    <x v="1"/>
    <n v="39"/>
    <x v="0"/>
    <s v="Registered Users"/>
    <x v="0"/>
  </r>
  <r>
    <n v="861"/>
    <x v="38"/>
    <x v="3"/>
    <x v="1"/>
    <b v="0"/>
    <s v="Working Day"/>
    <x v="7"/>
    <x v="1"/>
    <n v="100"/>
    <x v="1"/>
    <s v="Registered Users"/>
    <x v="0"/>
  </r>
  <r>
    <n v="862"/>
    <x v="38"/>
    <x v="3"/>
    <x v="1"/>
    <b v="0"/>
    <s v="Working Day"/>
    <x v="8"/>
    <x v="1"/>
    <n v="243"/>
    <x v="2"/>
    <s v="Registered Users"/>
    <x v="0"/>
  </r>
  <r>
    <n v="863"/>
    <x v="38"/>
    <x v="3"/>
    <x v="1"/>
    <b v="0"/>
    <s v="Working Day"/>
    <x v="9"/>
    <x v="1"/>
    <n v="135"/>
    <x v="1"/>
    <s v="Registered Users"/>
    <x v="0"/>
  </r>
  <r>
    <n v="864"/>
    <x v="38"/>
    <x v="3"/>
    <x v="1"/>
    <b v="0"/>
    <s v="Working Day"/>
    <x v="10"/>
    <x v="1"/>
    <n v="48"/>
    <x v="0"/>
    <s v="Registered Users"/>
    <x v="0"/>
  </r>
  <r>
    <n v="865"/>
    <x v="38"/>
    <x v="3"/>
    <x v="1"/>
    <b v="0"/>
    <s v="Working Day"/>
    <x v="11"/>
    <x v="1"/>
    <n v="50"/>
    <x v="0"/>
    <s v="Registered Users"/>
    <x v="0"/>
  </r>
  <r>
    <n v="866"/>
    <x v="38"/>
    <x v="3"/>
    <x v="1"/>
    <b v="0"/>
    <s v="Working Day"/>
    <x v="12"/>
    <x v="2"/>
    <n v="65"/>
    <x v="0"/>
    <s v="Registered Users"/>
    <x v="0"/>
  </r>
  <r>
    <n v="867"/>
    <x v="38"/>
    <x v="3"/>
    <x v="1"/>
    <b v="0"/>
    <s v="Working Day"/>
    <x v="13"/>
    <x v="2"/>
    <n v="50"/>
    <x v="0"/>
    <s v="Registered Users"/>
    <x v="1"/>
  </r>
  <r>
    <n v="868"/>
    <x v="38"/>
    <x v="3"/>
    <x v="1"/>
    <b v="0"/>
    <s v="Working Day"/>
    <x v="14"/>
    <x v="2"/>
    <n v="64"/>
    <x v="0"/>
    <s v="Registered Users"/>
    <x v="0"/>
  </r>
  <r>
    <n v="869"/>
    <x v="38"/>
    <x v="3"/>
    <x v="1"/>
    <b v="0"/>
    <s v="Working Day"/>
    <x v="15"/>
    <x v="2"/>
    <n v="51"/>
    <x v="0"/>
    <s v="Registered Users"/>
    <x v="0"/>
  </r>
  <r>
    <n v="870"/>
    <x v="38"/>
    <x v="3"/>
    <x v="1"/>
    <b v="0"/>
    <s v="Working Day"/>
    <x v="16"/>
    <x v="2"/>
    <n v="83"/>
    <x v="0"/>
    <s v="Registered Users"/>
    <x v="0"/>
  </r>
  <r>
    <n v="871"/>
    <x v="38"/>
    <x v="3"/>
    <x v="1"/>
    <b v="0"/>
    <s v="Working Day"/>
    <x v="17"/>
    <x v="3"/>
    <n v="176"/>
    <x v="2"/>
    <s v="Registered Users"/>
    <x v="0"/>
  </r>
  <r>
    <n v="872"/>
    <x v="38"/>
    <x v="3"/>
    <x v="1"/>
    <b v="0"/>
    <s v="Working Day"/>
    <x v="18"/>
    <x v="3"/>
    <n v="152"/>
    <x v="2"/>
    <s v="Registered Users"/>
    <x v="0"/>
  </r>
  <r>
    <n v="873"/>
    <x v="38"/>
    <x v="3"/>
    <x v="1"/>
    <b v="0"/>
    <s v="Working Day"/>
    <x v="19"/>
    <x v="3"/>
    <n v="101"/>
    <x v="1"/>
    <s v="Registered Users"/>
    <x v="0"/>
  </r>
  <r>
    <n v="874"/>
    <x v="38"/>
    <x v="3"/>
    <x v="1"/>
    <b v="0"/>
    <s v="Working Day"/>
    <x v="20"/>
    <x v="3"/>
    <n v="56"/>
    <x v="0"/>
    <s v="Registered Users"/>
    <x v="0"/>
  </r>
  <r>
    <n v="875"/>
    <x v="38"/>
    <x v="3"/>
    <x v="1"/>
    <b v="0"/>
    <s v="Working Day"/>
    <x v="21"/>
    <x v="0"/>
    <n v="54"/>
    <x v="0"/>
    <s v="Registered Users"/>
    <x v="0"/>
  </r>
  <r>
    <n v="876"/>
    <x v="38"/>
    <x v="3"/>
    <x v="1"/>
    <b v="0"/>
    <s v="Working Day"/>
    <x v="22"/>
    <x v="0"/>
    <n v="29"/>
    <x v="0"/>
    <s v="Registered Users"/>
    <x v="0"/>
  </r>
  <r>
    <n v="877"/>
    <x v="38"/>
    <x v="3"/>
    <x v="1"/>
    <b v="0"/>
    <s v="Working Day"/>
    <x v="23"/>
    <x v="0"/>
    <n v="12"/>
    <x v="0"/>
    <s v="Registered Users"/>
    <x v="0"/>
  </r>
  <r>
    <n v="878"/>
    <x v="39"/>
    <x v="4"/>
    <x v="1"/>
    <b v="0"/>
    <s v="Working Day"/>
    <x v="0"/>
    <x v="0"/>
    <n v="17"/>
    <x v="0"/>
    <s v="Registered Users"/>
    <x v="0"/>
  </r>
  <r>
    <n v="879"/>
    <x v="39"/>
    <x v="4"/>
    <x v="1"/>
    <b v="0"/>
    <s v="Working Day"/>
    <x v="1"/>
    <x v="0"/>
    <n v="7"/>
    <x v="0"/>
    <s v="Registered Users"/>
    <x v="0"/>
  </r>
  <r>
    <n v="880"/>
    <x v="39"/>
    <x v="4"/>
    <x v="1"/>
    <b v="0"/>
    <s v="Working Day"/>
    <x v="2"/>
    <x v="0"/>
    <n v="3"/>
    <x v="0"/>
    <s v="Registered Users"/>
    <x v="0"/>
  </r>
  <r>
    <n v="881"/>
    <x v="39"/>
    <x v="4"/>
    <x v="1"/>
    <b v="0"/>
    <s v="Working Day"/>
    <x v="3"/>
    <x v="0"/>
    <n v="2"/>
    <x v="0"/>
    <s v="Registered Users"/>
    <x v="0"/>
  </r>
  <r>
    <n v="882"/>
    <x v="39"/>
    <x v="4"/>
    <x v="1"/>
    <b v="0"/>
    <s v="Working Day"/>
    <x v="5"/>
    <x v="1"/>
    <n v="7"/>
    <x v="0"/>
    <s v="Registered Users"/>
    <x v="0"/>
  </r>
  <r>
    <n v="883"/>
    <x v="39"/>
    <x v="4"/>
    <x v="1"/>
    <b v="0"/>
    <s v="Working Day"/>
    <x v="6"/>
    <x v="1"/>
    <n v="43"/>
    <x v="0"/>
    <s v="Registered Users"/>
    <x v="0"/>
  </r>
  <r>
    <n v="884"/>
    <x v="39"/>
    <x v="4"/>
    <x v="1"/>
    <b v="0"/>
    <s v="Working Day"/>
    <x v="7"/>
    <x v="1"/>
    <n v="99"/>
    <x v="0"/>
    <s v="Registered Users"/>
    <x v="0"/>
  </r>
  <r>
    <n v="885"/>
    <x v="39"/>
    <x v="4"/>
    <x v="1"/>
    <b v="0"/>
    <s v="Working Day"/>
    <x v="8"/>
    <x v="1"/>
    <n v="199"/>
    <x v="2"/>
    <s v="Registered Users"/>
    <x v="0"/>
  </r>
  <r>
    <n v="886"/>
    <x v="39"/>
    <x v="4"/>
    <x v="1"/>
    <b v="0"/>
    <s v="Working Day"/>
    <x v="9"/>
    <x v="1"/>
    <n v="123"/>
    <x v="1"/>
    <s v="Registered Users"/>
    <x v="0"/>
  </r>
  <r>
    <n v="887"/>
    <x v="39"/>
    <x v="4"/>
    <x v="1"/>
    <b v="0"/>
    <s v="Working Day"/>
    <x v="10"/>
    <x v="1"/>
    <n v="59"/>
    <x v="0"/>
    <s v="Registered Users"/>
    <x v="0"/>
  </r>
  <r>
    <n v="888"/>
    <x v="39"/>
    <x v="4"/>
    <x v="1"/>
    <b v="0"/>
    <s v="Working Day"/>
    <x v="11"/>
    <x v="1"/>
    <n v="41"/>
    <x v="0"/>
    <s v="Registered Users"/>
    <x v="1"/>
  </r>
  <r>
    <n v="889"/>
    <x v="39"/>
    <x v="4"/>
    <x v="1"/>
    <b v="0"/>
    <s v="Working Day"/>
    <x v="12"/>
    <x v="2"/>
    <n v="61"/>
    <x v="0"/>
    <s v="Registered Users"/>
    <x v="1"/>
  </r>
  <r>
    <n v="890"/>
    <x v="39"/>
    <x v="4"/>
    <x v="1"/>
    <b v="0"/>
    <s v="Working Day"/>
    <x v="13"/>
    <x v="2"/>
    <n v="69"/>
    <x v="0"/>
    <s v="Registered Users"/>
    <x v="0"/>
  </r>
  <r>
    <n v="891"/>
    <x v="39"/>
    <x v="4"/>
    <x v="1"/>
    <b v="0"/>
    <s v="Working Day"/>
    <x v="14"/>
    <x v="2"/>
    <n v="58"/>
    <x v="0"/>
    <s v="Registered Users"/>
    <x v="0"/>
  </r>
  <r>
    <n v="892"/>
    <x v="39"/>
    <x v="4"/>
    <x v="1"/>
    <b v="0"/>
    <s v="Working Day"/>
    <x v="15"/>
    <x v="2"/>
    <n v="64"/>
    <x v="0"/>
    <s v="Registered Users"/>
    <x v="1"/>
  </r>
  <r>
    <n v="893"/>
    <x v="39"/>
    <x v="4"/>
    <x v="1"/>
    <b v="0"/>
    <s v="Working Day"/>
    <x v="16"/>
    <x v="2"/>
    <n v="79"/>
    <x v="0"/>
    <s v="Registered Users"/>
    <x v="1"/>
  </r>
  <r>
    <n v="894"/>
    <x v="39"/>
    <x v="4"/>
    <x v="1"/>
    <b v="0"/>
    <s v="Working Day"/>
    <x v="17"/>
    <x v="3"/>
    <n v="166"/>
    <x v="2"/>
    <s v="Registered Users"/>
    <x v="1"/>
  </r>
  <r>
    <n v="895"/>
    <x v="39"/>
    <x v="4"/>
    <x v="1"/>
    <b v="0"/>
    <s v="Working Day"/>
    <x v="18"/>
    <x v="3"/>
    <n v="170"/>
    <x v="2"/>
    <s v="Registered Users"/>
    <x v="1"/>
  </r>
  <r>
    <n v="896"/>
    <x v="39"/>
    <x v="4"/>
    <x v="1"/>
    <b v="0"/>
    <s v="Working Day"/>
    <x v="19"/>
    <x v="3"/>
    <n v="88"/>
    <x v="0"/>
    <s v="Registered Users"/>
    <x v="2"/>
  </r>
  <r>
    <n v="897"/>
    <x v="39"/>
    <x v="4"/>
    <x v="1"/>
    <b v="0"/>
    <s v="Working Day"/>
    <x v="20"/>
    <x v="3"/>
    <n v="84"/>
    <x v="0"/>
    <s v="Registered Users"/>
    <x v="2"/>
  </r>
  <r>
    <n v="898"/>
    <x v="39"/>
    <x v="4"/>
    <x v="1"/>
    <b v="0"/>
    <s v="Working Day"/>
    <x v="21"/>
    <x v="0"/>
    <n v="83"/>
    <x v="0"/>
    <s v="Registered Users"/>
    <x v="1"/>
  </r>
  <r>
    <n v="899"/>
    <x v="39"/>
    <x v="4"/>
    <x v="1"/>
    <b v="0"/>
    <s v="Working Day"/>
    <x v="22"/>
    <x v="0"/>
    <n v="46"/>
    <x v="0"/>
    <s v="Registered Users"/>
    <x v="2"/>
  </r>
  <r>
    <n v="900"/>
    <x v="39"/>
    <x v="4"/>
    <x v="1"/>
    <b v="0"/>
    <s v="Working Day"/>
    <x v="23"/>
    <x v="0"/>
    <n v="37"/>
    <x v="0"/>
    <s v="Registered Users"/>
    <x v="2"/>
  </r>
  <r>
    <n v="901"/>
    <x v="40"/>
    <x v="5"/>
    <x v="1"/>
    <b v="0"/>
    <s v="Working Day"/>
    <x v="0"/>
    <x v="0"/>
    <n v="16"/>
    <x v="0"/>
    <s v="Registered Users"/>
    <x v="2"/>
  </r>
  <r>
    <n v="902"/>
    <x v="40"/>
    <x v="5"/>
    <x v="1"/>
    <b v="0"/>
    <s v="Working Day"/>
    <x v="1"/>
    <x v="0"/>
    <n v="7"/>
    <x v="0"/>
    <s v="Registered Users"/>
    <x v="2"/>
  </r>
  <r>
    <n v="903"/>
    <x v="40"/>
    <x v="5"/>
    <x v="1"/>
    <b v="0"/>
    <s v="Working Day"/>
    <x v="2"/>
    <x v="0"/>
    <n v="3"/>
    <x v="0"/>
    <s v="Registered Users"/>
    <x v="2"/>
  </r>
  <r>
    <n v="904"/>
    <x v="40"/>
    <x v="5"/>
    <x v="1"/>
    <b v="0"/>
    <s v="Working Day"/>
    <x v="4"/>
    <x v="0"/>
    <n v="1"/>
    <x v="0"/>
    <s v="Registered Users"/>
    <x v="1"/>
  </r>
  <r>
    <n v="905"/>
    <x v="40"/>
    <x v="5"/>
    <x v="1"/>
    <b v="0"/>
    <s v="Working Day"/>
    <x v="5"/>
    <x v="1"/>
    <n v="6"/>
    <x v="0"/>
    <s v="Registered Users"/>
    <x v="1"/>
  </r>
  <r>
    <n v="906"/>
    <x v="40"/>
    <x v="5"/>
    <x v="1"/>
    <b v="0"/>
    <s v="Working Day"/>
    <x v="6"/>
    <x v="1"/>
    <n v="26"/>
    <x v="0"/>
    <s v="Registered Users"/>
    <x v="1"/>
  </r>
  <r>
    <n v="907"/>
    <x v="40"/>
    <x v="5"/>
    <x v="1"/>
    <b v="0"/>
    <s v="Working Day"/>
    <x v="7"/>
    <x v="1"/>
    <n v="99"/>
    <x v="0"/>
    <s v="Registered Users"/>
    <x v="0"/>
  </r>
  <r>
    <n v="908"/>
    <x v="40"/>
    <x v="5"/>
    <x v="1"/>
    <b v="0"/>
    <s v="Working Day"/>
    <x v="8"/>
    <x v="1"/>
    <n v="178"/>
    <x v="2"/>
    <s v="Registered Users"/>
    <x v="0"/>
  </r>
  <r>
    <n v="909"/>
    <x v="40"/>
    <x v="5"/>
    <x v="1"/>
    <b v="0"/>
    <s v="Working Day"/>
    <x v="9"/>
    <x v="1"/>
    <n v="122"/>
    <x v="1"/>
    <s v="Registered Users"/>
    <x v="0"/>
  </r>
  <r>
    <n v="910"/>
    <x v="40"/>
    <x v="5"/>
    <x v="1"/>
    <b v="0"/>
    <s v="Working Day"/>
    <x v="10"/>
    <x v="1"/>
    <n v="35"/>
    <x v="0"/>
    <s v="Registered Users"/>
    <x v="0"/>
  </r>
  <r>
    <n v="911"/>
    <x v="40"/>
    <x v="5"/>
    <x v="1"/>
    <b v="0"/>
    <s v="Working Day"/>
    <x v="11"/>
    <x v="1"/>
    <n v="45"/>
    <x v="0"/>
    <s v="Registered Users"/>
    <x v="0"/>
  </r>
  <r>
    <n v="912"/>
    <x v="40"/>
    <x v="5"/>
    <x v="1"/>
    <b v="0"/>
    <s v="Working Day"/>
    <x v="12"/>
    <x v="2"/>
    <n v="69"/>
    <x v="0"/>
    <s v="Registered Users"/>
    <x v="0"/>
  </r>
  <r>
    <n v="913"/>
    <x v="40"/>
    <x v="5"/>
    <x v="1"/>
    <b v="0"/>
    <s v="Working Day"/>
    <x v="13"/>
    <x v="2"/>
    <n v="62"/>
    <x v="0"/>
    <s v="Registered Users"/>
    <x v="0"/>
  </r>
  <r>
    <n v="914"/>
    <x v="40"/>
    <x v="5"/>
    <x v="1"/>
    <b v="0"/>
    <s v="Working Day"/>
    <x v="14"/>
    <x v="2"/>
    <n v="48"/>
    <x v="0"/>
    <s v="Registered Users"/>
    <x v="0"/>
  </r>
  <r>
    <n v="915"/>
    <x v="40"/>
    <x v="5"/>
    <x v="1"/>
    <b v="0"/>
    <s v="Working Day"/>
    <x v="15"/>
    <x v="2"/>
    <n v="50"/>
    <x v="0"/>
    <s v="Registered Users"/>
    <x v="0"/>
  </r>
  <r>
    <n v="916"/>
    <x v="40"/>
    <x v="5"/>
    <x v="1"/>
    <b v="0"/>
    <s v="Working Day"/>
    <x v="16"/>
    <x v="2"/>
    <n v="80"/>
    <x v="0"/>
    <s v="Registered Users"/>
    <x v="0"/>
  </r>
  <r>
    <n v="917"/>
    <x v="40"/>
    <x v="5"/>
    <x v="1"/>
    <b v="0"/>
    <s v="Working Day"/>
    <x v="17"/>
    <x v="3"/>
    <n v="165"/>
    <x v="2"/>
    <s v="Registered Users"/>
    <x v="0"/>
  </r>
  <r>
    <n v="918"/>
    <x v="40"/>
    <x v="5"/>
    <x v="1"/>
    <b v="0"/>
    <s v="Working Day"/>
    <x v="18"/>
    <x v="3"/>
    <n v="160"/>
    <x v="2"/>
    <s v="Registered Users"/>
    <x v="0"/>
  </r>
  <r>
    <n v="919"/>
    <x v="40"/>
    <x v="5"/>
    <x v="1"/>
    <b v="0"/>
    <s v="Working Day"/>
    <x v="19"/>
    <x v="3"/>
    <n v="112"/>
    <x v="1"/>
    <s v="Registered Users"/>
    <x v="0"/>
  </r>
  <r>
    <n v="920"/>
    <x v="40"/>
    <x v="5"/>
    <x v="1"/>
    <b v="0"/>
    <s v="Working Day"/>
    <x v="20"/>
    <x v="3"/>
    <n v="97"/>
    <x v="0"/>
    <s v="Registered Users"/>
    <x v="0"/>
  </r>
  <r>
    <n v="921"/>
    <x v="40"/>
    <x v="5"/>
    <x v="1"/>
    <b v="0"/>
    <s v="Working Day"/>
    <x v="21"/>
    <x v="0"/>
    <n v="72"/>
    <x v="0"/>
    <s v="Registered Users"/>
    <x v="0"/>
  </r>
  <r>
    <n v="922"/>
    <x v="40"/>
    <x v="5"/>
    <x v="1"/>
    <b v="0"/>
    <s v="Working Day"/>
    <x v="22"/>
    <x v="0"/>
    <n v="51"/>
    <x v="0"/>
    <s v="Registered Users"/>
    <x v="0"/>
  </r>
  <r>
    <n v="923"/>
    <x v="40"/>
    <x v="5"/>
    <x v="1"/>
    <b v="0"/>
    <s v="Working Day"/>
    <x v="23"/>
    <x v="0"/>
    <n v="34"/>
    <x v="0"/>
    <s v="Registered Users"/>
    <x v="0"/>
  </r>
  <r>
    <n v="924"/>
    <x v="41"/>
    <x v="6"/>
    <x v="1"/>
    <b v="0"/>
    <s v="Working Day"/>
    <x v="0"/>
    <x v="0"/>
    <n v="14"/>
    <x v="0"/>
    <s v="Registered Users"/>
    <x v="0"/>
  </r>
  <r>
    <n v="925"/>
    <x v="41"/>
    <x v="6"/>
    <x v="1"/>
    <b v="0"/>
    <s v="Working Day"/>
    <x v="1"/>
    <x v="0"/>
    <n v="7"/>
    <x v="0"/>
    <s v="Registered Users"/>
    <x v="0"/>
  </r>
  <r>
    <n v="926"/>
    <x v="41"/>
    <x v="6"/>
    <x v="1"/>
    <b v="0"/>
    <s v="Working Day"/>
    <x v="2"/>
    <x v="0"/>
    <n v="3"/>
    <x v="0"/>
    <s v="Registered Users"/>
    <x v="0"/>
  </r>
  <r>
    <n v="927"/>
    <x v="41"/>
    <x v="6"/>
    <x v="1"/>
    <b v="0"/>
    <s v="Working Day"/>
    <x v="5"/>
    <x v="1"/>
    <n v="4"/>
    <x v="0"/>
    <s v="Registered Users"/>
    <x v="0"/>
  </r>
  <r>
    <n v="928"/>
    <x v="41"/>
    <x v="6"/>
    <x v="1"/>
    <b v="0"/>
    <s v="Working Day"/>
    <x v="6"/>
    <x v="1"/>
    <n v="24"/>
    <x v="0"/>
    <s v="Registered Users"/>
    <x v="0"/>
  </r>
  <r>
    <n v="929"/>
    <x v="41"/>
    <x v="6"/>
    <x v="1"/>
    <b v="0"/>
    <s v="Working Day"/>
    <x v="7"/>
    <x v="1"/>
    <n v="74"/>
    <x v="0"/>
    <s v="Registered Users"/>
    <x v="0"/>
  </r>
  <r>
    <n v="930"/>
    <x v="41"/>
    <x v="6"/>
    <x v="1"/>
    <b v="0"/>
    <s v="Working Day"/>
    <x v="8"/>
    <x v="1"/>
    <n v="216"/>
    <x v="2"/>
    <s v="Registered Users"/>
    <x v="0"/>
  </r>
  <r>
    <n v="931"/>
    <x v="41"/>
    <x v="6"/>
    <x v="1"/>
    <b v="0"/>
    <s v="Working Day"/>
    <x v="9"/>
    <x v="1"/>
    <n v="140"/>
    <x v="1"/>
    <s v="Registered Users"/>
    <x v="0"/>
  </r>
  <r>
    <n v="932"/>
    <x v="41"/>
    <x v="6"/>
    <x v="1"/>
    <b v="0"/>
    <s v="Working Day"/>
    <x v="10"/>
    <x v="1"/>
    <n v="44"/>
    <x v="0"/>
    <s v="Registered Users"/>
    <x v="0"/>
  </r>
  <r>
    <n v="933"/>
    <x v="41"/>
    <x v="6"/>
    <x v="1"/>
    <b v="0"/>
    <s v="Working Day"/>
    <x v="11"/>
    <x v="1"/>
    <n v="64"/>
    <x v="0"/>
    <s v="Registered Users"/>
    <x v="0"/>
  </r>
  <r>
    <n v="934"/>
    <x v="41"/>
    <x v="6"/>
    <x v="1"/>
    <b v="0"/>
    <s v="Working Day"/>
    <x v="12"/>
    <x v="2"/>
    <n v="71"/>
    <x v="0"/>
    <s v="Registered Users"/>
    <x v="0"/>
  </r>
  <r>
    <n v="935"/>
    <x v="41"/>
    <x v="6"/>
    <x v="1"/>
    <b v="0"/>
    <s v="Working Day"/>
    <x v="13"/>
    <x v="2"/>
    <n v="110"/>
    <x v="1"/>
    <s v="Registered Users"/>
    <x v="0"/>
  </r>
  <r>
    <n v="936"/>
    <x v="41"/>
    <x v="6"/>
    <x v="1"/>
    <b v="0"/>
    <s v="Working Day"/>
    <x v="14"/>
    <x v="2"/>
    <n v="84"/>
    <x v="0"/>
    <s v="Registered Users"/>
    <x v="0"/>
  </r>
  <r>
    <n v="937"/>
    <x v="41"/>
    <x v="6"/>
    <x v="1"/>
    <b v="0"/>
    <s v="Working Day"/>
    <x v="15"/>
    <x v="2"/>
    <n v="74"/>
    <x v="0"/>
    <s v="Registered Users"/>
    <x v="0"/>
  </r>
  <r>
    <n v="938"/>
    <x v="41"/>
    <x v="6"/>
    <x v="1"/>
    <b v="0"/>
    <s v="Working Day"/>
    <x v="16"/>
    <x v="2"/>
    <n v="125"/>
    <x v="1"/>
    <s v="Registered Users"/>
    <x v="0"/>
  </r>
  <r>
    <n v="939"/>
    <x v="41"/>
    <x v="6"/>
    <x v="1"/>
    <b v="0"/>
    <s v="Working Day"/>
    <x v="17"/>
    <x v="3"/>
    <n v="211"/>
    <x v="2"/>
    <s v="Registered Users"/>
    <x v="0"/>
  </r>
  <r>
    <n v="940"/>
    <x v="41"/>
    <x v="6"/>
    <x v="1"/>
    <b v="0"/>
    <s v="Working Day"/>
    <x v="18"/>
    <x v="3"/>
    <n v="174"/>
    <x v="2"/>
    <s v="Registered Users"/>
    <x v="0"/>
  </r>
  <r>
    <n v="941"/>
    <x v="41"/>
    <x v="6"/>
    <x v="1"/>
    <b v="0"/>
    <s v="Working Day"/>
    <x v="19"/>
    <x v="3"/>
    <n v="101"/>
    <x v="1"/>
    <s v="Registered Users"/>
    <x v="0"/>
  </r>
  <r>
    <n v="942"/>
    <x v="41"/>
    <x v="6"/>
    <x v="1"/>
    <b v="0"/>
    <s v="Working Day"/>
    <x v="20"/>
    <x v="3"/>
    <n v="63"/>
    <x v="0"/>
    <s v="Registered Users"/>
    <x v="0"/>
  </r>
  <r>
    <n v="943"/>
    <x v="41"/>
    <x v="6"/>
    <x v="1"/>
    <b v="0"/>
    <s v="Working Day"/>
    <x v="21"/>
    <x v="0"/>
    <n v="47"/>
    <x v="0"/>
    <s v="Registered Users"/>
    <x v="0"/>
  </r>
  <r>
    <n v="944"/>
    <x v="41"/>
    <x v="6"/>
    <x v="1"/>
    <b v="0"/>
    <s v="Working Day"/>
    <x v="22"/>
    <x v="0"/>
    <n v="43"/>
    <x v="0"/>
    <s v="Registered Users"/>
    <x v="0"/>
  </r>
  <r>
    <n v="945"/>
    <x v="41"/>
    <x v="6"/>
    <x v="1"/>
    <b v="0"/>
    <s v="Working Day"/>
    <x v="23"/>
    <x v="0"/>
    <n v="53"/>
    <x v="0"/>
    <s v="Registered Users"/>
    <x v="0"/>
  </r>
  <r>
    <n v="946"/>
    <x v="42"/>
    <x v="0"/>
    <x v="0"/>
    <b v="0"/>
    <s v="Working Day"/>
    <x v="0"/>
    <x v="0"/>
    <n v="30"/>
    <x v="0"/>
    <s v="Registered Users"/>
    <x v="0"/>
  </r>
  <r>
    <n v="947"/>
    <x v="42"/>
    <x v="0"/>
    <x v="0"/>
    <b v="0"/>
    <s v="Working Day"/>
    <x v="1"/>
    <x v="0"/>
    <n v="24"/>
    <x v="0"/>
    <s v="Registered Users"/>
    <x v="0"/>
  </r>
  <r>
    <n v="948"/>
    <x v="42"/>
    <x v="0"/>
    <x v="0"/>
    <b v="0"/>
    <s v="Working Day"/>
    <x v="2"/>
    <x v="0"/>
    <n v="15"/>
    <x v="0"/>
    <s v="Registered Users"/>
    <x v="0"/>
  </r>
  <r>
    <n v="949"/>
    <x v="42"/>
    <x v="0"/>
    <x v="0"/>
    <b v="0"/>
    <s v="Working Day"/>
    <x v="3"/>
    <x v="0"/>
    <n v="10"/>
    <x v="0"/>
    <s v="Registered Users"/>
    <x v="0"/>
  </r>
  <r>
    <n v="950"/>
    <x v="42"/>
    <x v="0"/>
    <x v="0"/>
    <b v="0"/>
    <s v="Working Day"/>
    <x v="4"/>
    <x v="0"/>
    <n v="4"/>
    <x v="0"/>
    <s v="Registered Users"/>
    <x v="0"/>
  </r>
  <r>
    <n v="951"/>
    <x v="42"/>
    <x v="0"/>
    <x v="0"/>
    <b v="0"/>
    <s v="Working Day"/>
    <x v="5"/>
    <x v="1"/>
    <n v="1"/>
    <x v="0"/>
    <s v="Registered Users"/>
    <x v="0"/>
  </r>
  <r>
    <n v="952"/>
    <x v="42"/>
    <x v="0"/>
    <x v="0"/>
    <b v="0"/>
    <s v="Working Day"/>
    <x v="6"/>
    <x v="1"/>
    <n v="2"/>
    <x v="0"/>
    <s v="Registered Users"/>
    <x v="0"/>
  </r>
  <r>
    <n v="953"/>
    <x v="42"/>
    <x v="0"/>
    <x v="0"/>
    <b v="0"/>
    <s v="Working Day"/>
    <x v="7"/>
    <x v="1"/>
    <n v="11"/>
    <x v="0"/>
    <s v="Registered Users"/>
    <x v="0"/>
  </r>
  <r>
    <n v="954"/>
    <x v="42"/>
    <x v="0"/>
    <x v="0"/>
    <b v="0"/>
    <s v="Working Day"/>
    <x v="8"/>
    <x v="1"/>
    <n v="30"/>
    <x v="0"/>
    <s v="Registered Users"/>
    <x v="0"/>
  </r>
  <r>
    <n v="955"/>
    <x v="42"/>
    <x v="0"/>
    <x v="0"/>
    <b v="0"/>
    <s v="Working Day"/>
    <x v="9"/>
    <x v="1"/>
    <n v="43"/>
    <x v="0"/>
    <s v="Registered Users"/>
    <x v="0"/>
  </r>
  <r>
    <n v="956"/>
    <x v="42"/>
    <x v="0"/>
    <x v="0"/>
    <b v="0"/>
    <s v="Working Day"/>
    <x v="10"/>
    <x v="1"/>
    <n v="84"/>
    <x v="0"/>
    <s v="Registered Users"/>
    <x v="0"/>
  </r>
  <r>
    <n v="957"/>
    <x v="42"/>
    <x v="0"/>
    <x v="0"/>
    <b v="0"/>
    <s v="Working Day"/>
    <x v="11"/>
    <x v="1"/>
    <n v="114"/>
    <x v="1"/>
    <s v="Registered Users"/>
    <x v="0"/>
  </r>
  <r>
    <n v="958"/>
    <x v="42"/>
    <x v="0"/>
    <x v="0"/>
    <b v="0"/>
    <s v="Working Day"/>
    <x v="12"/>
    <x v="2"/>
    <n v="120"/>
    <x v="1"/>
    <s v="Registered Users"/>
    <x v="0"/>
  </r>
  <r>
    <n v="959"/>
    <x v="42"/>
    <x v="0"/>
    <x v="0"/>
    <b v="0"/>
    <s v="Working Day"/>
    <x v="13"/>
    <x v="2"/>
    <n v="135"/>
    <x v="1"/>
    <s v="Registered Users"/>
    <x v="0"/>
  </r>
  <r>
    <n v="960"/>
    <x v="42"/>
    <x v="0"/>
    <x v="0"/>
    <b v="0"/>
    <s v="Working Day"/>
    <x v="14"/>
    <x v="2"/>
    <n v="120"/>
    <x v="1"/>
    <s v="Registered Users"/>
    <x v="0"/>
  </r>
  <r>
    <n v="961"/>
    <x v="42"/>
    <x v="0"/>
    <x v="0"/>
    <b v="0"/>
    <s v="Working Day"/>
    <x v="15"/>
    <x v="2"/>
    <n v="174"/>
    <x v="2"/>
    <s v="Registered Users"/>
    <x v="0"/>
  </r>
  <r>
    <n v="962"/>
    <x v="42"/>
    <x v="0"/>
    <x v="0"/>
    <b v="0"/>
    <s v="Working Day"/>
    <x v="16"/>
    <x v="2"/>
    <n v="145"/>
    <x v="1"/>
    <s v="Registered Users"/>
    <x v="0"/>
  </r>
  <r>
    <n v="963"/>
    <x v="42"/>
    <x v="0"/>
    <x v="0"/>
    <b v="0"/>
    <s v="Working Day"/>
    <x v="17"/>
    <x v="3"/>
    <n v="137"/>
    <x v="1"/>
    <s v="Registered Users"/>
    <x v="0"/>
  </r>
  <r>
    <n v="964"/>
    <x v="42"/>
    <x v="0"/>
    <x v="0"/>
    <b v="0"/>
    <s v="Working Day"/>
    <x v="18"/>
    <x v="3"/>
    <n v="64"/>
    <x v="0"/>
    <s v="Registered Users"/>
    <x v="0"/>
  </r>
  <r>
    <n v="965"/>
    <x v="42"/>
    <x v="0"/>
    <x v="0"/>
    <b v="0"/>
    <s v="Working Day"/>
    <x v="19"/>
    <x v="3"/>
    <n v="41"/>
    <x v="0"/>
    <s v="Registered Users"/>
    <x v="0"/>
  </r>
  <r>
    <n v="966"/>
    <x v="42"/>
    <x v="0"/>
    <x v="0"/>
    <b v="0"/>
    <s v="Working Day"/>
    <x v="20"/>
    <x v="3"/>
    <n v="40"/>
    <x v="0"/>
    <s v="Registered Users"/>
    <x v="0"/>
  </r>
  <r>
    <n v="967"/>
    <x v="42"/>
    <x v="0"/>
    <x v="0"/>
    <b v="0"/>
    <s v="Working Day"/>
    <x v="21"/>
    <x v="0"/>
    <n v="51"/>
    <x v="0"/>
    <s v="Registered Users"/>
    <x v="0"/>
  </r>
  <r>
    <n v="968"/>
    <x v="42"/>
    <x v="0"/>
    <x v="0"/>
    <b v="0"/>
    <s v="Working Day"/>
    <x v="22"/>
    <x v="0"/>
    <n v="45"/>
    <x v="0"/>
    <s v="Registered Users"/>
    <x v="0"/>
  </r>
  <r>
    <n v="969"/>
    <x v="42"/>
    <x v="0"/>
    <x v="0"/>
    <b v="0"/>
    <s v="Working Day"/>
    <x v="23"/>
    <x v="0"/>
    <n v="32"/>
    <x v="0"/>
    <s v="Registered Users"/>
    <x v="0"/>
  </r>
  <r>
    <n v="970"/>
    <x v="43"/>
    <x v="1"/>
    <x v="0"/>
    <b v="0"/>
    <s v="Working Day"/>
    <x v="0"/>
    <x v="0"/>
    <n v="39"/>
    <x v="0"/>
    <s v="Registered Users"/>
    <x v="0"/>
  </r>
  <r>
    <n v="971"/>
    <x v="43"/>
    <x v="1"/>
    <x v="0"/>
    <b v="0"/>
    <s v="Working Day"/>
    <x v="1"/>
    <x v="0"/>
    <n v="24"/>
    <x v="0"/>
    <s v="Registered Users"/>
    <x v="0"/>
  </r>
  <r>
    <n v="972"/>
    <x v="43"/>
    <x v="1"/>
    <x v="0"/>
    <b v="0"/>
    <s v="Working Day"/>
    <x v="2"/>
    <x v="0"/>
    <n v="20"/>
    <x v="0"/>
    <s v="Registered Users"/>
    <x v="1"/>
  </r>
  <r>
    <n v="973"/>
    <x v="43"/>
    <x v="1"/>
    <x v="0"/>
    <b v="0"/>
    <s v="Working Day"/>
    <x v="3"/>
    <x v="0"/>
    <n v="12"/>
    <x v="0"/>
    <s v="Registered Users"/>
    <x v="1"/>
  </r>
  <r>
    <n v="974"/>
    <x v="43"/>
    <x v="1"/>
    <x v="0"/>
    <b v="0"/>
    <s v="Working Day"/>
    <x v="4"/>
    <x v="0"/>
    <n v="2"/>
    <x v="0"/>
    <s v="Registered Users"/>
    <x v="1"/>
  </r>
  <r>
    <n v="975"/>
    <x v="43"/>
    <x v="1"/>
    <x v="0"/>
    <b v="0"/>
    <s v="Working Day"/>
    <x v="6"/>
    <x v="1"/>
    <n v="5"/>
    <x v="0"/>
    <s v="Registered Users"/>
    <x v="1"/>
  </r>
  <r>
    <n v="976"/>
    <x v="43"/>
    <x v="1"/>
    <x v="0"/>
    <b v="0"/>
    <s v="Working Day"/>
    <x v="7"/>
    <x v="1"/>
    <n v="3"/>
    <x v="0"/>
    <s v="Registered Users"/>
    <x v="1"/>
  </r>
  <r>
    <n v="977"/>
    <x v="43"/>
    <x v="1"/>
    <x v="0"/>
    <b v="0"/>
    <s v="Working Day"/>
    <x v="8"/>
    <x v="1"/>
    <n v="12"/>
    <x v="0"/>
    <s v="Registered Users"/>
    <x v="1"/>
  </r>
  <r>
    <n v="978"/>
    <x v="43"/>
    <x v="1"/>
    <x v="0"/>
    <b v="0"/>
    <s v="Working Day"/>
    <x v="9"/>
    <x v="1"/>
    <n v="47"/>
    <x v="0"/>
    <s v="Registered Users"/>
    <x v="1"/>
  </r>
  <r>
    <n v="979"/>
    <x v="43"/>
    <x v="1"/>
    <x v="0"/>
    <b v="0"/>
    <s v="Working Day"/>
    <x v="10"/>
    <x v="1"/>
    <n v="105"/>
    <x v="1"/>
    <s v="Registered Users"/>
    <x v="0"/>
  </r>
  <r>
    <n v="980"/>
    <x v="43"/>
    <x v="1"/>
    <x v="0"/>
    <b v="0"/>
    <s v="Working Day"/>
    <x v="11"/>
    <x v="1"/>
    <n v="112"/>
    <x v="1"/>
    <s v="Registered Users"/>
    <x v="0"/>
  </r>
  <r>
    <n v="981"/>
    <x v="43"/>
    <x v="1"/>
    <x v="0"/>
    <b v="0"/>
    <s v="Working Day"/>
    <x v="12"/>
    <x v="2"/>
    <n v="152"/>
    <x v="2"/>
    <s v="Registered Users"/>
    <x v="0"/>
  </r>
  <r>
    <n v="982"/>
    <x v="43"/>
    <x v="1"/>
    <x v="0"/>
    <b v="0"/>
    <s v="Working Day"/>
    <x v="13"/>
    <x v="2"/>
    <n v="154"/>
    <x v="2"/>
    <s v="Registered Users"/>
    <x v="0"/>
  </r>
  <r>
    <n v="983"/>
    <x v="43"/>
    <x v="1"/>
    <x v="0"/>
    <b v="0"/>
    <s v="Working Day"/>
    <x v="14"/>
    <x v="2"/>
    <n v="161"/>
    <x v="2"/>
    <s v="Registered Users"/>
    <x v="1"/>
  </r>
  <r>
    <n v="984"/>
    <x v="43"/>
    <x v="1"/>
    <x v="0"/>
    <b v="0"/>
    <s v="Working Day"/>
    <x v="15"/>
    <x v="2"/>
    <n v="162"/>
    <x v="2"/>
    <s v="Registered Users"/>
    <x v="1"/>
  </r>
  <r>
    <n v="985"/>
    <x v="43"/>
    <x v="1"/>
    <x v="0"/>
    <b v="0"/>
    <s v="Working Day"/>
    <x v="16"/>
    <x v="2"/>
    <n v="134"/>
    <x v="1"/>
    <s v="Registered Users"/>
    <x v="1"/>
  </r>
  <r>
    <n v="986"/>
    <x v="43"/>
    <x v="1"/>
    <x v="0"/>
    <b v="0"/>
    <s v="Working Day"/>
    <x v="17"/>
    <x v="3"/>
    <n v="125"/>
    <x v="1"/>
    <s v="Registered Users"/>
    <x v="0"/>
  </r>
  <r>
    <n v="987"/>
    <x v="43"/>
    <x v="1"/>
    <x v="0"/>
    <b v="0"/>
    <s v="Working Day"/>
    <x v="18"/>
    <x v="3"/>
    <n v="95"/>
    <x v="0"/>
    <s v="Registered Users"/>
    <x v="0"/>
  </r>
  <r>
    <n v="988"/>
    <x v="43"/>
    <x v="1"/>
    <x v="0"/>
    <b v="0"/>
    <s v="Working Day"/>
    <x v="19"/>
    <x v="3"/>
    <n v="61"/>
    <x v="0"/>
    <s v="Registered Users"/>
    <x v="0"/>
  </r>
  <r>
    <n v="989"/>
    <x v="43"/>
    <x v="1"/>
    <x v="0"/>
    <b v="0"/>
    <s v="Working Day"/>
    <x v="20"/>
    <x v="3"/>
    <n v="47"/>
    <x v="0"/>
    <s v="Registered Users"/>
    <x v="0"/>
  </r>
  <r>
    <n v="990"/>
    <x v="43"/>
    <x v="1"/>
    <x v="0"/>
    <b v="0"/>
    <s v="Working Day"/>
    <x v="21"/>
    <x v="0"/>
    <n v="51"/>
    <x v="0"/>
    <s v="Registered Users"/>
    <x v="0"/>
  </r>
  <r>
    <n v="991"/>
    <x v="43"/>
    <x v="1"/>
    <x v="0"/>
    <b v="0"/>
    <s v="Working Day"/>
    <x v="22"/>
    <x v="0"/>
    <n v="36"/>
    <x v="0"/>
    <s v="Registered Users"/>
    <x v="0"/>
  </r>
  <r>
    <n v="992"/>
    <x v="43"/>
    <x v="1"/>
    <x v="0"/>
    <b v="0"/>
    <s v="Working Day"/>
    <x v="23"/>
    <x v="0"/>
    <n v="30"/>
    <x v="0"/>
    <s v="Registered Users"/>
    <x v="0"/>
  </r>
  <r>
    <n v="993"/>
    <x v="44"/>
    <x v="2"/>
    <x v="1"/>
    <b v="0"/>
    <s v="Working Day"/>
    <x v="0"/>
    <x v="0"/>
    <n v="11"/>
    <x v="0"/>
    <s v="Registered Users"/>
    <x v="0"/>
  </r>
  <r>
    <n v="994"/>
    <x v="44"/>
    <x v="2"/>
    <x v="1"/>
    <b v="0"/>
    <s v="Working Day"/>
    <x v="1"/>
    <x v="0"/>
    <n v="7"/>
    <x v="0"/>
    <s v="Registered Users"/>
    <x v="0"/>
  </r>
  <r>
    <n v="995"/>
    <x v="44"/>
    <x v="2"/>
    <x v="1"/>
    <b v="0"/>
    <s v="Working Day"/>
    <x v="2"/>
    <x v="0"/>
    <n v="2"/>
    <x v="0"/>
    <s v="Registered Users"/>
    <x v="0"/>
  </r>
  <r>
    <n v="996"/>
    <x v="44"/>
    <x v="2"/>
    <x v="1"/>
    <b v="0"/>
    <s v="Working Day"/>
    <x v="3"/>
    <x v="0"/>
    <n v="2"/>
    <x v="0"/>
    <s v="Registered Users"/>
    <x v="0"/>
  </r>
  <r>
    <n v="997"/>
    <x v="44"/>
    <x v="2"/>
    <x v="1"/>
    <b v="0"/>
    <s v="Working Day"/>
    <x v="4"/>
    <x v="0"/>
    <n v="2"/>
    <x v="0"/>
    <s v="Registered Users"/>
    <x v="0"/>
  </r>
  <r>
    <n v="998"/>
    <x v="44"/>
    <x v="2"/>
    <x v="1"/>
    <b v="0"/>
    <s v="Working Day"/>
    <x v="5"/>
    <x v="1"/>
    <n v="3"/>
    <x v="0"/>
    <s v="Registered Users"/>
    <x v="0"/>
  </r>
  <r>
    <n v="999"/>
    <x v="44"/>
    <x v="2"/>
    <x v="1"/>
    <b v="0"/>
    <s v="Working Day"/>
    <x v="6"/>
    <x v="1"/>
    <n v="26"/>
    <x v="0"/>
    <s v="Registered Users"/>
    <x v="0"/>
  </r>
  <r>
    <n v="1000"/>
    <x v="44"/>
    <x v="2"/>
    <x v="1"/>
    <b v="0"/>
    <s v="Working Day"/>
    <x v="7"/>
    <x v="1"/>
    <n v="98"/>
    <x v="0"/>
    <s v="Registered User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19C5B1-A625-4CC7-9896-0B9944AAF938}" name="PivotTable1"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2:B19" firstHeaderRow="1" firstDataRow="1" firstDataCol="1"/>
  <pivotFields count="12">
    <pivotField numFmtId="14" showAll="0"/>
    <pivotField showAll="0"/>
    <pivotField showAll="0">
      <items count="3">
        <item x="1"/>
        <item x="0"/>
        <item t="default"/>
      </items>
    </pivotField>
    <pivotField showAll="0"/>
    <pivotField showAll="0">
      <items count="3">
        <item x="1"/>
        <item x="0"/>
        <item t="default"/>
      </items>
    </pivotField>
    <pivotField showAll="0"/>
    <pivotField showAll="0">
      <items count="5">
        <item x="2"/>
        <item x="3"/>
        <item x="1"/>
        <item x="0"/>
        <item t="default"/>
      </items>
    </pivotField>
    <pivotField dataField="1" showAll="0"/>
    <pivotField showAll="0"/>
    <pivotField axis="axisRow" showAll="0">
      <items count="3">
        <item x="1"/>
        <item x="0"/>
        <item t="default"/>
      </items>
    </pivotField>
    <pivotField showAll="0">
      <items count="5">
        <item x="1"/>
        <item x="2"/>
        <item x="0"/>
        <item x="3"/>
        <item t="default"/>
      </items>
    </pivotField>
    <pivotField axis="axisRow" showAll="0" defaultSubtotal="0">
      <items count="14">
        <item x="0"/>
        <item x="1"/>
        <item x="2"/>
        <item x="3"/>
        <item x="4"/>
        <item x="5"/>
        <item x="6"/>
        <item x="7"/>
        <item x="8"/>
        <item x="9"/>
        <item x="10"/>
        <item x="11"/>
        <item x="12"/>
        <item x="13"/>
      </items>
    </pivotField>
  </pivotFields>
  <rowFields count="2">
    <field x="9"/>
    <field x="11"/>
  </rowFields>
  <rowItems count="7">
    <i>
      <x/>
    </i>
    <i r="1">
      <x v="1"/>
    </i>
    <i r="1">
      <x v="2"/>
    </i>
    <i>
      <x v="1"/>
    </i>
    <i r="1">
      <x v="1"/>
    </i>
    <i r="1">
      <x v="2"/>
    </i>
    <i t="grand">
      <x/>
    </i>
  </rowItems>
  <colItems count="1">
    <i/>
  </colItems>
  <dataFields count="1">
    <dataField name="Average of Cnt" fld="7" subtotal="average" baseField="9" baseItem="0"/>
  </dataFields>
  <chartFormats count="5">
    <chartFormat chart="6" format="7" series="1">
      <pivotArea type="data" outline="0" fieldPosition="0">
        <references count="1">
          <reference field="4294967294" count="1" selected="0">
            <x v="0"/>
          </reference>
        </references>
      </pivotArea>
    </chartFormat>
    <chartFormat chart="6" format="8">
      <pivotArea type="data" outline="0" fieldPosition="0">
        <references count="3">
          <reference field="4294967294" count="1" selected="0">
            <x v="0"/>
          </reference>
          <reference field="9" count="1" selected="0">
            <x v="0"/>
          </reference>
          <reference field="11" count="1" selected="0">
            <x v="1"/>
          </reference>
        </references>
      </pivotArea>
    </chartFormat>
    <chartFormat chart="6" format="9">
      <pivotArea type="data" outline="0" fieldPosition="0">
        <references count="3">
          <reference field="4294967294" count="1" selected="0">
            <x v="0"/>
          </reference>
          <reference field="9" count="1" selected="0">
            <x v="0"/>
          </reference>
          <reference field="11" count="1" selected="0">
            <x v="2"/>
          </reference>
        </references>
      </pivotArea>
    </chartFormat>
    <chartFormat chart="6" format="10">
      <pivotArea type="data" outline="0" fieldPosition="0">
        <references count="3">
          <reference field="4294967294" count="1" selected="0">
            <x v="0"/>
          </reference>
          <reference field="9" count="1" selected="0">
            <x v="1"/>
          </reference>
          <reference field="11" count="1" selected="0">
            <x v="1"/>
          </reference>
        </references>
      </pivotArea>
    </chartFormat>
    <chartFormat chart="6" format="11">
      <pivotArea type="data" outline="0" fieldPosition="0">
        <references count="3">
          <reference field="4294967294" count="1" selected="0">
            <x v="0"/>
          </reference>
          <reference field="9" count="1" selected="0">
            <x v="1"/>
          </reference>
          <reference field="11"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9DE74-A5E0-4FDB-BE58-7F1C236153F3}" name="PivotTable2"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12">
    <pivotField numFmtId="14" showAll="0"/>
    <pivotField showAll="0"/>
    <pivotField showAll="0"/>
    <pivotField showAll="0"/>
    <pivotField showAll="0"/>
    <pivotField showAll="0"/>
    <pivotField showAll="0"/>
    <pivotField dataField="1" showAll="0"/>
    <pivotField showAll="0"/>
    <pivotField showAll="0"/>
    <pivotField axis="axisRow" showAll="0">
      <items count="5">
        <item n="Average" x="1"/>
        <item n="Bad" x="2"/>
        <item x="0"/>
        <item x="3"/>
        <item t="default"/>
      </items>
    </pivotField>
    <pivotField showAll="0" defaultSubtotal="0">
      <items count="14">
        <item x="0"/>
        <item x="1"/>
        <item x="2"/>
        <item x="3"/>
        <item x="4"/>
        <item x="5"/>
        <item x="6"/>
        <item x="7"/>
        <item x="8"/>
        <item x="9"/>
        <item x="10"/>
        <item x="11"/>
        <item x="12"/>
        <item x="13"/>
      </items>
    </pivotField>
  </pivotFields>
  <rowFields count="1">
    <field x="10"/>
  </rowFields>
  <rowItems count="5">
    <i>
      <x/>
    </i>
    <i>
      <x v="1"/>
    </i>
    <i>
      <x v="2"/>
    </i>
    <i>
      <x v="3"/>
    </i>
    <i t="grand">
      <x/>
    </i>
  </rowItems>
  <colItems count="1">
    <i/>
  </colItems>
  <dataFields count="1">
    <dataField name="Average of Cnt" fld="7" subtotal="average" baseField="1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0" count="1" selected="0">
            <x v="0"/>
          </reference>
        </references>
      </pivotArea>
    </chartFormat>
    <chartFormat chart="3" format="12">
      <pivotArea type="data" outline="0" fieldPosition="0">
        <references count="2">
          <reference field="4294967294" count="1" selected="0">
            <x v="0"/>
          </reference>
          <reference field="10" count="1" selected="0">
            <x v="1"/>
          </reference>
        </references>
      </pivotArea>
    </chartFormat>
    <chartFormat chart="3" format="13">
      <pivotArea type="data" outline="0" fieldPosition="0">
        <references count="2">
          <reference field="4294967294" count="1" selected="0">
            <x v="0"/>
          </reference>
          <reference field="10" count="1" selected="0">
            <x v="2"/>
          </reference>
        </references>
      </pivotArea>
    </chartFormat>
    <chartFormat chart="3" format="14">
      <pivotArea type="data" outline="0" fieldPosition="0">
        <references count="2">
          <reference field="4294967294" count="1" selected="0">
            <x v="0"/>
          </reference>
          <reference field="10" count="1" selected="0">
            <x v="3"/>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A2EB6D-BF75-4F78-ABB6-A5FC7F8A2AEC}" name="PivotTable3"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G3:H28" firstHeaderRow="1" firstDataRow="1" firstDataCol="1"/>
  <pivotFields count="12">
    <pivotField numFmtId="14" showAll="0"/>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dataField="1" showAll="0"/>
    <pivotField showAll="0"/>
    <pivotField showAll="0"/>
    <pivotField showAll="0"/>
    <pivotField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nt" fld="7" subtotal="average" baseField="5"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4628E-7BBE-4F79-B847-A2D25BE0084F}"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8:E22" firstHeaderRow="1" firstDataRow="1" firstDataCol="1"/>
  <pivotFields count="12">
    <pivotField showAll="0"/>
    <pivotField numFmtId="14" showAll="0"/>
    <pivotField showAll="0">
      <items count="8">
        <item x="2"/>
        <item x="3"/>
        <item x="4"/>
        <item x="5"/>
        <item x="6"/>
        <item x="0"/>
        <item x="1"/>
        <item t="default"/>
      </items>
    </pivotField>
    <pivotField showAll="0"/>
    <pivotField showAll="0"/>
    <pivotField showAll="0"/>
    <pivotField showAll="0"/>
    <pivotField showAll="0">
      <items count="5">
        <item x="2"/>
        <item x="3"/>
        <item x="1"/>
        <item x="0"/>
        <item t="default"/>
      </items>
    </pivotField>
    <pivotField dataField="1" showAll="0"/>
    <pivotField axis="axisRow" showAll="0">
      <items count="4">
        <item x="2"/>
        <item x="0"/>
        <item x="1"/>
        <item t="default"/>
      </items>
    </pivotField>
    <pivotField showAll="0"/>
    <pivotField showAll="0"/>
  </pivotFields>
  <rowFields count="1">
    <field x="9"/>
  </rowFields>
  <rowItems count="4">
    <i>
      <x/>
    </i>
    <i>
      <x v="1"/>
    </i>
    <i>
      <x v="2"/>
    </i>
    <i t="grand">
      <x/>
    </i>
  </rowItems>
  <colItems count="1">
    <i/>
  </colItems>
  <dataFields count="1">
    <dataField name="Average of Cnt" fld="8" subtotal="average" baseField="9"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93877C-F4DD-4987-9043-2A4D3B05D2A6}" name="PivotTable7"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J5:M8" firstHeaderRow="0" firstDataRow="1" firstDataCol="1"/>
  <pivotFields count="14">
    <pivotField numFmtId="14" showAll="0"/>
    <pivotField showAll="0"/>
    <pivotField axis="axisRow" showAll="0">
      <items count="3">
        <item x="0"/>
        <item x="1"/>
        <item t="default"/>
      </items>
    </pivotField>
    <pivotField showAll="0"/>
    <pivotField showAll="0"/>
    <pivotField showAll="0"/>
    <pivotField showAll="0"/>
    <pivotField numFmtId="2" showAll="0"/>
    <pivotField numFmtId="164" showAll="0"/>
    <pivotField numFmtId="2" showAll="0"/>
    <pivotField showAll="0"/>
    <pivotField dataField="1" showAll="0"/>
    <pivotField dataField="1"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2"/>
  </rowFields>
  <rowItems count="3">
    <i>
      <x/>
    </i>
    <i>
      <x v="1"/>
    </i>
    <i t="grand">
      <x/>
    </i>
  </rowItems>
  <colFields count="1">
    <field x="-2"/>
  </colFields>
  <colItems count="3">
    <i>
      <x/>
    </i>
    <i i="1">
      <x v="1"/>
    </i>
    <i i="2">
      <x v="2"/>
    </i>
  </colItems>
  <dataFields count="3">
    <dataField name="Sum of Cnt" fld="13" baseField="0" baseItem="0"/>
    <dataField name="Average of Casual" fld="11" subtotal="average" baseField="0" baseItem="1"/>
    <dataField name="Average of Registered" fld="12" subtotal="average" baseField="0" baseItem="1"/>
  </dataFields>
  <formats count="4">
    <format dxfId="25">
      <pivotArea collapsedLevelsAreSubtotals="1" fieldPosition="0">
        <references count="1">
          <reference field="2" count="0"/>
        </references>
      </pivotArea>
    </format>
    <format dxfId="24">
      <pivotArea dataOnly="0" labelOnly="1" fieldPosition="0">
        <references count="1">
          <reference field="2" count="0"/>
        </references>
      </pivotArea>
    </format>
    <format dxfId="14">
      <pivotArea collapsedLevelsAreSubtotals="1" fieldPosition="0">
        <references count="1">
          <reference field="2" count="0"/>
        </references>
      </pivotArea>
    </format>
    <format dxfId="13">
      <pivotArea dataOnly="0" labelOnly="1" fieldPosition="0">
        <references count="1">
          <reference field="2" count="0"/>
        </references>
      </pivotArea>
    </format>
  </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6DFBB9-DB30-4102-875E-61DF7051C440}" name="PivotTable2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K17" firstHeaderRow="1" firstDataRow="1" firstDataCol="1"/>
  <pivotFields count="12">
    <pivotField showAll="0"/>
    <pivotField numFmtId="14" showAll="0"/>
    <pivotField showAll="0"/>
    <pivotField showAll="0">
      <items count="3">
        <item x="1"/>
        <item x="0"/>
        <item t="default"/>
      </items>
    </pivotField>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dataField="1" showAll="0"/>
    <pivotField showAll="0"/>
    <pivotField showAll="0"/>
    <pivotField axis="axisRow" showAll="0">
      <items count="5">
        <item x="1"/>
        <item x="2"/>
        <item x="0"/>
        <item x="3"/>
        <item t="default"/>
      </items>
    </pivotField>
  </pivotFields>
  <rowFields count="1">
    <field x="11"/>
  </rowFields>
  <rowItems count="5">
    <i>
      <x/>
    </i>
    <i>
      <x v="1"/>
    </i>
    <i>
      <x v="2"/>
    </i>
    <i>
      <x v="3"/>
    </i>
    <i t="grand">
      <x/>
    </i>
  </rowItems>
  <colItems count="1">
    <i/>
  </colItems>
  <dataFields count="1">
    <dataField name="Sum of Cnt" fld="8" baseField="0" baseItem="0"/>
  </dataFields>
  <formats count="4">
    <format dxfId="23">
      <pivotArea dataOnly="0" fieldPosition="0">
        <references count="1">
          <reference field="11" count="0"/>
        </references>
      </pivotArea>
    </format>
    <format dxfId="22">
      <pivotArea dataOnly="0" fieldPosition="0">
        <references count="1">
          <reference field="11" count="0"/>
        </references>
      </pivotArea>
    </format>
    <format dxfId="17">
      <pivotArea dataOnly="0" fieldPosition="0">
        <references count="1">
          <reference field="11" count="0"/>
        </references>
      </pivotArea>
    </format>
    <format dxfId="15">
      <pivotArea dataOnly="0" fieldPosition="0">
        <references count="1">
          <reference field="11" count="0"/>
        </references>
      </pivotArea>
    </format>
  </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9DDCAB-6263-4EB3-8172-30E708AC2414}" name="PivotTable2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4:M15" firstHeaderRow="1" firstDataRow="1" firstDataCol="0"/>
  <pivotFields count="15">
    <pivotField showAll="0"/>
    <pivotField numFmtId="14"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dataField="1" numFmtId="2" showAll="0"/>
    <pivotField numFmtId="164" showAll="0"/>
    <pivotField numFmtId="2" showAll="0"/>
    <pivotField showAll="0"/>
    <pivotField showAll="0"/>
    <pivotField showAll="0"/>
    <pivotField showAll="0"/>
  </pivotFields>
  <rowItems count="1">
    <i/>
  </rowItems>
  <colItems count="1">
    <i/>
  </colItems>
  <dataFields count="1">
    <dataField name="Average of Temp" fld="8" subtotal="average" baseField="0" baseItem="0" numFmtId="2"/>
  </dataFields>
  <formats count="2">
    <format dxfId="1">
      <pivotArea outline="0" collapsedLevelsAreSubtotals="1" fieldPosition="0"/>
    </format>
    <format dxfId="0">
      <pivotArea outline="0" collapsedLevelsAreSubtotals="1" fieldPosition="0"/>
    </format>
  </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981A2D-0C28-4C17-B738-C7B5D4915F2C}" name="PivotTable5" cacheId="14"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K22:L27" firstHeaderRow="1" firstDataRow="1" firstDataCol="1"/>
  <pivotFields count="1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8">
        <item sd="0" x="2"/>
        <item sd="0" x="3"/>
        <item sd="0" x="4"/>
        <item sd="0" x="5"/>
        <item sd="0" x="6"/>
        <item sd="0" x="0"/>
        <item sd="0" x="1"/>
        <item t="default" sd="0"/>
      </items>
    </pivotField>
    <pivotField showAll="0">
      <items count="3">
        <item x="1"/>
        <item x="0"/>
        <item t="default"/>
      </items>
    </pivotField>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5">
        <item sd="0" x="2"/>
        <item sd="0" x="3"/>
        <item sd="0" x="1"/>
        <item sd="0" x="0"/>
        <item t="default"/>
      </items>
    </pivotField>
    <pivotField dataField="1" showAll="0"/>
    <pivotField showAll="0">
      <items count="4">
        <item x="2"/>
        <item x="0"/>
        <item x="1"/>
        <item t="default"/>
      </items>
    </pivotField>
    <pivotField showAll="0"/>
    <pivotField showAll="0">
      <items count="5">
        <item x="1"/>
        <item x="2"/>
        <item x="0"/>
        <item x="3"/>
        <item t="default"/>
      </items>
    </pivotField>
  </pivotFields>
  <rowFields count="2">
    <field x="7"/>
    <field x="6"/>
  </rowFields>
  <rowItems count="5">
    <i>
      <x/>
    </i>
    <i>
      <x v="1"/>
    </i>
    <i>
      <x v="2"/>
    </i>
    <i>
      <x v="3"/>
    </i>
    <i t="grand">
      <x/>
    </i>
  </rowItems>
  <colItems count="1">
    <i/>
  </colItems>
  <dataFields count="1">
    <dataField name="Average of Cnt" fld="8" subtotal="average" baseField="7" baseItem="0"/>
  </dataField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8243D5-3D46-4A75-BD09-CD5B09D92D75}" name="PivotTable2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2:M13" firstHeaderRow="1" firstDataRow="1" firstDataCol="0"/>
  <pivotFields count="15">
    <pivotField showAll="0"/>
    <pivotField numFmtId="14" showAll="0"/>
    <pivotField showAll="0"/>
    <pivotField showAll="0"/>
    <pivotField showAll="0"/>
    <pivotField showAll="0"/>
    <pivotField showAll="0"/>
    <pivotField showAll="0"/>
    <pivotField numFmtId="2" showAll="0"/>
    <pivotField numFmtId="164" showAll="0"/>
    <pivotField numFmtId="2" showAll="0"/>
    <pivotField showAll="0"/>
    <pivotField showAll="0"/>
    <pivotField showAll="0"/>
    <pivotField dataField="1" showAll="0"/>
  </pivotFields>
  <rowItems count="1">
    <i/>
  </rowItems>
  <colItems count="1">
    <i/>
  </colItems>
  <dataFields count="1">
    <dataField name="Average of Cnt" fld="14" subtotal="average" baseField="0" baseItem="0"/>
  </dataFields>
  <formats count="2">
    <format dxfId="3">
      <pivotArea outline="0" collapsedLevelsAreSubtotals="1" fieldPosition="0"/>
    </format>
    <format dxfId="2">
      <pivotArea outline="0" collapsedLevelsAreSubtotals="1" fieldPosition="0"/>
    </format>
  </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917551-8F38-4560-A740-6E1FABB39DC6}" name="PivotTable6"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5:E13" firstHeaderRow="1" firstDataRow="1" firstDataCol="1"/>
  <pivotFields count="12">
    <pivotField showAll="0"/>
    <pivotField numFmtId="14" showAll="0"/>
    <pivotField axis="axisRow" showAll="0">
      <items count="8">
        <item x="2"/>
        <item x="3"/>
        <item x="4"/>
        <item x="5"/>
        <item x="6"/>
        <item x="0"/>
        <item x="1"/>
        <item t="default"/>
      </items>
    </pivotField>
    <pivotField showAll="0">
      <items count="3">
        <item x="1"/>
        <item x="0"/>
        <item t="default"/>
      </items>
    </pivotField>
    <pivotField showAll="0"/>
    <pivotField showAll="0"/>
    <pivotField showAll="0"/>
    <pivotField showAll="0"/>
    <pivotField dataField="1" showAll="0"/>
    <pivotField showAll="0">
      <items count="4">
        <item x="2"/>
        <item x="0"/>
        <item x="1"/>
        <item t="default"/>
      </items>
    </pivotField>
    <pivotField showAll="0"/>
    <pivotField showAll="0"/>
  </pivotFields>
  <rowFields count="1">
    <field x="2"/>
  </rowFields>
  <rowItems count="8">
    <i>
      <x/>
    </i>
    <i>
      <x v="1"/>
    </i>
    <i>
      <x v="2"/>
    </i>
    <i>
      <x v="3"/>
    </i>
    <i>
      <x v="4"/>
    </i>
    <i>
      <x v="5"/>
    </i>
    <i>
      <x v="6"/>
    </i>
    <i t="grand">
      <x/>
    </i>
  </rowItems>
  <colItems count="1">
    <i/>
  </colItems>
  <dataFields count="1">
    <dataField name="Average of Cnt" fld="8" subtotal="average" baseField="2" baseItem="0"/>
  </dataFields>
  <chartFormats count="1">
    <chartFormat chart="8" format="2"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C74FDE65-318F-4607-853C-55F658990862}" autoFormatId="16" applyNumberFormats="0" applyBorderFormats="0" applyFontFormats="0" applyPatternFormats="0" applyAlignmentFormats="0" applyWidthHeightFormats="0">
  <queryTableRefresh nextId="16">
    <queryTableFields count="15">
      <queryTableField id="1" name="instant" tableColumnId="1"/>
      <queryTableField id="2" name="dteday" tableColumnId="2"/>
      <queryTableField id="3" name="season" tableColumnId="3"/>
      <queryTableField id="4" name="mnth" tableColumnId="4"/>
      <queryTableField id="5" name="hr" tableColumnId="5"/>
      <queryTableField id="6" name="holiday" tableColumnId="6"/>
      <queryTableField id="7" name="weekday" tableColumnId="7"/>
      <queryTableField id="8" name="weathersit" tableColumnId="8"/>
      <queryTableField id="9" name="temp" tableColumnId="9"/>
      <queryTableField id="10" name="atemp" tableColumnId="10"/>
      <queryTableField id="11" name="hum" tableColumnId="11"/>
      <queryTableField id="12" name="windspeed" tableColumnId="12"/>
      <queryTableField id="13" name="casual" tableColumnId="13"/>
      <queryTableField id="14" name="registered" tableColumnId="14"/>
      <queryTableField id="15" name="cnt" tableColumnId="15"/>
    </queryTableFields>
  </queryTableRefresh>
  <extLst>
    <ext xmlns:x15="http://schemas.microsoft.com/office/spreadsheetml/2010/11/main" uri="{883FBD77-0823-4a55-B5E3-86C4891E6966}">
      <x15:queryTable sourceDataName="Query - dataset_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1" xr10:uid="{1536D2FD-06A8-4E68-9FF5-0F8D48915A6B}" sourceName="Weekday">
  <data>
    <tabular pivotCacheId="2070270214">
      <items count="7">
        <i x="2" s="1"/>
        <i x="3" s="1"/>
        <i x="4" s="1"/>
        <i x="5"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1" xr10:uid="{B4323A34-7B74-4A6F-A3BB-A34D45D5D7DD}" sourceName="Weather_Condition">
  <data>
    <tabular pivotCacheId="2070270214">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and_Level1" xr10:uid="{AEF38FE3-965B-4022-A9AA-019C4DC3F3EB}" sourceName="Demand_Level">
  <data>
    <tabular pivotCacheId="207027021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4F45ECAF-EACE-4B69-A04C-D2C2C99AE906}" cache="Slicer_Weekday1" caption="Weekday" columnCount="7" style="SlicerStyleDark2" rowHeight="241300"/>
  <slicer name="Weather_Condition 1" xr10:uid="{FE8EEEA0-E8FD-4EFD-9738-535DFC518C56}" cache="Slicer_Weather_Condition1" caption="Weather_Condition" style="SlicerStyleDark6" rowHeight="241300"/>
  <slicer name="Demand_Level 1" xr10:uid="{87A6A11B-F212-4504-96CF-7CD1470E6A0A}" cache="Slicer_Demand_Level1" caption="Demand_Level"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94DEE7-DB99-496C-A11A-49E97D827563}" name="dataset_1" displayName="dataset_1" ref="A1:O1001" tableType="queryTable" totalsRowShown="0" headerRowDxfId="56" dataDxfId="55">
  <autoFilter ref="A1:O1001" xr:uid="{2894DEE7-DB99-496C-A11A-49E97D827563}"/>
  <sortState xmlns:xlrd2="http://schemas.microsoft.com/office/spreadsheetml/2017/richdata2" ref="A2:O1001">
    <sortCondition ref="A1:A1001"/>
  </sortState>
  <tableColumns count="15">
    <tableColumn id="1" xr3:uid="{BC26FB8A-D20D-4F1C-B1C9-5B42179D3813}" uniqueName="1" name="Instant" queryTableFieldId="1" dataDxfId="54"/>
    <tableColumn id="2" xr3:uid="{BA6D2B13-2648-4D3A-AF49-8817055B852C}" uniqueName="2" name="Date" queryTableFieldId="2" dataDxfId="53"/>
    <tableColumn id="3" xr3:uid="{5CBCDC59-0F2F-405D-88A9-5D2893CAF0F4}" uniqueName="3" name="Season" queryTableFieldId="3" dataDxfId="52"/>
    <tableColumn id="4" xr3:uid="{4548647A-44F9-4E55-8803-BB3094C83991}" uniqueName="4" name="Month" queryTableFieldId="4" dataDxfId="51"/>
    <tableColumn id="5" xr3:uid="{465AB391-EA55-4534-9F7B-E6BBDD8DEC52}" uniqueName="5" name="Hr" queryTableFieldId="5" dataDxfId="50"/>
    <tableColumn id="6" xr3:uid="{FAE8298D-01AB-48AE-8877-68D8BCCB7C0A}" uniqueName="6" name="Holiday" queryTableFieldId="6" dataDxfId="49"/>
    <tableColumn id="7" xr3:uid="{9C162C6B-3EA8-4B32-9E7A-DAFB30A691B3}" uniqueName="7" name="Weekday" queryTableFieldId="7" dataDxfId="48"/>
    <tableColumn id="8" xr3:uid="{3D4EE0BB-CF87-41E5-8240-264B2108EFA0}" uniqueName="8" name="Weathersit" queryTableFieldId="8" dataDxfId="47"/>
    <tableColumn id="9" xr3:uid="{75B554B1-3ECC-4960-BC89-AC7BF1AF4EFE}" uniqueName="9" name="Temp" queryTableFieldId="9" dataDxfId="46"/>
    <tableColumn id="10" xr3:uid="{7091F212-56EF-47CE-9A89-8DF8D687B89A}" uniqueName="10" name="ATemp" queryTableFieldId="10" dataDxfId="45"/>
    <tableColumn id="11" xr3:uid="{C222E55F-A5BF-4C54-88C8-EAA78216269B}" uniqueName="11" name="Hum" queryTableFieldId="11" dataDxfId="44"/>
    <tableColumn id="12" xr3:uid="{8B081603-F789-40D0-B2A3-BDF01ABFA1A8}" uniqueName="12" name="Windspeed" queryTableFieldId="12" dataDxfId="43"/>
    <tableColumn id="13" xr3:uid="{497C44E0-B30F-4041-BCF3-EA36FEFFE07A}" uniqueName="13" name="Casual" queryTableFieldId="13" dataDxfId="42"/>
    <tableColumn id="14" xr3:uid="{E637416F-04DA-4924-9C1A-0ADE9245D620}" uniqueName="14" name="Registered" queryTableFieldId="14" dataDxfId="41"/>
    <tableColumn id="15" xr3:uid="{BD4EF3FA-D7A7-4717-9D8F-49E500D63CF9}" uniqueName="15" name="Cnt" queryTableFieldId="15" dataDxfId="40"/>
  </tableColumns>
  <tableStyleInfo name="TableStyleMedium5"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E70633-2244-4307-881D-6674CEE93F92}" name="Table1" displayName="Table1" ref="A1:L1001" totalsRowShown="0" headerRowDxfId="39" dataDxfId="38">
  <autoFilter ref="A1:L1001" xr:uid="{46E70633-2244-4307-881D-6674CEE93F92}"/>
  <tableColumns count="12">
    <tableColumn id="1" xr3:uid="{C50C082E-9AD2-4B42-9F9B-8D3EFA91EDB3}" name="Instant" dataDxfId="37"/>
    <tableColumn id="2" xr3:uid="{9A4B8AE7-476F-4833-ABE1-7CE3B2AEDE3C}" name="Date" dataDxfId="36">
      <calculatedColumnFormula>INDEX(Final_Combined_Dataset!B:B, MATCH(Analysis_Helper!A2, Final_Combined_Dataset!A:A, 0))</calculatedColumnFormula>
    </tableColumn>
    <tableColumn id="3" xr3:uid="{AEC2257A-9093-4049-B47E-96A56C0DA5EB}" name="Weekday" dataDxfId="35">
      <calculatedColumnFormula>INDEX(Final_Combined_Dataset!G:G, MATCH(Analysis_Helper!A2, Final_Combined_Dataset!A:A, 0))</calculatedColumnFormula>
    </tableColumn>
    <tableColumn id="4" xr3:uid="{91E56D8E-BD20-44E3-BA50-2F6AA15041D8}" name="Day_Type" dataDxfId="34">
      <calculatedColumnFormula>IF(OR(TRIM(C2)="Saturday",TRIM(C2)="Sunday"),"Weekend","Weekday")</calculatedColumnFormula>
    </tableColumn>
    <tableColumn id="5" xr3:uid="{B0F4DE50-87CC-42F9-A8B7-2302EE8F4363}" name="Holiday" dataDxfId="33">
      <calculatedColumnFormula>INDEX(Final_Combined_Dataset!F:F, MATCH(A2, Final_Combined_Dataset!A:A, 0))</calculatedColumnFormula>
    </tableColumn>
    <tableColumn id="6" xr3:uid="{3CBE1690-25AD-47B8-A1B9-1575DFDBC438}" name="Holiday_Type" dataDxfId="32">
      <calculatedColumnFormula>IF(E2=TRUE,"Holiday","Working Day")</calculatedColumnFormula>
    </tableColumn>
    <tableColumn id="7" xr3:uid="{3D3C4B6C-A598-474B-91EF-522592B63865}" name="Hr" dataDxfId="31">
      <calculatedColumnFormula>INDEX(Final_Combined_Dataset!E:E, MATCH(A2, Final_Combined_Dataset!A:A, 0))</calculatedColumnFormula>
    </tableColumn>
    <tableColumn id="8" xr3:uid="{2A60E0B8-CBC6-4790-814F-0284C76157C7}" name="Time_Slot" dataDxfId="30">
      <calculatedColumnFormula>IF(G2&lt;=4,"Night",
IF(G2&lt;=11,"Morning",
IF(G2&lt;=16,"Afternoon",
IF(G2&lt;=20,"Evening",
"Night"))))</calculatedColumnFormula>
    </tableColumn>
    <tableColumn id="9" xr3:uid="{A5CDE14A-C984-4646-B316-EE86C35D479A}" name="Cnt" dataDxfId="29">
      <calculatedColumnFormula>INDEX(Final_Combined_Dataset!O:O, MATCH(A2, Final_Combined_Dataset!A:A, 0))</calculatedColumnFormula>
    </tableColumn>
    <tableColumn id="10" xr3:uid="{8E9A6E14-FA84-4A5D-8661-38FC99DFF752}" name="Demand_Level" dataDxfId="28">
      <calculatedColumnFormula>IF(I2&lt;100,"Low",
IF(I2&lt;150,"Medium","High"))</calculatedColumnFormula>
    </tableColumn>
    <tableColumn id="11" xr3:uid="{C6C5A70C-64E4-4674-A8D1-E58EAA2CA650}" name="User_Type_Dominant" dataDxfId="27">
      <calculatedColumnFormula>IF(Final_Combined_Dataset!M2&gt;Final_Combined_Dataset!N2,
"Casual Users","Registered Users")</calculatedColumnFormula>
    </tableColumn>
    <tableColumn id="12" xr3:uid="{1D57FF9D-1003-4ADE-B04C-A8EC0E9B8D53}" name="Weather_Condition" dataDxfId="26">
      <calculatedColumnFormula>IF(Final_Combined_Dataset!H2="Clear","Good To Go",IF(Final_Combined_Dataset!H2="Mist","Average",IF(Final_Combined_Dataset!H2="Light Snow","Bad",IF(Final_Combined_Dataset!H2="Heavy Snow","Very Risky"))))</calculatedColumnFormula>
    </tableColumn>
  </tableColumns>
  <tableStyleInfo name="TableStyleMedium3"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0456-478E-42B5-A316-03D60663C6D7}">
  <dimension ref="A1:O1001"/>
  <sheetViews>
    <sheetView workbookViewId="0">
      <pane ySplit="1" topLeftCell="A2" activePane="bottomLeft" state="frozen"/>
      <selection pane="bottomLeft" sqref="A1:O1001"/>
    </sheetView>
  </sheetViews>
  <sheetFormatPr defaultRowHeight="14.5"/>
  <cols>
    <col min="1" max="1" width="11.453125" bestFit="1" customWidth="1"/>
    <col min="2" max="2" width="11.453125" customWidth="1"/>
    <col min="3" max="3" width="11.26953125" bestFit="1" customWidth="1"/>
    <col min="4" max="4" width="11.1796875" bestFit="1" customWidth="1"/>
    <col min="5" max="5" width="7.453125" bestFit="1" customWidth="1"/>
    <col min="6" max="6" width="11.54296875" bestFit="1" customWidth="1"/>
    <col min="7" max="7" width="13.1796875" bestFit="1" customWidth="1"/>
    <col min="8" max="8" width="14.7265625" bestFit="1" customWidth="1"/>
    <col min="9" max="9" width="10.1796875" bestFit="1" customWidth="1"/>
    <col min="10" max="10" width="11.26953125" bestFit="1" customWidth="1"/>
    <col min="11" max="11" width="9.453125" bestFit="1" customWidth="1"/>
    <col min="12" max="12" width="14.81640625" bestFit="1" customWidth="1"/>
    <col min="13" max="13" width="10.81640625" bestFit="1" customWidth="1"/>
    <col min="14" max="14" width="14.1796875" bestFit="1" customWidth="1"/>
    <col min="15" max="15" width="8.26953125" bestFit="1" customWidth="1"/>
  </cols>
  <sheetData>
    <row r="1" spans="1:15">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c r="A2" s="6">
        <v>1</v>
      </c>
      <c r="B2" s="7">
        <v>40544</v>
      </c>
      <c r="C2" s="6" t="str">
        <f>IF(OR(B2&gt;=DATE(YEAR(B2),12,21), B2&lt;DATE(YEAR(B2),3,20)), "Winter", IF(OR(B2&gt;=DATE(YEAR(B2),3,20), B2&lt;DATE(YEAR(B2),6,21)), "Spring", IF(OR(B2&gt;=DATE(YEAR(B2),6,21), B2&lt;DATE(YEAR(B2),9,23)), "Summer", "Fall")))</f>
        <v>Winter</v>
      </c>
      <c r="D2" s="6" t="str">
        <f>TEXT(B2,"mmmm")</f>
        <v>January</v>
      </c>
      <c r="E2" s="6">
        <v>0</v>
      </c>
      <c r="F2" s="6" t="b">
        <v>0</v>
      </c>
      <c r="G2" s="6" t="str">
        <f>TEXT(B2,"dddd")</f>
        <v>Saturday</v>
      </c>
      <c r="H2" s="6" t="s">
        <v>15</v>
      </c>
      <c r="I2" s="8">
        <v>0.24</v>
      </c>
      <c r="J2" s="9">
        <v>0.28789999999999999</v>
      </c>
      <c r="K2" s="8">
        <v>0.81</v>
      </c>
      <c r="L2" s="6">
        <v>0</v>
      </c>
      <c r="M2" s="6">
        <v>3</v>
      </c>
      <c r="N2" s="6">
        <v>13</v>
      </c>
      <c r="O2" s="6">
        <v>16</v>
      </c>
    </row>
    <row r="3" spans="1:15">
      <c r="A3" s="6">
        <v>2</v>
      </c>
      <c r="B3" s="7">
        <v>40544</v>
      </c>
      <c r="C3" s="6" t="str">
        <f t="shared" ref="C3:C66" si="0">IF(OR(B3&gt;=DATE(YEAR(B3),12,21), B3&lt;DATE(YEAR(B3),3,20)), "Winter", IF(OR(B3&gt;=DATE(YEAR(B3),3,20), B3&lt;DATE(YEAR(B3),6,21)), "Spring", IF(OR(B3&gt;=DATE(YEAR(B3),6,21), B3&lt;DATE(YEAR(B3),9,23)), "Summer", "Fall")))</f>
        <v>Winter</v>
      </c>
      <c r="D3" s="6" t="str">
        <f t="shared" ref="D3:D66" si="1">TEXT(B3,"mmmm")</f>
        <v>January</v>
      </c>
      <c r="E3" s="6">
        <v>1</v>
      </c>
      <c r="F3" s="6" t="b">
        <v>0</v>
      </c>
      <c r="G3" s="6" t="str">
        <f t="shared" ref="G3:G66" si="2">TEXT(B3,"dddd")</f>
        <v>Saturday</v>
      </c>
      <c r="H3" s="6" t="s">
        <v>15</v>
      </c>
      <c r="I3" s="8">
        <v>0.22</v>
      </c>
      <c r="J3" s="9">
        <v>0.2727</v>
      </c>
      <c r="K3" s="8">
        <v>0.8</v>
      </c>
      <c r="L3" s="6">
        <v>0</v>
      </c>
      <c r="M3" s="6">
        <v>8</v>
      </c>
      <c r="N3" s="6">
        <v>32</v>
      </c>
      <c r="O3" s="6">
        <v>40</v>
      </c>
    </row>
    <row r="4" spans="1:15">
      <c r="A4" s="6">
        <v>3</v>
      </c>
      <c r="B4" s="7">
        <v>40544</v>
      </c>
      <c r="C4" s="6" t="str">
        <f t="shared" si="0"/>
        <v>Winter</v>
      </c>
      <c r="D4" s="6" t="str">
        <f t="shared" si="1"/>
        <v>January</v>
      </c>
      <c r="E4" s="6">
        <v>2</v>
      </c>
      <c r="F4" s="6" t="b">
        <v>0</v>
      </c>
      <c r="G4" s="6" t="str">
        <f t="shared" si="2"/>
        <v>Saturday</v>
      </c>
      <c r="H4" s="6" t="s">
        <v>15</v>
      </c>
      <c r="I4" s="8">
        <v>0.22</v>
      </c>
      <c r="J4" s="9">
        <v>0.2727</v>
      </c>
      <c r="K4" s="8">
        <v>0.8</v>
      </c>
      <c r="L4" s="6">
        <v>0</v>
      </c>
      <c r="M4" s="6">
        <v>5</v>
      </c>
      <c r="N4" s="6">
        <v>27</v>
      </c>
      <c r="O4" s="6">
        <v>32</v>
      </c>
    </row>
    <row r="5" spans="1:15">
      <c r="A5" s="6">
        <v>4</v>
      </c>
      <c r="B5" s="7">
        <v>40544</v>
      </c>
      <c r="C5" s="6" t="str">
        <f t="shared" si="0"/>
        <v>Winter</v>
      </c>
      <c r="D5" s="6" t="str">
        <f t="shared" si="1"/>
        <v>January</v>
      </c>
      <c r="E5" s="6">
        <v>3</v>
      </c>
      <c r="F5" s="6" t="b">
        <v>0</v>
      </c>
      <c r="G5" s="6" t="str">
        <f t="shared" si="2"/>
        <v>Saturday</v>
      </c>
      <c r="H5" s="6" t="s">
        <v>15</v>
      </c>
      <c r="I5" s="8">
        <v>0.24</v>
      </c>
      <c r="J5" s="9">
        <v>0.28789999999999999</v>
      </c>
      <c r="K5" s="8">
        <v>0.75</v>
      </c>
      <c r="L5" s="6">
        <v>0</v>
      </c>
      <c r="M5" s="6">
        <v>3</v>
      </c>
      <c r="N5" s="6">
        <v>10</v>
      </c>
      <c r="O5" s="6">
        <v>13</v>
      </c>
    </row>
    <row r="6" spans="1:15">
      <c r="A6" s="6">
        <v>5</v>
      </c>
      <c r="B6" s="7">
        <v>40544</v>
      </c>
      <c r="C6" s="6" t="str">
        <f t="shared" si="0"/>
        <v>Winter</v>
      </c>
      <c r="D6" s="6" t="str">
        <f t="shared" si="1"/>
        <v>January</v>
      </c>
      <c r="E6" s="6">
        <v>4</v>
      </c>
      <c r="F6" s="6" t="b">
        <v>0</v>
      </c>
      <c r="G6" s="6" t="str">
        <f t="shared" si="2"/>
        <v>Saturday</v>
      </c>
      <c r="H6" s="6" t="s">
        <v>15</v>
      </c>
      <c r="I6" s="8">
        <v>0.24</v>
      </c>
      <c r="J6" s="9">
        <v>0.28789999999999999</v>
      </c>
      <c r="K6" s="8">
        <v>0.75</v>
      </c>
      <c r="L6" s="6">
        <v>0</v>
      </c>
      <c r="M6" s="6">
        <v>0</v>
      </c>
      <c r="N6" s="6">
        <v>1</v>
      </c>
      <c r="O6" s="6">
        <v>1</v>
      </c>
    </row>
    <row r="7" spans="1:15">
      <c r="A7" s="6">
        <v>6</v>
      </c>
      <c r="B7" s="7">
        <v>40544</v>
      </c>
      <c r="C7" s="6" t="str">
        <f t="shared" si="0"/>
        <v>Winter</v>
      </c>
      <c r="D7" s="6" t="str">
        <f t="shared" si="1"/>
        <v>January</v>
      </c>
      <c r="E7" s="6">
        <v>5</v>
      </c>
      <c r="F7" s="6" t="b">
        <v>0</v>
      </c>
      <c r="G7" s="6" t="str">
        <f t="shared" si="2"/>
        <v>Saturday</v>
      </c>
      <c r="H7" s="6" t="s">
        <v>16</v>
      </c>
      <c r="I7" s="8">
        <v>0.24</v>
      </c>
      <c r="J7" s="9">
        <v>0.2576</v>
      </c>
      <c r="K7" s="8">
        <v>0.75</v>
      </c>
      <c r="L7" s="6">
        <v>8.9599999999999999E-2</v>
      </c>
      <c r="M7" s="6">
        <v>0</v>
      </c>
      <c r="N7" s="6">
        <v>1</v>
      </c>
      <c r="O7" s="6">
        <v>1</v>
      </c>
    </row>
    <row r="8" spans="1:15">
      <c r="A8" s="6">
        <v>7</v>
      </c>
      <c r="B8" s="7">
        <v>40544</v>
      </c>
      <c r="C8" s="6" t="str">
        <f t="shared" si="0"/>
        <v>Winter</v>
      </c>
      <c r="D8" s="6" t="str">
        <f t="shared" si="1"/>
        <v>January</v>
      </c>
      <c r="E8" s="6">
        <v>6</v>
      </c>
      <c r="F8" s="6" t="b">
        <v>0</v>
      </c>
      <c r="G8" s="6" t="str">
        <f t="shared" si="2"/>
        <v>Saturday</v>
      </c>
      <c r="H8" s="6" t="s">
        <v>15</v>
      </c>
      <c r="I8" s="8">
        <v>0.22</v>
      </c>
      <c r="J8" s="9">
        <v>0.2727</v>
      </c>
      <c r="K8" s="8">
        <v>0.8</v>
      </c>
      <c r="L8" s="6">
        <v>0</v>
      </c>
      <c r="M8" s="6">
        <v>2</v>
      </c>
      <c r="N8" s="6">
        <v>0</v>
      </c>
      <c r="O8" s="6">
        <v>2</v>
      </c>
    </row>
    <row r="9" spans="1:15">
      <c r="A9" s="6">
        <v>8</v>
      </c>
      <c r="B9" s="7">
        <v>40544</v>
      </c>
      <c r="C9" s="6" t="str">
        <f t="shared" si="0"/>
        <v>Winter</v>
      </c>
      <c r="D9" s="6" t="str">
        <f t="shared" si="1"/>
        <v>January</v>
      </c>
      <c r="E9" s="6">
        <v>7</v>
      </c>
      <c r="F9" s="6" t="b">
        <v>0</v>
      </c>
      <c r="G9" s="6" t="str">
        <f t="shared" si="2"/>
        <v>Saturday</v>
      </c>
      <c r="H9" s="6" t="s">
        <v>15</v>
      </c>
      <c r="I9" s="8">
        <v>0.2</v>
      </c>
      <c r="J9" s="9">
        <v>0.2576</v>
      </c>
      <c r="K9" s="8">
        <v>0.86</v>
      </c>
      <c r="L9" s="6">
        <v>0</v>
      </c>
      <c r="M9" s="6">
        <v>1</v>
      </c>
      <c r="N9" s="6">
        <v>2</v>
      </c>
      <c r="O9" s="6">
        <v>3</v>
      </c>
    </row>
    <row r="10" spans="1:15">
      <c r="A10" s="6">
        <v>9</v>
      </c>
      <c r="B10" s="7">
        <v>40544</v>
      </c>
      <c r="C10" s="6" t="str">
        <f t="shared" si="0"/>
        <v>Winter</v>
      </c>
      <c r="D10" s="6" t="str">
        <f t="shared" si="1"/>
        <v>January</v>
      </c>
      <c r="E10" s="6">
        <v>8</v>
      </c>
      <c r="F10" s="6" t="b">
        <v>0</v>
      </c>
      <c r="G10" s="6" t="str">
        <f t="shared" si="2"/>
        <v>Saturday</v>
      </c>
      <c r="H10" s="6" t="s">
        <v>15</v>
      </c>
      <c r="I10" s="8">
        <v>0.24</v>
      </c>
      <c r="J10" s="9">
        <v>0.19700000000000001</v>
      </c>
      <c r="K10" s="8">
        <v>0.75</v>
      </c>
      <c r="L10" s="6">
        <v>0</v>
      </c>
      <c r="M10" s="6">
        <v>1</v>
      </c>
      <c r="N10" s="6">
        <v>7</v>
      </c>
      <c r="O10" s="6">
        <v>8</v>
      </c>
    </row>
    <row r="11" spans="1:15">
      <c r="A11" s="6">
        <v>10</v>
      </c>
      <c r="B11" s="7">
        <v>40544</v>
      </c>
      <c r="C11" s="6" t="str">
        <f t="shared" si="0"/>
        <v>Winter</v>
      </c>
      <c r="D11" s="6" t="str">
        <f t="shared" si="1"/>
        <v>January</v>
      </c>
      <c r="E11" s="6">
        <v>9</v>
      </c>
      <c r="F11" s="6" t="b">
        <v>0</v>
      </c>
      <c r="G11" s="6" t="str">
        <f t="shared" si="2"/>
        <v>Saturday</v>
      </c>
      <c r="H11" s="6" t="s">
        <v>15</v>
      </c>
      <c r="I11" s="8">
        <v>0.32</v>
      </c>
      <c r="J11" s="9">
        <v>0.34849999999999998</v>
      </c>
      <c r="K11" s="8">
        <v>0.76</v>
      </c>
      <c r="L11" s="6">
        <v>0</v>
      </c>
      <c r="M11" s="6">
        <v>8</v>
      </c>
      <c r="N11" s="6">
        <v>6</v>
      </c>
      <c r="O11" s="6">
        <v>14</v>
      </c>
    </row>
    <row r="12" spans="1:15">
      <c r="A12" s="6">
        <v>11</v>
      </c>
      <c r="B12" s="7">
        <v>40544</v>
      </c>
      <c r="C12" s="6" t="str">
        <f t="shared" si="0"/>
        <v>Winter</v>
      </c>
      <c r="D12" s="6" t="str">
        <f t="shared" si="1"/>
        <v>January</v>
      </c>
      <c r="E12" s="6">
        <v>10</v>
      </c>
      <c r="F12" s="6" t="b">
        <v>0</v>
      </c>
      <c r="G12" s="6" t="str">
        <f t="shared" si="2"/>
        <v>Saturday</v>
      </c>
      <c r="H12" s="6" t="s">
        <v>15</v>
      </c>
      <c r="I12" s="8">
        <v>0.38</v>
      </c>
      <c r="J12" s="9">
        <v>0.39389999999999997</v>
      </c>
      <c r="K12" s="8">
        <v>0.76</v>
      </c>
      <c r="L12" s="6">
        <v>0.25369999999999998</v>
      </c>
      <c r="M12" s="6">
        <v>12</v>
      </c>
      <c r="N12" s="6">
        <v>24</v>
      </c>
      <c r="O12" s="6">
        <v>36</v>
      </c>
    </row>
    <row r="13" spans="1:15">
      <c r="A13" s="6">
        <v>12</v>
      </c>
      <c r="B13" s="7">
        <v>40544</v>
      </c>
      <c r="C13" s="6" t="str">
        <f t="shared" si="0"/>
        <v>Winter</v>
      </c>
      <c r="D13" s="6" t="str">
        <f t="shared" si="1"/>
        <v>January</v>
      </c>
      <c r="E13" s="6">
        <v>11</v>
      </c>
      <c r="F13" s="6" t="b">
        <v>0</v>
      </c>
      <c r="G13" s="6" t="str">
        <f t="shared" si="2"/>
        <v>Saturday</v>
      </c>
      <c r="H13" s="6" t="s">
        <v>15</v>
      </c>
      <c r="I13" s="8">
        <v>0.36</v>
      </c>
      <c r="J13" s="9">
        <v>0.33329999999999999</v>
      </c>
      <c r="K13" s="8">
        <v>0.81</v>
      </c>
      <c r="L13" s="6">
        <v>0.28360000000000002</v>
      </c>
      <c r="M13" s="6">
        <v>26</v>
      </c>
      <c r="N13" s="6">
        <v>30</v>
      </c>
      <c r="O13" s="6">
        <v>56</v>
      </c>
    </row>
    <row r="14" spans="1:15">
      <c r="A14" s="6">
        <v>13</v>
      </c>
      <c r="B14" s="7">
        <v>40544</v>
      </c>
      <c r="C14" s="6" t="str">
        <f t="shared" si="0"/>
        <v>Winter</v>
      </c>
      <c r="D14" s="6" t="str">
        <f t="shared" si="1"/>
        <v>January</v>
      </c>
      <c r="E14" s="6">
        <v>12</v>
      </c>
      <c r="F14" s="6" t="b">
        <v>0</v>
      </c>
      <c r="G14" s="6" t="str">
        <f t="shared" si="2"/>
        <v>Saturday</v>
      </c>
      <c r="H14" s="6" t="s">
        <v>15</v>
      </c>
      <c r="I14" s="8">
        <v>0.42</v>
      </c>
      <c r="J14" s="9">
        <v>0.42420000000000002</v>
      </c>
      <c r="K14" s="8">
        <v>0.77</v>
      </c>
      <c r="L14" s="6">
        <v>0.28360000000000002</v>
      </c>
      <c r="M14" s="6">
        <v>29</v>
      </c>
      <c r="N14" s="6">
        <v>55</v>
      </c>
      <c r="O14" s="6">
        <v>84</v>
      </c>
    </row>
    <row r="15" spans="1:15">
      <c r="A15" s="6">
        <v>14</v>
      </c>
      <c r="B15" s="7">
        <v>40544</v>
      </c>
      <c r="C15" s="6" t="str">
        <f t="shared" si="0"/>
        <v>Winter</v>
      </c>
      <c r="D15" s="6" t="str">
        <f t="shared" si="1"/>
        <v>January</v>
      </c>
      <c r="E15" s="6">
        <v>13</v>
      </c>
      <c r="F15" s="6" t="b">
        <v>0</v>
      </c>
      <c r="G15" s="6" t="str">
        <f t="shared" si="2"/>
        <v>Saturday</v>
      </c>
      <c r="H15" s="6" t="s">
        <v>16</v>
      </c>
      <c r="I15" s="8">
        <v>0.46</v>
      </c>
      <c r="J15" s="9">
        <v>0.45450000000000002</v>
      </c>
      <c r="K15" s="8">
        <v>0.72</v>
      </c>
      <c r="L15" s="6">
        <v>0.29849999999999999</v>
      </c>
      <c r="M15" s="6">
        <v>47</v>
      </c>
      <c r="N15" s="6">
        <v>47</v>
      </c>
      <c r="O15" s="6">
        <v>94</v>
      </c>
    </row>
    <row r="16" spans="1:15">
      <c r="A16" s="6">
        <v>15</v>
      </c>
      <c r="B16" s="7">
        <v>40544</v>
      </c>
      <c r="C16" s="6" t="str">
        <f t="shared" si="0"/>
        <v>Winter</v>
      </c>
      <c r="D16" s="6" t="str">
        <f t="shared" si="1"/>
        <v>January</v>
      </c>
      <c r="E16" s="6">
        <v>14</v>
      </c>
      <c r="F16" s="6" t="b">
        <v>0</v>
      </c>
      <c r="G16" s="6" t="str">
        <f t="shared" si="2"/>
        <v>Saturday</v>
      </c>
      <c r="H16" s="6" t="s">
        <v>16</v>
      </c>
      <c r="I16" s="8">
        <v>0.46</v>
      </c>
      <c r="J16" s="9">
        <v>0.45450000000000002</v>
      </c>
      <c r="K16" s="8">
        <v>0.72</v>
      </c>
      <c r="L16" s="6">
        <v>0.28360000000000002</v>
      </c>
      <c r="M16" s="6">
        <v>35</v>
      </c>
      <c r="N16" s="6">
        <v>71</v>
      </c>
      <c r="O16" s="6">
        <v>106</v>
      </c>
    </row>
    <row r="17" spans="1:15">
      <c r="A17" s="6">
        <v>16</v>
      </c>
      <c r="B17" s="7">
        <v>40544</v>
      </c>
      <c r="C17" s="6" t="str">
        <f t="shared" si="0"/>
        <v>Winter</v>
      </c>
      <c r="D17" s="6" t="str">
        <f t="shared" si="1"/>
        <v>January</v>
      </c>
      <c r="E17" s="6">
        <v>15</v>
      </c>
      <c r="F17" s="6" t="b">
        <v>0</v>
      </c>
      <c r="G17" s="6" t="str">
        <f t="shared" si="2"/>
        <v>Saturday</v>
      </c>
      <c r="H17" s="6" t="s">
        <v>16</v>
      </c>
      <c r="I17" s="8">
        <v>0.44</v>
      </c>
      <c r="J17" s="9">
        <v>0.43940000000000001</v>
      </c>
      <c r="K17" s="8">
        <v>0.77</v>
      </c>
      <c r="L17" s="6">
        <v>0.29849999999999999</v>
      </c>
      <c r="M17" s="6">
        <v>40</v>
      </c>
      <c r="N17" s="6">
        <v>70</v>
      </c>
      <c r="O17" s="6">
        <v>110</v>
      </c>
    </row>
    <row r="18" spans="1:15">
      <c r="A18" s="6">
        <v>17</v>
      </c>
      <c r="B18" s="7">
        <v>40544</v>
      </c>
      <c r="C18" s="6" t="str">
        <f t="shared" si="0"/>
        <v>Winter</v>
      </c>
      <c r="D18" s="6" t="str">
        <f t="shared" si="1"/>
        <v>January</v>
      </c>
      <c r="E18" s="6">
        <v>16</v>
      </c>
      <c r="F18" s="6" t="b">
        <v>0</v>
      </c>
      <c r="G18" s="6" t="str">
        <f t="shared" si="2"/>
        <v>Saturday</v>
      </c>
      <c r="H18" s="6" t="s">
        <v>16</v>
      </c>
      <c r="I18" s="8">
        <v>0.42</v>
      </c>
      <c r="J18" s="9">
        <v>0.42420000000000002</v>
      </c>
      <c r="K18" s="8">
        <v>0.82</v>
      </c>
      <c r="L18" s="6">
        <v>0.29849999999999999</v>
      </c>
      <c r="M18" s="6">
        <v>41</v>
      </c>
      <c r="N18" s="6">
        <v>52</v>
      </c>
      <c r="O18" s="6">
        <v>93</v>
      </c>
    </row>
    <row r="19" spans="1:15">
      <c r="A19" s="6">
        <v>18</v>
      </c>
      <c r="B19" s="7">
        <v>40544</v>
      </c>
      <c r="C19" s="6" t="str">
        <f t="shared" si="0"/>
        <v>Winter</v>
      </c>
      <c r="D19" s="6" t="str">
        <f t="shared" si="1"/>
        <v>January</v>
      </c>
      <c r="E19" s="6">
        <v>17</v>
      </c>
      <c r="F19" s="6" t="b">
        <v>0</v>
      </c>
      <c r="G19" s="6" t="str">
        <f t="shared" si="2"/>
        <v>Saturday</v>
      </c>
      <c r="H19" s="6" t="s">
        <v>16</v>
      </c>
      <c r="I19" s="8">
        <v>0.44</v>
      </c>
      <c r="J19" s="9">
        <v>0.19700000000000001</v>
      </c>
      <c r="K19" s="8">
        <v>0.82</v>
      </c>
      <c r="L19" s="6">
        <v>0.28360000000000002</v>
      </c>
      <c r="M19" s="6">
        <v>15</v>
      </c>
      <c r="N19" s="6">
        <v>52</v>
      </c>
      <c r="O19" s="6">
        <v>67</v>
      </c>
    </row>
    <row r="20" spans="1:15">
      <c r="A20" s="6">
        <v>19</v>
      </c>
      <c r="B20" s="7">
        <v>40544</v>
      </c>
      <c r="C20" s="6" t="str">
        <f t="shared" si="0"/>
        <v>Winter</v>
      </c>
      <c r="D20" s="6" t="str">
        <f t="shared" si="1"/>
        <v>January</v>
      </c>
      <c r="E20" s="6">
        <v>18</v>
      </c>
      <c r="F20" s="6" t="b">
        <v>0</v>
      </c>
      <c r="G20" s="6" t="str">
        <f t="shared" si="2"/>
        <v>Saturday</v>
      </c>
      <c r="H20" s="6" t="s">
        <v>17</v>
      </c>
      <c r="I20" s="8">
        <v>0.42</v>
      </c>
      <c r="J20" s="9">
        <v>0.42420000000000002</v>
      </c>
      <c r="K20" s="8">
        <v>0.88</v>
      </c>
      <c r="L20" s="6">
        <v>0.25369999999999998</v>
      </c>
      <c r="M20" s="6">
        <v>9</v>
      </c>
      <c r="N20" s="6">
        <v>26</v>
      </c>
      <c r="O20" s="6">
        <v>35</v>
      </c>
    </row>
    <row r="21" spans="1:15">
      <c r="A21" s="6">
        <v>20</v>
      </c>
      <c r="B21" s="7">
        <v>40544</v>
      </c>
      <c r="C21" s="6" t="str">
        <f t="shared" si="0"/>
        <v>Winter</v>
      </c>
      <c r="D21" s="6" t="str">
        <f t="shared" si="1"/>
        <v>January</v>
      </c>
      <c r="E21" s="6">
        <v>19</v>
      </c>
      <c r="F21" s="6" t="b">
        <v>0</v>
      </c>
      <c r="G21" s="6" t="str">
        <f t="shared" si="2"/>
        <v>Saturday</v>
      </c>
      <c r="H21" s="6" t="s">
        <v>17</v>
      </c>
      <c r="I21" s="8">
        <v>0.42</v>
      </c>
      <c r="J21" s="9">
        <v>0.42420000000000002</v>
      </c>
      <c r="K21" s="8">
        <v>0.88</v>
      </c>
      <c r="L21" s="6">
        <v>0.25369999999999998</v>
      </c>
      <c r="M21" s="6">
        <v>6</v>
      </c>
      <c r="N21" s="6">
        <v>31</v>
      </c>
      <c r="O21" s="6">
        <v>37</v>
      </c>
    </row>
    <row r="22" spans="1:15">
      <c r="A22" s="6">
        <v>21</v>
      </c>
      <c r="B22" s="7">
        <v>40544</v>
      </c>
      <c r="C22" s="6" t="str">
        <f t="shared" si="0"/>
        <v>Winter</v>
      </c>
      <c r="D22" s="6" t="str">
        <f t="shared" si="1"/>
        <v>January</v>
      </c>
      <c r="E22" s="6">
        <v>20</v>
      </c>
      <c r="F22" s="6" t="b">
        <v>0</v>
      </c>
      <c r="G22" s="6" t="str">
        <f t="shared" si="2"/>
        <v>Saturday</v>
      </c>
      <c r="H22" s="6" t="s">
        <v>16</v>
      </c>
      <c r="I22" s="8">
        <v>0.4</v>
      </c>
      <c r="J22" s="9">
        <v>0.40910000000000002</v>
      </c>
      <c r="K22" s="8">
        <v>0.87</v>
      </c>
      <c r="L22" s="6">
        <v>0.25369999999999998</v>
      </c>
      <c r="M22" s="6">
        <v>11</v>
      </c>
      <c r="N22" s="6">
        <v>25</v>
      </c>
      <c r="O22" s="6">
        <v>36</v>
      </c>
    </row>
    <row r="23" spans="1:15">
      <c r="A23" s="6">
        <v>22</v>
      </c>
      <c r="B23" s="7">
        <v>40544</v>
      </c>
      <c r="C23" s="6" t="str">
        <f t="shared" si="0"/>
        <v>Winter</v>
      </c>
      <c r="D23" s="6" t="str">
        <f t="shared" si="1"/>
        <v>January</v>
      </c>
      <c r="E23" s="6">
        <v>21</v>
      </c>
      <c r="F23" s="6" t="b">
        <v>0</v>
      </c>
      <c r="G23" s="6" t="str">
        <f t="shared" si="2"/>
        <v>Saturday</v>
      </c>
      <c r="H23" s="6" t="s">
        <v>16</v>
      </c>
      <c r="I23" s="8">
        <v>0.4</v>
      </c>
      <c r="J23" s="9">
        <v>0.40910000000000002</v>
      </c>
      <c r="K23" s="8">
        <v>0.87</v>
      </c>
      <c r="L23" s="6">
        <v>0.19400000000000001</v>
      </c>
      <c r="M23" s="6">
        <v>3</v>
      </c>
      <c r="N23" s="6">
        <v>31</v>
      </c>
      <c r="O23" s="6">
        <v>34</v>
      </c>
    </row>
    <row r="24" spans="1:15">
      <c r="A24" s="6">
        <v>23</v>
      </c>
      <c r="B24" s="7">
        <v>40544</v>
      </c>
      <c r="C24" s="6" t="str">
        <f t="shared" si="0"/>
        <v>Winter</v>
      </c>
      <c r="D24" s="6" t="str">
        <f t="shared" si="1"/>
        <v>January</v>
      </c>
      <c r="E24" s="6">
        <v>22</v>
      </c>
      <c r="F24" s="6" t="b">
        <v>0</v>
      </c>
      <c r="G24" s="6" t="str">
        <f t="shared" si="2"/>
        <v>Saturday</v>
      </c>
      <c r="H24" s="6" t="s">
        <v>16</v>
      </c>
      <c r="I24" s="8">
        <v>0.4</v>
      </c>
      <c r="J24" s="9">
        <v>0.40910000000000002</v>
      </c>
      <c r="K24" s="8">
        <v>0.94</v>
      </c>
      <c r="L24" s="6">
        <v>0.22389999999999999</v>
      </c>
      <c r="M24" s="6">
        <v>11</v>
      </c>
      <c r="N24" s="6">
        <v>17</v>
      </c>
      <c r="O24" s="6">
        <v>28</v>
      </c>
    </row>
    <row r="25" spans="1:15">
      <c r="A25" s="6">
        <v>24</v>
      </c>
      <c r="B25" s="7">
        <v>40544</v>
      </c>
      <c r="C25" s="6" t="str">
        <f t="shared" si="0"/>
        <v>Winter</v>
      </c>
      <c r="D25" s="6" t="str">
        <f t="shared" si="1"/>
        <v>January</v>
      </c>
      <c r="E25" s="6">
        <v>23</v>
      </c>
      <c r="F25" s="6" t="b">
        <v>0</v>
      </c>
      <c r="G25" s="6" t="str">
        <f t="shared" si="2"/>
        <v>Saturday</v>
      </c>
      <c r="H25" s="6" t="s">
        <v>16</v>
      </c>
      <c r="I25" s="8">
        <v>0.46</v>
      </c>
      <c r="J25" s="9">
        <v>0.19700000000000001</v>
      </c>
      <c r="K25" s="8">
        <v>0.88</v>
      </c>
      <c r="L25" s="6">
        <v>0.29849999999999999</v>
      </c>
      <c r="M25" s="6">
        <v>15</v>
      </c>
      <c r="N25" s="6">
        <v>24</v>
      </c>
      <c r="O25" s="6">
        <v>39</v>
      </c>
    </row>
    <row r="26" spans="1:15">
      <c r="A26" s="6">
        <v>25</v>
      </c>
      <c r="B26" s="7">
        <v>40545</v>
      </c>
      <c r="C26" s="6" t="str">
        <f t="shared" si="0"/>
        <v>Winter</v>
      </c>
      <c r="D26" s="6" t="str">
        <f t="shared" si="1"/>
        <v>January</v>
      </c>
      <c r="E26" s="6">
        <v>0</v>
      </c>
      <c r="F26" s="6" t="b">
        <v>0</v>
      </c>
      <c r="G26" s="6" t="str">
        <f t="shared" si="2"/>
        <v>Sunday</v>
      </c>
      <c r="H26" s="6" t="s">
        <v>16</v>
      </c>
      <c r="I26" s="8">
        <v>0.46</v>
      </c>
      <c r="J26" s="9">
        <v>0.45450000000000002</v>
      </c>
      <c r="K26" s="8">
        <v>0.88</v>
      </c>
      <c r="L26" s="6">
        <v>0.29849999999999999</v>
      </c>
      <c r="M26" s="6">
        <v>4</v>
      </c>
      <c r="N26" s="6">
        <v>13</v>
      </c>
      <c r="O26" s="6">
        <v>17</v>
      </c>
    </row>
    <row r="27" spans="1:15">
      <c r="A27" s="6">
        <v>26</v>
      </c>
      <c r="B27" s="7">
        <v>40545</v>
      </c>
      <c r="C27" s="6" t="str">
        <f t="shared" si="0"/>
        <v>Winter</v>
      </c>
      <c r="D27" s="6" t="str">
        <f t="shared" si="1"/>
        <v>January</v>
      </c>
      <c r="E27" s="6">
        <v>1</v>
      </c>
      <c r="F27" s="6" t="b">
        <v>0</v>
      </c>
      <c r="G27" s="6" t="str">
        <f t="shared" si="2"/>
        <v>Sunday</v>
      </c>
      <c r="H27" s="6" t="s">
        <v>16</v>
      </c>
      <c r="I27" s="8">
        <v>0.44</v>
      </c>
      <c r="J27" s="9">
        <v>0.43940000000000001</v>
      </c>
      <c r="K27" s="8">
        <v>0.94</v>
      </c>
      <c r="L27" s="6">
        <v>0.25369999999999998</v>
      </c>
      <c r="M27" s="6">
        <v>1</v>
      </c>
      <c r="N27" s="6">
        <v>16</v>
      </c>
      <c r="O27" s="6">
        <v>17</v>
      </c>
    </row>
    <row r="28" spans="1:15">
      <c r="A28" s="6">
        <v>27</v>
      </c>
      <c r="B28" s="7">
        <v>40545</v>
      </c>
      <c r="C28" s="6" t="str">
        <f t="shared" si="0"/>
        <v>Winter</v>
      </c>
      <c r="D28" s="6" t="str">
        <f t="shared" si="1"/>
        <v>January</v>
      </c>
      <c r="E28" s="6">
        <v>2</v>
      </c>
      <c r="F28" s="6" t="b">
        <v>0</v>
      </c>
      <c r="G28" s="6" t="str">
        <f t="shared" si="2"/>
        <v>Sunday</v>
      </c>
      <c r="H28" s="6" t="s">
        <v>16</v>
      </c>
      <c r="I28" s="8">
        <v>0.42</v>
      </c>
      <c r="J28" s="9">
        <v>0.42420000000000002</v>
      </c>
      <c r="K28" s="8">
        <v>1</v>
      </c>
      <c r="L28" s="6">
        <v>0.28360000000000002</v>
      </c>
      <c r="M28" s="6">
        <v>1</v>
      </c>
      <c r="N28" s="6">
        <v>8</v>
      </c>
      <c r="O28" s="6">
        <v>9</v>
      </c>
    </row>
    <row r="29" spans="1:15">
      <c r="A29" s="6">
        <v>28</v>
      </c>
      <c r="B29" s="7">
        <v>40545</v>
      </c>
      <c r="C29" s="6" t="str">
        <f t="shared" si="0"/>
        <v>Winter</v>
      </c>
      <c r="D29" s="6" t="str">
        <f t="shared" si="1"/>
        <v>January</v>
      </c>
      <c r="E29" s="6">
        <v>3</v>
      </c>
      <c r="F29" s="6" t="b">
        <v>0</v>
      </c>
      <c r="G29" s="6" t="str">
        <f t="shared" si="2"/>
        <v>Sunday</v>
      </c>
      <c r="H29" s="6" t="s">
        <v>16</v>
      </c>
      <c r="I29" s="8">
        <v>0.46</v>
      </c>
      <c r="J29" s="9">
        <v>0.45450000000000002</v>
      </c>
      <c r="K29" s="8">
        <v>0.94</v>
      </c>
      <c r="L29" s="6">
        <v>0.19400000000000001</v>
      </c>
      <c r="M29" s="6">
        <v>2</v>
      </c>
      <c r="N29" s="6">
        <v>4</v>
      </c>
      <c r="O29" s="6">
        <v>6</v>
      </c>
    </row>
    <row r="30" spans="1:15">
      <c r="A30" s="6">
        <v>29</v>
      </c>
      <c r="B30" s="7">
        <v>40545</v>
      </c>
      <c r="C30" s="6" t="str">
        <f t="shared" si="0"/>
        <v>Winter</v>
      </c>
      <c r="D30" s="6" t="str">
        <f t="shared" si="1"/>
        <v>January</v>
      </c>
      <c r="E30" s="6">
        <v>4</v>
      </c>
      <c r="F30" s="6" t="b">
        <v>0</v>
      </c>
      <c r="G30" s="6" t="str">
        <f t="shared" si="2"/>
        <v>Sunday</v>
      </c>
      <c r="H30" s="6" t="s">
        <v>16</v>
      </c>
      <c r="I30" s="8">
        <v>0.46</v>
      </c>
      <c r="J30" s="9">
        <v>0.19700000000000001</v>
      </c>
      <c r="K30" s="8">
        <v>0.94</v>
      </c>
      <c r="L30" s="6">
        <v>0.19400000000000001</v>
      </c>
      <c r="M30" s="6">
        <v>2</v>
      </c>
      <c r="N30" s="6">
        <v>1</v>
      </c>
      <c r="O30" s="6">
        <v>3</v>
      </c>
    </row>
    <row r="31" spans="1:15">
      <c r="A31" s="6">
        <v>30</v>
      </c>
      <c r="B31" s="7">
        <v>40545</v>
      </c>
      <c r="C31" s="6" t="str">
        <f t="shared" si="0"/>
        <v>Winter</v>
      </c>
      <c r="D31" s="6" t="str">
        <f t="shared" si="1"/>
        <v>January</v>
      </c>
      <c r="E31" s="6">
        <v>6</v>
      </c>
      <c r="F31" s="6" t="b">
        <v>0</v>
      </c>
      <c r="G31" s="6" t="str">
        <f t="shared" si="2"/>
        <v>Sunday</v>
      </c>
      <c r="H31" s="6" t="s">
        <v>17</v>
      </c>
      <c r="I31" s="8">
        <v>0.42</v>
      </c>
      <c r="J31" s="9">
        <v>0.42420000000000002</v>
      </c>
      <c r="K31" s="8">
        <v>0.77</v>
      </c>
      <c r="L31" s="6">
        <v>0.29849999999999999</v>
      </c>
      <c r="M31" s="6">
        <v>0</v>
      </c>
      <c r="N31" s="6">
        <v>2</v>
      </c>
      <c r="O31" s="6">
        <v>2</v>
      </c>
    </row>
    <row r="32" spans="1:15">
      <c r="A32" s="6">
        <v>31</v>
      </c>
      <c r="B32" s="7">
        <v>40545</v>
      </c>
      <c r="C32" s="6" t="str">
        <f t="shared" si="0"/>
        <v>Winter</v>
      </c>
      <c r="D32" s="6" t="str">
        <f t="shared" si="1"/>
        <v>January</v>
      </c>
      <c r="E32" s="6">
        <v>7</v>
      </c>
      <c r="F32" s="6" t="b">
        <v>0</v>
      </c>
      <c r="G32" s="6" t="str">
        <f t="shared" si="2"/>
        <v>Sunday</v>
      </c>
      <c r="H32" s="6" t="s">
        <v>16</v>
      </c>
      <c r="I32" s="8">
        <v>0.4</v>
      </c>
      <c r="J32" s="9">
        <v>0.40910000000000002</v>
      </c>
      <c r="K32" s="8">
        <v>0.76</v>
      </c>
      <c r="L32" s="6">
        <v>0.19400000000000001</v>
      </c>
      <c r="M32" s="6">
        <v>0</v>
      </c>
      <c r="N32" s="6">
        <v>1</v>
      </c>
      <c r="O32" s="6">
        <v>1</v>
      </c>
    </row>
    <row r="33" spans="1:15">
      <c r="A33" s="6">
        <v>32</v>
      </c>
      <c r="B33" s="7">
        <v>40545</v>
      </c>
      <c r="C33" s="6" t="str">
        <f t="shared" si="0"/>
        <v>Winter</v>
      </c>
      <c r="D33" s="6" t="str">
        <f t="shared" si="1"/>
        <v>January</v>
      </c>
      <c r="E33" s="6">
        <v>8</v>
      </c>
      <c r="F33" s="6" t="b">
        <v>0</v>
      </c>
      <c r="G33" s="6" t="str">
        <f t="shared" si="2"/>
        <v>Sunday</v>
      </c>
      <c r="H33" s="6" t="s">
        <v>17</v>
      </c>
      <c r="I33" s="8">
        <v>0.4</v>
      </c>
      <c r="J33" s="9">
        <v>0.40910000000000002</v>
      </c>
      <c r="K33" s="8">
        <v>0.71</v>
      </c>
      <c r="L33" s="6">
        <v>0.22389999999999999</v>
      </c>
      <c r="M33" s="6">
        <v>0</v>
      </c>
      <c r="N33" s="6">
        <v>8</v>
      </c>
      <c r="O33" s="6">
        <v>8</v>
      </c>
    </row>
    <row r="34" spans="1:15">
      <c r="A34" s="6">
        <v>33</v>
      </c>
      <c r="B34" s="7">
        <v>40545</v>
      </c>
      <c r="C34" s="6" t="str">
        <f t="shared" si="0"/>
        <v>Winter</v>
      </c>
      <c r="D34" s="6" t="str">
        <f t="shared" si="1"/>
        <v>January</v>
      </c>
      <c r="E34" s="6">
        <v>9</v>
      </c>
      <c r="F34" s="6" t="b">
        <v>0</v>
      </c>
      <c r="G34" s="6" t="str">
        <f t="shared" si="2"/>
        <v>Sunday</v>
      </c>
      <c r="H34" s="6" t="s">
        <v>16</v>
      </c>
      <c r="I34" s="8">
        <v>0.38</v>
      </c>
      <c r="J34" s="9">
        <v>0.19700000000000001</v>
      </c>
      <c r="K34" s="8">
        <v>0.76</v>
      </c>
      <c r="L34" s="6">
        <v>0.22389999999999999</v>
      </c>
      <c r="M34" s="6">
        <v>1</v>
      </c>
      <c r="N34" s="6">
        <v>19</v>
      </c>
      <c r="O34" s="6">
        <v>20</v>
      </c>
    </row>
    <row r="35" spans="1:15">
      <c r="A35" s="6">
        <v>34</v>
      </c>
      <c r="B35" s="7">
        <v>40545</v>
      </c>
      <c r="C35" s="6" t="str">
        <f t="shared" si="0"/>
        <v>Winter</v>
      </c>
      <c r="D35" s="6" t="str">
        <f t="shared" si="1"/>
        <v>January</v>
      </c>
      <c r="E35" s="6">
        <v>10</v>
      </c>
      <c r="F35" s="6" t="b">
        <v>0</v>
      </c>
      <c r="G35" s="6" t="str">
        <f t="shared" si="2"/>
        <v>Sunday</v>
      </c>
      <c r="H35" s="6" t="s">
        <v>16</v>
      </c>
      <c r="I35" s="8">
        <v>0.36</v>
      </c>
      <c r="J35" s="9">
        <v>0.34849999999999998</v>
      </c>
      <c r="K35" s="8">
        <v>0.81</v>
      </c>
      <c r="L35" s="6">
        <v>0.22389999999999999</v>
      </c>
      <c r="M35" s="6">
        <v>7</v>
      </c>
      <c r="N35" s="6">
        <v>46</v>
      </c>
      <c r="O35" s="6">
        <v>53</v>
      </c>
    </row>
    <row r="36" spans="1:15">
      <c r="A36" s="6">
        <v>35</v>
      </c>
      <c r="B36" s="7">
        <v>40545</v>
      </c>
      <c r="C36" s="6" t="str">
        <f t="shared" si="0"/>
        <v>Winter</v>
      </c>
      <c r="D36" s="6" t="str">
        <f t="shared" si="1"/>
        <v>January</v>
      </c>
      <c r="E36" s="6">
        <v>11</v>
      </c>
      <c r="F36" s="6" t="b">
        <v>0</v>
      </c>
      <c r="G36" s="6" t="str">
        <f t="shared" si="2"/>
        <v>Sunday</v>
      </c>
      <c r="H36" s="6" t="s">
        <v>16</v>
      </c>
      <c r="I36" s="8">
        <v>0.36</v>
      </c>
      <c r="J36" s="9">
        <v>0.33329999999999999</v>
      </c>
      <c r="K36" s="8">
        <v>0.71</v>
      </c>
      <c r="L36" s="6">
        <v>0.25369999999999998</v>
      </c>
      <c r="M36" s="6">
        <v>16</v>
      </c>
      <c r="N36" s="6">
        <v>54</v>
      </c>
      <c r="O36" s="6">
        <v>70</v>
      </c>
    </row>
    <row r="37" spans="1:15">
      <c r="A37" s="6">
        <v>36</v>
      </c>
      <c r="B37" s="7">
        <v>40545</v>
      </c>
      <c r="C37" s="6" t="str">
        <f t="shared" si="0"/>
        <v>Winter</v>
      </c>
      <c r="D37" s="6" t="str">
        <f t="shared" si="1"/>
        <v>January</v>
      </c>
      <c r="E37" s="6">
        <v>12</v>
      </c>
      <c r="F37" s="6" t="b">
        <v>0</v>
      </c>
      <c r="G37" s="6" t="str">
        <f t="shared" si="2"/>
        <v>Sunday</v>
      </c>
      <c r="H37" s="6" t="s">
        <v>16</v>
      </c>
      <c r="I37" s="8">
        <v>0.36</v>
      </c>
      <c r="J37" s="9">
        <v>0.33329999999999999</v>
      </c>
      <c r="K37" s="8">
        <v>0.66</v>
      </c>
      <c r="L37" s="6">
        <v>0.29849999999999999</v>
      </c>
      <c r="M37" s="6">
        <v>20</v>
      </c>
      <c r="N37" s="6">
        <v>73</v>
      </c>
      <c r="O37" s="6">
        <v>93</v>
      </c>
    </row>
    <row r="38" spans="1:15">
      <c r="A38" s="6">
        <v>37</v>
      </c>
      <c r="B38" s="7">
        <v>40545</v>
      </c>
      <c r="C38" s="6" t="str">
        <f t="shared" si="0"/>
        <v>Winter</v>
      </c>
      <c r="D38" s="6" t="str">
        <f t="shared" si="1"/>
        <v>January</v>
      </c>
      <c r="E38" s="6">
        <v>13</v>
      </c>
      <c r="F38" s="6" t="b">
        <v>0</v>
      </c>
      <c r="G38" s="6" t="str">
        <f t="shared" si="2"/>
        <v>Sunday</v>
      </c>
      <c r="H38" s="6" t="s">
        <v>16</v>
      </c>
      <c r="I38" s="8">
        <v>0.36</v>
      </c>
      <c r="J38" s="9">
        <v>0.34849999999999998</v>
      </c>
      <c r="K38" s="8">
        <v>0.66</v>
      </c>
      <c r="L38" s="6">
        <v>0.1343</v>
      </c>
      <c r="M38" s="6">
        <v>11</v>
      </c>
      <c r="N38" s="6">
        <v>64</v>
      </c>
      <c r="O38" s="6">
        <v>75</v>
      </c>
    </row>
    <row r="39" spans="1:15">
      <c r="A39" s="6">
        <v>38</v>
      </c>
      <c r="B39" s="7">
        <v>40545</v>
      </c>
      <c r="C39" s="6" t="str">
        <f t="shared" si="0"/>
        <v>Winter</v>
      </c>
      <c r="D39" s="6" t="str">
        <f t="shared" si="1"/>
        <v>January</v>
      </c>
      <c r="E39" s="6">
        <v>14</v>
      </c>
      <c r="F39" s="6" t="b">
        <v>0</v>
      </c>
      <c r="G39" s="6" t="str">
        <f t="shared" si="2"/>
        <v>Sunday</v>
      </c>
      <c r="H39" s="6" t="s">
        <v>17</v>
      </c>
      <c r="I39" s="8">
        <v>0.36</v>
      </c>
      <c r="J39" s="9">
        <v>0.19700000000000001</v>
      </c>
      <c r="K39" s="8">
        <v>0.76</v>
      </c>
      <c r="L39" s="6">
        <v>0.19400000000000001</v>
      </c>
      <c r="M39" s="6">
        <v>4</v>
      </c>
      <c r="N39" s="6">
        <v>55</v>
      </c>
      <c r="O39" s="6">
        <v>59</v>
      </c>
    </row>
    <row r="40" spans="1:15">
      <c r="A40" s="6">
        <v>39</v>
      </c>
      <c r="B40" s="7">
        <v>40545</v>
      </c>
      <c r="C40" s="6" t="str">
        <f t="shared" si="0"/>
        <v>Winter</v>
      </c>
      <c r="D40" s="6" t="str">
        <f t="shared" si="1"/>
        <v>January</v>
      </c>
      <c r="E40" s="6">
        <v>15</v>
      </c>
      <c r="F40" s="6" t="b">
        <v>0</v>
      </c>
      <c r="G40" s="6" t="str">
        <f t="shared" si="2"/>
        <v>Sunday</v>
      </c>
      <c r="H40" s="6" t="s">
        <v>17</v>
      </c>
      <c r="I40" s="8">
        <v>0.34</v>
      </c>
      <c r="J40" s="9">
        <v>0.33329999999999999</v>
      </c>
      <c r="K40" s="8">
        <v>0.81</v>
      </c>
      <c r="L40" s="6">
        <v>0.16420000000000001</v>
      </c>
      <c r="M40" s="6">
        <v>19</v>
      </c>
      <c r="N40" s="6">
        <v>55</v>
      </c>
      <c r="O40" s="6">
        <v>74</v>
      </c>
    </row>
    <row r="41" spans="1:15">
      <c r="A41" s="6">
        <v>40</v>
      </c>
      <c r="B41" s="7">
        <v>40545</v>
      </c>
      <c r="C41" s="6" t="str">
        <f t="shared" si="0"/>
        <v>Winter</v>
      </c>
      <c r="D41" s="6" t="str">
        <f t="shared" si="1"/>
        <v>January</v>
      </c>
      <c r="E41" s="6">
        <v>16</v>
      </c>
      <c r="F41" s="6" t="b">
        <v>0</v>
      </c>
      <c r="G41" s="6" t="str">
        <f t="shared" si="2"/>
        <v>Sunday</v>
      </c>
      <c r="H41" s="6" t="s">
        <v>17</v>
      </c>
      <c r="I41" s="8">
        <v>0.34</v>
      </c>
      <c r="J41" s="9">
        <v>0.33329999999999999</v>
      </c>
      <c r="K41" s="8">
        <v>0.71</v>
      </c>
      <c r="L41" s="6">
        <v>0.16420000000000001</v>
      </c>
      <c r="M41" s="6">
        <v>9</v>
      </c>
      <c r="N41" s="6">
        <v>67</v>
      </c>
      <c r="O41" s="6">
        <v>76</v>
      </c>
    </row>
    <row r="42" spans="1:15">
      <c r="A42" s="6">
        <v>41</v>
      </c>
      <c r="B42" s="7">
        <v>40545</v>
      </c>
      <c r="C42" s="6" t="str">
        <f t="shared" si="0"/>
        <v>Winter</v>
      </c>
      <c r="D42" s="6" t="str">
        <f t="shared" si="1"/>
        <v>January</v>
      </c>
      <c r="E42" s="6">
        <v>17</v>
      </c>
      <c r="F42" s="6" t="b">
        <v>0</v>
      </c>
      <c r="G42" s="6" t="str">
        <f t="shared" si="2"/>
        <v>Sunday</v>
      </c>
      <c r="H42" s="6" t="s">
        <v>15</v>
      </c>
      <c r="I42" s="8">
        <v>0.34</v>
      </c>
      <c r="J42" s="9">
        <v>0.33329999999999999</v>
      </c>
      <c r="K42" s="8">
        <v>0.56999999999999995</v>
      </c>
      <c r="L42" s="6">
        <v>0.19400000000000001</v>
      </c>
      <c r="M42" s="6">
        <v>7</v>
      </c>
      <c r="N42" s="6">
        <v>58</v>
      </c>
      <c r="O42" s="6">
        <v>65</v>
      </c>
    </row>
    <row r="43" spans="1:15">
      <c r="A43" s="6">
        <v>42</v>
      </c>
      <c r="B43" s="7">
        <v>40545</v>
      </c>
      <c r="C43" s="6" t="str">
        <f t="shared" si="0"/>
        <v>Winter</v>
      </c>
      <c r="D43" s="6" t="str">
        <f t="shared" si="1"/>
        <v>January</v>
      </c>
      <c r="E43" s="6">
        <v>18</v>
      </c>
      <c r="F43" s="6" t="b">
        <v>0</v>
      </c>
      <c r="G43" s="6" t="str">
        <f t="shared" si="2"/>
        <v>Sunday</v>
      </c>
      <c r="H43" s="6" t="s">
        <v>16</v>
      </c>
      <c r="I43" s="8">
        <v>0.36</v>
      </c>
      <c r="J43" s="9">
        <v>0.33329999999999999</v>
      </c>
      <c r="K43" s="8">
        <v>0.46</v>
      </c>
      <c r="L43" s="6">
        <v>0.32840000000000003</v>
      </c>
      <c r="M43" s="6">
        <v>10</v>
      </c>
      <c r="N43" s="6">
        <v>43</v>
      </c>
      <c r="O43" s="6">
        <v>53</v>
      </c>
    </row>
    <row r="44" spans="1:15">
      <c r="A44" s="6">
        <v>43</v>
      </c>
      <c r="B44" s="7">
        <v>40545</v>
      </c>
      <c r="C44" s="6" t="str">
        <f t="shared" si="0"/>
        <v>Winter</v>
      </c>
      <c r="D44" s="6" t="str">
        <f t="shared" si="1"/>
        <v>January</v>
      </c>
      <c r="E44" s="6">
        <v>19</v>
      </c>
      <c r="F44" s="6" t="b">
        <v>0</v>
      </c>
      <c r="G44" s="6" t="str">
        <f t="shared" si="2"/>
        <v>Sunday</v>
      </c>
      <c r="H44" s="6" t="s">
        <v>15</v>
      </c>
      <c r="I44" s="8">
        <v>0.32</v>
      </c>
      <c r="J44" s="9">
        <v>0.28789999999999999</v>
      </c>
      <c r="K44" s="8">
        <v>0.42</v>
      </c>
      <c r="L44" s="6">
        <v>0.44779999999999998</v>
      </c>
      <c r="M44" s="6">
        <v>1</v>
      </c>
      <c r="N44" s="6">
        <v>29</v>
      </c>
      <c r="O44" s="6">
        <v>30</v>
      </c>
    </row>
    <row r="45" spans="1:15">
      <c r="A45" s="6">
        <v>44</v>
      </c>
      <c r="B45" s="7">
        <v>40545</v>
      </c>
      <c r="C45" s="6" t="str">
        <f t="shared" si="0"/>
        <v>Winter</v>
      </c>
      <c r="D45" s="6" t="str">
        <f t="shared" si="1"/>
        <v>January</v>
      </c>
      <c r="E45" s="6">
        <v>20</v>
      </c>
      <c r="F45" s="6" t="b">
        <v>0</v>
      </c>
      <c r="G45" s="6" t="str">
        <f t="shared" si="2"/>
        <v>Sunday</v>
      </c>
      <c r="H45" s="6" t="s">
        <v>15</v>
      </c>
      <c r="I45" s="8">
        <v>0.3</v>
      </c>
      <c r="J45" s="9">
        <v>0.19700000000000001</v>
      </c>
      <c r="K45" s="8">
        <v>0.39</v>
      </c>
      <c r="L45" s="6">
        <v>0.35820000000000002</v>
      </c>
      <c r="M45" s="6">
        <v>5</v>
      </c>
      <c r="N45" s="6">
        <v>17</v>
      </c>
      <c r="O45" s="6">
        <v>22</v>
      </c>
    </row>
    <row r="46" spans="1:15">
      <c r="A46" s="6">
        <v>45</v>
      </c>
      <c r="B46" s="7">
        <v>40545</v>
      </c>
      <c r="C46" s="6" t="str">
        <f t="shared" si="0"/>
        <v>Winter</v>
      </c>
      <c r="D46" s="6" t="str">
        <f t="shared" si="1"/>
        <v>January</v>
      </c>
      <c r="E46" s="6">
        <v>21</v>
      </c>
      <c r="F46" s="6" t="b">
        <v>0</v>
      </c>
      <c r="G46" s="6" t="str">
        <f t="shared" si="2"/>
        <v>Sunday</v>
      </c>
      <c r="H46" s="6" t="s">
        <v>15</v>
      </c>
      <c r="I46" s="8">
        <v>0.26</v>
      </c>
      <c r="J46" s="9">
        <v>0.2273</v>
      </c>
      <c r="K46" s="8">
        <v>0.44</v>
      </c>
      <c r="L46" s="6">
        <v>0.32840000000000003</v>
      </c>
      <c r="M46" s="6">
        <v>11</v>
      </c>
      <c r="N46" s="6">
        <v>20</v>
      </c>
      <c r="O46" s="6">
        <v>31</v>
      </c>
    </row>
    <row r="47" spans="1:15">
      <c r="A47" s="6">
        <v>46</v>
      </c>
      <c r="B47" s="7">
        <v>40545</v>
      </c>
      <c r="C47" s="6" t="str">
        <f t="shared" si="0"/>
        <v>Winter</v>
      </c>
      <c r="D47" s="6" t="str">
        <f t="shared" si="1"/>
        <v>January</v>
      </c>
      <c r="E47" s="6">
        <v>22</v>
      </c>
      <c r="F47" s="6" t="b">
        <v>0</v>
      </c>
      <c r="G47" s="6" t="str">
        <f t="shared" si="2"/>
        <v>Sunday</v>
      </c>
      <c r="H47" s="6" t="s">
        <v>15</v>
      </c>
      <c r="I47" s="8">
        <v>0.24</v>
      </c>
      <c r="J47" s="9">
        <v>0.21210000000000001</v>
      </c>
      <c r="K47" s="8">
        <v>0.44</v>
      </c>
      <c r="L47" s="6">
        <v>0.29849999999999999</v>
      </c>
      <c r="M47" s="6">
        <v>0</v>
      </c>
      <c r="N47" s="6">
        <v>9</v>
      </c>
      <c r="O47" s="6">
        <v>9</v>
      </c>
    </row>
    <row r="48" spans="1:15">
      <c r="A48" s="6">
        <v>47</v>
      </c>
      <c r="B48" s="7">
        <v>40545</v>
      </c>
      <c r="C48" s="6" t="str">
        <f t="shared" si="0"/>
        <v>Winter</v>
      </c>
      <c r="D48" s="6" t="str">
        <f t="shared" si="1"/>
        <v>January</v>
      </c>
      <c r="E48" s="6">
        <v>23</v>
      </c>
      <c r="F48" s="6" t="b">
        <v>0</v>
      </c>
      <c r="G48" s="6" t="str">
        <f t="shared" si="2"/>
        <v>Sunday</v>
      </c>
      <c r="H48" s="6" t="s">
        <v>15</v>
      </c>
      <c r="I48" s="8">
        <v>0.22</v>
      </c>
      <c r="J48" s="9">
        <v>0.2273</v>
      </c>
      <c r="K48" s="8">
        <v>0.47</v>
      </c>
      <c r="L48" s="6">
        <v>0.16420000000000001</v>
      </c>
      <c r="M48" s="6">
        <v>0</v>
      </c>
      <c r="N48" s="6">
        <v>8</v>
      </c>
      <c r="O48" s="6">
        <v>8</v>
      </c>
    </row>
    <row r="49" spans="1:15">
      <c r="A49" s="6">
        <v>48</v>
      </c>
      <c r="B49" s="7">
        <v>40546</v>
      </c>
      <c r="C49" s="6" t="str">
        <f t="shared" si="0"/>
        <v>Winter</v>
      </c>
      <c r="D49" s="6" t="str">
        <f t="shared" si="1"/>
        <v>January</v>
      </c>
      <c r="E49" s="6">
        <v>0</v>
      </c>
      <c r="F49" s="6" t="b">
        <v>0</v>
      </c>
      <c r="G49" s="6" t="str">
        <f t="shared" si="2"/>
        <v>Monday</v>
      </c>
      <c r="H49" s="6" t="s">
        <v>15</v>
      </c>
      <c r="I49" s="8">
        <v>0.22</v>
      </c>
      <c r="J49" s="9">
        <v>0.19700000000000001</v>
      </c>
      <c r="K49" s="8">
        <v>0.44</v>
      </c>
      <c r="L49" s="6">
        <v>0.35820000000000002</v>
      </c>
      <c r="M49" s="6">
        <v>0</v>
      </c>
      <c r="N49" s="6">
        <v>5</v>
      </c>
      <c r="O49" s="6">
        <v>5</v>
      </c>
    </row>
    <row r="50" spans="1:15">
      <c r="A50" s="6">
        <v>49</v>
      </c>
      <c r="B50" s="7">
        <v>40546</v>
      </c>
      <c r="C50" s="6" t="str">
        <f t="shared" si="0"/>
        <v>Winter</v>
      </c>
      <c r="D50" s="6" t="str">
        <f t="shared" si="1"/>
        <v>January</v>
      </c>
      <c r="E50" s="6">
        <v>1</v>
      </c>
      <c r="F50" s="6" t="b">
        <v>0</v>
      </c>
      <c r="G50" s="6" t="str">
        <f t="shared" si="2"/>
        <v>Monday</v>
      </c>
      <c r="H50" s="6" t="s">
        <v>15</v>
      </c>
      <c r="I50" s="8">
        <v>0.2</v>
      </c>
      <c r="J50" s="9">
        <v>0.19700000000000001</v>
      </c>
      <c r="K50" s="8">
        <v>0.44</v>
      </c>
      <c r="L50" s="6">
        <v>0.41789999999999999</v>
      </c>
      <c r="M50" s="6">
        <v>0</v>
      </c>
      <c r="N50" s="6">
        <v>2</v>
      </c>
      <c r="O50" s="6">
        <v>2</v>
      </c>
    </row>
    <row r="51" spans="1:15">
      <c r="A51" s="6">
        <v>50</v>
      </c>
      <c r="B51" s="7">
        <v>40546</v>
      </c>
      <c r="C51" s="6" t="str">
        <f t="shared" si="0"/>
        <v>Winter</v>
      </c>
      <c r="D51" s="6" t="str">
        <f t="shared" si="1"/>
        <v>January</v>
      </c>
      <c r="E51" s="6">
        <v>4</v>
      </c>
      <c r="F51" s="6" t="b">
        <v>0</v>
      </c>
      <c r="G51" s="6" t="str">
        <f t="shared" si="2"/>
        <v>Monday</v>
      </c>
      <c r="H51" s="6" t="s">
        <v>15</v>
      </c>
      <c r="I51" s="8">
        <v>0.16</v>
      </c>
      <c r="J51" s="9">
        <v>0.13639999999999999</v>
      </c>
      <c r="K51" s="8">
        <v>0.47</v>
      </c>
      <c r="L51" s="6">
        <v>0.3881</v>
      </c>
      <c r="M51" s="6">
        <v>0</v>
      </c>
      <c r="N51" s="6">
        <v>1</v>
      </c>
      <c r="O51" s="6">
        <v>1</v>
      </c>
    </row>
    <row r="52" spans="1:15">
      <c r="A52" s="6">
        <v>51</v>
      </c>
      <c r="B52" s="7">
        <v>40546</v>
      </c>
      <c r="C52" s="6" t="str">
        <f t="shared" si="0"/>
        <v>Winter</v>
      </c>
      <c r="D52" s="6" t="str">
        <f t="shared" si="1"/>
        <v>January</v>
      </c>
      <c r="E52" s="6">
        <v>5</v>
      </c>
      <c r="F52" s="6" t="b">
        <v>0</v>
      </c>
      <c r="G52" s="6" t="str">
        <f t="shared" si="2"/>
        <v>Monday</v>
      </c>
      <c r="H52" s="6" t="s">
        <v>15</v>
      </c>
      <c r="I52" s="8">
        <v>0.16</v>
      </c>
      <c r="J52" s="9">
        <v>0.13639999999999999</v>
      </c>
      <c r="K52" s="8">
        <v>0.47</v>
      </c>
      <c r="L52" s="6">
        <v>0.28360000000000002</v>
      </c>
      <c r="M52" s="6">
        <v>0</v>
      </c>
      <c r="N52" s="6">
        <v>3</v>
      </c>
      <c r="O52" s="6">
        <v>3</v>
      </c>
    </row>
    <row r="53" spans="1:15">
      <c r="A53" s="6">
        <v>52</v>
      </c>
      <c r="B53" s="7">
        <v>40546</v>
      </c>
      <c r="C53" s="6" t="str">
        <f t="shared" si="0"/>
        <v>Winter</v>
      </c>
      <c r="D53" s="6" t="str">
        <f t="shared" si="1"/>
        <v>January</v>
      </c>
      <c r="E53" s="6">
        <v>6</v>
      </c>
      <c r="F53" s="6" t="b">
        <v>0</v>
      </c>
      <c r="G53" s="6" t="str">
        <f t="shared" si="2"/>
        <v>Monday</v>
      </c>
      <c r="H53" s="6" t="s">
        <v>15</v>
      </c>
      <c r="I53" s="8">
        <v>0.14000000000000001</v>
      </c>
      <c r="J53" s="9">
        <v>0.1061</v>
      </c>
      <c r="K53" s="8">
        <v>0.5</v>
      </c>
      <c r="L53" s="6">
        <v>0.3881</v>
      </c>
      <c r="M53" s="6">
        <v>0</v>
      </c>
      <c r="N53" s="6">
        <v>30</v>
      </c>
      <c r="O53" s="6">
        <v>30</v>
      </c>
    </row>
    <row r="54" spans="1:15">
      <c r="A54" s="6">
        <v>53</v>
      </c>
      <c r="B54" s="7">
        <v>40546</v>
      </c>
      <c r="C54" s="6" t="str">
        <f t="shared" si="0"/>
        <v>Winter</v>
      </c>
      <c r="D54" s="6" t="str">
        <f t="shared" si="1"/>
        <v>January</v>
      </c>
      <c r="E54" s="6">
        <v>7</v>
      </c>
      <c r="F54" s="6" t="b">
        <v>0</v>
      </c>
      <c r="G54" s="6" t="str">
        <f t="shared" si="2"/>
        <v>Monday</v>
      </c>
      <c r="H54" s="6" t="s">
        <v>15</v>
      </c>
      <c r="I54" s="8">
        <v>0.14000000000000001</v>
      </c>
      <c r="J54" s="9">
        <v>0.13639999999999999</v>
      </c>
      <c r="K54" s="8">
        <v>0.5</v>
      </c>
      <c r="L54" s="6">
        <v>0.19400000000000001</v>
      </c>
      <c r="M54" s="6">
        <v>1</v>
      </c>
      <c r="N54" s="6">
        <v>63</v>
      </c>
      <c r="O54" s="6">
        <v>64</v>
      </c>
    </row>
    <row r="55" spans="1:15">
      <c r="A55" s="6">
        <v>54</v>
      </c>
      <c r="B55" s="7">
        <v>40546</v>
      </c>
      <c r="C55" s="6" t="str">
        <f t="shared" si="0"/>
        <v>Winter</v>
      </c>
      <c r="D55" s="6" t="str">
        <f t="shared" si="1"/>
        <v>January</v>
      </c>
      <c r="E55" s="6">
        <v>8</v>
      </c>
      <c r="F55" s="6" t="b">
        <v>0</v>
      </c>
      <c r="G55" s="6" t="str">
        <f t="shared" si="2"/>
        <v>Monday</v>
      </c>
      <c r="H55" s="6" t="s">
        <v>15</v>
      </c>
      <c r="I55" s="8">
        <v>0.14000000000000001</v>
      </c>
      <c r="J55" s="9">
        <v>0.1212</v>
      </c>
      <c r="K55" s="8">
        <v>0.5</v>
      </c>
      <c r="L55" s="6">
        <v>0.28360000000000002</v>
      </c>
      <c r="M55" s="6">
        <v>1</v>
      </c>
      <c r="N55" s="6">
        <v>153</v>
      </c>
      <c r="O55" s="6">
        <v>154</v>
      </c>
    </row>
    <row r="56" spans="1:15">
      <c r="A56" s="6">
        <v>55</v>
      </c>
      <c r="B56" s="7">
        <v>40546</v>
      </c>
      <c r="C56" s="6" t="str">
        <f t="shared" si="0"/>
        <v>Winter</v>
      </c>
      <c r="D56" s="6" t="str">
        <f t="shared" si="1"/>
        <v>January</v>
      </c>
      <c r="E56" s="6">
        <v>9</v>
      </c>
      <c r="F56" s="6" t="b">
        <v>0</v>
      </c>
      <c r="G56" s="6" t="str">
        <f t="shared" si="2"/>
        <v>Monday</v>
      </c>
      <c r="H56" s="6" t="s">
        <v>15</v>
      </c>
      <c r="I56" s="8">
        <v>0.16</v>
      </c>
      <c r="J56" s="9">
        <v>0.13639999999999999</v>
      </c>
      <c r="K56" s="8">
        <v>0.43</v>
      </c>
      <c r="L56" s="6">
        <v>0.3881</v>
      </c>
      <c r="M56" s="6">
        <v>7</v>
      </c>
      <c r="N56" s="6">
        <v>81</v>
      </c>
      <c r="O56" s="6">
        <v>88</v>
      </c>
    </row>
    <row r="57" spans="1:15">
      <c r="A57" s="6">
        <v>56</v>
      </c>
      <c r="B57" s="7">
        <v>40546</v>
      </c>
      <c r="C57" s="6" t="str">
        <f t="shared" si="0"/>
        <v>Winter</v>
      </c>
      <c r="D57" s="6" t="str">
        <f t="shared" si="1"/>
        <v>January</v>
      </c>
      <c r="E57" s="6">
        <v>10</v>
      </c>
      <c r="F57" s="6" t="b">
        <v>0</v>
      </c>
      <c r="G57" s="6" t="str">
        <f t="shared" si="2"/>
        <v>Monday</v>
      </c>
      <c r="H57" s="6" t="s">
        <v>15</v>
      </c>
      <c r="I57" s="8">
        <v>0.18</v>
      </c>
      <c r="J57" s="9">
        <v>0.16669999999999999</v>
      </c>
      <c r="K57" s="8">
        <v>0.43</v>
      </c>
      <c r="L57" s="6">
        <v>0.25369999999999998</v>
      </c>
      <c r="M57" s="6">
        <v>11</v>
      </c>
      <c r="N57" s="6">
        <v>33</v>
      </c>
      <c r="O57" s="6">
        <v>44</v>
      </c>
    </row>
    <row r="58" spans="1:15">
      <c r="A58" s="6">
        <v>57</v>
      </c>
      <c r="B58" s="7">
        <v>40546</v>
      </c>
      <c r="C58" s="6" t="str">
        <f t="shared" si="0"/>
        <v>Winter</v>
      </c>
      <c r="D58" s="6" t="str">
        <f t="shared" si="1"/>
        <v>January</v>
      </c>
      <c r="E58" s="6">
        <v>11</v>
      </c>
      <c r="F58" s="6" t="b">
        <v>0</v>
      </c>
      <c r="G58" s="6" t="str">
        <f t="shared" si="2"/>
        <v>Monday</v>
      </c>
      <c r="H58" s="6" t="s">
        <v>15</v>
      </c>
      <c r="I58" s="8">
        <v>0.2</v>
      </c>
      <c r="J58" s="9">
        <v>0.18179999999999999</v>
      </c>
      <c r="K58" s="8">
        <v>0.4</v>
      </c>
      <c r="L58" s="6">
        <v>0.32840000000000003</v>
      </c>
      <c r="M58" s="6">
        <v>10</v>
      </c>
      <c r="N58" s="6">
        <v>41</v>
      </c>
      <c r="O58" s="6">
        <v>51</v>
      </c>
    </row>
    <row r="59" spans="1:15">
      <c r="A59" s="6">
        <v>58</v>
      </c>
      <c r="B59" s="7">
        <v>40546</v>
      </c>
      <c r="C59" s="6" t="str">
        <f t="shared" si="0"/>
        <v>Winter</v>
      </c>
      <c r="D59" s="6" t="str">
        <f t="shared" si="1"/>
        <v>January</v>
      </c>
      <c r="E59" s="6">
        <v>12</v>
      </c>
      <c r="F59" s="6" t="b">
        <v>0</v>
      </c>
      <c r="G59" s="6" t="str">
        <f t="shared" si="2"/>
        <v>Monday</v>
      </c>
      <c r="H59" s="6" t="s">
        <v>15</v>
      </c>
      <c r="I59" s="8">
        <v>0.22</v>
      </c>
      <c r="J59" s="9">
        <v>0.21210000000000001</v>
      </c>
      <c r="K59" s="8">
        <v>0.35</v>
      </c>
      <c r="L59" s="6">
        <v>0.29849999999999999</v>
      </c>
      <c r="M59" s="6">
        <v>13</v>
      </c>
      <c r="N59" s="6">
        <v>48</v>
      </c>
      <c r="O59" s="6">
        <v>61</v>
      </c>
    </row>
    <row r="60" spans="1:15">
      <c r="A60" s="6">
        <v>59</v>
      </c>
      <c r="B60" s="7">
        <v>40546</v>
      </c>
      <c r="C60" s="6" t="str">
        <f t="shared" si="0"/>
        <v>Winter</v>
      </c>
      <c r="D60" s="6" t="str">
        <f t="shared" si="1"/>
        <v>January</v>
      </c>
      <c r="E60" s="6">
        <v>13</v>
      </c>
      <c r="F60" s="6" t="b">
        <v>0</v>
      </c>
      <c r="G60" s="6" t="str">
        <f t="shared" si="2"/>
        <v>Monday</v>
      </c>
      <c r="H60" s="6" t="s">
        <v>15</v>
      </c>
      <c r="I60" s="8">
        <v>0.24</v>
      </c>
      <c r="J60" s="9">
        <v>0.19700000000000001</v>
      </c>
      <c r="K60" s="8">
        <v>0.35</v>
      </c>
      <c r="L60" s="6">
        <v>0.28360000000000002</v>
      </c>
      <c r="M60" s="6">
        <v>8</v>
      </c>
      <c r="N60" s="6">
        <v>53</v>
      </c>
      <c r="O60" s="6">
        <v>61</v>
      </c>
    </row>
    <row r="61" spans="1:15">
      <c r="A61" s="6">
        <v>60</v>
      </c>
      <c r="B61" s="7">
        <v>40546</v>
      </c>
      <c r="C61" s="6" t="str">
        <f t="shared" si="0"/>
        <v>Winter</v>
      </c>
      <c r="D61" s="6" t="str">
        <f t="shared" si="1"/>
        <v>January</v>
      </c>
      <c r="E61" s="6">
        <v>14</v>
      </c>
      <c r="F61" s="6" t="b">
        <v>0</v>
      </c>
      <c r="G61" s="6" t="str">
        <f t="shared" si="2"/>
        <v>Monday</v>
      </c>
      <c r="H61" s="6" t="s">
        <v>15</v>
      </c>
      <c r="I61" s="8">
        <v>0.26</v>
      </c>
      <c r="J61" s="9">
        <v>0.2424</v>
      </c>
      <c r="K61" s="8">
        <v>0.3</v>
      </c>
      <c r="L61" s="6">
        <v>0.28360000000000002</v>
      </c>
      <c r="M61" s="6">
        <v>11</v>
      </c>
      <c r="N61" s="6">
        <v>66</v>
      </c>
      <c r="O61" s="6">
        <v>77</v>
      </c>
    </row>
    <row r="62" spans="1:15">
      <c r="A62" s="6">
        <v>61</v>
      </c>
      <c r="B62" s="7">
        <v>40546</v>
      </c>
      <c r="C62" s="6" t="str">
        <f t="shared" si="0"/>
        <v>Winter</v>
      </c>
      <c r="D62" s="6" t="str">
        <f t="shared" si="1"/>
        <v>January</v>
      </c>
      <c r="E62" s="6">
        <v>15</v>
      </c>
      <c r="F62" s="6" t="b">
        <v>0</v>
      </c>
      <c r="G62" s="6" t="str">
        <f t="shared" si="2"/>
        <v>Monday</v>
      </c>
      <c r="H62" s="6" t="s">
        <v>15</v>
      </c>
      <c r="I62" s="8">
        <v>0.26</v>
      </c>
      <c r="J62" s="9">
        <v>0.2424</v>
      </c>
      <c r="K62" s="8">
        <v>0.3</v>
      </c>
      <c r="L62" s="6">
        <v>0.25369999999999998</v>
      </c>
      <c r="M62" s="6">
        <v>14</v>
      </c>
      <c r="N62" s="6">
        <v>58</v>
      </c>
      <c r="O62" s="6">
        <v>72</v>
      </c>
    </row>
    <row r="63" spans="1:15">
      <c r="A63" s="6">
        <v>62</v>
      </c>
      <c r="B63" s="7">
        <v>40546</v>
      </c>
      <c r="C63" s="6" t="str">
        <f t="shared" si="0"/>
        <v>Winter</v>
      </c>
      <c r="D63" s="6" t="str">
        <f t="shared" si="1"/>
        <v>January</v>
      </c>
      <c r="E63" s="6">
        <v>16</v>
      </c>
      <c r="F63" s="6" t="b">
        <v>0</v>
      </c>
      <c r="G63" s="6" t="str">
        <f t="shared" si="2"/>
        <v>Monday</v>
      </c>
      <c r="H63" s="6" t="s">
        <v>15</v>
      </c>
      <c r="I63" s="8">
        <v>0.26</v>
      </c>
      <c r="J63" s="9">
        <v>0.2424</v>
      </c>
      <c r="K63" s="8">
        <v>0.3</v>
      </c>
      <c r="L63" s="6">
        <v>0.25369999999999998</v>
      </c>
      <c r="M63" s="6">
        <v>9</v>
      </c>
      <c r="N63" s="6">
        <v>67</v>
      </c>
      <c r="O63" s="6">
        <v>76</v>
      </c>
    </row>
    <row r="64" spans="1:15">
      <c r="A64" s="6">
        <v>63</v>
      </c>
      <c r="B64" s="7">
        <v>40546</v>
      </c>
      <c r="C64" s="6" t="str">
        <f t="shared" si="0"/>
        <v>Winter</v>
      </c>
      <c r="D64" s="6" t="str">
        <f t="shared" si="1"/>
        <v>January</v>
      </c>
      <c r="E64" s="6">
        <v>17</v>
      </c>
      <c r="F64" s="6" t="b">
        <v>0</v>
      </c>
      <c r="G64" s="6" t="str">
        <f t="shared" si="2"/>
        <v>Monday</v>
      </c>
      <c r="H64" s="6" t="s">
        <v>15</v>
      </c>
      <c r="I64" s="8">
        <v>0.24</v>
      </c>
      <c r="J64" s="9">
        <v>0.2273</v>
      </c>
      <c r="K64" s="8">
        <v>0.3</v>
      </c>
      <c r="L64" s="6">
        <v>0.22389999999999999</v>
      </c>
      <c r="M64" s="6">
        <v>11</v>
      </c>
      <c r="N64" s="6">
        <v>146</v>
      </c>
      <c r="O64" s="6">
        <v>157</v>
      </c>
    </row>
    <row r="65" spans="1:15">
      <c r="A65" s="6">
        <v>64</v>
      </c>
      <c r="B65" s="7">
        <v>40546</v>
      </c>
      <c r="C65" s="6" t="str">
        <f t="shared" si="0"/>
        <v>Winter</v>
      </c>
      <c r="D65" s="6" t="str">
        <f t="shared" si="1"/>
        <v>January</v>
      </c>
      <c r="E65" s="6">
        <v>18</v>
      </c>
      <c r="F65" s="6" t="b">
        <v>0</v>
      </c>
      <c r="G65" s="6" t="str">
        <f t="shared" si="2"/>
        <v>Monday</v>
      </c>
      <c r="H65" s="6" t="s">
        <v>15</v>
      </c>
      <c r="I65" s="8">
        <v>0.24</v>
      </c>
      <c r="J65" s="9">
        <v>0.2576</v>
      </c>
      <c r="K65" s="8">
        <v>0.32</v>
      </c>
      <c r="L65" s="6">
        <v>0.1045</v>
      </c>
      <c r="M65" s="6">
        <v>9</v>
      </c>
      <c r="N65" s="6">
        <v>148</v>
      </c>
      <c r="O65" s="6">
        <v>157</v>
      </c>
    </row>
    <row r="66" spans="1:15">
      <c r="A66" s="6">
        <v>65</v>
      </c>
      <c r="B66" s="7">
        <v>40546</v>
      </c>
      <c r="C66" s="6" t="str">
        <f t="shared" si="0"/>
        <v>Winter</v>
      </c>
      <c r="D66" s="6" t="str">
        <f t="shared" si="1"/>
        <v>January</v>
      </c>
      <c r="E66" s="6">
        <v>19</v>
      </c>
      <c r="F66" s="6" t="b">
        <v>0</v>
      </c>
      <c r="G66" s="6" t="str">
        <f t="shared" si="2"/>
        <v>Monday</v>
      </c>
      <c r="H66" s="6" t="s">
        <v>15</v>
      </c>
      <c r="I66" s="8">
        <v>0.2</v>
      </c>
      <c r="J66" s="9">
        <v>0.2576</v>
      </c>
      <c r="K66" s="8">
        <v>0.47</v>
      </c>
      <c r="L66" s="6">
        <v>0</v>
      </c>
      <c r="M66" s="6">
        <v>8</v>
      </c>
      <c r="N66" s="6">
        <v>102</v>
      </c>
      <c r="O66" s="6">
        <v>110</v>
      </c>
    </row>
    <row r="67" spans="1:15">
      <c r="A67" s="6">
        <v>66</v>
      </c>
      <c r="B67" s="7">
        <v>40546</v>
      </c>
      <c r="C67" s="6" t="str">
        <f t="shared" ref="C67:C130" si="3">IF(OR(B67&gt;=DATE(YEAR(B67),12,21), B67&lt;DATE(YEAR(B67),3,20)), "Winter", IF(OR(B67&gt;=DATE(YEAR(B67),3,20), B67&lt;DATE(YEAR(B67),6,21)), "Spring", IF(OR(B67&gt;=DATE(YEAR(B67),6,21), B67&lt;DATE(YEAR(B67),9,23)), "Summer", "Fall")))</f>
        <v>Winter</v>
      </c>
      <c r="D67" s="6" t="str">
        <f t="shared" ref="D67:D130" si="4">TEXT(B67,"mmmm")</f>
        <v>January</v>
      </c>
      <c r="E67" s="6">
        <v>20</v>
      </c>
      <c r="F67" s="6" t="b">
        <v>0</v>
      </c>
      <c r="G67" s="6" t="str">
        <f t="shared" ref="G67:G130" si="5">TEXT(B67,"dddd")</f>
        <v>Monday</v>
      </c>
      <c r="H67" s="6" t="s">
        <v>15</v>
      </c>
      <c r="I67" s="8">
        <v>0.2</v>
      </c>
      <c r="J67" s="9">
        <v>0.19700000000000001</v>
      </c>
      <c r="K67" s="8">
        <v>0.47</v>
      </c>
      <c r="L67" s="6">
        <v>0.1045</v>
      </c>
      <c r="M67" s="6">
        <v>3</v>
      </c>
      <c r="N67" s="6">
        <v>49</v>
      </c>
      <c r="O67" s="6">
        <v>52</v>
      </c>
    </row>
    <row r="68" spans="1:15">
      <c r="A68" s="6">
        <v>67</v>
      </c>
      <c r="B68" s="7">
        <v>40546</v>
      </c>
      <c r="C68" s="6" t="str">
        <f t="shared" si="3"/>
        <v>Winter</v>
      </c>
      <c r="D68" s="6" t="str">
        <f t="shared" si="4"/>
        <v>January</v>
      </c>
      <c r="E68" s="6">
        <v>21</v>
      </c>
      <c r="F68" s="6" t="b">
        <v>0</v>
      </c>
      <c r="G68" s="6" t="str">
        <f t="shared" si="5"/>
        <v>Monday</v>
      </c>
      <c r="H68" s="6" t="s">
        <v>15</v>
      </c>
      <c r="I68" s="8">
        <v>0.18</v>
      </c>
      <c r="J68" s="9">
        <v>0.19700000000000001</v>
      </c>
      <c r="K68" s="8">
        <v>0.64</v>
      </c>
      <c r="L68" s="6">
        <v>0.1343</v>
      </c>
      <c r="M68" s="6">
        <v>3</v>
      </c>
      <c r="N68" s="6">
        <v>49</v>
      </c>
      <c r="O68" s="6">
        <v>52</v>
      </c>
    </row>
    <row r="69" spans="1:15">
      <c r="A69" s="6">
        <v>68</v>
      </c>
      <c r="B69" s="7">
        <v>40546</v>
      </c>
      <c r="C69" s="6" t="str">
        <f t="shared" si="3"/>
        <v>Winter</v>
      </c>
      <c r="D69" s="6" t="str">
        <f t="shared" si="4"/>
        <v>January</v>
      </c>
      <c r="E69" s="6">
        <v>22</v>
      </c>
      <c r="F69" s="6" t="b">
        <v>0</v>
      </c>
      <c r="G69" s="6" t="str">
        <f t="shared" si="5"/>
        <v>Monday</v>
      </c>
      <c r="H69" s="6" t="s">
        <v>15</v>
      </c>
      <c r="I69" s="8">
        <v>0.14000000000000001</v>
      </c>
      <c r="J69" s="9">
        <v>0.1515</v>
      </c>
      <c r="K69" s="8">
        <v>0.69</v>
      </c>
      <c r="L69" s="6">
        <v>0.1343</v>
      </c>
      <c r="M69" s="6">
        <v>0</v>
      </c>
      <c r="N69" s="6">
        <v>20</v>
      </c>
      <c r="O69" s="6">
        <v>20</v>
      </c>
    </row>
    <row r="70" spans="1:15">
      <c r="A70" s="6">
        <v>69</v>
      </c>
      <c r="B70" s="7">
        <v>40546</v>
      </c>
      <c r="C70" s="6" t="str">
        <f t="shared" si="3"/>
        <v>Winter</v>
      </c>
      <c r="D70" s="6" t="str">
        <f t="shared" si="4"/>
        <v>January</v>
      </c>
      <c r="E70" s="6">
        <v>23</v>
      </c>
      <c r="F70" s="6" t="b">
        <v>0</v>
      </c>
      <c r="G70" s="6" t="str">
        <f t="shared" si="5"/>
        <v>Monday</v>
      </c>
      <c r="H70" s="6" t="s">
        <v>15</v>
      </c>
      <c r="I70" s="8">
        <v>0.18</v>
      </c>
      <c r="J70" s="9">
        <v>0.21210000000000001</v>
      </c>
      <c r="K70" s="8">
        <v>0.55000000000000004</v>
      </c>
      <c r="L70" s="6">
        <v>0.1045</v>
      </c>
      <c r="M70" s="6">
        <v>1</v>
      </c>
      <c r="N70" s="6">
        <v>11</v>
      </c>
      <c r="O70" s="6">
        <v>12</v>
      </c>
    </row>
    <row r="71" spans="1:15">
      <c r="A71" s="6">
        <v>70</v>
      </c>
      <c r="B71" s="7">
        <v>40547</v>
      </c>
      <c r="C71" s="6" t="str">
        <f t="shared" si="3"/>
        <v>Winter</v>
      </c>
      <c r="D71" s="6" t="str">
        <f t="shared" si="4"/>
        <v>January</v>
      </c>
      <c r="E71" s="6">
        <v>0</v>
      </c>
      <c r="F71" s="6" t="b">
        <v>0</v>
      </c>
      <c r="G71" s="6" t="str">
        <f t="shared" si="5"/>
        <v>Tuesday</v>
      </c>
      <c r="H71" s="6" t="s">
        <v>15</v>
      </c>
      <c r="I71" s="8">
        <v>0.16</v>
      </c>
      <c r="J71" s="9">
        <v>0.19700000000000001</v>
      </c>
      <c r="K71" s="8">
        <v>0.55000000000000004</v>
      </c>
      <c r="L71" s="6">
        <v>0.1045</v>
      </c>
      <c r="M71" s="6">
        <v>0</v>
      </c>
      <c r="N71" s="6">
        <v>5</v>
      </c>
      <c r="O71" s="6">
        <v>5</v>
      </c>
    </row>
    <row r="72" spans="1:15">
      <c r="A72" s="6">
        <v>71</v>
      </c>
      <c r="B72" s="7">
        <v>40547</v>
      </c>
      <c r="C72" s="6" t="str">
        <f t="shared" si="3"/>
        <v>Winter</v>
      </c>
      <c r="D72" s="6" t="str">
        <f t="shared" si="4"/>
        <v>January</v>
      </c>
      <c r="E72" s="6">
        <v>1</v>
      </c>
      <c r="F72" s="6" t="b">
        <v>0</v>
      </c>
      <c r="G72" s="6" t="str">
        <f t="shared" si="5"/>
        <v>Tuesday</v>
      </c>
      <c r="H72" s="6" t="s">
        <v>15</v>
      </c>
      <c r="I72" s="8">
        <v>0.16</v>
      </c>
      <c r="J72" s="9">
        <v>0.18179999999999999</v>
      </c>
      <c r="K72" s="8">
        <v>0.59</v>
      </c>
      <c r="L72" s="6">
        <v>0.1045</v>
      </c>
      <c r="M72" s="6">
        <v>0</v>
      </c>
      <c r="N72" s="6">
        <v>2</v>
      </c>
      <c r="O72" s="6">
        <v>2</v>
      </c>
    </row>
    <row r="73" spans="1:15">
      <c r="A73" s="6">
        <v>72</v>
      </c>
      <c r="B73" s="7">
        <v>40547</v>
      </c>
      <c r="C73" s="6" t="str">
        <f t="shared" si="3"/>
        <v>Winter</v>
      </c>
      <c r="D73" s="6" t="str">
        <f t="shared" si="4"/>
        <v>January</v>
      </c>
      <c r="E73" s="6">
        <v>2</v>
      </c>
      <c r="F73" s="6" t="b">
        <v>0</v>
      </c>
      <c r="G73" s="6" t="str">
        <f t="shared" si="5"/>
        <v>Tuesday</v>
      </c>
      <c r="H73" s="6" t="s">
        <v>15</v>
      </c>
      <c r="I73" s="8">
        <v>0.14000000000000001</v>
      </c>
      <c r="J73" s="9">
        <v>0.1515</v>
      </c>
      <c r="K73" s="8">
        <v>0.63</v>
      </c>
      <c r="L73" s="6">
        <v>0.1343</v>
      </c>
      <c r="M73" s="6">
        <v>0</v>
      </c>
      <c r="N73" s="6">
        <v>1</v>
      </c>
      <c r="O73" s="6">
        <v>1</v>
      </c>
    </row>
    <row r="74" spans="1:15">
      <c r="A74" s="6">
        <v>73</v>
      </c>
      <c r="B74" s="7">
        <v>40547</v>
      </c>
      <c r="C74" s="6" t="str">
        <f t="shared" si="3"/>
        <v>Winter</v>
      </c>
      <c r="D74" s="6" t="str">
        <f t="shared" si="4"/>
        <v>January</v>
      </c>
      <c r="E74" s="6">
        <v>4</v>
      </c>
      <c r="F74" s="6" t="b">
        <v>0</v>
      </c>
      <c r="G74" s="6" t="str">
        <f t="shared" si="5"/>
        <v>Tuesday</v>
      </c>
      <c r="H74" s="6" t="s">
        <v>15</v>
      </c>
      <c r="I74" s="8">
        <v>0.14000000000000001</v>
      </c>
      <c r="J74" s="9">
        <v>0.18179999999999999</v>
      </c>
      <c r="K74" s="8">
        <v>0.63</v>
      </c>
      <c r="L74" s="6">
        <v>8.9599999999999999E-2</v>
      </c>
      <c r="M74" s="6">
        <v>0</v>
      </c>
      <c r="N74" s="6">
        <v>2</v>
      </c>
      <c r="O74" s="6">
        <v>2</v>
      </c>
    </row>
    <row r="75" spans="1:15">
      <c r="A75" s="6">
        <v>74</v>
      </c>
      <c r="B75" s="7">
        <v>40547</v>
      </c>
      <c r="C75" s="6" t="str">
        <f t="shared" si="3"/>
        <v>Winter</v>
      </c>
      <c r="D75" s="6" t="str">
        <f t="shared" si="4"/>
        <v>January</v>
      </c>
      <c r="E75" s="6">
        <v>5</v>
      </c>
      <c r="F75" s="6" t="b">
        <v>0</v>
      </c>
      <c r="G75" s="6" t="str">
        <f t="shared" si="5"/>
        <v>Tuesday</v>
      </c>
      <c r="H75" s="6" t="s">
        <v>15</v>
      </c>
      <c r="I75" s="8">
        <v>0.12</v>
      </c>
      <c r="J75" s="9">
        <v>0.1515</v>
      </c>
      <c r="K75" s="8">
        <v>0.68</v>
      </c>
      <c r="L75" s="6">
        <v>0.1045</v>
      </c>
      <c r="M75" s="6">
        <v>0</v>
      </c>
      <c r="N75" s="6">
        <v>4</v>
      </c>
      <c r="O75" s="6">
        <v>4</v>
      </c>
    </row>
    <row r="76" spans="1:15">
      <c r="A76" s="6">
        <v>75</v>
      </c>
      <c r="B76" s="7">
        <v>40547</v>
      </c>
      <c r="C76" s="6" t="str">
        <f t="shared" si="3"/>
        <v>Winter</v>
      </c>
      <c r="D76" s="6" t="str">
        <f t="shared" si="4"/>
        <v>January</v>
      </c>
      <c r="E76" s="6">
        <v>6</v>
      </c>
      <c r="F76" s="6" t="b">
        <v>0</v>
      </c>
      <c r="G76" s="6" t="str">
        <f t="shared" si="5"/>
        <v>Tuesday</v>
      </c>
      <c r="H76" s="6" t="s">
        <v>15</v>
      </c>
      <c r="I76" s="8">
        <v>0.12</v>
      </c>
      <c r="J76" s="9">
        <v>0.1515</v>
      </c>
      <c r="K76" s="8">
        <v>0.74</v>
      </c>
      <c r="L76" s="6">
        <v>0.1045</v>
      </c>
      <c r="M76" s="6">
        <v>0</v>
      </c>
      <c r="N76" s="6">
        <v>36</v>
      </c>
      <c r="O76" s="6">
        <v>36</v>
      </c>
    </row>
    <row r="77" spans="1:15">
      <c r="A77" s="6">
        <v>76</v>
      </c>
      <c r="B77" s="7">
        <v>40547</v>
      </c>
      <c r="C77" s="6" t="str">
        <f t="shared" si="3"/>
        <v>Winter</v>
      </c>
      <c r="D77" s="6" t="str">
        <f t="shared" si="4"/>
        <v>January</v>
      </c>
      <c r="E77" s="6">
        <v>7</v>
      </c>
      <c r="F77" s="6" t="b">
        <v>0</v>
      </c>
      <c r="G77" s="6" t="str">
        <f t="shared" si="5"/>
        <v>Tuesday</v>
      </c>
      <c r="H77" s="6" t="s">
        <v>15</v>
      </c>
      <c r="I77" s="8">
        <v>0.12</v>
      </c>
      <c r="J77" s="9">
        <v>0.1515</v>
      </c>
      <c r="K77" s="8">
        <v>0.74</v>
      </c>
      <c r="L77" s="6">
        <v>0.1343</v>
      </c>
      <c r="M77" s="6">
        <v>2</v>
      </c>
      <c r="N77" s="6">
        <v>92</v>
      </c>
      <c r="O77" s="6">
        <v>94</v>
      </c>
    </row>
    <row r="78" spans="1:15">
      <c r="A78" s="6">
        <v>77</v>
      </c>
      <c r="B78" s="7">
        <v>40547</v>
      </c>
      <c r="C78" s="6" t="str">
        <f t="shared" si="3"/>
        <v>Winter</v>
      </c>
      <c r="D78" s="6" t="str">
        <f t="shared" si="4"/>
        <v>January</v>
      </c>
      <c r="E78" s="6">
        <v>8</v>
      </c>
      <c r="F78" s="6" t="b">
        <v>0</v>
      </c>
      <c r="G78" s="6" t="str">
        <f t="shared" si="5"/>
        <v>Tuesday</v>
      </c>
      <c r="H78" s="6" t="s">
        <v>15</v>
      </c>
      <c r="I78" s="8">
        <v>0.14000000000000001</v>
      </c>
      <c r="J78" s="9">
        <v>0.1515</v>
      </c>
      <c r="K78" s="8">
        <v>0.69</v>
      </c>
      <c r="L78" s="6">
        <v>0.16420000000000001</v>
      </c>
      <c r="M78" s="6">
        <v>2</v>
      </c>
      <c r="N78" s="6">
        <v>177</v>
      </c>
      <c r="O78" s="6">
        <v>179</v>
      </c>
    </row>
    <row r="79" spans="1:15">
      <c r="A79" s="6">
        <v>78</v>
      </c>
      <c r="B79" s="7">
        <v>40547</v>
      </c>
      <c r="C79" s="6" t="str">
        <f t="shared" si="3"/>
        <v>Winter</v>
      </c>
      <c r="D79" s="6" t="str">
        <f t="shared" si="4"/>
        <v>January</v>
      </c>
      <c r="E79" s="6">
        <v>9</v>
      </c>
      <c r="F79" s="6" t="b">
        <v>0</v>
      </c>
      <c r="G79" s="6" t="str">
        <f t="shared" si="5"/>
        <v>Tuesday</v>
      </c>
      <c r="H79" s="6" t="s">
        <v>15</v>
      </c>
      <c r="I79" s="8">
        <v>0.16</v>
      </c>
      <c r="J79" s="9">
        <v>0.1515</v>
      </c>
      <c r="K79" s="8">
        <v>0.64</v>
      </c>
      <c r="L79" s="6">
        <v>0.22389999999999999</v>
      </c>
      <c r="M79" s="6">
        <v>2</v>
      </c>
      <c r="N79" s="6">
        <v>98</v>
      </c>
      <c r="O79" s="6">
        <v>100</v>
      </c>
    </row>
    <row r="80" spans="1:15">
      <c r="A80" s="6">
        <v>79</v>
      </c>
      <c r="B80" s="7">
        <v>40547</v>
      </c>
      <c r="C80" s="6" t="str">
        <f t="shared" si="3"/>
        <v>Winter</v>
      </c>
      <c r="D80" s="6" t="str">
        <f t="shared" si="4"/>
        <v>January</v>
      </c>
      <c r="E80" s="6">
        <v>10</v>
      </c>
      <c r="F80" s="6" t="b">
        <v>0</v>
      </c>
      <c r="G80" s="6" t="str">
        <f t="shared" si="5"/>
        <v>Tuesday</v>
      </c>
      <c r="H80" s="6" t="s">
        <v>16</v>
      </c>
      <c r="I80" s="8">
        <v>0.16</v>
      </c>
      <c r="J80" s="9">
        <v>0.13639999999999999</v>
      </c>
      <c r="K80" s="8">
        <v>0.69</v>
      </c>
      <c r="L80" s="6">
        <v>0.32840000000000003</v>
      </c>
      <c r="M80" s="6">
        <v>5</v>
      </c>
      <c r="N80" s="6">
        <v>37</v>
      </c>
      <c r="O80" s="6">
        <v>42</v>
      </c>
    </row>
    <row r="81" spans="1:15">
      <c r="A81" s="6">
        <v>80</v>
      </c>
      <c r="B81" s="7">
        <v>40547</v>
      </c>
      <c r="C81" s="6" t="str">
        <f t="shared" si="3"/>
        <v>Winter</v>
      </c>
      <c r="D81" s="6" t="str">
        <f t="shared" si="4"/>
        <v>January</v>
      </c>
      <c r="E81" s="6">
        <v>11</v>
      </c>
      <c r="F81" s="6" t="b">
        <v>0</v>
      </c>
      <c r="G81" s="6" t="str">
        <f t="shared" si="5"/>
        <v>Tuesday</v>
      </c>
      <c r="H81" s="6" t="s">
        <v>15</v>
      </c>
      <c r="I81" s="8">
        <v>0.22</v>
      </c>
      <c r="J81" s="9">
        <v>0.21210000000000001</v>
      </c>
      <c r="K81" s="8">
        <v>0.51</v>
      </c>
      <c r="L81" s="6">
        <v>0.29849999999999999</v>
      </c>
      <c r="M81" s="6">
        <v>7</v>
      </c>
      <c r="N81" s="6">
        <v>50</v>
      </c>
      <c r="O81" s="6">
        <v>57</v>
      </c>
    </row>
    <row r="82" spans="1:15">
      <c r="A82" s="6">
        <v>81</v>
      </c>
      <c r="B82" s="7">
        <v>40547</v>
      </c>
      <c r="C82" s="6" t="str">
        <f t="shared" si="3"/>
        <v>Winter</v>
      </c>
      <c r="D82" s="6" t="str">
        <f t="shared" si="4"/>
        <v>January</v>
      </c>
      <c r="E82" s="6">
        <v>12</v>
      </c>
      <c r="F82" s="6" t="b">
        <v>0</v>
      </c>
      <c r="G82" s="6" t="str">
        <f t="shared" si="5"/>
        <v>Tuesday</v>
      </c>
      <c r="H82" s="6" t="s">
        <v>15</v>
      </c>
      <c r="I82" s="8">
        <v>0.22</v>
      </c>
      <c r="J82" s="9">
        <v>0.2273</v>
      </c>
      <c r="K82" s="8">
        <v>0.51</v>
      </c>
      <c r="L82" s="6">
        <v>0.16420000000000001</v>
      </c>
      <c r="M82" s="6">
        <v>12</v>
      </c>
      <c r="N82" s="6">
        <v>66</v>
      </c>
      <c r="O82" s="6">
        <v>78</v>
      </c>
    </row>
    <row r="83" spans="1:15">
      <c r="A83" s="6">
        <v>82</v>
      </c>
      <c r="B83" s="7">
        <v>40547</v>
      </c>
      <c r="C83" s="6" t="str">
        <f t="shared" si="3"/>
        <v>Winter</v>
      </c>
      <c r="D83" s="6" t="str">
        <f t="shared" si="4"/>
        <v>January</v>
      </c>
      <c r="E83" s="6">
        <v>13</v>
      </c>
      <c r="F83" s="6" t="b">
        <v>0</v>
      </c>
      <c r="G83" s="6" t="str">
        <f t="shared" si="5"/>
        <v>Tuesday</v>
      </c>
      <c r="H83" s="6" t="s">
        <v>15</v>
      </c>
      <c r="I83" s="8">
        <v>0.24</v>
      </c>
      <c r="J83" s="9">
        <v>0.2273</v>
      </c>
      <c r="K83" s="8">
        <v>0.56000000000000005</v>
      </c>
      <c r="L83" s="6">
        <v>0.19400000000000001</v>
      </c>
      <c r="M83" s="6">
        <v>18</v>
      </c>
      <c r="N83" s="6">
        <v>79</v>
      </c>
      <c r="O83" s="6">
        <v>97</v>
      </c>
    </row>
    <row r="84" spans="1:15">
      <c r="A84" s="6">
        <v>83</v>
      </c>
      <c r="B84" s="7">
        <v>40547</v>
      </c>
      <c r="C84" s="6" t="str">
        <f t="shared" si="3"/>
        <v>Winter</v>
      </c>
      <c r="D84" s="6" t="str">
        <f t="shared" si="4"/>
        <v>January</v>
      </c>
      <c r="E84" s="6">
        <v>14</v>
      </c>
      <c r="F84" s="6" t="b">
        <v>0</v>
      </c>
      <c r="G84" s="6" t="str">
        <f t="shared" si="5"/>
        <v>Tuesday</v>
      </c>
      <c r="H84" s="6" t="s">
        <v>15</v>
      </c>
      <c r="I84" s="8">
        <v>0.26</v>
      </c>
      <c r="J84" s="9">
        <v>0.2576</v>
      </c>
      <c r="K84" s="8">
        <v>0.52</v>
      </c>
      <c r="L84" s="6">
        <v>0.22389999999999999</v>
      </c>
      <c r="M84" s="6">
        <v>9</v>
      </c>
      <c r="N84" s="6">
        <v>54</v>
      </c>
      <c r="O84" s="6">
        <v>63</v>
      </c>
    </row>
    <row r="85" spans="1:15">
      <c r="A85" s="6">
        <v>84</v>
      </c>
      <c r="B85" s="7">
        <v>40547</v>
      </c>
      <c r="C85" s="6" t="str">
        <f t="shared" si="3"/>
        <v>Winter</v>
      </c>
      <c r="D85" s="6" t="str">
        <f t="shared" si="4"/>
        <v>January</v>
      </c>
      <c r="E85" s="6">
        <v>15</v>
      </c>
      <c r="F85" s="6" t="b">
        <v>0</v>
      </c>
      <c r="G85" s="6" t="str">
        <f t="shared" si="5"/>
        <v>Tuesday</v>
      </c>
      <c r="H85" s="6" t="s">
        <v>15</v>
      </c>
      <c r="I85" s="8">
        <v>0.28000000000000003</v>
      </c>
      <c r="J85" s="9">
        <v>0.2727</v>
      </c>
      <c r="K85" s="8">
        <v>0.52</v>
      </c>
      <c r="L85" s="6">
        <v>0.25369999999999998</v>
      </c>
      <c r="M85" s="6">
        <v>17</v>
      </c>
      <c r="N85" s="6">
        <v>48</v>
      </c>
      <c r="O85" s="6">
        <v>65</v>
      </c>
    </row>
    <row r="86" spans="1:15">
      <c r="A86" s="6">
        <v>85</v>
      </c>
      <c r="B86" s="7">
        <v>40547</v>
      </c>
      <c r="C86" s="6" t="str">
        <f t="shared" si="3"/>
        <v>Winter</v>
      </c>
      <c r="D86" s="6" t="str">
        <f t="shared" si="4"/>
        <v>January</v>
      </c>
      <c r="E86" s="6">
        <v>16</v>
      </c>
      <c r="F86" s="6" t="b">
        <v>0</v>
      </c>
      <c r="G86" s="6" t="str">
        <f t="shared" si="5"/>
        <v>Tuesday</v>
      </c>
      <c r="H86" s="6" t="s">
        <v>15</v>
      </c>
      <c r="I86" s="8">
        <v>0.3</v>
      </c>
      <c r="J86" s="9">
        <v>0.28789999999999999</v>
      </c>
      <c r="K86" s="8">
        <v>0.49</v>
      </c>
      <c r="L86" s="6">
        <v>0.25369999999999998</v>
      </c>
      <c r="M86" s="6">
        <v>15</v>
      </c>
      <c r="N86" s="6">
        <v>68</v>
      </c>
      <c r="O86" s="6">
        <v>83</v>
      </c>
    </row>
    <row r="87" spans="1:15">
      <c r="A87" s="6">
        <v>86</v>
      </c>
      <c r="B87" s="7">
        <v>40547</v>
      </c>
      <c r="C87" s="6" t="str">
        <f t="shared" si="3"/>
        <v>Winter</v>
      </c>
      <c r="D87" s="6" t="str">
        <f t="shared" si="4"/>
        <v>January</v>
      </c>
      <c r="E87" s="6">
        <v>17</v>
      </c>
      <c r="F87" s="6" t="b">
        <v>0</v>
      </c>
      <c r="G87" s="6" t="str">
        <f t="shared" si="5"/>
        <v>Tuesday</v>
      </c>
      <c r="H87" s="6" t="s">
        <v>15</v>
      </c>
      <c r="I87" s="8">
        <v>0.28000000000000003</v>
      </c>
      <c r="J87" s="9">
        <v>0.2727</v>
      </c>
      <c r="K87" s="8">
        <v>0.48</v>
      </c>
      <c r="L87" s="6">
        <v>0.22389999999999999</v>
      </c>
      <c r="M87" s="6">
        <v>10</v>
      </c>
      <c r="N87" s="6">
        <v>202</v>
      </c>
      <c r="O87" s="6">
        <v>212</v>
      </c>
    </row>
    <row r="88" spans="1:15">
      <c r="A88" s="6">
        <v>87</v>
      </c>
      <c r="B88" s="7">
        <v>40547</v>
      </c>
      <c r="C88" s="6" t="str">
        <f t="shared" si="3"/>
        <v>Winter</v>
      </c>
      <c r="D88" s="6" t="str">
        <f t="shared" si="4"/>
        <v>January</v>
      </c>
      <c r="E88" s="6">
        <v>18</v>
      </c>
      <c r="F88" s="6" t="b">
        <v>0</v>
      </c>
      <c r="G88" s="6" t="str">
        <f t="shared" si="5"/>
        <v>Tuesday</v>
      </c>
      <c r="H88" s="6" t="s">
        <v>15</v>
      </c>
      <c r="I88" s="8">
        <v>0.26</v>
      </c>
      <c r="J88" s="9">
        <v>0.2576</v>
      </c>
      <c r="K88" s="8">
        <v>0.48</v>
      </c>
      <c r="L88" s="6">
        <v>0.19400000000000001</v>
      </c>
      <c r="M88" s="6">
        <v>3</v>
      </c>
      <c r="N88" s="6">
        <v>179</v>
      </c>
      <c r="O88" s="6">
        <v>182</v>
      </c>
    </row>
    <row r="89" spans="1:15">
      <c r="A89" s="6">
        <v>88</v>
      </c>
      <c r="B89" s="7">
        <v>40547</v>
      </c>
      <c r="C89" s="6" t="str">
        <f t="shared" si="3"/>
        <v>Winter</v>
      </c>
      <c r="D89" s="6" t="str">
        <f t="shared" si="4"/>
        <v>January</v>
      </c>
      <c r="E89" s="6">
        <v>19</v>
      </c>
      <c r="F89" s="6" t="b">
        <v>0</v>
      </c>
      <c r="G89" s="6" t="str">
        <f t="shared" si="5"/>
        <v>Tuesday</v>
      </c>
      <c r="H89" s="6" t="s">
        <v>15</v>
      </c>
      <c r="I89" s="8">
        <v>0.24</v>
      </c>
      <c r="J89" s="9">
        <v>0.2576</v>
      </c>
      <c r="K89" s="8">
        <v>0.48</v>
      </c>
      <c r="L89" s="6">
        <v>0.1045</v>
      </c>
      <c r="M89" s="6">
        <v>2</v>
      </c>
      <c r="N89" s="6">
        <v>110</v>
      </c>
      <c r="O89" s="6">
        <v>112</v>
      </c>
    </row>
    <row r="90" spans="1:15">
      <c r="A90" s="6">
        <v>89</v>
      </c>
      <c r="B90" s="7">
        <v>40547</v>
      </c>
      <c r="C90" s="6" t="str">
        <f t="shared" si="3"/>
        <v>Winter</v>
      </c>
      <c r="D90" s="6" t="str">
        <f t="shared" si="4"/>
        <v>January</v>
      </c>
      <c r="E90" s="6">
        <v>20</v>
      </c>
      <c r="F90" s="6" t="b">
        <v>0</v>
      </c>
      <c r="G90" s="6" t="str">
        <f t="shared" si="5"/>
        <v>Tuesday</v>
      </c>
      <c r="H90" s="6" t="s">
        <v>15</v>
      </c>
      <c r="I90" s="8">
        <v>0.24</v>
      </c>
      <c r="J90" s="9">
        <v>0.2576</v>
      </c>
      <c r="K90" s="8">
        <v>0.48</v>
      </c>
      <c r="L90" s="6">
        <v>0.1045</v>
      </c>
      <c r="M90" s="6">
        <v>1</v>
      </c>
      <c r="N90" s="6">
        <v>53</v>
      </c>
      <c r="O90" s="6">
        <v>54</v>
      </c>
    </row>
    <row r="91" spans="1:15">
      <c r="A91" s="6">
        <v>90</v>
      </c>
      <c r="B91" s="7">
        <v>40547</v>
      </c>
      <c r="C91" s="6" t="str">
        <f t="shared" si="3"/>
        <v>Winter</v>
      </c>
      <c r="D91" s="6" t="str">
        <f t="shared" si="4"/>
        <v>January</v>
      </c>
      <c r="E91" s="6">
        <v>21</v>
      </c>
      <c r="F91" s="6" t="b">
        <v>0</v>
      </c>
      <c r="G91" s="6" t="str">
        <f t="shared" si="5"/>
        <v>Tuesday</v>
      </c>
      <c r="H91" s="6" t="s">
        <v>15</v>
      </c>
      <c r="I91" s="8">
        <v>0.22</v>
      </c>
      <c r="J91" s="9">
        <v>0.2727</v>
      </c>
      <c r="K91" s="8">
        <v>0.64</v>
      </c>
      <c r="L91" s="6">
        <v>0</v>
      </c>
      <c r="M91" s="6">
        <v>0</v>
      </c>
      <c r="N91" s="6">
        <v>48</v>
      </c>
      <c r="O91" s="6">
        <v>48</v>
      </c>
    </row>
    <row r="92" spans="1:15">
      <c r="A92" s="6">
        <v>91</v>
      </c>
      <c r="B92" s="7">
        <v>40547</v>
      </c>
      <c r="C92" s="6" t="str">
        <f t="shared" si="3"/>
        <v>Winter</v>
      </c>
      <c r="D92" s="6" t="str">
        <f t="shared" si="4"/>
        <v>January</v>
      </c>
      <c r="E92" s="6">
        <v>22</v>
      </c>
      <c r="F92" s="6" t="b">
        <v>0</v>
      </c>
      <c r="G92" s="6" t="str">
        <f t="shared" si="5"/>
        <v>Tuesday</v>
      </c>
      <c r="H92" s="6" t="s">
        <v>15</v>
      </c>
      <c r="I92" s="8">
        <v>0.22</v>
      </c>
      <c r="J92" s="9">
        <v>0.2576</v>
      </c>
      <c r="K92" s="8">
        <v>0.64</v>
      </c>
      <c r="L92" s="6">
        <v>8.9599999999999999E-2</v>
      </c>
      <c r="M92" s="6">
        <v>1</v>
      </c>
      <c r="N92" s="6">
        <v>34</v>
      </c>
      <c r="O92" s="6">
        <v>35</v>
      </c>
    </row>
    <row r="93" spans="1:15">
      <c r="A93" s="6">
        <v>92</v>
      </c>
      <c r="B93" s="7">
        <v>40547</v>
      </c>
      <c r="C93" s="6" t="str">
        <f t="shared" si="3"/>
        <v>Winter</v>
      </c>
      <c r="D93" s="6" t="str">
        <f t="shared" si="4"/>
        <v>January</v>
      </c>
      <c r="E93" s="6">
        <v>23</v>
      </c>
      <c r="F93" s="6" t="b">
        <v>0</v>
      </c>
      <c r="G93" s="6" t="str">
        <f t="shared" si="5"/>
        <v>Tuesday</v>
      </c>
      <c r="H93" s="6" t="s">
        <v>15</v>
      </c>
      <c r="I93" s="8">
        <v>0.2</v>
      </c>
      <c r="J93" s="9">
        <v>0.2273</v>
      </c>
      <c r="K93" s="8">
        <v>0.69</v>
      </c>
      <c r="L93" s="6">
        <v>8.9599999999999999E-2</v>
      </c>
      <c r="M93" s="6">
        <v>2</v>
      </c>
      <c r="N93" s="6">
        <v>9</v>
      </c>
      <c r="O93" s="6">
        <v>11</v>
      </c>
    </row>
    <row r="94" spans="1:15">
      <c r="A94" s="6">
        <v>93</v>
      </c>
      <c r="B94" s="7">
        <v>40548</v>
      </c>
      <c r="C94" s="6" t="str">
        <f t="shared" si="3"/>
        <v>Winter</v>
      </c>
      <c r="D94" s="6" t="str">
        <f t="shared" si="4"/>
        <v>January</v>
      </c>
      <c r="E94" s="6">
        <v>0</v>
      </c>
      <c r="F94" s="6" t="b">
        <v>0</v>
      </c>
      <c r="G94" s="6" t="str">
        <f t="shared" si="5"/>
        <v>Wednesday</v>
      </c>
      <c r="H94" s="6" t="s">
        <v>15</v>
      </c>
      <c r="I94" s="8">
        <v>0.2</v>
      </c>
      <c r="J94" s="9">
        <v>0.2576</v>
      </c>
      <c r="K94" s="8">
        <v>0.64</v>
      </c>
      <c r="L94" s="6">
        <v>0</v>
      </c>
      <c r="M94" s="6">
        <v>0</v>
      </c>
      <c r="N94" s="6">
        <v>6</v>
      </c>
      <c r="O94" s="6">
        <v>6</v>
      </c>
    </row>
    <row r="95" spans="1:15">
      <c r="A95" s="6">
        <v>94</v>
      </c>
      <c r="B95" s="7">
        <v>40548</v>
      </c>
      <c r="C95" s="6" t="str">
        <f t="shared" si="3"/>
        <v>Winter</v>
      </c>
      <c r="D95" s="6" t="str">
        <f t="shared" si="4"/>
        <v>January</v>
      </c>
      <c r="E95" s="6">
        <v>1</v>
      </c>
      <c r="F95" s="6" t="b">
        <v>0</v>
      </c>
      <c r="G95" s="6" t="str">
        <f t="shared" si="5"/>
        <v>Wednesday</v>
      </c>
      <c r="H95" s="6" t="s">
        <v>15</v>
      </c>
      <c r="I95" s="8">
        <v>0.16</v>
      </c>
      <c r="J95" s="9">
        <v>0.19700000000000001</v>
      </c>
      <c r="K95" s="8">
        <v>0.74</v>
      </c>
      <c r="L95" s="6">
        <v>8.9599999999999999E-2</v>
      </c>
      <c r="M95" s="6">
        <v>0</v>
      </c>
      <c r="N95" s="6">
        <v>6</v>
      </c>
      <c r="O95" s="6">
        <v>6</v>
      </c>
    </row>
    <row r="96" spans="1:15">
      <c r="A96" s="6">
        <v>95</v>
      </c>
      <c r="B96" s="7">
        <v>40548</v>
      </c>
      <c r="C96" s="6" t="str">
        <f t="shared" si="3"/>
        <v>Winter</v>
      </c>
      <c r="D96" s="6" t="str">
        <f t="shared" si="4"/>
        <v>January</v>
      </c>
      <c r="E96" s="6">
        <v>2</v>
      </c>
      <c r="F96" s="6" t="b">
        <v>0</v>
      </c>
      <c r="G96" s="6" t="str">
        <f t="shared" si="5"/>
        <v>Wednesday</v>
      </c>
      <c r="H96" s="6" t="s">
        <v>15</v>
      </c>
      <c r="I96" s="8">
        <v>0.16</v>
      </c>
      <c r="J96" s="9">
        <v>0.19700000000000001</v>
      </c>
      <c r="K96" s="8">
        <v>0.74</v>
      </c>
      <c r="L96" s="6">
        <v>8.9599999999999999E-2</v>
      </c>
      <c r="M96" s="6">
        <v>0</v>
      </c>
      <c r="N96" s="6">
        <v>2</v>
      </c>
      <c r="O96" s="6">
        <v>2</v>
      </c>
    </row>
    <row r="97" spans="1:15">
      <c r="A97" s="6">
        <v>96</v>
      </c>
      <c r="B97" s="7">
        <v>40548</v>
      </c>
      <c r="C97" s="6" t="str">
        <f t="shared" si="3"/>
        <v>Winter</v>
      </c>
      <c r="D97" s="6" t="str">
        <f t="shared" si="4"/>
        <v>January</v>
      </c>
      <c r="E97" s="6">
        <v>4</v>
      </c>
      <c r="F97" s="6" t="b">
        <v>0</v>
      </c>
      <c r="G97" s="6" t="str">
        <f t="shared" si="5"/>
        <v>Wednesday</v>
      </c>
      <c r="H97" s="6" t="s">
        <v>15</v>
      </c>
      <c r="I97" s="8">
        <v>0.24</v>
      </c>
      <c r="J97" s="9">
        <v>0.2273</v>
      </c>
      <c r="K97" s="8">
        <v>0.48</v>
      </c>
      <c r="L97" s="6">
        <v>0.22389999999999999</v>
      </c>
      <c r="M97" s="6">
        <v>0</v>
      </c>
      <c r="N97" s="6">
        <v>2</v>
      </c>
      <c r="O97" s="6">
        <v>2</v>
      </c>
    </row>
    <row r="98" spans="1:15">
      <c r="A98" s="6">
        <v>97</v>
      </c>
      <c r="B98" s="7">
        <v>40548</v>
      </c>
      <c r="C98" s="6" t="str">
        <f t="shared" si="3"/>
        <v>Winter</v>
      </c>
      <c r="D98" s="6" t="str">
        <f t="shared" si="4"/>
        <v>January</v>
      </c>
      <c r="E98" s="6">
        <v>5</v>
      </c>
      <c r="F98" s="6" t="b">
        <v>0</v>
      </c>
      <c r="G98" s="6" t="str">
        <f t="shared" si="5"/>
        <v>Wednesday</v>
      </c>
      <c r="H98" s="6" t="s">
        <v>15</v>
      </c>
      <c r="I98" s="8">
        <v>0.22</v>
      </c>
      <c r="J98" s="9">
        <v>0.2273</v>
      </c>
      <c r="K98" s="8">
        <v>0.47</v>
      </c>
      <c r="L98" s="6">
        <v>0.16420000000000001</v>
      </c>
      <c r="M98" s="6">
        <v>0</v>
      </c>
      <c r="N98" s="6">
        <v>3</v>
      </c>
      <c r="O98" s="6">
        <v>3</v>
      </c>
    </row>
    <row r="99" spans="1:15">
      <c r="A99" s="6">
        <v>98</v>
      </c>
      <c r="B99" s="7">
        <v>40548</v>
      </c>
      <c r="C99" s="6" t="str">
        <f t="shared" si="3"/>
        <v>Winter</v>
      </c>
      <c r="D99" s="6" t="str">
        <f t="shared" si="4"/>
        <v>January</v>
      </c>
      <c r="E99" s="6">
        <v>6</v>
      </c>
      <c r="F99" s="6" t="b">
        <v>0</v>
      </c>
      <c r="G99" s="6" t="str">
        <f t="shared" si="5"/>
        <v>Wednesday</v>
      </c>
      <c r="H99" s="6" t="s">
        <v>15</v>
      </c>
      <c r="I99" s="8">
        <v>0.2</v>
      </c>
      <c r="J99" s="9">
        <v>0.19700000000000001</v>
      </c>
      <c r="K99" s="8">
        <v>0.47</v>
      </c>
      <c r="L99" s="6">
        <v>0.22389999999999999</v>
      </c>
      <c r="M99" s="6">
        <v>0</v>
      </c>
      <c r="N99" s="6">
        <v>33</v>
      </c>
      <c r="O99" s="6">
        <v>33</v>
      </c>
    </row>
    <row r="100" spans="1:15">
      <c r="A100" s="6">
        <v>99</v>
      </c>
      <c r="B100" s="7">
        <v>40548</v>
      </c>
      <c r="C100" s="6" t="str">
        <f t="shared" si="3"/>
        <v>Winter</v>
      </c>
      <c r="D100" s="6" t="str">
        <f t="shared" si="4"/>
        <v>January</v>
      </c>
      <c r="E100" s="6">
        <v>7</v>
      </c>
      <c r="F100" s="6" t="b">
        <v>0</v>
      </c>
      <c r="G100" s="6" t="str">
        <f t="shared" si="5"/>
        <v>Wednesday</v>
      </c>
      <c r="H100" s="6" t="s">
        <v>15</v>
      </c>
      <c r="I100" s="8">
        <v>0.18</v>
      </c>
      <c r="J100" s="9">
        <v>0.18179999999999999</v>
      </c>
      <c r="K100" s="8">
        <v>0.43</v>
      </c>
      <c r="L100" s="6">
        <v>0.19400000000000001</v>
      </c>
      <c r="M100" s="6">
        <v>1</v>
      </c>
      <c r="N100" s="6">
        <v>87</v>
      </c>
      <c r="O100" s="6">
        <v>88</v>
      </c>
    </row>
    <row r="101" spans="1:15">
      <c r="A101" s="6">
        <v>100</v>
      </c>
      <c r="B101" s="7">
        <v>40548</v>
      </c>
      <c r="C101" s="6" t="str">
        <f t="shared" si="3"/>
        <v>Winter</v>
      </c>
      <c r="D101" s="6" t="str">
        <f t="shared" si="4"/>
        <v>January</v>
      </c>
      <c r="E101" s="6">
        <v>8</v>
      </c>
      <c r="F101" s="6" t="b">
        <v>0</v>
      </c>
      <c r="G101" s="6" t="str">
        <f t="shared" si="5"/>
        <v>Wednesday</v>
      </c>
      <c r="H101" s="6" t="s">
        <v>15</v>
      </c>
      <c r="I101" s="8">
        <v>0.2</v>
      </c>
      <c r="J101" s="9">
        <v>0.18179999999999999</v>
      </c>
      <c r="K101" s="8">
        <v>0.4</v>
      </c>
      <c r="L101" s="6">
        <v>0.29849999999999999</v>
      </c>
      <c r="M101" s="6">
        <v>3</v>
      </c>
      <c r="N101" s="6">
        <v>192</v>
      </c>
      <c r="O101" s="6">
        <v>195</v>
      </c>
    </row>
    <row r="102" spans="1:15">
      <c r="A102" s="6">
        <v>101</v>
      </c>
      <c r="B102" s="7">
        <v>40548</v>
      </c>
      <c r="C102" s="6" t="str">
        <f t="shared" si="3"/>
        <v>Winter</v>
      </c>
      <c r="D102" s="6" t="str">
        <f t="shared" si="4"/>
        <v>January</v>
      </c>
      <c r="E102" s="6">
        <v>9</v>
      </c>
      <c r="F102" s="6" t="b">
        <v>0</v>
      </c>
      <c r="G102" s="6" t="str">
        <f t="shared" si="5"/>
        <v>Wednesday</v>
      </c>
      <c r="H102" s="6" t="s">
        <v>15</v>
      </c>
      <c r="I102" s="8">
        <v>0.22</v>
      </c>
      <c r="J102" s="9">
        <v>0.19700000000000001</v>
      </c>
      <c r="K102" s="8">
        <v>0.37</v>
      </c>
      <c r="L102" s="6">
        <v>0.32840000000000003</v>
      </c>
      <c r="M102" s="6">
        <v>6</v>
      </c>
      <c r="N102" s="6">
        <v>109</v>
      </c>
      <c r="O102" s="6">
        <v>115</v>
      </c>
    </row>
    <row r="103" spans="1:15">
      <c r="A103" s="6">
        <v>102</v>
      </c>
      <c r="B103" s="7">
        <v>40548</v>
      </c>
      <c r="C103" s="6" t="str">
        <f t="shared" si="3"/>
        <v>Winter</v>
      </c>
      <c r="D103" s="6" t="str">
        <f t="shared" si="4"/>
        <v>January</v>
      </c>
      <c r="E103" s="6">
        <v>10</v>
      </c>
      <c r="F103" s="6" t="b">
        <v>0</v>
      </c>
      <c r="G103" s="6" t="str">
        <f t="shared" si="5"/>
        <v>Wednesday</v>
      </c>
      <c r="H103" s="6" t="s">
        <v>15</v>
      </c>
      <c r="I103" s="8">
        <v>0.22</v>
      </c>
      <c r="J103" s="9">
        <v>0.19700000000000001</v>
      </c>
      <c r="K103" s="8">
        <v>0.37</v>
      </c>
      <c r="L103" s="6">
        <v>0.32840000000000003</v>
      </c>
      <c r="M103" s="6">
        <v>4</v>
      </c>
      <c r="N103" s="6">
        <v>53</v>
      </c>
      <c r="O103" s="6">
        <v>57</v>
      </c>
    </row>
    <row r="104" spans="1:15">
      <c r="A104" s="6">
        <v>103</v>
      </c>
      <c r="B104" s="7">
        <v>40548</v>
      </c>
      <c r="C104" s="6" t="str">
        <f t="shared" si="3"/>
        <v>Winter</v>
      </c>
      <c r="D104" s="6" t="str">
        <f t="shared" si="4"/>
        <v>January</v>
      </c>
      <c r="E104" s="6">
        <v>11</v>
      </c>
      <c r="F104" s="6" t="b">
        <v>0</v>
      </c>
      <c r="G104" s="6" t="str">
        <f t="shared" si="5"/>
        <v>Wednesday</v>
      </c>
      <c r="H104" s="6" t="s">
        <v>15</v>
      </c>
      <c r="I104" s="8">
        <v>0.26</v>
      </c>
      <c r="J104" s="9">
        <v>0.2273</v>
      </c>
      <c r="K104" s="8">
        <v>0.33</v>
      </c>
      <c r="L104" s="6">
        <v>0.32840000000000003</v>
      </c>
      <c r="M104" s="6">
        <v>12</v>
      </c>
      <c r="N104" s="6">
        <v>34</v>
      </c>
      <c r="O104" s="6">
        <v>46</v>
      </c>
    </row>
    <row r="105" spans="1:15">
      <c r="A105" s="6">
        <v>104</v>
      </c>
      <c r="B105" s="7">
        <v>40548</v>
      </c>
      <c r="C105" s="6" t="str">
        <f t="shared" si="3"/>
        <v>Winter</v>
      </c>
      <c r="D105" s="6" t="str">
        <f t="shared" si="4"/>
        <v>January</v>
      </c>
      <c r="E105" s="6">
        <v>12</v>
      </c>
      <c r="F105" s="6" t="b">
        <v>0</v>
      </c>
      <c r="G105" s="6" t="str">
        <f t="shared" si="5"/>
        <v>Wednesday</v>
      </c>
      <c r="H105" s="6" t="s">
        <v>15</v>
      </c>
      <c r="I105" s="8">
        <v>0.26</v>
      </c>
      <c r="J105" s="9">
        <v>0.2273</v>
      </c>
      <c r="K105" s="8">
        <v>0.33</v>
      </c>
      <c r="L105" s="6">
        <v>0.32840000000000003</v>
      </c>
      <c r="M105" s="6">
        <v>5</v>
      </c>
      <c r="N105" s="6">
        <v>74</v>
      </c>
      <c r="O105" s="6">
        <v>79</v>
      </c>
    </row>
    <row r="106" spans="1:15">
      <c r="A106" s="6">
        <v>105</v>
      </c>
      <c r="B106" s="7">
        <v>40548</v>
      </c>
      <c r="C106" s="6" t="str">
        <f t="shared" si="3"/>
        <v>Winter</v>
      </c>
      <c r="D106" s="6" t="str">
        <f t="shared" si="4"/>
        <v>January</v>
      </c>
      <c r="E106" s="6">
        <v>13</v>
      </c>
      <c r="F106" s="6" t="b">
        <v>0</v>
      </c>
      <c r="G106" s="6" t="str">
        <f t="shared" si="5"/>
        <v>Wednesday</v>
      </c>
      <c r="H106" s="6" t="s">
        <v>15</v>
      </c>
      <c r="I106" s="8">
        <v>0.28000000000000003</v>
      </c>
      <c r="J106" s="9">
        <v>0.2576</v>
      </c>
      <c r="K106" s="8">
        <v>0.3</v>
      </c>
      <c r="L106" s="6">
        <v>0.29849999999999999</v>
      </c>
      <c r="M106" s="6">
        <v>6</v>
      </c>
      <c r="N106" s="6">
        <v>65</v>
      </c>
      <c r="O106" s="6">
        <v>71</v>
      </c>
    </row>
    <row r="107" spans="1:15">
      <c r="A107" s="6">
        <v>106</v>
      </c>
      <c r="B107" s="7">
        <v>40548</v>
      </c>
      <c r="C107" s="6" t="str">
        <f t="shared" si="3"/>
        <v>Winter</v>
      </c>
      <c r="D107" s="6" t="str">
        <f t="shared" si="4"/>
        <v>January</v>
      </c>
      <c r="E107" s="6">
        <v>14</v>
      </c>
      <c r="F107" s="6" t="b">
        <v>0</v>
      </c>
      <c r="G107" s="6" t="str">
        <f t="shared" si="5"/>
        <v>Wednesday</v>
      </c>
      <c r="H107" s="6" t="s">
        <v>15</v>
      </c>
      <c r="I107" s="8">
        <v>0.3</v>
      </c>
      <c r="J107" s="9">
        <v>0.28789999999999999</v>
      </c>
      <c r="K107" s="8">
        <v>0.28000000000000003</v>
      </c>
      <c r="L107" s="6">
        <v>0.19400000000000001</v>
      </c>
      <c r="M107" s="6">
        <v>10</v>
      </c>
      <c r="N107" s="6">
        <v>52</v>
      </c>
      <c r="O107" s="6">
        <v>62</v>
      </c>
    </row>
    <row r="108" spans="1:15">
      <c r="A108" s="6">
        <v>107</v>
      </c>
      <c r="B108" s="7">
        <v>40548</v>
      </c>
      <c r="C108" s="6" t="str">
        <f t="shared" si="3"/>
        <v>Winter</v>
      </c>
      <c r="D108" s="6" t="str">
        <f t="shared" si="4"/>
        <v>January</v>
      </c>
      <c r="E108" s="6">
        <v>15</v>
      </c>
      <c r="F108" s="6" t="b">
        <v>0</v>
      </c>
      <c r="G108" s="6" t="str">
        <f t="shared" si="5"/>
        <v>Wednesday</v>
      </c>
      <c r="H108" s="6" t="s">
        <v>15</v>
      </c>
      <c r="I108" s="8">
        <v>0.3</v>
      </c>
      <c r="J108" s="9">
        <v>0.28789999999999999</v>
      </c>
      <c r="K108" s="8">
        <v>0.28000000000000003</v>
      </c>
      <c r="L108" s="6">
        <v>0.19400000000000001</v>
      </c>
      <c r="M108" s="6">
        <v>7</v>
      </c>
      <c r="N108" s="6">
        <v>55</v>
      </c>
      <c r="O108" s="6">
        <v>62</v>
      </c>
    </row>
    <row r="109" spans="1:15">
      <c r="A109" s="6">
        <v>108</v>
      </c>
      <c r="B109" s="7">
        <v>40548</v>
      </c>
      <c r="C109" s="6" t="str">
        <f t="shared" si="3"/>
        <v>Winter</v>
      </c>
      <c r="D109" s="6" t="str">
        <f t="shared" si="4"/>
        <v>January</v>
      </c>
      <c r="E109" s="6">
        <v>16</v>
      </c>
      <c r="F109" s="6" t="b">
        <v>0</v>
      </c>
      <c r="G109" s="6" t="str">
        <f t="shared" si="5"/>
        <v>Wednesday</v>
      </c>
      <c r="H109" s="6" t="s">
        <v>15</v>
      </c>
      <c r="I109" s="8">
        <v>0.3</v>
      </c>
      <c r="J109" s="9">
        <v>0.31819999999999998</v>
      </c>
      <c r="K109" s="8">
        <v>0.28000000000000003</v>
      </c>
      <c r="L109" s="6">
        <v>8.9599999999999999E-2</v>
      </c>
      <c r="M109" s="6">
        <v>4</v>
      </c>
      <c r="N109" s="6">
        <v>85</v>
      </c>
      <c r="O109" s="6">
        <v>89</v>
      </c>
    </row>
    <row r="110" spans="1:15">
      <c r="A110" s="6">
        <v>109</v>
      </c>
      <c r="B110" s="7">
        <v>40548</v>
      </c>
      <c r="C110" s="6" t="str">
        <f t="shared" si="3"/>
        <v>Winter</v>
      </c>
      <c r="D110" s="6" t="str">
        <f t="shared" si="4"/>
        <v>January</v>
      </c>
      <c r="E110" s="6">
        <v>17</v>
      </c>
      <c r="F110" s="6" t="b">
        <v>0</v>
      </c>
      <c r="G110" s="6" t="str">
        <f t="shared" si="5"/>
        <v>Wednesday</v>
      </c>
      <c r="H110" s="6" t="s">
        <v>15</v>
      </c>
      <c r="I110" s="8">
        <v>0.24</v>
      </c>
      <c r="J110" s="9">
        <v>0.2273</v>
      </c>
      <c r="K110" s="8">
        <v>0.38</v>
      </c>
      <c r="L110" s="6">
        <v>0.19400000000000001</v>
      </c>
      <c r="M110" s="6">
        <v>4</v>
      </c>
      <c r="N110" s="6">
        <v>186</v>
      </c>
      <c r="O110" s="6">
        <v>190</v>
      </c>
    </row>
    <row r="111" spans="1:15">
      <c r="A111" s="6">
        <v>110</v>
      </c>
      <c r="B111" s="7">
        <v>40548</v>
      </c>
      <c r="C111" s="6" t="str">
        <f t="shared" si="3"/>
        <v>Winter</v>
      </c>
      <c r="D111" s="6" t="str">
        <f t="shared" si="4"/>
        <v>January</v>
      </c>
      <c r="E111" s="6">
        <v>18</v>
      </c>
      <c r="F111" s="6" t="b">
        <v>0</v>
      </c>
      <c r="G111" s="6" t="str">
        <f t="shared" si="5"/>
        <v>Wednesday</v>
      </c>
      <c r="H111" s="6" t="s">
        <v>15</v>
      </c>
      <c r="I111" s="8">
        <v>0.24</v>
      </c>
      <c r="J111" s="9">
        <v>0.2424</v>
      </c>
      <c r="K111" s="8">
        <v>0.38</v>
      </c>
      <c r="L111" s="6">
        <v>0.1343</v>
      </c>
      <c r="M111" s="6">
        <v>3</v>
      </c>
      <c r="N111" s="6">
        <v>166</v>
      </c>
      <c r="O111" s="6">
        <v>169</v>
      </c>
    </row>
    <row r="112" spans="1:15">
      <c r="A112" s="6">
        <v>111</v>
      </c>
      <c r="B112" s="7">
        <v>40548</v>
      </c>
      <c r="C112" s="6" t="str">
        <f t="shared" si="3"/>
        <v>Winter</v>
      </c>
      <c r="D112" s="6" t="str">
        <f t="shared" si="4"/>
        <v>January</v>
      </c>
      <c r="E112" s="6">
        <v>19</v>
      </c>
      <c r="F112" s="6" t="b">
        <v>0</v>
      </c>
      <c r="G112" s="6" t="str">
        <f t="shared" si="5"/>
        <v>Wednesday</v>
      </c>
      <c r="H112" s="6" t="s">
        <v>15</v>
      </c>
      <c r="I112" s="8">
        <v>0.24</v>
      </c>
      <c r="J112" s="9">
        <v>0.2576</v>
      </c>
      <c r="K112" s="8">
        <v>0.38</v>
      </c>
      <c r="L112" s="6">
        <v>0.1045</v>
      </c>
      <c r="M112" s="6">
        <v>5</v>
      </c>
      <c r="N112" s="6">
        <v>127</v>
      </c>
      <c r="O112" s="6">
        <v>132</v>
      </c>
    </row>
    <row r="113" spans="1:15">
      <c r="A113" s="6">
        <v>112</v>
      </c>
      <c r="B113" s="7">
        <v>40548</v>
      </c>
      <c r="C113" s="6" t="str">
        <f t="shared" si="3"/>
        <v>Winter</v>
      </c>
      <c r="D113" s="6" t="str">
        <f t="shared" si="4"/>
        <v>January</v>
      </c>
      <c r="E113" s="6">
        <v>20</v>
      </c>
      <c r="F113" s="6" t="b">
        <v>0</v>
      </c>
      <c r="G113" s="6" t="str">
        <f t="shared" si="5"/>
        <v>Wednesday</v>
      </c>
      <c r="H113" s="6" t="s">
        <v>15</v>
      </c>
      <c r="I113" s="8">
        <v>0.22</v>
      </c>
      <c r="J113" s="9">
        <v>0.2273</v>
      </c>
      <c r="K113" s="8">
        <v>0.47</v>
      </c>
      <c r="L113" s="6">
        <v>0.16420000000000001</v>
      </c>
      <c r="M113" s="6">
        <v>7</v>
      </c>
      <c r="N113" s="6">
        <v>82</v>
      </c>
      <c r="O113" s="6">
        <v>89</v>
      </c>
    </row>
    <row r="114" spans="1:15">
      <c r="A114" s="6">
        <v>113</v>
      </c>
      <c r="B114" s="7">
        <v>40548</v>
      </c>
      <c r="C114" s="6" t="str">
        <f t="shared" si="3"/>
        <v>Winter</v>
      </c>
      <c r="D114" s="6" t="str">
        <f t="shared" si="4"/>
        <v>January</v>
      </c>
      <c r="E114" s="6">
        <v>21</v>
      </c>
      <c r="F114" s="6" t="b">
        <v>0</v>
      </c>
      <c r="G114" s="6" t="str">
        <f t="shared" si="5"/>
        <v>Wednesday</v>
      </c>
      <c r="H114" s="6" t="s">
        <v>15</v>
      </c>
      <c r="I114" s="8">
        <v>0.2</v>
      </c>
      <c r="J114" s="9">
        <v>0.19700000000000001</v>
      </c>
      <c r="K114" s="8">
        <v>0.51</v>
      </c>
      <c r="L114" s="6">
        <v>0.19400000000000001</v>
      </c>
      <c r="M114" s="6">
        <v>3</v>
      </c>
      <c r="N114" s="6">
        <v>40</v>
      </c>
      <c r="O114" s="6">
        <v>43</v>
      </c>
    </row>
    <row r="115" spans="1:15">
      <c r="A115" s="6">
        <v>114</v>
      </c>
      <c r="B115" s="7">
        <v>40548</v>
      </c>
      <c r="C115" s="6" t="str">
        <f t="shared" si="3"/>
        <v>Winter</v>
      </c>
      <c r="D115" s="6" t="str">
        <f t="shared" si="4"/>
        <v>January</v>
      </c>
      <c r="E115" s="6">
        <v>22</v>
      </c>
      <c r="F115" s="6" t="b">
        <v>0</v>
      </c>
      <c r="G115" s="6" t="str">
        <f t="shared" si="5"/>
        <v>Wednesday</v>
      </c>
      <c r="H115" s="6" t="s">
        <v>15</v>
      </c>
      <c r="I115" s="8">
        <v>0.18</v>
      </c>
      <c r="J115" s="9">
        <v>0.19700000000000001</v>
      </c>
      <c r="K115" s="8">
        <v>0.55000000000000004</v>
      </c>
      <c r="L115" s="6">
        <v>0.1343</v>
      </c>
      <c r="M115" s="6">
        <v>1</v>
      </c>
      <c r="N115" s="6">
        <v>41</v>
      </c>
      <c r="O115" s="6">
        <v>42</v>
      </c>
    </row>
    <row r="116" spans="1:15">
      <c r="A116" s="6">
        <v>115</v>
      </c>
      <c r="B116" s="7">
        <v>40548</v>
      </c>
      <c r="C116" s="6" t="str">
        <f t="shared" si="3"/>
        <v>Winter</v>
      </c>
      <c r="D116" s="6" t="str">
        <f t="shared" si="4"/>
        <v>January</v>
      </c>
      <c r="E116" s="6">
        <v>23</v>
      </c>
      <c r="F116" s="6" t="b">
        <v>0</v>
      </c>
      <c r="G116" s="6" t="str">
        <f t="shared" si="5"/>
        <v>Wednesday</v>
      </c>
      <c r="H116" s="6" t="s">
        <v>15</v>
      </c>
      <c r="I116" s="8">
        <v>0.2</v>
      </c>
      <c r="J116" s="9">
        <v>0.2576</v>
      </c>
      <c r="K116" s="8">
        <v>0.47</v>
      </c>
      <c r="L116" s="6">
        <v>0</v>
      </c>
      <c r="M116" s="6">
        <v>1</v>
      </c>
      <c r="N116" s="6">
        <v>18</v>
      </c>
      <c r="O116" s="6">
        <v>19</v>
      </c>
    </row>
    <row r="117" spans="1:15">
      <c r="A117" s="6">
        <v>116</v>
      </c>
      <c r="B117" s="7">
        <v>40549</v>
      </c>
      <c r="C117" s="6" t="str">
        <f t="shared" si="3"/>
        <v>Winter</v>
      </c>
      <c r="D117" s="6" t="str">
        <f t="shared" si="4"/>
        <v>January</v>
      </c>
      <c r="E117" s="6">
        <v>0</v>
      </c>
      <c r="F117" s="6" t="b">
        <v>0</v>
      </c>
      <c r="G117" s="6" t="str">
        <f t="shared" si="5"/>
        <v>Thursday</v>
      </c>
      <c r="H117" s="6" t="s">
        <v>15</v>
      </c>
      <c r="I117" s="8">
        <v>0.18</v>
      </c>
      <c r="J117" s="9">
        <v>0.2424</v>
      </c>
      <c r="K117" s="8">
        <v>0.55000000000000004</v>
      </c>
      <c r="L117" s="6">
        <v>0</v>
      </c>
      <c r="M117" s="6">
        <v>0</v>
      </c>
      <c r="N117" s="6">
        <v>11</v>
      </c>
      <c r="O117" s="6">
        <v>11</v>
      </c>
    </row>
    <row r="118" spans="1:15">
      <c r="A118" s="6">
        <v>117</v>
      </c>
      <c r="B118" s="7">
        <v>40549</v>
      </c>
      <c r="C118" s="6" t="str">
        <f t="shared" si="3"/>
        <v>Winter</v>
      </c>
      <c r="D118" s="6" t="str">
        <f t="shared" si="4"/>
        <v>January</v>
      </c>
      <c r="E118" s="6">
        <v>1</v>
      </c>
      <c r="F118" s="6" t="b">
        <v>0</v>
      </c>
      <c r="G118" s="6" t="str">
        <f t="shared" si="5"/>
        <v>Thursday</v>
      </c>
      <c r="H118" s="6" t="s">
        <v>15</v>
      </c>
      <c r="I118" s="8">
        <v>0.16</v>
      </c>
      <c r="J118" s="9">
        <v>0.2273</v>
      </c>
      <c r="K118" s="8">
        <v>0.64</v>
      </c>
      <c r="L118" s="6">
        <v>0</v>
      </c>
      <c r="M118" s="6">
        <v>0</v>
      </c>
      <c r="N118" s="6">
        <v>4</v>
      </c>
      <c r="O118" s="6">
        <v>4</v>
      </c>
    </row>
    <row r="119" spans="1:15">
      <c r="A119" s="6">
        <v>118</v>
      </c>
      <c r="B119" s="7">
        <v>40549</v>
      </c>
      <c r="C119" s="6" t="str">
        <f t="shared" si="3"/>
        <v>Winter</v>
      </c>
      <c r="D119" s="6" t="str">
        <f t="shared" si="4"/>
        <v>January</v>
      </c>
      <c r="E119" s="6">
        <v>2</v>
      </c>
      <c r="F119" s="6" t="b">
        <v>0</v>
      </c>
      <c r="G119" s="6" t="str">
        <f t="shared" si="5"/>
        <v>Thursday</v>
      </c>
      <c r="H119" s="6" t="s">
        <v>15</v>
      </c>
      <c r="I119" s="8">
        <v>0.16</v>
      </c>
      <c r="J119" s="9">
        <v>0.2273</v>
      </c>
      <c r="K119" s="8">
        <v>0.64</v>
      </c>
      <c r="L119" s="6">
        <v>0</v>
      </c>
      <c r="M119" s="6">
        <v>0</v>
      </c>
      <c r="N119" s="6">
        <v>2</v>
      </c>
      <c r="O119" s="6">
        <v>2</v>
      </c>
    </row>
    <row r="120" spans="1:15">
      <c r="A120" s="6">
        <v>119</v>
      </c>
      <c r="B120" s="7">
        <v>40549</v>
      </c>
      <c r="C120" s="6" t="str">
        <f t="shared" si="3"/>
        <v>Winter</v>
      </c>
      <c r="D120" s="6" t="str">
        <f t="shared" si="4"/>
        <v>January</v>
      </c>
      <c r="E120" s="6">
        <v>4</v>
      </c>
      <c r="F120" s="6" t="b">
        <v>0</v>
      </c>
      <c r="G120" s="6" t="str">
        <f t="shared" si="5"/>
        <v>Thursday</v>
      </c>
      <c r="H120" s="6" t="s">
        <v>16</v>
      </c>
      <c r="I120" s="8">
        <v>0.16</v>
      </c>
      <c r="J120" s="9">
        <v>0.19700000000000001</v>
      </c>
      <c r="K120" s="8">
        <v>0.64</v>
      </c>
      <c r="L120" s="6">
        <v>8.9599999999999999E-2</v>
      </c>
      <c r="M120" s="6">
        <v>0</v>
      </c>
      <c r="N120" s="6">
        <v>1</v>
      </c>
      <c r="O120" s="6">
        <v>1</v>
      </c>
    </row>
    <row r="121" spans="1:15">
      <c r="A121" s="6">
        <v>120</v>
      </c>
      <c r="B121" s="7">
        <v>40549</v>
      </c>
      <c r="C121" s="6" t="str">
        <f t="shared" si="3"/>
        <v>Winter</v>
      </c>
      <c r="D121" s="6" t="str">
        <f t="shared" si="4"/>
        <v>January</v>
      </c>
      <c r="E121" s="6">
        <v>5</v>
      </c>
      <c r="F121" s="6" t="b">
        <v>0</v>
      </c>
      <c r="G121" s="6" t="str">
        <f t="shared" si="5"/>
        <v>Thursday</v>
      </c>
      <c r="H121" s="6" t="s">
        <v>16</v>
      </c>
      <c r="I121" s="8">
        <v>0.14000000000000001</v>
      </c>
      <c r="J121" s="9">
        <v>0.18179999999999999</v>
      </c>
      <c r="K121" s="8">
        <v>0.69</v>
      </c>
      <c r="L121" s="6">
        <v>8.9599999999999999E-2</v>
      </c>
      <c r="M121" s="6">
        <v>0</v>
      </c>
      <c r="N121" s="6">
        <v>4</v>
      </c>
      <c r="O121" s="6">
        <v>4</v>
      </c>
    </row>
    <row r="122" spans="1:15">
      <c r="A122" s="6">
        <v>121</v>
      </c>
      <c r="B122" s="7">
        <v>40549</v>
      </c>
      <c r="C122" s="6" t="str">
        <f t="shared" si="3"/>
        <v>Winter</v>
      </c>
      <c r="D122" s="6" t="str">
        <f t="shared" si="4"/>
        <v>January</v>
      </c>
      <c r="E122" s="6">
        <v>6</v>
      </c>
      <c r="F122" s="6" t="b">
        <v>0</v>
      </c>
      <c r="G122" s="6" t="str">
        <f t="shared" si="5"/>
        <v>Thursday</v>
      </c>
      <c r="H122" s="6" t="s">
        <v>16</v>
      </c>
      <c r="I122" s="8">
        <v>0.14000000000000001</v>
      </c>
      <c r="J122" s="9">
        <v>0.16669999999999999</v>
      </c>
      <c r="K122" s="8">
        <v>0.63</v>
      </c>
      <c r="L122" s="6">
        <v>0.1045</v>
      </c>
      <c r="M122" s="6">
        <v>0</v>
      </c>
      <c r="N122" s="6">
        <v>36</v>
      </c>
      <c r="O122" s="6">
        <v>36</v>
      </c>
    </row>
    <row r="123" spans="1:15">
      <c r="A123" s="6">
        <v>122</v>
      </c>
      <c r="B123" s="7">
        <v>40549</v>
      </c>
      <c r="C123" s="6" t="str">
        <f t="shared" si="3"/>
        <v>Winter</v>
      </c>
      <c r="D123" s="6" t="str">
        <f t="shared" si="4"/>
        <v>January</v>
      </c>
      <c r="E123" s="6">
        <v>7</v>
      </c>
      <c r="F123" s="6" t="b">
        <v>0</v>
      </c>
      <c r="G123" s="6" t="str">
        <f t="shared" si="5"/>
        <v>Thursday</v>
      </c>
      <c r="H123" s="6" t="s">
        <v>16</v>
      </c>
      <c r="I123" s="8">
        <v>0.16</v>
      </c>
      <c r="J123" s="9">
        <v>0.2273</v>
      </c>
      <c r="K123" s="8">
        <v>0.59</v>
      </c>
      <c r="L123" s="6">
        <v>0</v>
      </c>
      <c r="M123" s="6">
        <v>0</v>
      </c>
      <c r="N123" s="6">
        <v>95</v>
      </c>
      <c r="O123" s="6">
        <v>95</v>
      </c>
    </row>
    <row r="124" spans="1:15">
      <c r="A124" s="6">
        <v>123</v>
      </c>
      <c r="B124" s="7">
        <v>40549</v>
      </c>
      <c r="C124" s="6" t="str">
        <f t="shared" si="3"/>
        <v>Winter</v>
      </c>
      <c r="D124" s="6" t="str">
        <f t="shared" si="4"/>
        <v>January</v>
      </c>
      <c r="E124" s="6">
        <v>8</v>
      </c>
      <c r="F124" s="6" t="b">
        <v>0</v>
      </c>
      <c r="G124" s="6" t="str">
        <f t="shared" si="5"/>
        <v>Thursday</v>
      </c>
      <c r="H124" s="6" t="s">
        <v>15</v>
      </c>
      <c r="I124" s="8">
        <v>0.16</v>
      </c>
      <c r="J124" s="9">
        <v>0.2273</v>
      </c>
      <c r="K124" s="8">
        <v>0.59</v>
      </c>
      <c r="L124" s="6">
        <v>0</v>
      </c>
      <c r="M124" s="6">
        <v>3</v>
      </c>
      <c r="N124" s="6">
        <v>216</v>
      </c>
      <c r="O124" s="6">
        <v>219</v>
      </c>
    </row>
    <row r="125" spans="1:15">
      <c r="A125" s="6">
        <v>124</v>
      </c>
      <c r="B125" s="7">
        <v>40549</v>
      </c>
      <c r="C125" s="6" t="str">
        <f t="shared" si="3"/>
        <v>Winter</v>
      </c>
      <c r="D125" s="6" t="str">
        <f t="shared" si="4"/>
        <v>January</v>
      </c>
      <c r="E125" s="6">
        <v>9</v>
      </c>
      <c r="F125" s="6" t="b">
        <v>0</v>
      </c>
      <c r="G125" s="6" t="str">
        <f t="shared" si="5"/>
        <v>Thursday</v>
      </c>
      <c r="H125" s="6" t="s">
        <v>16</v>
      </c>
      <c r="I125" s="8">
        <v>0.18</v>
      </c>
      <c r="J125" s="9">
        <v>0.2424</v>
      </c>
      <c r="K125" s="8">
        <v>0.51</v>
      </c>
      <c r="L125" s="6">
        <v>0</v>
      </c>
      <c r="M125" s="6">
        <v>6</v>
      </c>
      <c r="N125" s="6">
        <v>116</v>
      </c>
      <c r="O125" s="6">
        <v>122</v>
      </c>
    </row>
    <row r="126" spans="1:15">
      <c r="A126" s="6">
        <v>125</v>
      </c>
      <c r="B126" s="7">
        <v>40549</v>
      </c>
      <c r="C126" s="6" t="str">
        <f t="shared" si="3"/>
        <v>Winter</v>
      </c>
      <c r="D126" s="6" t="str">
        <f t="shared" si="4"/>
        <v>January</v>
      </c>
      <c r="E126" s="6">
        <v>10</v>
      </c>
      <c r="F126" s="6" t="b">
        <v>0</v>
      </c>
      <c r="G126" s="6" t="str">
        <f t="shared" si="5"/>
        <v>Thursday</v>
      </c>
      <c r="H126" s="6" t="s">
        <v>15</v>
      </c>
      <c r="I126" s="8">
        <v>0.2</v>
      </c>
      <c r="J126" s="9">
        <v>0.2576</v>
      </c>
      <c r="K126" s="8">
        <v>0.47</v>
      </c>
      <c r="L126" s="6">
        <v>0</v>
      </c>
      <c r="M126" s="6">
        <v>3</v>
      </c>
      <c r="N126" s="6">
        <v>42</v>
      </c>
      <c r="O126" s="6">
        <v>45</v>
      </c>
    </row>
    <row r="127" spans="1:15">
      <c r="A127" s="6">
        <v>126</v>
      </c>
      <c r="B127" s="7">
        <v>40549</v>
      </c>
      <c r="C127" s="6" t="str">
        <f t="shared" si="3"/>
        <v>Winter</v>
      </c>
      <c r="D127" s="6" t="str">
        <f t="shared" si="4"/>
        <v>January</v>
      </c>
      <c r="E127" s="6">
        <v>11</v>
      </c>
      <c r="F127" s="6" t="b">
        <v>0</v>
      </c>
      <c r="G127" s="6" t="str">
        <f t="shared" si="5"/>
        <v>Thursday</v>
      </c>
      <c r="H127" s="6" t="s">
        <v>15</v>
      </c>
      <c r="I127" s="8">
        <v>0.22</v>
      </c>
      <c r="J127" s="9">
        <v>0.2576</v>
      </c>
      <c r="K127" s="8">
        <v>0.44</v>
      </c>
      <c r="L127" s="6">
        <v>8.9599999999999999E-2</v>
      </c>
      <c r="M127" s="6">
        <v>2</v>
      </c>
      <c r="N127" s="6">
        <v>57</v>
      </c>
      <c r="O127" s="6">
        <v>59</v>
      </c>
    </row>
    <row r="128" spans="1:15">
      <c r="A128" s="6">
        <v>127</v>
      </c>
      <c r="B128" s="7">
        <v>40549</v>
      </c>
      <c r="C128" s="6" t="str">
        <f t="shared" si="3"/>
        <v>Winter</v>
      </c>
      <c r="D128" s="6" t="str">
        <f t="shared" si="4"/>
        <v>January</v>
      </c>
      <c r="E128" s="6">
        <v>12</v>
      </c>
      <c r="F128" s="6" t="b">
        <v>0</v>
      </c>
      <c r="G128" s="6" t="str">
        <f t="shared" si="5"/>
        <v>Thursday</v>
      </c>
      <c r="H128" s="6" t="s">
        <v>15</v>
      </c>
      <c r="I128" s="8">
        <v>0.26</v>
      </c>
      <c r="J128" s="9">
        <v>0.28789999999999999</v>
      </c>
      <c r="K128" s="8">
        <v>0.35</v>
      </c>
      <c r="L128" s="6">
        <v>0</v>
      </c>
      <c r="M128" s="6">
        <v>6</v>
      </c>
      <c r="N128" s="6">
        <v>78</v>
      </c>
      <c r="O128" s="6">
        <v>84</v>
      </c>
    </row>
    <row r="129" spans="1:15">
      <c r="A129" s="6">
        <v>128</v>
      </c>
      <c r="B129" s="7">
        <v>40549</v>
      </c>
      <c r="C129" s="6" t="str">
        <f t="shared" si="3"/>
        <v>Winter</v>
      </c>
      <c r="D129" s="6" t="str">
        <f t="shared" si="4"/>
        <v>January</v>
      </c>
      <c r="E129" s="6">
        <v>13</v>
      </c>
      <c r="F129" s="6" t="b">
        <v>0</v>
      </c>
      <c r="G129" s="6" t="str">
        <f t="shared" si="5"/>
        <v>Thursday</v>
      </c>
      <c r="H129" s="6" t="s">
        <v>15</v>
      </c>
      <c r="I129" s="8">
        <v>0.26</v>
      </c>
      <c r="J129" s="9">
        <v>0.2727</v>
      </c>
      <c r="K129" s="8">
        <v>0.35</v>
      </c>
      <c r="L129" s="6">
        <v>0.1045</v>
      </c>
      <c r="M129" s="6">
        <v>12</v>
      </c>
      <c r="N129" s="6">
        <v>55</v>
      </c>
      <c r="O129" s="6">
        <v>67</v>
      </c>
    </row>
    <row r="130" spans="1:15">
      <c r="A130" s="6">
        <v>129</v>
      </c>
      <c r="B130" s="7">
        <v>40549</v>
      </c>
      <c r="C130" s="6" t="str">
        <f t="shared" si="3"/>
        <v>Winter</v>
      </c>
      <c r="D130" s="6" t="str">
        <f t="shared" si="4"/>
        <v>January</v>
      </c>
      <c r="E130" s="6">
        <v>14</v>
      </c>
      <c r="F130" s="6" t="b">
        <v>0</v>
      </c>
      <c r="G130" s="6" t="str">
        <f t="shared" si="5"/>
        <v>Thursday</v>
      </c>
      <c r="H130" s="6" t="s">
        <v>15</v>
      </c>
      <c r="I130" s="8">
        <v>0.28000000000000003</v>
      </c>
      <c r="J130" s="9">
        <v>0.2727</v>
      </c>
      <c r="K130" s="8">
        <v>0.36</v>
      </c>
      <c r="L130" s="6">
        <v>0.16420000000000001</v>
      </c>
      <c r="M130" s="6">
        <v>11</v>
      </c>
      <c r="N130" s="6">
        <v>59</v>
      </c>
      <c r="O130" s="6">
        <v>70</v>
      </c>
    </row>
    <row r="131" spans="1:15">
      <c r="A131" s="6">
        <v>130</v>
      </c>
      <c r="B131" s="7">
        <v>40549</v>
      </c>
      <c r="C131" s="6" t="str">
        <f t="shared" ref="C131:C194" si="6">IF(OR(B131&gt;=DATE(YEAR(B131),12,21), B131&lt;DATE(YEAR(B131),3,20)), "Winter", IF(OR(B131&gt;=DATE(YEAR(B131),3,20), B131&lt;DATE(YEAR(B131),6,21)), "Spring", IF(OR(B131&gt;=DATE(YEAR(B131),6,21), B131&lt;DATE(YEAR(B131),9,23)), "Summer", "Fall")))</f>
        <v>Winter</v>
      </c>
      <c r="D131" s="6" t="str">
        <f t="shared" ref="D131:D194" si="7">TEXT(B131,"mmmm")</f>
        <v>January</v>
      </c>
      <c r="E131" s="6">
        <v>15</v>
      </c>
      <c r="F131" s="6" t="b">
        <v>0</v>
      </c>
      <c r="G131" s="6" t="str">
        <f t="shared" ref="G131:G194" si="8">TEXT(B131,"dddd")</f>
        <v>Thursday</v>
      </c>
      <c r="H131" s="6" t="s">
        <v>15</v>
      </c>
      <c r="I131" s="8">
        <v>0.28000000000000003</v>
      </c>
      <c r="J131" s="9">
        <v>0.2727</v>
      </c>
      <c r="K131" s="8">
        <v>0.36</v>
      </c>
      <c r="L131" s="6">
        <v>0</v>
      </c>
      <c r="M131" s="6">
        <v>8</v>
      </c>
      <c r="N131" s="6">
        <v>54</v>
      </c>
      <c r="O131" s="6">
        <v>62</v>
      </c>
    </row>
    <row r="132" spans="1:15">
      <c r="A132" s="6">
        <v>131</v>
      </c>
      <c r="B132" s="7">
        <v>40549</v>
      </c>
      <c r="C132" s="6" t="str">
        <f t="shared" si="6"/>
        <v>Winter</v>
      </c>
      <c r="D132" s="6" t="str">
        <f t="shared" si="7"/>
        <v>January</v>
      </c>
      <c r="E132" s="6">
        <v>16</v>
      </c>
      <c r="F132" s="6" t="b">
        <v>0</v>
      </c>
      <c r="G132" s="6" t="str">
        <f t="shared" si="8"/>
        <v>Thursday</v>
      </c>
      <c r="H132" s="6" t="s">
        <v>15</v>
      </c>
      <c r="I132" s="8">
        <v>0.26</v>
      </c>
      <c r="J132" s="9">
        <v>0.2576</v>
      </c>
      <c r="K132" s="8">
        <v>0.38</v>
      </c>
      <c r="L132" s="6">
        <v>0.16420000000000001</v>
      </c>
      <c r="M132" s="6">
        <v>12</v>
      </c>
      <c r="N132" s="6">
        <v>74</v>
      </c>
      <c r="O132" s="6">
        <v>86</v>
      </c>
    </row>
    <row r="133" spans="1:15">
      <c r="A133" s="6">
        <v>132</v>
      </c>
      <c r="B133" s="7">
        <v>40549</v>
      </c>
      <c r="C133" s="6" t="str">
        <f t="shared" si="6"/>
        <v>Winter</v>
      </c>
      <c r="D133" s="6" t="str">
        <f t="shared" si="7"/>
        <v>January</v>
      </c>
      <c r="E133" s="6">
        <v>17</v>
      </c>
      <c r="F133" s="6" t="b">
        <v>0</v>
      </c>
      <c r="G133" s="6" t="str">
        <f t="shared" si="8"/>
        <v>Thursday</v>
      </c>
      <c r="H133" s="6" t="s">
        <v>15</v>
      </c>
      <c r="I133" s="8">
        <v>0.22</v>
      </c>
      <c r="J133" s="9">
        <v>0.2273</v>
      </c>
      <c r="K133" s="8">
        <v>0.51</v>
      </c>
      <c r="L133" s="6">
        <v>0.16420000000000001</v>
      </c>
      <c r="M133" s="6">
        <v>9</v>
      </c>
      <c r="N133" s="6">
        <v>163</v>
      </c>
      <c r="O133" s="6">
        <v>172</v>
      </c>
    </row>
    <row r="134" spans="1:15">
      <c r="A134" s="6">
        <v>133</v>
      </c>
      <c r="B134" s="7">
        <v>40549</v>
      </c>
      <c r="C134" s="6" t="str">
        <f t="shared" si="6"/>
        <v>Winter</v>
      </c>
      <c r="D134" s="6" t="str">
        <f t="shared" si="7"/>
        <v>January</v>
      </c>
      <c r="E134" s="6">
        <v>18</v>
      </c>
      <c r="F134" s="6" t="b">
        <v>0</v>
      </c>
      <c r="G134" s="6" t="str">
        <f t="shared" si="8"/>
        <v>Thursday</v>
      </c>
      <c r="H134" s="6" t="s">
        <v>15</v>
      </c>
      <c r="I134" s="8">
        <v>0.22</v>
      </c>
      <c r="J134" s="9">
        <v>0.2273</v>
      </c>
      <c r="K134" s="8">
        <v>0.51</v>
      </c>
      <c r="L134" s="6">
        <v>0.1343</v>
      </c>
      <c r="M134" s="6">
        <v>5</v>
      </c>
      <c r="N134" s="6">
        <v>158</v>
      </c>
      <c r="O134" s="6">
        <v>163</v>
      </c>
    </row>
    <row r="135" spans="1:15">
      <c r="A135" s="6">
        <v>134</v>
      </c>
      <c r="B135" s="7">
        <v>40549</v>
      </c>
      <c r="C135" s="6" t="str">
        <f t="shared" si="6"/>
        <v>Winter</v>
      </c>
      <c r="D135" s="6" t="str">
        <f t="shared" si="7"/>
        <v>January</v>
      </c>
      <c r="E135" s="6">
        <v>19</v>
      </c>
      <c r="F135" s="6" t="b">
        <v>0</v>
      </c>
      <c r="G135" s="6" t="str">
        <f t="shared" si="8"/>
        <v>Thursday</v>
      </c>
      <c r="H135" s="6" t="s">
        <v>15</v>
      </c>
      <c r="I135" s="8">
        <v>0.22</v>
      </c>
      <c r="J135" s="9">
        <v>0.2576</v>
      </c>
      <c r="K135" s="8">
        <v>0.55000000000000004</v>
      </c>
      <c r="L135" s="6">
        <v>8.9599999999999999E-2</v>
      </c>
      <c r="M135" s="6">
        <v>3</v>
      </c>
      <c r="N135" s="6">
        <v>109</v>
      </c>
      <c r="O135" s="6">
        <v>112</v>
      </c>
    </row>
    <row r="136" spans="1:15">
      <c r="A136" s="6">
        <v>135</v>
      </c>
      <c r="B136" s="7">
        <v>40549</v>
      </c>
      <c r="C136" s="6" t="str">
        <f t="shared" si="6"/>
        <v>Winter</v>
      </c>
      <c r="D136" s="6" t="str">
        <f t="shared" si="7"/>
        <v>January</v>
      </c>
      <c r="E136" s="6">
        <v>20</v>
      </c>
      <c r="F136" s="6" t="b">
        <v>0</v>
      </c>
      <c r="G136" s="6" t="str">
        <f t="shared" si="8"/>
        <v>Thursday</v>
      </c>
      <c r="H136" s="6" t="s">
        <v>15</v>
      </c>
      <c r="I136" s="8">
        <v>0.2</v>
      </c>
      <c r="J136" s="9">
        <v>0.21210000000000001</v>
      </c>
      <c r="K136" s="8">
        <v>0.51</v>
      </c>
      <c r="L136" s="6">
        <v>0.16420000000000001</v>
      </c>
      <c r="M136" s="6">
        <v>3</v>
      </c>
      <c r="N136" s="6">
        <v>66</v>
      </c>
      <c r="O136" s="6">
        <v>69</v>
      </c>
    </row>
    <row r="137" spans="1:15">
      <c r="A137" s="6">
        <v>136</v>
      </c>
      <c r="B137" s="7">
        <v>40549</v>
      </c>
      <c r="C137" s="6" t="str">
        <f t="shared" si="6"/>
        <v>Winter</v>
      </c>
      <c r="D137" s="6" t="str">
        <f t="shared" si="7"/>
        <v>January</v>
      </c>
      <c r="E137" s="6">
        <v>21</v>
      </c>
      <c r="F137" s="6" t="b">
        <v>0</v>
      </c>
      <c r="G137" s="6" t="str">
        <f t="shared" si="8"/>
        <v>Thursday</v>
      </c>
      <c r="H137" s="6" t="s">
        <v>16</v>
      </c>
      <c r="I137" s="8">
        <v>0.22</v>
      </c>
      <c r="J137" s="9">
        <v>0.21210000000000001</v>
      </c>
      <c r="K137" s="8">
        <v>0.55000000000000004</v>
      </c>
      <c r="L137" s="6">
        <v>0.22389999999999999</v>
      </c>
      <c r="M137" s="6">
        <v>0</v>
      </c>
      <c r="N137" s="6">
        <v>48</v>
      </c>
      <c r="O137" s="6">
        <v>48</v>
      </c>
    </row>
    <row r="138" spans="1:15">
      <c r="A138" s="6">
        <v>137</v>
      </c>
      <c r="B138" s="7">
        <v>40549</v>
      </c>
      <c r="C138" s="6" t="str">
        <f t="shared" si="6"/>
        <v>Winter</v>
      </c>
      <c r="D138" s="6" t="str">
        <f t="shared" si="7"/>
        <v>January</v>
      </c>
      <c r="E138" s="6">
        <v>22</v>
      </c>
      <c r="F138" s="6" t="b">
        <v>0</v>
      </c>
      <c r="G138" s="6" t="str">
        <f t="shared" si="8"/>
        <v>Thursday</v>
      </c>
      <c r="H138" s="6" t="s">
        <v>16</v>
      </c>
      <c r="I138" s="8">
        <v>0.22</v>
      </c>
      <c r="J138" s="9">
        <v>0.21210000000000001</v>
      </c>
      <c r="K138" s="8">
        <v>0.51</v>
      </c>
      <c r="L138" s="6">
        <v>0.28360000000000002</v>
      </c>
      <c r="M138" s="6">
        <v>1</v>
      </c>
      <c r="N138" s="6">
        <v>51</v>
      </c>
      <c r="O138" s="6">
        <v>52</v>
      </c>
    </row>
    <row r="139" spans="1:15">
      <c r="A139" s="6">
        <v>138</v>
      </c>
      <c r="B139" s="7">
        <v>40549</v>
      </c>
      <c r="C139" s="6" t="str">
        <f t="shared" si="6"/>
        <v>Winter</v>
      </c>
      <c r="D139" s="6" t="str">
        <f t="shared" si="7"/>
        <v>January</v>
      </c>
      <c r="E139" s="6">
        <v>23</v>
      </c>
      <c r="F139" s="6" t="b">
        <v>0</v>
      </c>
      <c r="G139" s="6" t="str">
        <f t="shared" si="8"/>
        <v>Thursday</v>
      </c>
      <c r="H139" s="6" t="s">
        <v>16</v>
      </c>
      <c r="I139" s="8">
        <v>0.2</v>
      </c>
      <c r="J139" s="9">
        <v>0.19700000000000001</v>
      </c>
      <c r="K139" s="8">
        <v>0.59</v>
      </c>
      <c r="L139" s="6">
        <v>0.19400000000000001</v>
      </c>
      <c r="M139" s="6">
        <v>4</v>
      </c>
      <c r="N139" s="6">
        <v>19</v>
      </c>
      <c r="O139" s="6">
        <v>23</v>
      </c>
    </row>
    <row r="140" spans="1:15">
      <c r="A140" s="6">
        <v>139</v>
      </c>
      <c r="B140" s="7">
        <v>40550</v>
      </c>
      <c r="C140" s="6" t="str">
        <f t="shared" si="6"/>
        <v>Winter</v>
      </c>
      <c r="D140" s="6" t="str">
        <f t="shared" si="7"/>
        <v>January</v>
      </c>
      <c r="E140" s="6">
        <v>0</v>
      </c>
      <c r="F140" s="6" t="b">
        <v>0</v>
      </c>
      <c r="G140" s="6" t="str">
        <f t="shared" si="8"/>
        <v>Friday</v>
      </c>
      <c r="H140" s="6" t="s">
        <v>16</v>
      </c>
      <c r="I140" s="8">
        <v>0.2</v>
      </c>
      <c r="J140" s="9">
        <v>0.19700000000000001</v>
      </c>
      <c r="K140" s="8">
        <v>0.64</v>
      </c>
      <c r="L140" s="6">
        <v>0.19400000000000001</v>
      </c>
      <c r="M140" s="6">
        <v>4</v>
      </c>
      <c r="N140" s="6">
        <v>13</v>
      </c>
      <c r="O140" s="6">
        <v>17</v>
      </c>
    </row>
    <row r="141" spans="1:15">
      <c r="A141" s="6">
        <v>140</v>
      </c>
      <c r="B141" s="7">
        <v>40550</v>
      </c>
      <c r="C141" s="6" t="str">
        <f t="shared" si="6"/>
        <v>Winter</v>
      </c>
      <c r="D141" s="6" t="str">
        <f t="shared" si="7"/>
        <v>January</v>
      </c>
      <c r="E141" s="6">
        <v>1</v>
      </c>
      <c r="F141" s="6" t="b">
        <v>0</v>
      </c>
      <c r="G141" s="6" t="str">
        <f t="shared" si="8"/>
        <v>Friday</v>
      </c>
      <c r="H141" s="6" t="s">
        <v>16</v>
      </c>
      <c r="I141" s="8">
        <v>0.2</v>
      </c>
      <c r="J141" s="9">
        <v>0.19700000000000001</v>
      </c>
      <c r="K141" s="8">
        <v>0.69</v>
      </c>
      <c r="L141" s="6">
        <v>0.22389999999999999</v>
      </c>
      <c r="M141" s="6">
        <v>2</v>
      </c>
      <c r="N141" s="6">
        <v>5</v>
      </c>
      <c r="O141" s="6">
        <v>7</v>
      </c>
    </row>
    <row r="142" spans="1:15">
      <c r="A142" s="6">
        <v>141</v>
      </c>
      <c r="B142" s="7">
        <v>40550</v>
      </c>
      <c r="C142" s="6" t="str">
        <f t="shared" si="6"/>
        <v>Winter</v>
      </c>
      <c r="D142" s="6" t="str">
        <f t="shared" si="7"/>
        <v>January</v>
      </c>
      <c r="E142" s="6">
        <v>2</v>
      </c>
      <c r="F142" s="6" t="b">
        <v>0</v>
      </c>
      <c r="G142" s="6" t="str">
        <f t="shared" si="8"/>
        <v>Friday</v>
      </c>
      <c r="H142" s="6" t="s">
        <v>16</v>
      </c>
      <c r="I142" s="8">
        <v>0.2</v>
      </c>
      <c r="J142" s="9">
        <v>0.19700000000000001</v>
      </c>
      <c r="K142" s="8">
        <v>0.69</v>
      </c>
      <c r="L142" s="6">
        <v>0.22389999999999999</v>
      </c>
      <c r="M142" s="6">
        <v>0</v>
      </c>
      <c r="N142" s="6">
        <v>1</v>
      </c>
      <c r="O142" s="6">
        <v>1</v>
      </c>
    </row>
    <row r="143" spans="1:15">
      <c r="A143" s="6">
        <v>142</v>
      </c>
      <c r="B143" s="7">
        <v>40550</v>
      </c>
      <c r="C143" s="6" t="str">
        <f t="shared" si="6"/>
        <v>Winter</v>
      </c>
      <c r="D143" s="6" t="str">
        <f t="shared" si="7"/>
        <v>January</v>
      </c>
      <c r="E143" s="6">
        <v>4</v>
      </c>
      <c r="F143" s="6" t="b">
        <v>0</v>
      </c>
      <c r="G143" s="6" t="str">
        <f t="shared" si="8"/>
        <v>Friday</v>
      </c>
      <c r="H143" s="6" t="s">
        <v>16</v>
      </c>
      <c r="I143" s="8">
        <v>0.2</v>
      </c>
      <c r="J143" s="9">
        <v>0.21210000000000001</v>
      </c>
      <c r="K143" s="8">
        <v>0.69</v>
      </c>
      <c r="L143" s="6">
        <v>0.1343</v>
      </c>
      <c r="M143" s="6">
        <v>0</v>
      </c>
      <c r="N143" s="6">
        <v>1</v>
      </c>
      <c r="O143" s="6">
        <v>1</v>
      </c>
    </row>
    <row r="144" spans="1:15">
      <c r="A144" s="6">
        <v>143</v>
      </c>
      <c r="B144" s="7">
        <v>40550</v>
      </c>
      <c r="C144" s="6" t="str">
        <f t="shared" si="6"/>
        <v>Winter</v>
      </c>
      <c r="D144" s="6" t="str">
        <f t="shared" si="7"/>
        <v>January</v>
      </c>
      <c r="E144" s="6">
        <v>5</v>
      </c>
      <c r="F144" s="6" t="b">
        <v>0</v>
      </c>
      <c r="G144" s="6" t="str">
        <f t="shared" si="8"/>
        <v>Friday</v>
      </c>
      <c r="H144" s="6" t="s">
        <v>17</v>
      </c>
      <c r="I144" s="8">
        <v>0.22</v>
      </c>
      <c r="J144" s="9">
        <v>0.2727</v>
      </c>
      <c r="K144" s="8">
        <v>0.55000000000000004</v>
      </c>
      <c r="L144" s="6">
        <v>0</v>
      </c>
      <c r="M144" s="6">
        <v>0</v>
      </c>
      <c r="N144" s="6">
        <v>5</v>
      </c>
      <c r="O144" s="6">
        <v>5</v>
      </c>
    </row>
    <row r="145" spans="1:15">
      <c r="A145" s="6">
        <v>144</v>
      </c>
      <c r="B145" s="7">
        <v>40550</v>
      </c>
      <c r="C145" s="6" t="str">
        <f t="shared" si="6"/>
        <v>Winter</v>
      </c>
      <c r="D145" s="6" t="str">
        <f t="shared" si="7"/>
        <v>January</v>
      </c>
      <c r="E145" s="6">
        <v>6</v>
      </c>
      <c r="F145" s="6" t="b">
        <v>0</v>
      </c>
      <c r="G145" s="6" t="str">
        <f t="shared" si="8"/>
        <v>Friday</v>
      </c>
      <c r="H145" s="6" t="s">
        <v>16</v>
      </c>
      <c r="I145" s="8">
        <v>0.2</v>
      </c>
      <c r="J145" s="9">
        <v>0.2576</v>
      </c>
      <c r="K145" s="8">
        <v>0.69</v>
      </c>
      <c r="L145" s="6">
        <v>0</v>
      </c>
      <c r="M145" s="6">
        <v>8</v>
      </c>
      <c r="N145" s="6">
        <v>26</v>
      </c>
      <c r="O145" s="6">
        <v>34</v>
      </c>
    </row>
    <row r="146" spans="1:15">
      <c r="A146" s="6">
        <v>145</v>
      </c>
      <c r="B146" s="7">
        <v>40550</v>
      </c>
      <c r="C146" s="6" t="str">
        <f t="shared" si="6"/>
        <v>Winter</v>
      </c>
      <c r="D146" s="6" t="str">
        <f t="shared" si="7"/>
        <v>January</v>
      </c>
      <c r="E146" s="6">
        <v>7</v>
      </c>
      <c r="F146" s="6" t="b">
        <v>0</v>
      </c>
      <c r="G146" s="6" t="str">
        <f t="shared" si="8"/>
        <v>Friday</v>
      </c>
      <c r="H146" s="6" t="s">
        <v>15</v>
      </c>
      <c r="I146" s="8">
        <v>0.2</v>
      </c>
      <c r="J146" s="9">
        <v>0.21210000000000001</v>
      </c>
      <c r="K146" s="8">
        <v>0.69</v>
      </c>
      <c r="L146" s="6">
        <v>0.1343</v>
      </c>
      <c r="M146" s="6">
        <v>8</v>
      </c>
      <c r="N146" s="6">
        <v>76</v>
      </c>
      <c r="O146" s="6">
        <v>84</v>
      </c>
    </row>
    <row r="147" spans="1:15">
      <c r="A147" s="6">
        <v>146</v>
      </c>
      <c r="B147" s="7">
        <v>40550</v>
      </c>
      <c r="C147" s="6" t="str">
        <f t="shared" si="6"/>
        <v>Winter</v>
      </c>
      <c r="D147" s="6" t="str">
        <f t="shared" si="7"/>
        <v>January</v>
      </c>
      <c r="E147" s="6">
        <v>8</v>
      </c>
      <c r="F147" s="6" t="b">
        <v>0</v>
      </c>
      <c r="G147" s="6" t="str">
        <f t="shared" si="8"/>
        <v>Friday</v>
      </c>
      <c r="H147" s="6" t="s">
        <v>15</v>
      </c>
      <c r="I147" s="8">
        <v>0.2</v>
      </c>
      <c r="J147" s="9">
        <v>0.19700000000000001</v>
      </c>
      <c r="K147" s="8">
        <v>0.51</v>
      </c>
      <c r="L147" s="6">
        <v>0.25369999999999998</v>
      </c>
      <c r="M147" s="6">
        <v>20</v>
      </c>
      <c r="N147" s="6">
        <v>190</v>
      </c>
      <c r="O147" s="6">
        <v>210</v>
      </c>
    </row>
    <row r="148" spans="1:15">
      <c r="A148" s="6">
        <v>147</v>
      </c>
      <c r="B148" s="7">
        <v>40550</v>
      </c>
      <c r="C148" s="6" t="str">
        <f t="shared" si="6"/>
        <v>Winter</v>
      </c>
      <c r="D148" s="6" t="str">
        <f t="shared" si="7"/>
        <v>January</v>
      </c>
      <c r="E148" s="6">
        <v>9</v>
      </c>
      <c r="F148" s="6" t="b">
        <v>0</v>
      </c>
      <c r="G148" s="6" t="str">
        <f t="shared" si="8"/>
        <v>Friday</v>
      </c>
      <c r="H148" s="6" t="s">
        <v>15</v>
      </c>
      <c r="I148" s="8">
        <v>0.2</v>
      </c>
      <c r="J148" s="9">
        <v>0.18179999999999999</v>
      </c>
      <c r="K148" s="8">
        <v>0.47</v>
      </c>
      <c r="L148" s="6">
        <v>0.29849999999999999</v>
      </c>
      <c r="M148" s="6">
        <v>9</v>
      </c>
      <c r="N148" s="6">
        <v>125</v>
      </c>
      <c r="O148" s="6">
        <v>134</v>
      </c>
    </row>
    <row r="149" spans="1:15">
      <c r="A149" s="6">
        <v>148</v>
      </c>
      <c r="B149" s="7">
        <v>40550</v>
      </c>
      <c r="C149" s="6" t="str">
        <f t="shared" si="6"/>
        <v>Winter</v>
      </c>
      <c r="D149" s="6" t="str">
        <f t="shared" si="7"/>
        <v>January</v>
      </c>
      <c r="E149" s="6">
        <v>10</v>
      </c>
      <c r="F149" s="6" t="b">
        <v>0</v>
      </c>
      <c r="G149" s="6" t="str">
        <f t="shared" si="8"/>
        <v>Friday</v>
      </c>
      <c r="H149" s="6" t="s">
        <v>15</v>
      </c>
      <c r="I149" s="8">
        <v>0.22</v>
      </c>
      <c r="J149" s="9">
        <v>0.19700000000000001</v>
      </c>
      <c r="K149" s="8">
        <v>0.37</v>
      </c>
      <c r="L149" s="6">
        <v>0.32840000000000003</v>
      </c>
      <c r="M149" s="6">
        <v>16</v>
      </c>
      <c r="N149" s="6">
        <v>47</v>
      </c>
      <c r="O149" s="6">
        <v>63</v>
      </c>
    </row>
    <row r="150" spans="1:15">
      <c r="A150" s="6">
        <v>149</v>
      </c>
      <c r="B150" s="7">
        <v>40550</v>
      </c>
      <c r="C150" s="6" t="str">
        <f t="shared" si="6"/>
        <v>Winter</v>
      </c>
      <c r="D150" s="6" t="str">
        <f t="shared" si="7"/>
        <v>January</v>
      </c>
      <c r="E150" s="6">
        <v>11</v>
      </c>
      <c r="F150" s="6" t="b">
        <v>0</v>
      </c>
      <c r="G150" s="6" t="str">
        <f t="shared" si="8"/>
        <v>Friday</v>
      </c>
      <c r="H150" s="6" t="s">
        <v>16</v>
      </c>
      <c r="I150" s="8">
        <v>0.2</v>
      </c>
      <c r="J150" s="9">
        <v>0.19700000000000001</v>
      </c>
      <c r="K150" s="8">
        <v>0.4</v>
      </c>
      <c r="L150" s="6">
        <v>0.22389999999999999</v>
      </c>
      <c r="M150" s="6">
        <v>19</v>
      </c>
      <c r="N150" s="6">
        <v>48</v>
      </c>
      <c r="O150" s="6">
        <v>67</v>
      </c>
    </row>
    <row r="151" spans="1:15">
      <c r="A151" s="6">
        <v>150</v>
      </c>
      <c r="B151" s="7">
        <v>40550</v>
      </c>
      <c r="C151" s="6" t="str">
        <f t="shared" si="6"/>
        <v>Winter</v>
      </c>
      <c r="D151" s="6" t="str">
        <f t="shared" si="7"/>
        <v>January</v>
      </c>
      <c r="E151" s="6">
        <v>12</v>
      </c>
      <c r="F151" s="6" t="b">
        <v>0</v>
      </c>
      <c r="G151" s="6" t="str">
        <f t="shared" si="8"/>
        <v>Friday</v>
      </c>
      <c r="H151" s="6" t="s">
        <v>16</v>
      </c>
      <c r="I151" s="8">
        <v>0.2</v>
      </c>
      <c r="J151" s="9">
        <v>0.19700000000000001</v>
      </c>
      <c r="K151" s="8">
        <v>0.37</v>
      </c>
      <c r="L151" s="6">
        <v>0.25369999999999998</v>
      </c>
      <c r="M151" s="6">
        <v>9</v>
      </c>
      <c r="N151" s="6">
        <v>50</v>
      </c>
      <c r="O151" s="6">
        <v>59</v>
      </c>
    </row>
    <row r="152" spans="1:15">
      <c r="A152" s="6">
        <v>151</v>
      </c>
      <c r="B152" s="7">
        <v>40550</v>
      </c>
      <c r="C152" s="6" t="str">
        <f t="shared" si="6"/>
        <v>Winter</v>
      </c>
      <c r="D152" s="6" t="str">
        <f t="shared" si="7"/>
        <v>January</v>
      </c>
      <c r="E152" s="6">
        <v>13</v>
      </c>
      <c r="F152" s="6" t="b">
        <v>0</v>
      </c>
      <c r="G152" s="6" t="str">
        <f t="shared" si="8"/>
        <v>Friday</v>
      </c>
      <c r="H152" s="6" t="s">
        <v>16</v>
      </c>
      <c r="I152" s="8">
        <v>0.2</v>
      </c>
      <c r="J152" s="9">
        <v>0.18179999999999999</v>
      </c>
      <c r="K152" s="8">
        <v>0.37</v>
      </c>
      <c r="L152" s="6">
        <v>0.28360000000000002</v>
      </c>
      <c r="M152" s="6">
        <v>9</v>
      </c>
      <c r="N152" s="6">
        <v>64</v>
      </c>
      <c r="O152" s="6">
        <v>73</v>
      </c>
    </row>
    <row r="153" spans="1:15">
      <c r="A153" s="6">
        <v>152</v>
      </c>
      <c r="B153" s="7">
        <v>40550</v>
      </c>
      <c r="C153" s="6" t="str">
        <f t="shared" si="6"/>
        <v>Winter</v>
      </c>
      <c r="D153" s="6" t="str">
        <f t="shared" si="7"/>
        <v>January</v>
      </c>
      <c r="E153" s="6">
        <v>14</v>
      </c>
      <c r="F153" s="6" t="b">
        <v>0</v>
      </c>
      <c r="G153" s="6" t="str">
        <f t="shared" si="8"/>
        <v>Friday</v>
      </c>
      <c r="H153" s="6" t="s">
        <v>16</v>
      </c>
      <c r="I153" s="8">
        <v>0.2</v>
      </c>
      <c r="J153" s="9">
        <v>0.19700000000000001</v>
      </c>
      <c r="K153" s="8">
        <v>0.4</v>
      </c>
      <c r="L153" s="6">
        <v>0.25369999999999998</v>
      </c>
      <c r="M153" s="6">
        <v>7</v>
      </c>
      <c r="N153" s="6">
        <v>43</v>
      </c>
      <c r="O153" s="6">
        <v>50</v>
      </c>
    </row>
    <row r="154" spans="1:15">
      <c r="A154" s="6">
        <v>153</v>
      </c>
      <c r="B154" s="7">
        <v>40550</v>
      </c>
      <c r="C154" s="6" t="str">
        <f t="shared" si="6"/>
        <v>Winter</v>
      </c>
      <c r="D154" s="6" t="str">
        <f t="shared" si="7"/>
        <v>January</v>
      </c>
      <c r="E154" s="6">
        <v>15</v>
      </c>
      <c r="F154" s="6" t="b">
        <v>0</v>
      </c>
      <c r="G154" s="6" t="str">
        <f t="shared" si="8"/>
        <v>Friday</v>
      </c>
      <c r="H154" s="6" t="s">
        <v>16</v>
      </c>
      <c r="I154" s="8">
        <v>0.2</v>
      </c>
      <c r="J154" s="9">
        <v>0.21210000000000001</v>
      </c>
      <c r="K154" s="8">
        <v>0.37</v>
      </c>
      <c r="L154" s="6">
        <v>0.16420000000000001</v>
      </c>
      <c r="M154" s="6">
        <v>9</v>
      </c>
      <c r="N154" s="6">
        <v>63</v>
      </c>
      <c r="O154" s="6">
        <v>72</v>
      </c>
    </row>
    <row r="155" spans="1:15">
      <c r="A155" s="6">
        <v>154</v>
      </c>
      <c r="B155" s="7">
        <v>40550</v>
      </c>
      <c r="C155" s="6" t="str">
        <f t="shared" si="6"/>
        <v>Winter</v>
      </c>
      <c r="D155" s="6" t="str">
        <f t="shared" si="7"/>
        <v>January</v>
      </c>
      <c r="E155" s="6">
        <v>16</v>
      </c>
      <c r="F155" s="6" t="b">
        <v>0</v>
      </c>
      <c r="G155" s="6" t="str">
        <f t="shared" si="8"/>
        <v>Friday</v>
      </c>
      <c r="H155" s="6" t="s">
        <v>16</v>
      </c>
      <c r="I155" s="8">
        <v>0.2</v>
      </c>
      <c r="J155" s="9">
        <v>0.21210000000000001</v>
      </c>
      <c r="K155" s="8">
        <v>0.37</v>
      </c>
      <c r="L155" s="6">
        <v>0.16420000000000001</v>
      </c>
      <c r="M155" s="6">
        <v>5</v>
      </c>
      <c r="N155" s="6">
        <v>82</v>
      </c>
      <c r="O155" s="6">
        <v>87</v>
      </c>
    </row>
    <row r="156" spans="1:15">
      <c r="A156" s="6">
        <v>155</v>
      </c>
      <c r="B156" s="7">
        <v>40550</v>
      </c>
      <c r="C156" s="6" t="str">
        <f t="shared" si="6"/>
        <v>Winter</v>
      </c>
      <c r="D156" s="6" t="str">
        <f t="shared" si="7"/>
        <v>January</v>
      </c>
      <c r="E156" s="6">
        <v>17</v>
      </c>
      <c r="F156" s="6" t="b">
        <v>0</v>
      </c>
      <c r="G156" s="6" t="str">
        <f t="shared" si="8"/>
        <v>Friday</v>
      </c>
      <c r="H156" s="6" t="s">
        <v>16</v>
      </c>
      <c r="I156" s="8">
        <v>0.2</v>
      </c>
      <c r="J156" s="9">
        <v>0.2576</v>
      </c>
      <c r="K156" s="8">
        <v>0.37</v>
      </c>
      <c r="L156" s="6">
        <v>0</v>
      </c>
      <c r="M156" s="6">
        <v>9</v>
      </c>
      <c r="N156" s="6">
        <v>178</v>
      </c>
      <c r="O156" s="6">
        <v>187</v>
      </c>
    </row>
    <row r="157" spans="1:15">
      <c r="A157" s="6">
        <v>156</v>
      </c>
      <c r="B157" s="7">
        <v>40550</v>
      </c>
      <c r="C157" s="6" t="str">
        <f t="shared" si="6"/>
        <v>Winter</v>
      </c>
      <c r="D157" s="6" t="str">
        <f t="shared" si="7"/>
        <v>January</v>
      </c>
      <c r="E157" s="6">
        <v>18</v>
      </c>
      <c r="F157" s="6" t="b">
        <v>0</v>
      </c>
      <c r="G157" s="6" t="str">
        <f t="shared" si="8"/>
        <v>Friday</v>
      </c>
      <c r="H157" s="6" t="s">
        <v>15</v>
      </c>
      <c r="I157" s="8">
        <v>0.2</v>
      </c>
      <c r="J157" s="9">
        <v>0.2273</v>
      </c>
      <c r="K157" s="8">
        <v>0.4</v>
      </c>
      <c r="L157" s="6">
        <v>8.9599999999999999E-2</v>
      </c>
      <c r="M157" s="6">
        <v>7</v>
      </c>
      <c r="N157" s="6">
        <v>116</v>
      </c>
      <c r="O157" s="6">
        <v>123</v>
      </c>
    </row>
    <row r="158" spans="1:15">
      <c r="A158" s="6">
        <v>157</v>
      </c>
      <c r="B158" s="7">
        <v>40550</v>
      </c>
      <c r="C158" s="6" t="str">
        <f t="shared" si="6"/>
        <v>Winter</v>
      </c>
      <c r="D158" s="6" t="str">
        <f t="shared" si="7"/>
        <v>January</v>
      </c>
      <c r="E158" s="6">
        <v>19</v>
      </c>
      <c r="F158" s="6" t="b">
        <v>0</v>
      </c>
      <c r="G158" s="6" t="str">
        <f t="shared" si="8"/>
        <v>Friday</v>
      </c>
      <c r="H158" s="6" t="s">
        <v>15</v>
      </c>
      <c r="I158" s="8">
        <v>0.16</v>
      </c>
      <c r="J158" s="9">
        <v>0.19700000000000001</v>
      </c>
      <c r="K158" s="8">
        <v>0.55000000000000004</v>
      </c>
      <c r="L158" s="6">
        <v>8.9599999999999999E-2</v>
      </c>
      <c r="M158" s="6">
        <v>3</v>
      </c>
      <c r="N158" s="6">
        <v>92</v>
      </c>
      <c r="O158" s="6">
        <v>95</v>
      </c>
    </row>
    <row r="159" spans="1:15">
      <c r="A159" s="6">
        <v>158</v>
      </c>
      <c r="B159" s="7">
        <v>40550</v>
      </c>
      <c r="C159" s="6" t="str">
        <f t="shared" si="6"/>
        <v>Winter</v>
      </c>
      <c r="D159" s="6" t="str">
        <f t="shared" si="7"/>
        <v>January</v>
      </c>
      <c r="E159" s="6">
        <v>20</v>
      </c>
      <c r="F159" s="6" t="b">
        <v>0</v>
      </c>
      <c r="G159" s="6" t="str">
        <f t="shared" si="8"/>
        <v>Friday</v>
      </c>
      <c r="H159" s="6" t="s">
        <v>15</v>
      </c>
      <c r="I159" s="8">
        <v>0.18</v>
      </c>
      <c r="J159" s="9">
        <v>0.21210000000000001</v>
      </c>
      <c r="K159" s="8">
        <v>0.47</v>
      </c>
      <c r="L159" s="6">
        <v>0.1045</v>
      </c>
      <c r="M159" s="6">
        <v>1</v>
      </c>
      <c r="N159" s="6">
        <v>50</v>
      </c>
      <c r="O159" s="6">
        <v>51</v>
      </c>
    </row>
    <row r="160" spans="1:15">
      <c r="A160" s="6">
        <v>159</v>
      </c>
      <c r="B160" s="7">
        <v>40550</v>
      </c>
      <c r="C160" s="6" t="str">
        <f t="shared" si="6"/>
        <v>Winter</v>
      </c>
      <c r="D160" s="6" t="str">
        <f t="shared" si="7"/>
        <v>January</v>
      </c>
      <c r="E160" s="6">
        <v>21</v>
      </c>
      <c r="F160" s="6" t="b">
        <v>0</v>
      </c>
      <c r="G160" s="6" t="str">
        <f t="shared" si="8"/>
        <v>Friday</v>
      </c>
      <c r="H160" s="6" t="s">
        <v>15</v>
      </c>
      <c r="I160" s="8">
        <v>0.18</v>
      </c>
      <c r="J160" s="9">
        <v>0.19700000000000001</v>
      </c>
      <c r="K160" s="8">
        <v>0.47</v>
      </c>
      <c r="L160" s="6">
        <v>0.1343</v>
      </c>
      <c r="M160" s="6">
        <v>0</v>
      </c>
      <c r="N160" s="6">
        <v>39</v>
      </c>
      <c r="O160" s="6">
        <v>39</v>
      </c>
    </row>
    <row r="161" spans="1:15">
      <c r="A161" s="6">
        <v>160</v>
      </c>
      <c r="B161" s="7">
        <v>40550</v>
      </c>
      <c r="C161" s="6" t="str">
        <f t="shared" si="6"/>
        <v>Winter</v>
      </c>
      <c r="D161" s="6" t="str">
        <f t="shared" si="7"/>
        <v>January</v>
      </c>
      <c r="E161" s="6">
        <v>22</v>
      </c>
      <c r="F161" s="6" t="b">
        <v>0</v>
      </c>
      <c r="G161" s="6" t="str">
        <f t="shared" si="8"/>
        <v>Friday</v>
      </c>
      <c r="H161" s="6" t="s">
        <v>16</v>
      </c>
      <c r="I161" s="8">
        <v>0.18</v>
      </c>
      <c r="J161" s="9">
        <v>0.19700000000000001</v>
      </c>
      <c r="K161" s="8">
        <v>0.43</v>
      </c>
      <c r="L161" s="6">
        <v>0.16420000000000001</v>
      </c>
      <c r="M161" s="6">
        <v>2</v>
      </c>
      <c r="N161" s="6">
        <v>34</v>
      </c>
      <c r="O161" s="6">
        <v>36</v>
      </c>
    </row>
    <row r="162" spans="1:15">
      <c r="A162" s="6">
        <v>161</v>
      </c>
      <c r="B162" s="7">
        <v>40550</v>
      </c>
      <c r="C162" s="6" t="str">
        <f t="shared" si="6"/>
        <v>Winter</v>
      </c>
      <c r="D162" s="6" t="str">
        <f t="shared" si="7"/>
        <v>January</v>
      </c>
      <c r="E162" s="6">
        <v>23</v>
      </c>
      <c r="F162" s="6" t="b">
        <v>0</v>
      </c>
      <c r="G162" s="6" t="str">
        <f t="shared" si="8"/>
        <v>Friday</v>
      </c>
      <c r="H162" s="6" t="s">
        <v>16</v>
      </c>
      <c r="I162" s="8">
        <v>0.18</v>
      </c>
      <c r="J162" s="9">
        <v>0.19700000000000001</v>
      </c>
      <c r="K162" s="8">
        <v>0.51</v>
      </c>
      <c r="L162" s="6">
        <v>0.16420000000000001</v>
      </c>
      <c r="M162" s="6">
        <v>1</v>
      </c>
      <c r="N162" s="6">
        <v>14</v>
      </c>
      <c r="O162" s="6">
        <v>15</v>
      </c>
    </row>
    <row r="163" spans="1:15">
      <c r="A163" s="6">
        <v>162</v>
      </c>
      <c r="B163" s="7">
        <v>40551</v>
      </c>
      <c r="C163" s="6" t="str">
        <f t="shared" si="6"/>
        <v>Winter</v>
      </c>
      <c r="D163" s="6" t="str">
        <f t="shared" si="7"/>
        <v>January</v>
      </c>
      <c r="E163" s="6">
        <v>0</v>
      </c>
      <c r="F163" s="6" t="b">
        <v>0</v>
      </c>
      <c r="G163" s="6" t="str">
        <f t="shared" si="8"/>
        <v>Saturday</v>
      </c>
      <c r="H163" s="6" t="s">
        <v>16</v>
      </c>
      <c r="I163" s="8">
        <v>0.18</v>
      </c>
      <c r="J163" s="9">
        <v>0.19700000000000001</v>
      </c>
      <c r="K163" s="8">
        <v>0.51</v>
      </c>
      <c r="L163" s="6">
        <v>0.16420000000000001</v>
      </c>
      <c r="M163" s="6">
        <v>1</v>
      </c>
      <c r="N163" s="6">
        <v>24</v>
      </c>
      <c r="O163" s="6">
        <v>25</v>
      </c>
    </row>
    <row r="164" spans="1:15">
      <c r="A164" s="6">
        <v>163</v>
      </c>
      <c r="B164" s="7">
        <v>40551</v>
      </c>
      <c r="C164" s="6" t="str">
        <f t="shared" si="6"/>
        <v>Winter</v>
      </c>
      <c r="D164" s="6" t="str">
        <f t="shared" si="7"/>
        <v>January</v>
      </c>
      <c r="E164" s="6">
        <v>1</v>
      </c>
      <c r="F164" s="6" t="b">
        <v>0</v>
      </c>
      <c r="G164" s="6" t="str">
        <f t="shared" si="8"/>
        <v>Saturday</v>
      </c>
      <c r="H164" s="6" t="s">
        <v>16</v>
      </c>
      <c r="I164" s="8">
        <v>0.18</v>
      </c>
      <c r="J164" s="9">
        <v>0.21210000000000001</v>
      </c>
      <c r="K164" s="8">
        <v>0.55000000000000004</v>
      </c>
      <c r="L164" s="6">
        <v>8.9599999999999999E-2</v>
      </c>
      <c r="M164" s="6">
        <v>1</v>
      </c>
      <c r="N164" s="6">
        <v>15</v>
      </c>
      <c r="O164" s="6">
        <v>16</v>
      </c>
    </row>
    <row r="165" spans="1:15">
      <c r="A165" s="6">
        <v>164</v>
      </c>
      <c r="B165" s="7">
        <v>40551</v>
      </c>
      <c r="C165" s="6" t="str">
        <f t="shared" si="6"/>
        <v>Winter</v>
      </c>
      <c r="D165" s="6" t="str">
        <f t="shared" si="7"/>
        <v>January</v>
      </c>
      <c r="E165" s="6">
        <v>2</v>
      </c>
      <c r="F165" s="6" t="b">
        <v>0</v>
      </c>
      <c r="G165" s="6" t="str">
        <f t="shared" si="8"/>
        <v>Saturday</v>
      </c>
      <c r="H165" s="6" t="s">
        <v>16</v>
      </c>
      <c r="I165" s="8">
        <v>0.18</v>
      </c>
      <c r="J165" s="9">
        <v>0.2424</v>
      </c>
      <c r="K165" s="8">
        <v>0.55000000000000004</v>
      </c>
      <c r="L165" s="6">
        <v>0</v>
      </c>
      <c r="M165" s="6">
        <v>3</v>
      </c>
      <c r="N165" s="6">
        <v>13</v>
      </c>
      <c r="O165" s="6">
        <v>16</v>
      </c>
    </row>
    <row r="166" spans="1:15">
      <c r="A166" s="6">
        <v>165</v>
      </c>
      <c r="B166" s="7">
        <v>40551</v>
      </c>
      <c r="C166" s="6" t="str">
        <f t="shared" si="6"/>
        <v>Winter</v>
      </c>
      <c r="D166" s="6" t="str">
        <f t="shared" si="7"/>
        <v>January</v>
      </c>
      <c r="E166" s="6">
        <v>3</v>
      </c>
      <c r="F166" s="6" t="b">
        <v>0</v>
      </c>
      <c r="G166" s="6" t="str">
        <f t="shared" si="8"/>
        <v>Saturday</v>
      </c>
      <c r="H166" s="6" t="s">
        <v>17</v>
      </c>
      <c r="I166" s="8">
        <v>0.18</v>
      </c>
      <c r="J166" s="9">
        <v>0.19700000000000001</v>
      </c>
      <c r="K166" s="8">
        <v>0.55000000000000004</v>
      </c>
      <c r="L166" s="6">
        <v>0.16420000000000001</v>
      </c>
      <c r="M166" s="6">
        <v>0</v>
      </c>
      <c r="N166" s="6">
        <v>7</v>
      </c>
      <c r="O166" s="6">
        <v>7</v>
      </c>
    </row>
    <row r="167" spans="1:15">
      <c r="A167" s="6">
        <v>166</v>
      </c>
      <c r="B167" s="7">
        <v>40551</v>
      </c>
      <c r="C167" s="6" t="str">
        <f t="shared" si="6"/>
        <v>Winter</v>
      </c>
      <c r="D167" s="6" t="str">
        <f t="shared" si="7"/>
        <v>January</v>
      </c>
      <c r="E167" s="6">
        <v>4</v>
      </c>
      <c r="F167" s="6" t="b">
        <v>0</v>
      </c>
      <c r="G167" s="6" t="str">
        <f t="shared" si="8"/>
        <v>Saturday</v>
      </c>
      <c r="H167" s="6" t="s">
        <v>17</v>
      </c>
      <c r="I167" s="8">
        <v>0.18</v>
      </c>
      <c r="J167" s="9">
        <v>0.19700000000000001</v>
      </c>
      <c r="K167" s="8">
        <v>0.55000000000000004</v>
      </c>
      <c r="L167" s="6">
        <v>0.16420000000000001</v>
      </c>
      <c r="M167" s="6">
        <v>0</v>
      </c>
      <c r="N167" s="6">
        <v>1</v>
      </c>
      <c r="O167" s="6">
        <v>1</v>
      </c>
    </row>
    <row r="168" spans="1:15">
      <c r="A168" s="6">
        <v>167</v>
      </c>
      <c r="B168" s="7">
        <v>40551</v>
      </c>
      <c r="C168" s="6" t="str">
        <f t="shared" si="6"/>
        <v>Winter</v>
      </c>
      <c r="D168" s="6" t="str">
        <f t="shared" si="7"/>
        <v>January</v>
      </c>
      <c r="E168" s="6">
        <v>5</v>
      </c>
      <c r="F168" s="6" t="b">
        <v>0</v>
      </c>
      <c r="G168" s="6" t="str">
        <f t="shared" si="8"/>
        <v>Saturday</v>
      </c>
      <c r="H168" s="6" t="s">
        <v>16</v>
      </c>
      <c r="I168" s="8">
        <v>0.16</v>
      </c>
      <c r="J168" s="9">
        <v>0.16669999999999999</v>
      </c>
      <c r="K168" s="8">
        <v>0.74</v>
      </c>
      <c r="L168" s="6">
        <v>0.16420000000000001</v>
      </c>
      <c r="M168" s="6">
        <v>0</v>
      </c>
      <c r="N168" s="6">
        <v>5</v>
      </c>
      <c r="O168" s="6">
        <v>5</v>
      </c>
    </row>
    <row r="169" spans="1:15">
      <c r="A169" s="6">
        <v>168</v>
      </c>
      <c r="B169" s="7">
        <v>40551</v>
      </c>
      <c r="C169" s="6" t="str">
        <f t="shared" si="6"/>
        <v>Winter</v>
      </c>
      <c r="D169" s="6" t="str">
        <f t="shared" si="7"/>
        <v>January</v>
      </c>
      <c r="E169" s="6">
        <v>6</v>
      </c>
      <c r="F169" s="6" t="b">
        <v>0</v>
      </c>
      <c r="G169" s="6" t="str">
        <f t="shared" si="8"/>
        <v>Saturday</v>
      </c>
      <c r="H169" s="6" t="s">
        <v>16</v>
      </c>
      <c r="I169" s="8">
        <v>0.16</v>
      </c>
      <c r="J169" s="9">
        <v>0.16669999999999999</v>
      </c>
      <c r="K169" s="8">
        <v>0.74</v>
      </c>
      <c r="L169" s="6">
        <v>0.16420000000000001</v>
      </c>
      <c r="M169" s="6">
        <v>0</v>
      </c>
      <c r="N169" s="6">
        <v>2</v>
      </c>
      <c r="O169" s="6">
        <v>2</v>
      </c>
    </row>
    <row r="170" spans="1:15">
      <c r="A170" s="6">
        <v>169</v>
      </c>
      <c r="B170" s="7">
        <v>40551</v>
      </c>
      <c r="C170" s="6" t="str">
        <f t="shared" si="6"/>
        <v>Winter</v>
      </c>
      <c r="D170" s="6" t="str">
        <f t="shared" si="7"/>
        <v>January</v>
      </c>
      <c r="E170" s="6">
        <v>7</v>
      </c>
      <c r="F170" s="6" t="b">
        <v>0</v>
      </c>
      <c r="G170" s="6" t="str">
        <f t="shared" si="8"/>
        <v>Saturday</v>
      </c>
      <c r="H170" s="6" t="s">
        <v>16</v>
      </c>
      <c r="I170" s="8">
        <v>0.16</v>
      </c>
      <c r="J170" s="9">
        <v>0.18179999999999999</v>
      </c>
      <c r="K170" s="8">
        <v>0.74</v>
      </c>
      <c r="L170" s="6">
        <v>0.1045</v>
      </c>
      <c r="M170" s="6">
        <v>1</v>
      </c>
      <c r="N170" s="6">
        <v>8</v>
      </c>
      <c r="O170" s="6">
        <v>9</v>
      </c>
    </row>
    <row r="171" spans="1:15">
      <c r="A171" s="6">
        <v>170</v>
      </c>
      <c r="B171" s="7">
        <v>40551</v>
      </c>
      <c r="C171" s="6" t="str">
        <f t="shared" si="6"/>
        <v>Winter</v>
      </c>
      <c r="D171" s="6" t="str">
        <f t="shared" si="7"/>
        <v>January</v>
      </c>
      <c r="E171" s="6">
        <v>8</v>
      </c>
      <c r="F171" s="6" t="b">
        <v>0</v>
      </c>
      <c r="G171" s="6" t="str">
        <f t="shared" si="8"/>
        <v>Saturday</v>
      </c>
      <c r="H171" s="6" t="s">
        <v>17</v>
      </c>
      <c r="I171" s="8">
        <v>0.16</v>
      </c>
      <c r="J171" s="9">
        <v>0.18179999999999999</v>
      </c>
      <c r="K171" s="8">
        <v>0.93</v>
      </c>
      <c r="L171" s="6">
        <v>0.1045</v>
      </c>
      <c r="M171" s="6">
        <v>0</v>
      </c>
      <c r="N171" s="6">
        <v>15</v>
      </c>
      <c r="O171" s="6">
        <v>15</v>
      </c>
    </row>
    <row r="172" spans="1:15">
      <c r="A172" s="6">
        <v>171</v>
      </c>
      <c r="B172" s="7">
        <v>40551</v>
      </c>
      <c r="C172" s="6" t="str">
        <f t="shared" si="6"/>
        <v>Winter</v>
      </c>
      <c r="D172" s="6" t="str">
        <f t="shared" si="7"/>
        <v>January</v>
      </c>
      <c r="E172" s="6">
        <v>9</v>
      </c>
      <c r="F172" s="6" t="b">
        <v>0</v>
      </c>
      <c r="G172" s="6" t="str">
        <f t="shared" si="8"/>
        <v>Saturday</v>
      </c>
      <c r="H172" s="6" t="s">
        <v>17</v>
      </c>
      <c r="I172" s="8">
        <v>0.16</v>
      </c>
      <c r="J172" s="9">
        <v>0.18179999999999999</v>
      </c>
      <c r="K172" s="8">
        <v>0.93</v>
      </c>
      <c r="L172" s="6">
        <v>0.1045</v>
      </c>
      <c r="M172" s="6">
        <v>0</v>
      </c>
      <c r="N172" s="6">
        <v>20</v>
      </c>
      <c r="O172" s="6">
        <v>20</v>
      </c>
    </row>
    <row r="173" spans="1:15">
      <c r="A173" s="6">
        <v>172</v>
      </c>
      <c r="B173" s="7">
        <v>40551</v>
      </c>
      <c r="C173" s="6" t="str">
        <f t="shared" si="6"/>
        <v>Winter</v>
      </c>
      <c r="D173" s="6" t="str">
        <f t="shared" si="7"/>
        <v>January</v>
      </c>
      <c r="E173" s="6">
        <v>10</v>
      </c>
      <c r="F173" s="6" t="b">
        <v>0</v>
      </c>
      <c r="G173" s="6" t="str">
        <f t="shared" si="8"/>
        <v>Saturday</v>
      </c>
      <c r="H173" s="6" t="s">
        <v>16</v>
      </c>
      <c r="I173" s="8">
        <v>0.18</v>
      </c>
      <c r="J173" s="9">
        <v>0.19700000000000001</v>
      </c>
      <c r="K173" s="8">
        <v>0.8</v>
      </c>
      <c r="L173" s="6">
        <v>0.16420000000000001</v>
      </c>
      <c r="M173" s="6">
        <v>5</v>
      </c>
      <c r="N173" s="6">
        <v>56</v>
      </c>
      <c r="O173" s="6">
        <v>61</v>
      </c>
    </row>
    <row r="174" spans="1:15">
      <c r="A174" s="6">
        <v>173</v>
      </c>
      <c r="B174" s="7">
        <v>40551</v>
      </c>
      <c r="C174" s="6" t="str">
        <f t="shared" si="6"/>
        <v>Winter</v>
      </c>
      <c r="D174" s="6" t="str">
        <f t="shared" si="7"/>
        <v>January</v>
      </c>
      <c r="E174" s="6">
        <v>11</v>
      </c>
      <c r="F174" s="6" t="b">
        <v>0</v>
      </c>
      <c r="G174" s="6" t="str">
        <f t="shared" si="8"/>
        <v>Saturday</v>
      </c>
      <c r="H174" s="6" t="s">
        <v>16</v>
      </c>
      <c r="I174" s="8">
        <v>0.2</v>
      </c>
      <c r="J174" s="9">
        <v>0.18179999999999999</v>
      </c>
      <c r="K174" s="8">
        <v>0.69</v>
      </c>
      <c r="L174" s="6">
        <v>0.3881</v>
      </c>
      <c r="M174" s="6">
        <v>2</v>
      </c>
      <c r="N174" s="6">
        <v>60</v>
      </c>
      <c r="O174" s="6">
        <v>62</v>
      </c>
    </row>
    <row r="175" spans="1:15">
      <c r="A175" s="6">
        <v>174</v>
      </c>
      <c r="B175" s="7">
        <v>40551</v>
      </c>
      <c r="C175" s="6" t="str">
        <f t="shared" si="6"/>
        <v>Winter</v>
      </c>
      <c r="D175" s="6" t="str">
        <f t="shared" si="7"/>
        <v>January</v>
      </c>
      <c r="E175" s="6">
        <v>12</v>
      </c>
      <c r="F175" s="6" t="b">
        <v>0</v>
      </c>
      <c r="G175" s="6" t="str">
        <f t="shared" si="8"/>
        <v>Saturday</v>
      </c>
      <c r="H175" s="6" t="s">
        <v>16</v>
      </c>
      <c r="I175" s="8">
        <v>0.2</v>
      </c>
      <c r="J175" s="9">
        <v>0.18179999999999999</v>
      </c>
      <c r="K175" s="8">
        <v>0.59</v>
      </c>
      <c r="L175" s="6">
        <v>0.35820000000000002</v>
      </c>
      <c r="M175" s="6">
        <v>8</v>
      </c>
      <c r="N175" s="6">
        <v>90</v>
      </c>
      <c r="O175" s="6">
        <v>98</v>
      </c>
    </row>
    <row r="176" spans="1:15">
      <c r="A176" s="6">
        <v>175</v>
      </c>
      <c r="B176" s="7">
        <v>40551</v>
      </c>
      <c r="C176" s="6" t="str">
        <f t="shared" si="6"/>
        <v>Winter</v>
      </c>
      <c r="D176" s="6" t="str">
        <f t="shared" si="7"/>
        <v>January</v>
      </c>
      <c r="E176" s="6">
        <v>13</v>
      </c>
      <c r="F176" s="6" t="b">
        <v>0</v>
      </c>
      <c r="G176" s="6" t="str">
        <f t="shared" si="8"/>
        <v>Saturday</v>
      </c>
      <c r="H176" s="6" t="s">
        <v>15</v>
      </c>
      <c r="I176" s="8">
        <v>0.2</v>
      </c>
      <c r="J176" s="9">
        <v>0.18179999999999999</v>
      </c>
      <c r="K176" s="8">
        <v>0.44</v>
      </c>
      <c r="L176" s="6">
        <v>0.32840000000000003</v>
      </c>
      <c r="M176" s="6">
        <v>7</v>
      </c>
      <c r="N176" s="6">
        <v>95</v>
      </c>
      <c r="O176" s="6">
        <v>102</v>
      </c>
    </row>
    <row r="177" spans="1:15">
      <c r="A177" s="6">
        <v>176</v>
      </c>
      <c r="B177" s="7">
        <v>40551</v>
      </c>
      <c r="C177" s="6" t="str">
        <f t="shared" si="6"/>
        <v>Winter</v>
      </c>
      <c r="D177" s="6" t="str">
        <f t="shared" si="7"/>
        <v>January</v>
      </c>
      <c r="E177" s="6">
        <v>14</v>
      </c>
      <c r="F177" s="6" t="b">
        <v>0</v>
      </c>
      <c r="G177" s="6" t="str">
        <f t="shared" si="8"/>
        <v>Saturday</v>
      </c>
      <c r="H177" s="6" t="s">
        <v>15</v>
      </c>
      <c r="I177" s="8">
        <v>0.2</v>
      </c>
      <c r="J177" s="9">
        <v>0.16669999999999999</v>
      </c>
      <c r="K177" s="8">
        <v>0.32</v>
      </c>
      <c r="L177" s="6">
        <v>0.49249999999999999</v>
      </c>
      <c r="M177" s="6">
        <v>12</v>
      </c>
      <c r="N177" s="6">
        <v>83</v>
      </c>
      <c r="O177" s="6">
        <v>95</v>
      </c>
    </row>
    <row r="178" spans="1:15">
      <c r="A178" s="6">
        <v>177</v>
      </c>
      <c r="B178" s="7">
        <v>40551</v>
      </c>
      <c r="C178" s="6" t="str">
        <f t="shared" si="6"/>
        <v>Winter</v>
      </c>
      <c r="D178" s="6" t="str">
        <f t="shared" si="7"/>
        <v>January</v>
      </c>
      <c r="E178" s="6">
        <v>15</v>
      </c>
      <c r="F178" s="6" t="b">
        <v>0</v>
      </c>
      <c r="G178" s="6" t="str">
        <f t="shared" si="8"/>
        <v>Saturday</v>
      </c>
      <c r="H178" s="6" t="s">
        <v>15</v>
      </c>
      <c r="I178" s="8">
        <v>0.2</v>
      </c>
      <c r="J178" s="9">
        <v>0.16669999999999999</v>
      </c>
      <c r="K178" s="8">
        <v>0.32</v>
      </c>
      <c r="L178" s="6">
        <v>0.44779999999999998</v>
      </c>
      <c r="M178" s="6">
        <v>5</v>
      </c>
      <c r="N178" s="6">
        <v>69</v>
      </c>
      <c r="O178" s="6">
        <v>74</v>
      </c>
    </row>
    <row r="179" spans="1:15">
      <c r="A179" s="6">
        <v>178</v>
      </c>
      <c r="B179" s="7">
        <v>40551</v>
      </c>
      <c r="C179" s="6" t="str">
        <f t="shared" si="6"/>
        <v>Winter</v>
      </c>
      <c r="D179" s="6" t="str">
        <f t="shared" si="7"/>
        <v>January</v>
      </c>
      <c r="E179" s="6">
        <v>16</v>
      </c>
      <c r="F179" s="6" t="b">
        <v>0</v>
      </c>
      <c r="G179" s="6" t="str">
        <f t="shared" si="8"/>
        <v>Saturday</v>
      </c>
      <c r="H179" s="6" t="s">
        <v>15</v>
      </c>
      <c r="I179" s="8">
        <v>0.18</v>
      </c>
      <c r="J179" s="9">
        <v>0.13639999999999999</v>
      </c>
      <c r="K179" s="8">
        <v>0.28999999999999998</v>
      </c>
      <c r="L179" s="6">
        <v>0.44779999999999998</v>
      </c>
      <c r="M179" s="6">
        <v>8</v>
      </c>
      <c r="N179" s="6">
        <v>68</v>
      </c>
      <c r="O179" s="6">
        <v>76</v>
      </c>
    </row>
    <row r="180" spans="1:15">
      <c r="A180" s="6">
        <v>179</v>
      </c>
      <c r="B180" s="7">
        <v>40551</v>
      </c>
      <c r="C180" s="6" t="str">
        <f t="shared" si="6"/>
        <v>Winter</v>
      </c>
      <c r="D180" s="6" t="str">
        <f t="shared" si="7"/>
        <v>January</v>
      </c>
      <c r="E180" s="6">
        <v>17</v>
      </c>
      <c r="F180" s="6" t="b">
        <v>0</v>
      </c>
      <c r="G180" s="6" t="str">
        <f t="shared" si="8"/>
        <v>Saturday</v>
      </c>
      <c r="H180" s="6" t="s">
        <v>15</v>
      </c>
      <c r="I180" s="8">
        <v>0.16</v>
      </c>
      <c r="J180" s="9">
        <v>0.1212</v>
      </c>
      <c r="K180" s="8">
        <v>0.37</v>
      </c>
      <c r="L180" s="6">
        <v>0.55220000000000002</v>
      </c>
      <c r="M180" s="6">
        <v>5</v>
      </c>
      <c r="N180" s="6">
        <v>64</v>
      </c>
      <c r="O180" s="6">
        <v>69</v>
      </c>
    </row>
    <row r="181" spans="1:15">
      <c r="A181" s="6">
        <v>180</v>
      </c>
      <c r="B181" s="7">
        <v>40551</v>
      </c>
      <c r="C181" s="6" t="str">
        <f t="shared" si="6"/>
        <v>Winter</v>
      </c>
      <c r="D181" s="6" t="str">
        <f t="shared" si="7"/>
        <v>January</v>
      </c>
      <c r="E181" s="6">
        <v>18</v>
      </c>
      <c r="F181" s="6" t="b">
        <v>0</v>
      </c>
      <c r="G181" s="6" t="str">
        <f t="shared" si="8"/>
        <v>Saturday</v>
      </c>
      <c r="H181" s="6" t="s">
        <v>15</v>
      </c>
      <c r="I181" s="8">
        <v>0.14000000000000001</v>
      </c>
      <c r="J181" s="9">
        <v>0.1212</v>
      </c>
      <c r="K181" s="8">
        <v>0.39</v>
      </c>
      <c r="L181" s="6">
        <v>0.29849999999999999</v>
      </c>
      <c r="M181" s="6">
        <v>3</v>
      </c>
      <c r="N181" s="6">
        <v>52</v>
      </c>
      <c r="O181" s="6">
        <v>55</v>
      </c>
    </row>
    <row r="182" spans="1:15">
      <c r="A182" s="6">
        <v>181</v>
      </c>
      <c r="B182" s="7">
        <v>40551</v>
      </c>
      <c r="C182" s="6" t="str">
        <f t="shared" si="6"/>
        <v>Winter</v>
      </c>
      <c r="D182" s="6" t="str">
        <f t="shared" si="7"/>
        <v>January</v>
      </c>
      <c r="E182" s="6">
        <v>19</v>
      </c>
      <c r="F182" s="6" t="b">
        <v>0</v>
      </c>
      <c r="G182" s="6" t="str">
        <f t="shared" si="8"/>
        <v>Saturday</v>
      </c>
      <c r="H182" s="6" t="s">
        <v>15</v>
      </c>
      <c r="I182" s="8">
        <v>0.14000000000000001</v>
      </c>
      <c r="J182" s="9">
        <v>0.1212</v>
      </c>
      <c r="K182" s="8">
        <v>0.36</v>
      </c>
      <c r="L182" s="6">
        <v>0.25369999999999998</v>
      </c>
      <c r="M182" s="6">
        <v>4</v>
      </c>
      <c r="N182" s="6">
        <v>26</v>
      </c>
      <c r="O182" s="6">
        <v>30</v>
      </c>
    </row>
    <row r="183" spans="1:15">
      <c r="A183" s="6">
        <v>182</v>
      </c>
      <c r="B183" s="7">
        <v>40551</v>
      </c>
      <c r="C183" s="6" t="str">
        <f t="shared" si="6"/>
        <v>Winter</v>
      </c>
      <c r="D183" s="6" t="str">
        <f t="shared" si="7"/>
        <v>January</v>
      </c>
      <c r="E183" s="6">
        <v>20</v>
      </c>
      <c r="F183" s="6" t="b">
        <v>0</v>
      </c>
      <c r="G183" s="6" t="str">
        <f t="shared" si="8"/>
        <v>Saturday</v>
      </c>
      <c r="H183" s="6" t="s">
        <v>15</v>
      </c>
      <c r="I183" s="8">
        <v>0.12</v>
      </c>
      <c r="J183" s="9">
        <v>0.1212</v>
      </c>
      <c r="K183" s="8">
        <v>0.36</v>
      </c>
      <c r="L183" s="6">
        <v>0.25369999999999998</v>
      </c>
      <c r="M183" s="6">
        <v>0</v>
      </c>
      <c r="N183" s="6">
        <v>28</v>
      </c>
      <c r="O183" s="6">
        <v>28</v>
      </c>
    </row>
    <row r="184" spans="1:15">
      <c r="A184" s="6">
        <v>183</v>
      </c>
      <c r="B184" s="7">
        <v>40551</v>
      </c>
      <c r="C184" s="6" t="str">
        <f t="shared" si="6"/>
        <v>Winter</v>
      </c>
      <c r="D184" s="6" t="str">
        <f t="shared" si="7"/>
        <v>January</v>
      </c>
      <c r="E184" s="6">
        <v>21</v>
      </c>
      <c r="F184" s="6" t="b">
        <v>0</v>
      </c>
      <c r="G184" s="6" t="str">
        <f t="shared" si="8"/>
        <v>Saturday</v>
      </c>
      <c r="H184" s="6" t="s">
        <v>15</v>
      </c>
      <c r="I184" s="8">
        <v>0.12</v>
      </c>
      <c r="J184" s="9">
        <v>0.1061</v>
      </c>
      <c r="K184" s="8">
        <v>0.39</v>
      </c>
      <c r="L184" s="6">
        <v>0.35820000000000002</v>
      </c>
      <c r="M184" s="6">
        <v>2</v>
      </c>
      <c r="N184" s="6">
        <v>35</v>
      </c>
      <c r="O184" s="6">
        <v>37</v>
      </c>
    </row>
    <row r="185" spans="1:15">
      <c r="A185" s="6">
        <v>184</v>
      </c>
      <c r="B185" s="7">
        <v>40551</v>
      </c>
      <c r="C185" s="6" t="str">
        <f t="shared" si="6"/>
        <v>Winter</v>
      </c>
      <c r="D185" s="6" t="str">
        <f t="shared" si="7"/>
        <v>January</v>
      </c>
      <c r="E185" s="6">
        <v>22</v>
      </c>
      <c r="F185" s="6" t="b">
        <v>0</v>
      </c>
      <c r="G185" s="6" t="str">
        <f t="shared" si="8"/>
        <v>Saturday</v>
      </c>
      <c r="H185" s="6" t="s">
        <v>15</v>
      </c>
      <c r="I185" s="8">
        <v>0.12</v>
      </c>
      <c r="J185" s="9">
        <v>0.1061</v>
      </c>
      <c r="K185" s="8">
        <v>0.36</v>
      </c>
      <c r="L185" s="6">
        <v>0.3881</v>
      </c>
      <c r="M185" s="6">
        <v>1</v>
      </c>
      <c r="N185" s="6">
        <v>33</v>
      </c>
      <c r="O185" s="6">
        <v>34</v>
      </c>
    </row>
    <row r="186" spans="1:15">
      <c r="A186" s="6">
        <v>185</v>
      </c>
      <c r="B186" s="7">
        <v>40551</v>
      </c>
      <c r="C186" s="6" t="str">
        <f t="shared" si="6"/>
        <v>Winter</v>
      </c>
      <c r="D186" s="6" t="str">
        <f t="shared" si="7"/>
        <v>January</v>
      </c>
      <c r="E186" s="6">
        <v>23</v>
      </c>
      <c r="F186" s="6" t="b">
        <v>0</v>
      </c>
      <c r="G186" s="6" t="str">
        <f t="shared" si="8"/>
        <v>Saturday</v>
      </c>
      <c r="H186" s="6" t="s">
        <v>15</v>
      </c>
      <c r="I186" s="8">
        <v>0.1</v>
      </c>
      <c r="J186" s="9">
        <v>6.0600000000000001E-2</v>
      </c>
      <c r="K186" s="8">
        <v>0.39</v>
      </c>
      <c r="L186" s="6">
        <v>0.44779999999999998</v>
      </c>
      <c r="M186" s="6">
        <v>0</v>
      </c>
      <c r="N186" s="6">
        <v>22</v>
      </c>
      <c r="O186" s="6">
        <v>22</v>
      </c>
    </row>
    <row r="187" spans="1:15">
      <c r="A187" s="6">
        <v>186</v>
      </c>
      <c r="B187" s="7">
        <v>40552</v>
      </c>
      <c r="C187" s="6" t="str">
        <f t="shared" si="6"/>
        <v>Winter</v>
      </c>
      <c r="D187" s="6" t="str">
        <f t="shared" si="7"/>
        <v>January</v>
      </c>
      <c r="E187" s="6">
        <v>0</v>
      </c>
      <c r="F187" s="6" t="b">
        <v>0</v>
      </c>
      <c r="G187" s="6" t="str">
        <f t="shared" si="8"/>
        <v>Sunday</v>
      </c>
      <c r="H187" s="6" t="s">
        <v>15</v>
      </c>
      <c r="I187" s="8">
        <v>0.1</v>
      </c>
      <c r="J187" s="9">
        <v>7.5800000000000006E-2</v>
      </c>
      <c r="K187" s="8">
        <v>0.42</v>
      </c>
      <c r="L187" s="6">
        <v>0.3881</v>
      </c>
      <c r="M187" s="6">
        <v>1</v>
      </c>
      <c r="N187" s="6">
        <v>24</v>
      </c>
      <c r="O187" s="6">
        <v>25</v>
      </c>
    </row>
    <row r="188" spans="1:15">
      <c r="A188" s="6">
        <v>187</v>
      </c>
      <c r="B188" s="7">
        <v>40552</v>
      </c>
      <c r="C188" s="6" t="str">
        <f t="shared" si="6"/>
        <v>Winter</v>
      </c>
      <c r="D188" s="6" t="str">
        <f t="shared" si="7"/>
        <v>January</v>
      </c>
      <c r="E188" s="6">
        <v>1</v>
      </c>
      <c r="F188" s="6" t="b">
        <v>0</v>
      </c>
      <c r="G188" s="6" t="str">
        <f t="shared" si="8"/>
        <v>Sunday</v>
      </c>
      <c r="H188" s="6" t="s">
        <v>15</v>
      </c>
      <c r="I188" s="8">
        <v>0.1</v>
      </c>
      <c r="J188" s="9">
        <v>6.0600000000000001E-2</v>
      </c>
      <c r="K188" s="8">
        <v>0.42</v>
      </c>
      <c r="L188" s="6">
        <v>0.4627</v>
      </c>
      <c r="M188" s="6">
        <v>0</v>
      </c>
      <c r="N188" s="6">
        <v>12</v>
      </c>
      <c r="O188" s="6">
        <v>12</v>
      </c>
    </row>
    <row r="189" spans="1:15">
      <c r="A189" s="6">
        <v>188</v>
      </c>
      <c r="B189" s="7">
        <v>40552</v>
      </c>
      <c r="C189" s="6" t="str">
        <f t="shared" si="6"/>
        <v>Winter</v>
      </c>
      <c r="D189" s="6" t="str">
        <f t="shared" si="7"/>
        <v>January</v>
      </c>
      <c r="E189" s="6">
        <v>2</v>
      </c>
      <c r="F189" s="6" t="b">
        <v>0</v>
      </c>
      <c r="G189" s="6" t="str">
        <f t="shared" si="8"/>
        <v>Sunday</v>
      </c>
      <c r="H189" s="6" t="s">
        <v>15</v>
      </c>
      <c r="I189" s="8">
        <v>0.1</v>
      </c>
      <c r="J189" s="9">
        <v>6.0600000000000001E-2</v>
      </c>
      <c r="K189" s="8">
        <v>0.46</v>
      </c>
      <c r="L189" s="6">
        <v>0.4627</v>
      </c>
      <c r="M189" s="6">
        <v>0</v>
      </c>
      <c r="N189" s="6">
        <v>11</v>
      </c>
      <c r="O189" s="6">
        <v>11</v>
      </c>
    </row>
    <row r="190" spans="1:15">
      <c r="A190" s="6">
        <v>189</v>
      </c>
      <c r="B190" s="7">
        <v>40552</v>
      </c>
      <c r="C190" s="6" t="str">
        <f t="shared" si="6"/>
        <v>Winter</v>
      </c>
      <c r="D190" s="6" t="str">
        <f t="shared" si="7"/>
        <v>January</v>
      </c>
      <c r="E190" s="6">
        <v>3</v>
      </c>
      <c r="F190" s="6" t="b">
        <v>0</v>
      </c>
      <c r="G190" s="6" t="str">
        <f t="shared" si="8"/>
        <v>Sunday</v>
      </c>
      <c r="H190" s="6" t="s">
        <v>15</v>
      </c>
      <c r="I190" s="8">
        <v>0.1</v>
      </c>
      <c r="J190" s="9">
        <v>7.5800000000000006E-2</v>
      </c>
      <c r="K190" s="8">
        <v>0.46</v>
      </c>
      <c r="L190" s="6">
        <v>0.41789999999999999</v>
      </c>
      <c r="M190" s="6">
        <v>0</v>
      </c>
      <c r="N190" s="6">
        <v>4</v>
      </c>
      <c r="O190" s="6">
        <v>4</v>
      </c>
    </row>
    <row r="191" spans="1:15">
      <c r="A191" s="6">
        <v>190</v>
      </c>
      <c r="B191" s="7">
        <v>40552</v>
      </c>
      <c r="C191" s="6" t="str">
        <f t="shared" si="6"/>
        <v>Winter</v>
      </c>
      <c r="D191" s="6" t="str">
        <f t="shared" si="7"/>
        <v>January</v>
      </c>
      <c r="E191" s="6">
        <v>4</v>
      </c>
      <c r="F191" s="6" t="b">
        <v>0</v>
      </c>
      <c r="G191" s="6" t="str">
        <f t="shared" si="8"/>
        <v>Sunday</v>
      </c>
      <c r="H191" s="6" t="s">
        <v>15</v>
      </c>
      <c r="I191" s="8">
        <v>0.08</v>
      </c>
      <c r="J191" s="9">
        <v>9.0899999999999995E-2</v>
      </c>
      <c r="K191" s="8">
        <v>0.53</v>
      </c>
      <c r="L191" s="6">
        <v>0.19400000000000001</v>
      </c>
      <c r="M191" s="6">
        <v>0</v>
      </c>
      <c r="N191" s="6">
        <v>1</v>
      </c>
      <c r="O191" s="6">
        <v>1</v>
      </c>
    </row>
    <row r="192" spans="1:15">
      <c r="A192" s="6">
        <v>191</v>
      </c>
      <c r="B192" s="7">
        <v>40552</v>
      </c>
      <c r="C192" s="6" t="str">
        <f t="shared" si="6"/>
        <v>Winter</v>
      </c>
      <c r="D192" s="6" t="str">
        <f t="shared" si="7"/>
        <v>January</v>
      </c>
      <c r="E192" s="6">
        <v>5</v>
      </c>
      <c r="F192" s="6" t="b">
        <v>0</v>
      </c>
      <c r="G192" s="6" t="str">
        <f t="shared" si="8"/>
        <v>Sunday</v>
      </c>
      <c r="H192" s="6" t="s">
        <v>15</v>
      </c>
      <c r="I192" s="8">
        <v>0.08</v>
      </c>
      <c r="J192" s="9">
        <v>9.0899999999999995E-2</v>
      </c>
      <c r="K192" s="8">
        <v>0.53</v>
      </c>
      <c r="L192" s="6">
        <v>0.19400000000000001</v>
      </c>
      <c r="M192" s="6">
        <v>0</v>
      </c>
      <c r="N192" s="6">
        <v>1</v>
      </c>
      <c r="O192" s="6">
        <v>1</v>
      </c>
    </row>
    <row r="193" spans="1:15">
      <c r="A193" s="6">
        <v>192</v>
      </c>
      <c r="B193" s="7">
        <v>40552</v>
      </c>
      <c r="C193" s="6" t="str">
        <f t="shared" si="6"/>
        <v>Winter</v>
      </c>
      <c r="D193" s="6" t="str">
        <f t="shared" si="7"/>
        <v>January</v>
      </c>
      <c r="E193" s="6">
        <v>6</v>
      </c>
      <c r="F193" s="6" t="b">
        <v>0</v>
      </c>
      <c r="G193" s="6" t="str">
        <f t="shared" si="8"/>
        <v>Sunday</v>
      </c>
      <c r="H193" s="6" t="s">
        <v>15</v>
      </c>
      <c r="I193" s="8">
        <v>0.1</v>
      </c>
      <c r="J193" s="9">
        <v>9.0899999999999995E-2</v>
      </c>
      <c r="K193" s="8">
        <v>0.49</v>
      </c>
      <c r="L193" s="6">
        <v>0.28360000000000002</v>
      </c>
      <c r="M193" s="6">
        <v>0</v>
      </c>
      <c r="N193" s="6">
        <v>1</v>
      </c>
      <c r="O193" s="6">
        <v>1</v>
      </c>
    </row>
    <row r="194" spans="1:15">
      <c r="A194" s="6">
        <v>193</v>
      </c>
      <c r="B194" s="7">
        <v>40552</v>
      </c>
      <c r="C194" s="6" t="str">
        <f t="shared" si="6"/>
        <v>Winter</v>
      </c>
      <c r="D194" s="6" t="str">
        <f t="shared" si="7"/>
        <v>January</v>
      </c>
      <c r="E194" s="6">
        <v>7</v>
      </c>
      <c r="F194" s="6" t="b">
        <v>0</v>
      </c>
      <c r="G194" s="6" t="str">
        <f t="shared" si="8"/>
        <v>Sunday</v>
      </c>
      <c r="H194" s="6" t="s">
        <v>15</v>
      </c>
      <c r="I194" s="8">
        <v>0.08</v>
      </c>
      <c r="J194" s="9">
        <v>9.0899999999999995E-2</v>
      </c>
      <c r="K194" s="8">
        <v>0.53</v>
      </c>
      <c r="L194" s="6">
        <v>0.19400000000000001</v>
      </c>
      <c r="M194" s="6">
        <v>1</v>
      </c>
      <c r="N194" s="6">
        <v>5</v>
      </c>
      <c r="O194" s="6">
        <v>6</v>
      </c>
    </row>
    <row r="195" spans="1:15">
      <c r="A195" s="6">
        <v>194</v>
      </c>
      <c r="B195" s="7">
        <v>40552</v>
      </c>
      <c r="C195" s="6" t="str">
        <f t="shared" ref="C195:C258" si="9">IF(OR(B195&gt;=DATE(YEAR(B195),12,21), B195&lt;DATE(YEAR(B195),3,20)), "Winter", IF(OR(B195&gt;=DATE(YEAR(B195),3,20), B195&lt;DATE(YEAR(B195),6,21)), "Spring", IF(OR(B195&gt;=DATE(YEAR(B195),6,21), B195&lt;DATE(YEAR(B195),9,23)), "Summer", "Fall")))</f>
        <v>Winter</v>
      </c>
      <c r="D195" s="6" t="str">
        <f t="shared" ref="D195:D258" si="10">TEXT(B195,"mmmm")</f>
        <v>January</v>
      </c>
      <c r="E195" s="6">
        <v>8</v>
      </c>
      <c r="F195" s="6" t="b">
        <v>0</v>
      </c>
      <c r="G195" s="6" t="str">
        <f t="shared" ref="G195:G258" si="11">TEXT(B195,"dddd")</f>
        <v>Sunday</v>
      </c>
      <c r="H195" s="6" t="s">
        <v>15</v>
      </c>
      <c r="I195" s="8">
        <v>0.1</v>
      </c>
      <c r="J195" s="9">
        <v>9.0899999999999995E-2</v>
      </c>
      <c r="K195" s="8">
        <v>0.49</v>
      </c>
      <c r="L195" s="6">
        <v>0.28360000000000002</v>
      </c>
      <c r="M195" s="6">
        <v>0</v>
      </c>
      <c r="N195" s="6">
        <v>10</v>
      </c>
      <c r="O195" s="6">
        <v>10</v>
      </c>
    </row>
    <row r="196" spans="1:15">
      <c r="A196" s="6">
        <v>195</v>
      </c>
      <c r="B196" s="7">
        <v>40552</v>
      </c>
      <c r="C196" s="6" t="str">
        <f t="shared" si="9"/>
        <v>Winter</v>
      </c>
      <c r="D196" s="6" t="str">
        <f t="shared" si="10"/>
        <v>January</v>
      </c>
      <c r="E196" s="6">
        <v>9</v>
      </c>
      <c r="F196" s="6" t="b">
        <v>0</v>
      </c>
      <c r="G196" s="6" t="str">
        <f t="shared" si="11"/>
        <v>Sunday</v>
      </c>
      <c r="H196" s="6" t="s">
        <v>15</v>
      </c>
      <c r="I196" s="8">
        <v>0.12</v>
      </c>
      <c r="J196" s="9">
        <v>7.5800000000000006E-2</v>
      </c>
      <c r="K196" s="8">
        <v>0.46</v>
      </c>
      <c r="L196" s="6">
        <v>0.52239999999999998</v>
      </c>
      <c r="M196" s="6">
        <v>0</v>
      </c>
      <c r="N196" s="6">
        <v>19</v>
      </c>
      <c r="O196" s="6">
        <v>19</v>
      </c>
    </row>
    <row r="197" spans="1:15">
      <c r="A197" s="6">
        <v>196</v>
      </c>
      <c r="B197" s="7">
        <v>40552</v>
      </c>
      <c r="C197" s="6" t="str">
        <f t="shared" si="9"/>
        <v>Winter</v>
      </c>
      <c r="D197" s="6" t="str">
        <f t="shared" si="10"/>
        <v>January</v>
      </c>
      <c r="E197" s="6">
        <v>10</v>
      </c>
      <c r="F197" s="6" t="b">
        <v>0</v>
      </c>
      <c r="G197" s="6" t="str">
        <f t="shared" si="11"/>
        <v>Sunday</v>
      </c>
      <c r="H197" s="6" t="s">
        <v>15</v>
      </c>
      <c r="I197" s="8">
        <v>0.14000000000000001</v>
      </c>
      <c r="J197" s="9">
        <v>0.1061</v>
      </c>
      <c r="K197" s="8">
        <v>0.43</v>
      </c>
      <c r="L197" s="6">
        <v>0.3881</v>
      </c>
      <c r="M197" s="6">
        <v>0</v>
      </c>
      <c r="N197" s="6">
        <v>49</v>
      </c>
      <c r="O197" s="6">
        <v>49</v>
      </c>
    </row>
    <row r="198" spans="1:15">
      <c r="A198" s="6">
        <v>197</v>
      </c>
      <c r="B198" s="7">
        <v>40552</v>
      </c>
      <c r="C198" s="6" t="str">
        <f t="shared" si="9"/>
        <v>Winter</v>
      </c>
      <c r="D198" s="6" t="str">
        <f t="shared" si="10"/>
        <v>January</v>
      </c>
      <c r="E198" s="6">
        <v>11</v>
      </c>
      <c r="F198" s="6" t="b">
        <v>0</v>
      </c>
      <c r="G198" s="6" t="str">
        <f t="shared" si="11"/>
        <v>Sunday</v>
      </c>
      <c r="H198" s="6" t="s">
        <v>15</v>
      </c>
      <c r="I198" s="8">
        <v>0.16</v>
      </c>
      <c r="J198" s="9">
        <v>0.1212</v>
      </c>
      <c r="K198" s="8">
        <v>0.4</v>
      </c>
      <c r="L198" s="6">
        <v>0.52239999999999998</v>
      </c>
      <c r="M198" s="6">
        <v>2</v>
      </c>
      <c r="N198" s="6">
        <v>47</v>
      </c>
      <c r="O198" s="6">
        <v>49</v>
      </c>
    </row>
    <row r="199" spans="1:15">
      <c r="A199" s="6">
        <v>198</v>
      </c>
      <c r="B199" s="7">
        <v>40552</v>
      </c>
      <c r="C199" s="6" t="str">
        <f t="shared" si="9"/>
        <v>Winter</v>
      </c>
      <c r="D199" s="6" t="str">
        <f t="shared" si="10"/>
        <v>January</v>
      </c>
      <c r="E199" s="6">
        <v>12</v>
      </c>
      <c r="F199" s="6" t="b">
        <v>0</v>
      </c>
      <c r="G199" s="6" t="str">
        <f t="shared" si="11"/>
        <v>Sunday</v>
      </c>
      <c r="H199" s="6" t="s">
        <v>15</v>
      </c>
      <c r="I199" s="8">
        <v>0.18</v>
      </c>
      <c r="J199" s="9">
        <v>0.13639999999999999</v>
      </c>
      <c r="K199" s="8">
        <v>0.37</v>
      </c>
      <c r="L199" s="6">
        <v>0.44779999999999998</v>
      </c>
      <c r="M199" s="6">
        <v>4</v>
      </c>
      <c r="N199" s="6">
        <v>79</v>
      </c>
      <c r="O199" s="6">
        <v>83</v>
      </c>
    </row>
    <row r="200" spans="1:15">
      <c r="A200" s="6">
        <v>199</v>
      </c>
      <c r="B200" s="7">
        <v>40552</v>
      </c>
      <c r="C200" s="6" t="str">
        <f t="shared" si="9"/>
        <v>Winter</v>
      </c>
      <c r="D200" s="6" t="str">
        <f t="shared" si="10"/>
        <v>January</v>
      </c>
      <c r="E200" s="6">
        <v>13</v>
      </c>
      <c r="F200" s="6" t="b">
        <v>0</v>
      </c>
      <c r="G200" s="6" t="str">
        <f t="shared" si="11"/>
        <v>Sunday</v>
      </c>
      <c r="H200" s="6" t="s">
        <v>15</v>
      </c>
      <c r="I200" s="8">
        <v>0.2</v>
      </c>
      <c r="J200" s="9">
        <v>0.16669999999999999</v>
      </c>
      <c r="K200" s="8">
        <v>0.34</v>
      </c>
      <c r="L200" s="6">
        <v>0.44779999999999998</v>
      </c>
      <c r="M200" s="6">
        <v>6</v>
      </c>
      <c r="N200" s="6">
        <v>69</v>
      </c>
      <c r="O200" s="6">
        <v>75</v>
      </c>
    </row>
    <row r="201" spans="1:15">
      <c r="A201" s="6">
        <v>200</v>
      </c>
      <c r="B201" s="7">
        <v>40552</v>
      </c>
      <c r="C201" s="6" t="str">
        <f t="shared" si="9"/>
        <v>Winter</v>
      </c>
      <c r="D201" s="6" t="str">
        <f t="shared" si="10"/>
        <v>January</v>
      </c>
      <c r="E201" s="6">
        <v>14</v>
      </c>
      <c r="F201" s="6" t="b">
        <v>0</v>
      </c>
      <c r="G201" s="6" t="str">
        <f t="shared" si="11"/>
        <v>Sunday</v>
      </c>
      <c r="H201" s="6" t="s">
        <v>15</v>
      </c>
      <c r="I201" s="8">
        <v>0.22</v>
      </c>
      <c r="J201" s="9">
        <v>0.18179999999999999</v>
      </c>
      <c r="K201" s="8">
        <v>0.32</v>
      </c>
      <c r="L201" s="6">
        <v>0.4627</v>
      </c>
      <c r="M201" s="6">
        <v>8</v>
      </c>
      <c r="N201" s="6">
        <v>64</v>
      </c>
      <c r="O201" s="6">
        <v>72</v>
      </c>
    </row>
    <row r="202" spans="1:15">
      <c r="A202" s="6">
        <v>201</v>
      </c>
      <c r="B202" s="7">
        <v>40552</v>
      </c>
      <c r="C202" s="6" t="str">
        <f t="shared" si="9"/>
        <v>Winter</v>
      </c>
      <c r="D202" s="6" t="str">
        <f t="shared" si="10"/>
        <v>January</v>
      </c>
      <c r="E202" s="6">
        <v>15</v>
      </c>
      <c r="F202" s="6" t="b">
        <v>0</v>
      </c>
      <c r="G202" s="6" t="str">
        <f t="shared" si="11"/>
        <v>Sunday</v>
      </c>
      <c r="H202" s="6" t="s">
        <v>15</v>
      </c>
      <c r="I202" s="8">
        <v>0.22</v>
      </c>
      <c r="J202" s="9">
        <v>0.19700000000000001</v>
      </c>
      <c r="K202" s="8">
        <v>0.35</v>
      </c>
      <c r="L202" s="6">
        <v>0.35820000000000002</v>
      </c>
      <c r="M202" s="6">
        <v>5</v>
      </c>
      <c r="N202" s="6">
        <v>77</v>
      </c>
      <c r="O202" s="6">
        <v>82</v>
      </c>
    </row>
    <row r="203" spans="1:15">
      <c r="A203" s="6">
        <v>202</v>
      </c>
      <c r="B203" s="7">
        <v>40552</v>
      </c>
      <c r="C203" s="6" t="str">
        <f t="shared" si="9"/>
        <v>Winter</v>
      </c>
      <c r="D203" s="6" t="str">
        <f t="shared" si="10"/>
        <v>January</v>
      </c>
      <c r="E203" s="6">
        <v>16</v>
      </c>
      <c r="F203" s="6" t="b">
        <v>0</v>
      </c>
      <c r="G203" s="6" t="str">
        <f t="shared" si="11"/>
        <v>Sunday</v>
      </c>
      <c r="H203" s="6" t="s">
        <v>15</v>
      </c>
      <c r="I203" s="8">
        <v>0.2</v>
      </c>
      <c r="J203" s="9">
        <v>0.16669999999999999</v>
      </c>
      <c r="K203" s="8">
        <v>0.34</v>
      </c>
      <c r="L203" s="6">
        <v>0.44779999999999998</v>
      </c>
      <c r="M203" s="6">
        <v>13</v>
      </c>
      <c r="N203" s="6">
        <v>79</v>
      </c>
      <c r="O203" s="6">
        <v>92</v>
      </c>
    </row>
    <row r="204" spans="1:15">
      <c r="A204" s="6">
        <v>203</v>
      </c>
      <c r="B204" s="7">
        <v>40552</v>
      </c>
      <c r="C204" s="6" t="str">
        <f t="shared" si="9"/>
        <v>Winter</v>
      </c>
      <c r="D204" s="6" t="str">
        <f t="shared" si="10"/>
        <v>January</v>
      </c>
      <c r="E204" s="6">
        <v>17</v>
      </c>
      <c r="F204" s="6" t="b">
        <v>0</v>
      </c>
      <c r="G204" s="6" t="str">
        <f t="shared" si="11"/>
        <v>Sunday</v>
      </c>
      <c r="H204" s="6" t="s">
        <v>15</v>
      </c>
      <c r="I204" s="8">
        <v>0.18</v>
      </c>
      <c r="J204" s="9">
        <v>0.1515</v>
      </c>
      <c r="K204" s="8">
        <v>0.37</v>
      </c>
      <c r="L204" s="6">
        <v>0.3881</v>
      </c>
      <c r="M204" s="6">
        <v>3</v>
      </c>
      <c r="N204" s="6">
        <v>59</v>
      </c>
      <c r="O204" s="6">
        <v>62</v>
      </c>
    </row>
    <row r="205" spans="1:15">
      <c r="A205" s="6">
        <v>204</v>
      </c>
      <c r="B205" s="7">
        <v>40552</v>
      </c>
      <c r="C205" s="6" t="str">
        <f t="shared" si="9"/>
        <v>Winter</v>
      </c>
      <c r="D205" s="6" t="str">
        <f t="shared" si="10"/>
        <v>January</v>
      </c>
      <c r="E205" s="6">
        <v>18</v>
      </c>
      <c r="F205" s="6" t="b">
        <v>0</v>
      </c>
      <c r="G205" s="6" t="str">
        <f t="shared" si="11"/>
        <v>Sunday</v>
      </c>
      <c r="H205" s="6" t="s">
        <v>15</v>
      </c>
      <c r="I205" s="8">
        <v>0.16</v>
      </c>
      <c r="J205" s="9">
        <v>0.13639999999999999</v>
      </c>
      <c r="K205" s="8">
        <v>0.4</v>
      </c>
      <c r="L205" s="6">
        <v>0.32840000000000003</v>
      </c>
      <c r="M205" s="6">
        <v>4</v>
      </c>
      <c r="N205" s="6">
        <v>44</v>
      </c>
      <c r="O205" s="6">
        <v>48</v>
      </c>
    </row>
    <row r="206" spans="1:15">
      <c r="A206" s="6">
        <v>205</v>
      </c>
      <c r="B206" s="7">
        <v>40552</v>
      </c>
      <c r="C206" s="6" t="str">
        <f t="shared" si="9"/>
        <v>Winter</v>
      </c>
      <c r="D206" s="6" t="str">
        <f t="shared" si="10"/>
        <v>January</v>
      </c>
      <c r="E206" s="6">
        <v>19</v>
      </c>
      <c r="F206" s="6" t="b">
        <v>0</v>
      </c>
      <c r="G206" s="6" t="str">
        <f t="shared" si="11"/>
        <v>Sunday</v>
      </c>
      <c r="H206" s="6" t="s">
        <v>15</v>
      </c>
      <c r="I206" s="8">
        <v>0.16</v>
      </c>
      <c r="J206" s="9">
        <v>0.13639999999999999</v>
      </c>
      <c r="K206" s="8">
        <v>0.43</v>
      </c>
      <c r="L206" s="6">
        <v>0.32840000000000003</v>
      </c>
      <c r="M206" s="6">
        <v>1</v>
      </c>
      <c r="N206" s="6">
        <v>40</v>
      </c>
      <c r="O206" s="6">
        <v>41</v>
      </c>
    </row>
    <row r="207" spans="1:15">
      <c r="A207" s="6">
        <v>206</v>
      </c>
      <c r="B207" s="7">
        <v>40552</v>
      </c>
      <c r="C207" s="6" t="str">
        <f t="shared" si="9"/>
        <v>Winter</v>
      </c>
      <c r="D207" s="6" t="str">
        <f t="shared" si="10"/>
        <v>January</v>
      </c>
      <c r="E207" s="6">
        <v>20</v>
      </c>
      <c r="F207" s="6" t="b">
        <v>0</v>
      </c>
      <c r="G207" s="6" t="str">
        <f t="shared" si="11"/>
        <v>Sunday</v>
      </c>
      <c r="H207" s="6" t="s">
        <v>15</v>
      </c>
      <c r="I207" s="8">
        <v>0.14000000000000001</v>
      </c>
      <c r="J207" s="9">
        <v>0.1212</v>
      </c>
      <c r="K207" s="8">
        <v>0.46</v>
      </c>
      <c r="L207" s="6">
        <v>0.25369999999999998</v>
      </c>
      <c r="M207" s="6">
        <v>0</v>
      </c>
      <c r="N207" s="6">
        <v>38</v>
      </c>
      <c r="O207" s="6">
        <v>38</v>
      </c>
    </row>
    <row r="208" spans="1:15">
      <c r="A208" s="6">
        <v>207</v>
      </c>
      <c r="B208" s="7">
        <v>40552</v>
      </c>
      <c r="C208" s="6" t="str">
        <f t="shared" si="9"/>
        <v>Winter</v>
      </c>
      <c r="D208" s="6" t="str">
        <f t="shared" si="10"/>
        <v>January</v>
      </c>
      <c r="E208" s="6">
        <v>21</v>
      </c>
      <c r="F208" s="6" t="b">
        <v>0</v>
      </c>
      <c r="G208" s="6" t="str">
        <f t="shared" si="11"/>
        <v>Sunday</v>
      </c>
      <c r="H208" s="6" t="s">
        <v>15</v>
      </c>
      <c r="I208" s="8">
        <v>0.14000000000000001</v>
      </c>
      <c r="J208" s="9">
        <v>0.1061</v>
      </c>
      <c r="K208" s="8">
        <v>0.46</v>
      </c>
      <c r="L208" s="6">
        <v>0.41789999999999999</v>
      </c>
      <c r="M208" s="6">
        <v>1</v>
      </c>
      <c r="N208" s="6">
        <v>19</v>
      </c>
      <c r="O208" s="6">
        <v>20</v>
      </c>
    </row>
    <row r="209" spans="1:15">
      <c r="A209" s="6">
        <v>208</v>
      </c>
      <c r="B209" s="7">
        <v>40552</v>
      </c>
      <c r="C209" s="6" t="str">
        <f t="shared" si="9"/>
        <v>Winter</v>
      </c>
      <c r="D209" s="6" t="str">
        <f t="shared" si="10"/>
        <v>January</v>
      </c>
      <c r="E209" s="6">
        <v>22</v>
      </c>
      <c r="F209" s="6" t="b">
        <v>0</v>
      </c>
      <c r="G209" s="6" t="str">
        <f t="shared" si="11"/>
        <v>Sunday</v>
      </c>
      <c r="H209" s="6" t="s">
        <v>15</v>
      </c>
      <c r="I209" s="8">
        <v>0.14000000000000001</v>
      </c>
      <c r="J209" s="9">
        <v>0.1212</v>
      </c>
      <c r="K209" s="8">
        <v>0.46</v>
      </c>
      <c r="L209" s="6">
        <v>0.29849999999999999</v>
      </c>
      <c r="M209" s="6">
        <v>5</v>
      </c>
      <c r="N209" s="6">
        <v>10</v>
      </c>
      <c r="O209" s="6">
        <v>15</v>
      </c>
    </row>
    <row r="210" spans="1:15">
      <c r="A210" s="6">
        <v>209</v>
      </c>
      <c r="B210" s="7">
        <v>40552</v>
      </c>
      <c r="C210" s="6" t="str">
        <f t="shared" si="9"/>
        <v>Winter</v>
      </c>
      <c r="D210" s="6" t="str">
        <f t="shared" si="10"/>
        <v>January</v>
      </c>
      <c r="E210" s="6">
        <v>23</v>
      </c>
      <c r="F210" s="6" t="b">
        <v>0</v>
      </c>
      <c r="G210" s="6" t="str">
        <f t="shared" si="11"/>
        <v>Sunday</v>
      </c>
      <c r="H210" s="6" t="s">
        <v>15</v>
      </c>
      <c r="I210" s="8">
        <v>0.12</v>
      </c>
      <c r="J210" s="9">
        <v>0.13639999999999999</v>
      </c>
      <c r="K210" s="8">
        <v>0.5</v>
      </c>
      <c r="L210" s="6">
        <v>0.19400000000000001</v>
      </c>
      <c r="M210" s="6">
        <v>0</v>
      </c>
      <c r="N210" s="6">
        <v>6</v>
      </c>
      <c r="O210" s="6">
        <v>6</v>
      </c>
    </row>
    <row r="211" spans="1:15">
      <c r="A211" s="6">
        <v>210</v>
      </c>
      <c r="B211" s="7">
        <v>40553</v>
      </c>
      <c r="C211" s="6" t="str">
        <f t="shared" si="9"/>
        <v>Winter</v>
      </c>
      <c r="D211" s="6" t="str">
        <f t="shared" si="10"/>
        <v>January</v>
      </c>
      <c r="E211" s="6">
        <v>0</v>
      </c>
      <c r="F211" s="6" t="b">
        <v>0</v>
      </c>
      <c r="G211" s="6" t="str">
        <f t="shared" si="11"/>
        <v>Monday</v>
      </c>
      <c r="H211" s="6" t="s">
        <v>15</v>
      </c>
      <c r="I211" s="8">
        <v>0.12</v>
      </c>
      <c r="J211" s="9">
        <v>0.1212</v>
      </c>
      <c r="K211" s="8">
        <v>0.5</v>
      </c>
      <c r="L211" s="6">
        <v>0.28360000000000002</v>
      </c>
      <c r="M211" s="6">
        <v>2</v>
      </c>
      <c r="N211" s="6">
        <v>3</v>
      </c>
      <c r="O211" s="6">
        <v>5</v>
      </c>
    </row>
    <row r="212" spans="1:15">
      <c r="A212" s="6">
        <v>211</v>
      </c>
      <c r="B212" s="7">
        <v>40553</v>
      </c>
      <c r="C212" s="6" t="str">
        <f t="shared" si="9"/>
        <v>Winter</v>
      </c>
      <c r="D212" s="6" t="str">
        <f t="shared" si="10"/>
        <v>January</v>
      </c>
      <c r="E212" s="6">
        <v>1</v>
      </c>
      <c r="F212" s="6" t="b">
        <v>0</v>
      </c>
      <c r="G212" s="6" t="str">
        <f t="shared" si="11"/>
        <v>Monday</v>
      </c>
      <c r="H212" s="6" t="s">
        <v>15</v>
      </c>
      <c r="I212" s="8">
        <v>0.12</v>
      </c>
      <c r="J212" s="9">
        <v>0.1212</v>
      </c>
      <c r="K212" s="8">
        <v>0.5</v>
      </c>
      <c r="L212" s="6">
        <v>0.28360000000000002</v>
      </c>
      <c r="M212" s="6">
        <v>1</v>
      </c>
      <c r="N212" s="6">
        <v>0</v>
      </c>
      <c r="O212" s="6">
        <v>1</v>
      </c>
    </row>
    <row r="213" spans="1:15">
      <c r="A213" s="6">
        <v>212</v>
      </c>
      <c r="B213" s="7">
        <v>40553</v>
      </c>
      <c r="C213" s="6" t="str">
        <f t="shared" si="9"/>
        <v>Winter</v>
      </c>
      <c r="D213" s="6" t="str">
        <f t="shared" si="10"/>
        <v>January</v>
      </c>
      <c r="E213" s="6">
        <v>2</v>
      </c>
      <c r="F213" s="6" t="b">
        <v>0</v>
      </c>
      <c r="G213" s="6" t="str">
        <f t="shared" si="11"/>
        <v>Monday</v>
      </c>
      <c r="H213" s="6" t="s">
        <v>15</v>
      </c>
      <c r="I213" s="8">
        <v>0.12</v>
      </c>
      <c r="J213" s="9">
        <v>0.1212</v>
      </c>
      <c r="K213" s="8">
        <v>0.5</v>
      </c>
      <c r="L213" s="6">
        <v>0.22389999999999999</v>
      </c>
      <c r="M213" s="6">
        <v>0</v>
      </c>
      <c r="N213" s="6">
        <v>3</v>
      </c>
      <c r="O213" s="6">
        <v>3</v>
      </c>
    </row>
    <row r="214" spans="1:15">
      <c r="A214" s="6">
        <v>213</v>
      </c>
      <c r="B214" s="7">
        <v>40553</v>
      </c>
      <c r="C214" s="6" t="str">
        <f t="shared" si="9"/>
        <v>Winter</v>
      </c>
      <c r="D214" s="6" t="str">
        <f t="shared" si="10"/>
        <v>January</v>
      </c>
      <c r="E214" s="6">
        <v>3</v>
      </c>
      <c r="F214" s="6" t="b">
        <v>0</v>
      </c>
      <c r="G214" s="6" t="str">
        <f t="shared" si="11"/>
        <v>Monday</v>
      </c>
      <c r="H214" s="6" t="s">
        <v>15</v>
      </c>
      <c r="I214" s="8">
        <v>0.12</v>
      </c>
      <c r="J214" s="9">
        <v>0.1212</v>
      </c>
      <c r="K214" s="8">
        <v>0.5</v>
      </c>
      <c r="L214" s="6">
        <v>0.22389999999999999</v>
      </c>
      <c r="M214" s="6">
        <v>0</v>
      </c>
      <c r="N214" s="6">
        <v>1</v>
      </c>
      <c r="O214" s="6">
        <v>1</v>
      </c>
    </row>
    <row r="215" spans="1:15">
      <c r="A215" s="6">
        <v>214</v>
      </c>
      <c r="B215" s="7">
        <v>40553</v>
      </c>
      <c r="C215" s="6" t="str">
        <f t="shared" si="9"/>
        <v>Winter</v>
      </c>
      <c r="D215" s="6" t="str">
        <f t="shared" si="10"/>
        <v>January</v>
      </c>
      <c r="E215" s="6">
        <v>4</v>
      </c>
      <c r="F215" s="6" t="b">
        <v>0</v>
      </c>
      <c r="G215" s="6" t="str">
        <f t="shared" si="11"/>
        <v>Monday</v>
      </c>
      <c r="H215" s="6" t="s">
        <v>15</v>
      </c>
      <c r="I215" s="8">
        <v>0.1</v>
      </c>
      <c r="J215" s="9">
        <v>0.1212</v>
      </c>
      <c r="K215" s="8">
        <v>0.54</v>
      </c>
      <c r="L215" s="6">
        <v>0.1343</v>
      </c>
      <c r="M215" s="6">
        <v>1</v>
      </c>
      <c r="N215" s="6">
        <v>2</v>
      </c>
      <c r="O215" s="6">
        <v>3</v>
      </c>
    </row>
    <row r="216" spans="1:15">
      <c r="A216" s="6">
        <v>215</v>
      </c>
      <c r="B216" s="7">
        <v>40553</v>
      </c>
      <c r="C216" s="6" t="str">
        <f t="shared" si="9"/>
        <v>Winter</v>
      </c>
      <c r="D216" s="6" t="str">
        <f t="shared" si="10"/>
        <v>January</v>
      </c>
      <c r="E216" s="6">
        <v>5</v>
      </c>
      <c r="F216" s="6" t="b">
        <v>0</v>
      </c>
      <c r="G216" s="6" t="str">
        <f t="shared" si="11"/>
        <v>Monday</v>
      </c>
      <c r="H216" s="6" t="s">
        <v>15</v>
      </c>
      <c r="I216" s="8">
        <v>0.1</v>
      </c>
      <c r="J216" s="9">
        <v>0.1061</v>
      </c>
      <c r="K216" s="8">
        <v>0.54</v>
      </c>
      <c r="L216" s="6">
        <v>0.25369999999999998</v>
      </c>
      <c r="M216" s="6">
        <v>0</v>
      </c>
      <c r="N216" s="6">
        <v>3</v>
      </c>
      <c r="O216" s="6">
        <v>3</v>
      </c>
    </row>
    <row r="217" spans="1:15">
      <c r="A217" s="6">
        <v>216</v>
      </c>
      <c r="B217" s="7">
        <v>40553</v>
      </c>
      <c r="C217" s="6" t="str">
        <f t="shared" si="9"/>
        <v>Winter</v>
      </c>
      <c r="D217" s="6" t="str">
        <f t="shared" si="10"/>
        <v>January</v>
      </c>
      <c r="E217" s="6">
        <v>6</v>
      </c>
      <c r="F217" s="6" t="b">
        <v>0</v>
      </c>
      <c r="G217" s="6" t="str">
        <f t="shared" si="11"/>
        <v>Monday</v>
      </c>
      <c r="H217" s="6" t="s">
        <v>15</v>
      </c>
      <c r="I217" s="8">
        <v>0.12</v>
      </c>
      <c r="J217" s="9">
        <v>0.1212</v>
      </c>
      <c r="K217" s="8">
        <v>0.5</v>
      </c>
      <c r="L217" s="6">
        <v>0.28360000000000002</v>
      </c>
      <c r="M217" s="6">
        <v>0</v>
      </c>
      <c r="N217" s="6">
        <v>31</v>
      </c>
      <c r="O217" s="6">
        <v>31</v>
      </c>
    </row>
    <row r="218" spans="1:15">
      <c r="A218" s="6">
        <v>217</v>
      </c>
      <c r="B218" s="7">
        <v>40553</v>
      </c>
      <c r="C218" s="6" t="str">
        <f t="shared" si="9"/>
        <v>Winter</v>
      </c>
      <c r="D218" s="6" t="str">
        <f t="shared" si="10"/>
        <v>January</v>
      </c>
      <c r="E218" s="6">
        <v>7</v>
      </c>
      <c r="F218" s="6" t="b">
        <v>0</v>
      </c>
      <c r="G218" s="6" t="str">
        <f t="shared" si="11"/>
        <v>Monday</v>
      </c>
      <c r="H218" s="6" t="s">
        <v>15</v>
      </c>
      <c r="I218" s="8">
        <v>0.12</v>
      </c>
      <c r="J218" s="9">
        <v>0.1212</v>
      </c>
      <c r="K218" s="8">
        <v>0.5</v>
      </c>
      <c r="L218" s="6">
        <v>0.22389999999999999</v>
      </c>
      <c r="M218" s="6">
        <v>2</v>
      </c>
      <c r="N218" s="6">
        <v>75</v>
      </c>
      <c r="O218" s="6">
        <v>77</v>
      </c>
    </row>
    <row r="219" spans="1:15">
      <c r="A219" s="6">
        <v>218</v>
      </c>
      <c r="B219" s="7">
        <v>40553</v>
      </c>
      <c r="C219" s="6" t="str">
        <f t="shared" si="9"/>
        <v>Winter</v>
      </c>
      <c r="D219" s="6" t="str">
        <f t="shared" si="10"/>
        <v>January</v>
      </c>
      <c r="E219" s="6">
        <v>8</v>
      </c>
      <c r="F219" s="6" t="b">
        <v>0</v>
      </c>
      <c r="G219" s="6" t="str">
        <f t="shared" si="11"/>
        <v>Monday</v>
      </c>
      <c r="H219" s="6" t="s">
        <v>16</v>
      </c>
      <c r="I219" s="8">
        <v>0.12</v>
      </c>
      <c r="J219" s="9">
        <v>0.1212</v>
      </c>
      <c r="K219" s="8">
        <v>0.5</v>
      </c>
      <c r="L219" s="6">
        <v>0.28360000000000002</v>
      </c>
      <c r="M219" s="6">
        <v>4</v>
      </c>
      <c r="N219" s="6">
        <v>184</v>
      </c>
      <c r="O219" s="6">
        <v>188</v>
      </c>
    </row>
    <row r="220" spans="1:15">
      <c r="A220" s="6">
        <v>219</v>
      </c>
      <c r="B220" s="7">
        <v>40553</v>
      </c>
      <c r="C220" s="6" t="str">
        <f t="shared" si="9"/>
        <v>Winter</v>
      </c>
      <c r="D220" s="6" t="str">
        <f t="shared" si="10"/>
        <v>January</v>
      </c>
      <c r="E220" s="6">
        <v>9</v>
      </c>
      <c r="F220" s="6" t="b">
        <v>0</v>
      </c>
      <c r="G220" s="6" t="str">
        <f t="shared" si="11"/>
        <v>Monday</v>
      </c>
      <c r="H220" s="6" t="s">
        <v>16</v>
      </c>
      <c r="I220" s="8">
        <v>0.14000000000000001</v>
      </c>
      <c r="J220" s="9">
        <v>0.1212</v>
      </c>
      <c r="K220" s="8">
        <v>0.5</v>
      </c>
      <c r="L220" s="6">
        <v>0.25369999999999998</v>
      </c>
      <c r="M220" s="6">
        <v>2</v>
      </c>
      <c r="N220" s="6">
        <v>92</v>
      </c>
      <c r="O220" s="6">
        <v>94</v>
      </c>
    </row>
    <row r="221" spans="1:15">
      <c r="A221" s="6">
        <v>220</v>
      </c>
      <c r="B221" s="7">
        <v>40553</v>
      </c>
      <c r="C221" s="6" t="str">
        <f t="shared" si="9"/>
        <v>Winter</v>
      </c>
      <c r="D221" s="6" t="str">
        <f t="shared" si="10"/>
        <v>January</v>
      </c>
      <c r="E221" s="6">
        <v>10</v>
      </c>
      <c r="F221" s="6" t="b">
        <v>0</v>
      </c>
      <c r="G221" s="6" t="str">
        <f t="shared" si="11"/>
        <v>Monday</v>
      </c>
      <c r="H221" s="6" t="s">
        <v>16</v>
      </c>
      <c r="I221" s="8">
        <v>0.14000000000000001</v>
      </c>
      <c r="J221" s="9">
        <v>0.1212</v>
      </c>
      <c r="K221" s="8">
        <v>0.5</v>
      </c>
      <c r="L221" s="6">
        <v>0.29849999999999999</v>
      </c>
      <c r="M221" s="6">
        <v>0</v>
      </c>
      <c r="N221" s="6">
        <v>31</v>
      </c>
      <c r="O221" s="6">
        <v>31</v>
      </c>
    </row>
    <row r="222" spans="1:15">
      <c r="A222" s="6">
        <v>221</v>
      </c>
      <c r="B222" s="7">
        <v>40553</v>
      </c>
      <c r="C222" s="6" t="str">
        <f t="shared" si="9"/>
        <v>Winter</v>
      </c>
      <c r="D222" s="6" t="str">
        <f t="shared" si="10"/>
        <v>January</v>
      </c>
      <c r="E222" s="6">
        <v>11</v>
      </c>
      <c r="F222" s="6" t="b">
        <v>0</v>
      </c>
      <c r="G222" s="6" t="str">
        <f t="shared" si="11"/>
        <v>Monday</v>
      </c>
      <c r="H222" s="6" t="s">
        <v>16</v>
      </c>
      <c r="I222" s="8">
        <v>0.16</v>
      </c>
      <c r="J222" s="9">
        <v>0.13639999999999999</v>
      </c>
      <c r="K222" s="8">
        <v>0.47</v>
      </c>
      <c r="L222" s="6">
        <v>0.28360000000000002</v>
      </c>
      <c r="M222" s="6">
        <v>2</v>
      </c>
      <c r="N222" s="6">
        <v>28</v>
      </c>
      <c r="O222" s="6">
        <v>30</v>
      </c>
    </row>
    <row r="223" spans="1:15">
      <c r="A223" s="6">
        <v>222</v>
      </c>
      <c r="B223" s="7">
        <v>40553</v>
      </c>
      <c r="C223" s="6" t="str">
        <f t="shared" si="9"/>
        <v>Winter</v>
      </c>
      <c r="D223" s="6" t="str">
        <f t="shared" si="10"/>
        <v>January</v>
      </c>
      <c r="E223" s="6">
        <v>12</v>
      </c>
      <c r="F223" s="6" t="b">
        <v>0</v>
      </c>
      <c r="G223" s="6" t="str">
        <f t="shared" si="11"/>
        <v>Monday</v>
      </c>
      <c r="H223" s="6" t="s">
        <v>16</v>
      </c>
      <c r="I223" s="8">
        <v>0.2</v>
      </c>
      <c r="J223" s="9">
        <v>0.18179999999999999</v>
      </c>
      <c r="K223" s="8">
        <v>0.4</v>
      </c>
      <c r="L223" s="6">
        <v>0.28360000000000002</v>
      </c>
      <c r="M223" s="6">
        <v>5</v>
      </c>
      <c r="N223" s="6">
        <v>47</v>
      </c>
      <c r="O223" s="6">
        <v>52</v>
      </c>
    </row>
    <row r="224" spans="1:15">
      <c r="A224" s="6">
        <v>223</v>
      </c>
      <c r="B224" s="7">
        <v>40553</v>
      </c>
      <c r="C224" s="6" t="str">
        <f t="shared" si="9"/>
        <v>Winter</v>
      </c>
      <c r="D224" s="6" t="str">
        <f t="shared" si="10"/>
        <v>January</v>
      </c>
      <c r="E224" s="6">
        <v>13</v>
      </c>
      <c r="F224" s="6" t="b">
        <v>0</v>
      </c>
      <c r="G224" s="6" t="str">
        <f t="shared" si="11"/>
        <v>Monday</v>
      </c>
      <c r="H224" s="6" t="s">
        <v>16</v>
      </c>
      <c r="I224" s="8">
        <v>0.2</v>
      </c>
      <c r="J224" s="9">
        <v>0.18179999999999999</v>
      </c>
      <c r="K224" s="8">
        <v>0.4</v>
      </c>
      <c r="L224" s="6">
        <v>0.28360000000000002</v>
      </c>
      <c r="M224" s="6">
        <v>4</v>
      </c>
      <c r="N224" s="6">
        <v>50</v>
      </c>
      <c r="O224" s="6">
        <v>54</v>
      </c>
    </row>
    <row r="225" spans="1:15">
      <c r="A225" s="6">
        <v>224</v>
      </c>
      <c r="B225" s="7">
        <v>40553</v>
      </c>
      <c r="C225" s="6" t="str">
        <f t="shared" si="9"/>
        <v>Winter</v>
      </c>
      <c r="D225" s="6" t="str">
        <f t="shared" si="10"/>
        <v>January</v>
      </c>
      <c r="E225" s="6">
        <v>14</v>
      </c>
      <c r="F225" s="6" t="b">
        <v>0</v>
      </c>
      <c r="G225" s="6" t="str">
        <f t="shared" si="11"/>
        <v>Monday</v>
      </c>
      <c r="H225" s="6" t="s">
        <v>16</v>
      </c>
      <c r="I225" s="8">
        <v>0.2</v>
      </c>
      <c r="J225" s="9">
        <v>0.19700000000000001</v>
      </c>
      <c r="K225" s="8">
        <v>0.4</v>
      </c>
      <c r="L225" s="6">
        <v>0.22389999999999999</v>
      </c>
      <c r="M225" s="6">
        <v>0</v>
      </c>
      <c r="N225" s="6">
        <v>47</v>
      </c>
      <c r="O225" s="6">
        <v>47</v>
      </c>
    </row>
    <row r="226" spans="1:15">
      <c r="A226" s="6">
        <v>225</v>
      </c>
      <c r="B226" s="7">
        <v>40553</v>
      </c>
      <c r="C226" s="6" t="str">
        <f t="shared" si="9"/>
        <v>Winter</v>
      </c>
      <c r="D226" s="6" t="str">
        <f t="shared" si="10"/>
        <v>January</v>
      </c>
      <c r="E226" s="6">
        <v>15</v>
      </c>
      <c r="F226" s="6" t="b">
        <v>0</v>
      </c>
      <c r="G226" s="6" t="str">
        <f t="shared" si="11"/>
        <v>Monday</v>
      </c>
      <c r="H226" s="6" t="s">
        <v>16</v>
      </c>
      <c r="I226" s="8">
        <v>0.2</v>
      </c>
      <c r="J226" s="9">
        <v>0.19700000000000001</v>
      </c>
      <c r="K226" s="8">
        <v>0.4</v>
      </c>
      <c r="L226" s="6">
        <v>0.22389999999999999</v>
      </c>
      <c r="M226" s="6">
        <v>2</v>
      </c>
      <c r="N226" s="6">
        <v>43</v>
      </c>
      <c r="O226" s="6">
        <v>45</v>
      </c>
    </row>
    <row r="227" spans="1:15">
      <c r="A227" s="6">
        <v>226</v>
      </c>
      <c r="B227" s="7">
        <v>40553</v>
      </c>
      <c r="C227" s="6" t="str">
        <f t="shared" si="9"/>
        <v>Winter</v>
      </c>
      <c r="D227" s="6" t="str">
        <f t="shared" si="10"/>
        <v>January</v>
      </c>
      <c r="E227" s="6">
        <v>16</v>
      </c>
      <c r="F227" s="6" t="b">
        <v>0</v>
      </c>
      <c r="G227" s="6" t="str">
        <f t="shared" si="11"/>
        <v>Monday</v>
      </c>
      <c r="H227" s="6" t="s">
        <v>15</v>
      </c>
      <c r="I227" s="8">
        <v>0.2</v>
      </c>
      <c r="J227" s="9">
        <v>0.21210000000000001</v>
      </c>
      <c r="K227" s="8">
        <v>0.4</v>
      </c>
      <c r="L227" s="6">
        <v>0.1343</v>
      </c>
      <c r="M227" s="6">
        <v>4</v>
      </c>
      <c r="N227" s="6">
        <v>70</v>
      </c>
      <c r="O227" s="6">
        <v>74</v>
      </c>
    </row>
    <row r="228" spans="1:15">
      <c r="A228" s="6">
        <v>227</v>
      </c>
      <c r="B228" s="7">
        <v>40553</v>
      </c>
      <c r="C228" s="6" t="str">
        <f t="shared" si="9"/>
        <v>Winter</v>
      </c>
      <c r="D228" s="6" t="str">
        <f t="shared" si="10"/>
        <v>January</v>
      </c>
      <c r="E228" s="6">
        <v>17</v>
      </c>
      <c r="F228" s="6" t="b">
        <v>0</v>
      </c>
      <c r="G228" s="6" t="str">
        <f t="shared" si="11"/>
        <v>Monday</v>
      </c>
      <c r="H228" s="6" t="s">
        <v>15</v>
      </c>
      <c r="I228" s="8">
        <v>0.2</v>
      </c>
      <c r="J228" s="9">
        <v>0.2273</v>
      </c>
      <c r="K228" s="8">
        <v>0.4</v>
      </c>
      <c r="L228" s="6">
        <v>0.1045</v>
      </c>
      <c r="M228" s="6">
        <v>4</v>
      </c>
      <c r="N228" s="6">
        <v>174</v>
      </c>
      <c r="O228" s="6">
        <v>178</v>
      </c>
    </row>
    <row r="229" spans="1:15">
      <c r="A229" s="6">
        <v>228</v>
      </c>
      <c r="B229" s="7">
        <v>40553</v>
      </c>
      <c r="C229" s="6" t="str">
        <f t="shared" si="9"/>
        <v>Winter</v>
      </c>
      <c r="D229" s="6" t="str">
        <f t="shared" si="10"/>
        <v>January</v>
      </c>
      <c r="E229" s="6">
        <v>18</v>
      </c>
      <c r="F229" s="6" t="b">
        <v>0</v>
      </c>
      <c r="G229" s="6" t="str">
        <f t="shared" si="11"/>
        <v>Monday</v>
      </c>
      <c r="H229" s="6" t="s">
        <v>15</v>
      </c>
      <c r="I229" s="8">
        <v>0.2</v>
      </c>
      <c r="J229" s="9">
        <v>0.19700000000000001</v>
      </c>
      <c r="K229" s="8">
        <v>0.4</v>
      </c>
      <c r="L229" s="6">
        <v>0.22389999999999999</v>
      </c>
      <c r="M229" s="6">
        <v>1</v>
      </c>
      <c r="N229" s="6">
        <v>154</v>
      </c>
      <c r="O229" s="6">
        <v>155</v>
      </c>
    </row>
    <row r="230" spans="1:15">
      <c r="A230" s="6">
        <v>229</v>
      </c>
      <c r="B230" s="7">
        <v>40553</v>
      </c>
      <c r="C230" s="6" t="str">
        <f t="shared" si="9"/>
        <v>Winter</v>
      </c>
      <c r="D230" s="6" t="str">
        <f t="shared" si="10"/>
        <v>January</v>
      </c>
      <c r="E230" s="6">
        <v>19</v>
      </c>
      <c r="F230" s="6" t="b">
        <v>0</v>
      </c>
      <c r="G230" s="6" t="str">
        <f t="shared" si="11"/>
        <v>Monday</v>
      </c>
      <c r="H230" s="6" t="s">
        <v>15</v>
      </c>
      <c r="I230" s="8">
        <v>0.16</v>
      </c>
      <c r="J230" s="9">
        <v>0.16669999999999999</v>
      </c>
      <c r="K230" s="8">
        <v>0.47</v>
      </c>
      <c r="L230" s="6">
        <v>0.16420000000000001</v>
      </c>
      <c r="M230" s="6">
        <v>3</v>
      </c>
      <c r="N230" s="6">
        <v>92</v>
      </c>
      <c r="O230" s="6">
        <v>95</v>
      </c>
    </row>
    <row r="231" spans="1:15">
      <c r="A231" s="6">
        <v>230</v>
      </c>
      <c r="B231" s="7">
        <v>40553</v>
      </c>
      <c r="C231" s="6" t="str">
        <f t="shared" si="9"/>
        <v>Winter</v>
      </c>
      <c r="D231" s="6" t="str">
        <f t="shared" si="10"/>
        <v>January</v>
      </c>
      <c r="E231" s="6">
        <v>20</v>
      </c>
      <c r="F231" s="6" t="b">
        <v>0</v>
      </c>
      <c r="G231" s="6" t="str">
        <f t="shared" si="11"/>
        <v>Monday</v>
      </c>
      <c r="H231" s="6" t="s">
        <v>15</v>
      </c>
      <c r="I231" s="8">
        <v>0.16</v>
      </c>
      <c r="J231" s="9">
        <v>0.16669999999999999</v>
      </c>
      <c r="K231" s="8">
        <v>0.5</v>
      </c>
      <c r="L231" s="6">
        <v>0.16420000000000001</v>
      </c>
      <c r="M231" s="6">
        <v>1</v>
      </c>
      <c r="N231" s="6">
        <v>73</v>
      </c>
      <c r="O231" s="6">
        <v>74</v>
      </c>
    </row>
    <row r="232" spans="1:15">
      <c r="A232" s="6">
        <v>231</v>
      </c>
      <c r="B232" s="7">
        <v>40553</v>
      </c>
      <c r="C232" s="6" t="str">
        <f t="shared" si="9"/>
        <v>Winter</v>
      </c>
      <c r="D232" s="6" t="str">
        <f t="shared" si="10"/>
        <v>January</v>
      </c>
      <c r="E232" s="6">
        <v>21</v>
      </c>
      <c r="F232" s="6" t="b">
        <v>0</v>
      </c>
      <c r="G232" s="6" t="str">
        <f t="shared" si="11"/>
        <v>Monday</v>
      </c>
      <c r="H232" s="6" t="s">
        <v>15</v>
      </c>
      <c r="I232" s="8">
        <v>0.14000000000000001</v>
      </c>
      <c r="J232" s="9">
        <v>0.13639999999999999</v>
      </c>
      <c r="K232" s="8">
        <v>0.59</v>
      </c>
      <c r="L232" s="6">
        <v>0.19400000000000001</v>
      </c>
      <c r="M232" s="6">
        <v>1</v>
      </c>
      <c r="N232" s="6">
        <v>37</v>
      </c>
      <c r="O232" s="6">
        <v>38</v>
      </c>
    </row>
    <row r="233" spans="1:15">
      <c r="A233" s="6">
        <v>232</v>
      </c>
      <c r="B233" s="7">
        <v>40553</v>
      </c>
      <c r="C233" s="6" t="str">
        <f t="shared" si="9"/>
        <v>Winter</v>
      </c>
      <c r="D233" s="6" t="str">
        <f t="shared" si="10"/>
        <v>January</v>
      </c>
      <c r="E233" s="6">
        <v>22</v>
      </c>
      <c r="F233" s="6" t="b">
        <v>0</v>
      </c>
      <c r="G233" s="6" t="str">
        <f t="shared" si="11"/>
        <v>Monday</v>
      </c>
      <c r="H233" s="6" t="s">
        <v>15</v>
      </c>
      <c r="I233" s="8">
        <v>0.14000000000000001</v>
      </c>
      <c r="J233" s="9">
        <v>0.1515</v>
      </c>
      <c r="K233" s="8">
        <v>0.59</v>
      </c>
      <c r="L233" s="6">
        <v>0.16420000000000001</v>
      </c>
      <c r="M233" s="6">
        <v>2</v>
      </c>
      <c r="N233" s="6">
        <v>22</v>
      </c>
      <c r="O233" s="6">
        <v>24</v>
      </c>
    </row>
    <row r="234" spans="1:15">
      <c r="A234" s="6">
        <v>233</v>
      </c>
      <c r="B234" s="7">
        <v>40553</v>
      </c>
      <c r="C234" s="6" t="str">
        <f t="shared" si="9"/>
        <v>Winter</v>
      </c>
      <c r="D234" s="6" t="str">
        <f t="shared" si="10"/>
        <v>January</v>
      </c>
      <c r="E234" s="6">
        <v>23</v>
      </c>
      <c r="F234" s="6" t="b">
        <v>0</v>
      </c>
      <c r="G234" s="6" t="str">
        <f t="shared" si="11"/>
        <v>Monday</v>
      </c>
      <c r="H234" s="6" t="s">
        <v>15</v>
      </c>
      <c r="I234" s="8">
        <v>0.14000000000000001</v>
      </c>
      <c r="J234" s="9">
        <v>0.1515</v>
      </c>
      <c r="K234" s="8">
        <v>0.59</v>
      </c>
      <c r="L234" s="6">
        <v>0.16420000000000001</v>
      </c>
      <c r="M234" s="6">
        <v>0</v>
      </c>
      <c r="N234" s="6">
        <v>18</v>
      </c>
      <c r="O234" s="6">
        <v>18</v>
      </c>
    </row>
    <row r="235" spans="1:15">
      <c r="A235" s="6">
        <v>234</v>
      </c>
      <c r="B235" s="7">
        <v>40554</v>
      </c>
      <c r="C235" s="6" t="str">
        <f t="shared" si="9"/>
        <v>Winter</v>
      </c>
      <c r="D235" s="6" t="str">
        <f t="shared" si="10"/>
        <v>January</v>
      </c>
      <c r="E235" s="6">
        <v>0</v>
      </c>
      <c r="F235" s="6" t="b">
        <v>0</v>
      </c>
      <c r="G235" s="6" t="str">
        <f t="shared" si="11"/>
        <v>Tuesday</v>
      </c>
      <c r="H235" s="6" t="s">
        <v>15</v>
      </c>
      <c r="I235" s="8">
        <v>0.14000000000000001</v>
      </c>
      <c r="J235" s="9">
        <v>0.16669999999999999</v>
      </c>
      <c r="K235" s="8">
        <v>0.59</v>
      </c>
      <c r="L235" s="6">
        <v>0.1045</v>
      </c>
      <c r="M235" s="6">
        <v>2</v>
      </c>
      <c r="N235" s="6">
        <v>10</v>
      </c>
      <c r="O235" s="6">
        <v>12</v>
      </c>
    </row>
    <row r="236" spans="1:15">
      <c r="A236" s="6">
        <v>235</v>
      </c>
      <c r="B236" s="7">
        <v>40554</v>
      </c>
      <c r="C236" s="6" t="str">
        <f t="shared" si="9"/>
        <v>Winter</v>
      </c>
      <c r="D236" s="6" t="str">
        <f t="shared" si="10"/>
        <v>January</v>
      </c>
      <c r="E236" s="6">
        <v>1</v>
      </c>
      <c r="F236" s="6" t="b">
        <v>0</v>
      </c>
      <c r="G236" s="6" t="str">
        <f t="shared" si="11"/>
        <v>Tuesday</v>
      </c>
      <c r="H236" s="6" t="s">
        <v>15</v>
      </c>
      <c r="I236" s="8">
        <v>0.14000000000000001</v>
      </c>
      <c r="J236" s="9">
        <v>0.1515</v>
      </c>
      <c r="K236" s="8">
        <v>0.59</v>
      </c>
      <c r="L236" s="6">
        <v>0.16420000000000001</v>
      </c>
      <c r="M236" s="6">
        <v>0</v>
      </c>
      <c r="N236" s="6">
        <v>3</v>
      </c>
      <c r="O236" s="6">
        <v>3</v>
      </c>
    </row>
    <row r="237" spans="1:15">
      <c r="A237" s="6">
        <v>236</v>
      </c>
      <c r="B237" s="7">
        <v>40554</v>
      </c>
      <c r="C237" s="6" t="str">
        <f t="shared" si="9"/>
        <v>Winter</v>
      </c>
      <c r="D237" s="6" t="str">
        <f t="shared" si="10"/>
        <v>January</v>
      </c>
      <c r="E237" s="6">
        <v>2</v>
      </c>
      <c r="F237" s="6" t="b">
        <v>0</v>
      </c>
      <c r="G237" s="6" t="str">
        <f t="shared" si="11"/>
        <v>Tuesday</v>
      </c>
      <c r="H237" s="6" t="s">
        <v>16</v>
      </c>
      <c r="I237" s="8">
        <v>0.16</v>
      </c>
      <c r="J237" s="9">
        <v>0.1515</v>
      </c>
      <c r="K237" s="8">
        <v>0.55000000000000004</v>
      </c>
      <c r="L237" s="6">
        <v>0.19400000000000001</v>
      </c>
      <c r="M237" s="6">
        <v>0</v>
      </c>
      <c r="N237" s="6">
        <v>3</v>
      </c>
      <c r="O237" s="6">
        <v>3</v>
      </c>
    </row>
    <row r="238" spans="1:15">
      <c r="A238" s="6">
        <v>237</v>
      </c>
      <c r="B238" s="7">
        <v>40554</v>
      </c>
      <c r="C238" s="6" t="str">
        <f t="shared" si="9"/>
        <v>Winter</v>
      </c>
      <c r="D238" s="6" t="str">
        <f t="shared" si="10"/>
        <v>January</v>
      </c>
      <c r="E238" s="6">
        <v>5</v>
      </c>
      <c r="F238" s="6" t="b">
        <v>0</v>
      </c>
      <c r="G238" s="6" t="str">
        <f t="shared" si="11"/>
        <v>Tuesday</v>
      </c>
      <c r="H238" s="6" t="s">
        <v>16</v>
      </c>
      <c r="I238" s="8">
        <v>0.16</v>
      </c>
      <c r="J238" s="9">
        <v>0.18179999999999999</v>
      </c>
      <c r="K238" s="8">
        <v>0.55000000000000004</v>
      </c>
      <c r="L238" s="6">
        <v>0.1343</v>
      </c>
      <c r="M238" s="6">
        <v>0</v>
      </c>
      <c r="N238" s="6">
        <v>6</v>
      </c>
      <c r="O238" s="6">
        <v>6</v>
      </c>
    </row>
    <row r="239" spans="1:15">
      <c r="A239" s="6">
        <v>238</v>
      </c>
      <c r="B239" s="7">
        <v>40554</v>
      </c>
      <c r="C239" s="6" t="str">
        <f t="shared" si="9"/>
        <v>Winter</v>
      </c>
      <c r="D239" s="6" t="str">
        <f t="shared" si="10"/>
        <v>January</v>
      </c>
      <c r="E239" s="6">
        <v>6</v>
      </c>
      <c r="F239" s="6" t="b">
        <v>0</v>
      </c>
      <c r="G239" s="6" t="str">
        <f t="shared" si="11"/>
        <v>Tuesday</v>
      </c>
      <c r="H239" s="6" t="s">
        <v>16</v>
      </c>
      <c r="I239" s="8">
        <v>0.16</v>
      </c>
      <c r="J239" s="9">
        <v>0.18179999999999999</v>
      </c>
      <c r="K239" s="8">
        <v>0.55000000000000004</v>
      </c>
      <c r="L239" s="6">
        <v>0.1343</v>
      </c>
      <c r="M239" s="6">
        <v>0</v>
      </c>
      <c r="N239" s="6">
        <v>27</v>
      </c>
      <c r="O239" s="6">
        <v>27</v>
      </c>
    </row>
    <row r="240" spans="1:15">
      <c r="A240" s="6">
        <v>239</v>
      </c>
      <c r="B240" s="7">
        <v>40554</v>
      </c>
      <c r="C240" s="6" t="str">
        <f t="shared" si="9"/>
        <v>Winter</v>
      </c>
      <c r="D240" s="6" t="str">
        <f t="shared" si="10"/>
        <v>January</v>
      </c>
      <c r="E240" s="6">
        <v>7</v>
      </c>
      <c r="F240" s="6" t="b">
        <v>0</v>
      </c>
      <c r="G240" s="6" t="str">
        <f t="shared" si="11"/>
        <v>Tuesday</v>
      </c>
      <c r="H240" s="6" t="s">
        <v>16</v>
      </c>
      <c r="I240" s="8">
        <v>0.16</v>
      </c>
      <c r="J240" s="9">
        <v>0.2273</v>
      </c>
      <c r="K240" s="8">
        <v>0.55000000000000004</v>
      </c>
      <c r="L240" s="6">
        <v>0</v>
      </c>
      <c r="M240" s="6">
        <v>2</v>
      </c>
      <c r="N240" s="6">
        <v>97</v>
      </c>
      <c r="O240" s="6">
        <v>99</v>
      </c>
    </row>
    <row r="241" spans="1:15">
      <c r="A241" s="6">
        <v>240</v>
      </c>
      <c r="B241" s="7">
        <v>40554</v>
      </c>
      <c r="C241" s="6" t="str">
        <f t="shared" si="9"/>
        <v>Winter</v>
      </c>
      <c r="D241" s="6" t="str">
        <f t="shared" si="10"/>
        <v>January</v>
      </c>
      <c r="E241" s="6">
        <v>8</v>
      </c>
      <c r="F241" s="6" t="b">
        <v>0</v>
      </c>
      <c r="G241" s="6" t="str">
        <f t="shared" si="11"/>
        <v>Tuesday</v>
      </c>
      <c r="H241" s="6" t="s">
        <v>16</v>
      </c>
      <c r="I241" s="8">
        <v>0.18</v>
      </c>
      <c r="J241" s="9">
        <v>0.21210000000000001</v>
      </c>
      <c r="K241" s="8">
        <v>0.51</v>
      </c>
      <c r="L241" s="6">
        <v>8.9599999999999999E-2</v>
      </c>
      <c r="M241" s="6">
        <v>3</v>
      </c>
      <c r="N241" s="6">
        <v>214</v>
      </c>
      <c r="O241" s="6">
        <v>217</v>
      </c>
    </row>
    <row r="242" spans="1:15">
      <c r="A242" s="6">
        <v>241</v>
      </c>
      <c r="B242" s="7">
        <v>40554</v>
      </c>
      <c r="C242" s="6" t="str">
        <f t="shared" si="9"/>
        <v>Winter</v>
      </c>
      <c r="D242" s="6" t="str">
        <f t="shared" si="10"/>
        <v>January</v>
      </c>
      <c r="E242" s="6">
        <v>9</v>
      </c>
      <c r="F242" s="6" t="b">
        <v>0</v>
      </c>
      <c r="G242" s="6" t="str">
        <f t="shared" si="11"/>
        <v>Tuesday</v>
      </c>
      <c r="H242" s="6" t="s">
        <v>16</v>
      </c>
      <c r="I242" s="8">
        <v>0.18</v>
      </c>
      <c r="J242" s="9">
        <v>0.19700000000000001</v>
      </c>
      <c r="K242" s="8">
        <v>0.51</v>
      </c>
      <c r="L242" s="6">
        <v>0.16420000000000001</v>
      </c>
      <c r="M242" s="6">
        <v>3</v>
      </c>
      <c r="N242" s="6">
        <v>127</v>
      </c>
      <c r="O242" s="6">
        <v>130</v>
      </c>
    </row>
    <row r="243" spans="1:15">
      <c r="A243" s="6">
        <v>242</v>
      </c>
      <c r="B243" s="7">
        <v>40554</v>
      </c>
      <c r="C243" s="6" t="str">
        <f t="shared" si="9"/>
        <v>Winter</v>
      </c>
      <c r="D243" s="6" t="str">
        <f t="shared" si="10"/>
        <v>January</v>
      </c>
      <c r="E243" s="6">
        <v>10</v>
      </c>
      <c r="F243" s="6" t="b">
        <v>0</v>
      </c>
      <c r="G243" s="6" t="str">
        <f t="shared" si="11"/>
        <v>Tuesday</v>
      </c>
      <c r="H243" s="6" t="s">
        <v>16</v>
      </c>
      <c r="I243" s="8">
        <v>0.2</v>
      </c>
      <c r="J243" s="9">
        <v>0.21210000000000001</v>
      </c>
      <c r="K243" s="8">
        <v>0.51</v>
      </c>
      <c r="L243" s="6">
        <v>0.16420000000000001</v>
      </c>
      <c r="M243" s="6">
        <v>3</v>
      </c>
      <c r="N243" s="6">
        <v>51</v>
      </c>
      <c r="O243" s="6">
        <v>54</v>
      </c>
    </row>
    <row r="244" spans="1:15">
      <c r="A244" s="6">
        <v>243</v>
      </c>
      <c r="B244" s="7">
        <v>40554</v>
      </c>
      <c r="C244" s="6" t="str">
        <f t="shared" si="9"/>
        <v>Winter</v>
      </c>
      <c r="D244" s="6" t="str">
        <f t="shared" si="10"/>
        <v>January</v>
      </c>
      <c r="E244" s="6">
        <v>11</v>
      </c>
      <c r="F244" s="6" t="b">
        <v>0</v>
      </c>
      <c r="G244" s="6" t="str">
        <f t="shared" si="11"/>
        <v>Tuesday</v>
      </c>
      <c r="H244" s="6" t="s">
        <v>16</v>
      </c>
      <c r="I244" s="8">
        <v>0.2</v>
      </c>
      <c r="J244" s="9">
        <v>0.21210000000000001</v>
      </c>
      <c r="K244" s="8">
        <v>0.47</v>
      </c>
      <c r="L244" s="6">
        <v>0.1343</v>
      </c>
      <c r="M244" s="6">
        <v>4</v>
      </c>
      <c r="N244" s="6">
        <v>31</v>
      </c>
      <c r="O244" s="6">
        <v>35</v>
      </c>
    </row>
    <row r="245" spans="1:15">
      <c r="A245" s="6">
        <v>244</v>
      </c>
      <c r="B245" s="7">
        <v>40554</v>
      </c>
      <c r="C245" s="6" t="str">
        <f t="shared" si="9"/>
        <v>Winter</v>
      </c>
      <c r="D245" s="6" t="str">
        <f t="shared" si="10"/>
        <v>January</v>
      </c>
      <c r="E245" s="6">
        <v>12</v>
      </c>
      <c r="F245" s="6" t="b">
        <v>0</v>
      </c>
      <c r="G245" s="6" t="str">
        <f t="shared" si="11"/>
        <v>Tuesday</v>
      </c>
      <c r="H245" s="6" t="s">
        <v>16</v>
      </c>
      <c r="I245" s="8">
        <v>0.2</v>
      </c>
      <c r="J245" s="9">
        <v>0.2273</v>
      </c>
      <c r="K245" s="8">
        <v>0.51</v>
      </c>
      <c r="L245" s="6">
        <v>0.1045</v>
      </c>
      <c r="M245" s="6">
        <v>2</v>
      </c>
      <c r="N245" s="6">
        <v>55</v>
      </c>
      <c r="O245" s="6">
        <v>57</v>
      </c>
    </row>
    <row r="246" spans="1:15">
      <c r="A246" s="6">
        <v>245</v>
      </c>
      <c r="B246" s="7">
        <v>40554</v>
      </c>
      <c r="C246" s="6" t="str">
        <f t="shared" si="9"/>
        <v>Winter</v>
      </c>
      <c r="D246" s="6" t="str">
        <f t="shared" si="10"/>
        <v>January</v>
      </c>
      <c r="E246" s="6">
        <v>13</v>
      </c>
      <c r="F246" s="6" t="b">
        <v>0</v>
      </c>
      <c r="G246" s="6" t="str">
        <f t="shared" si="11"/>
        <v>Tuesday</v>
      </c>
      <c r="H246" s="6" t="s">
        <v>16</v>
      </c>
      <c r="I246" s="8">
        <v>0.2</v>
      </c>
      <c r="J246" s="9">
        <v>0.2273</v>
      </c>
      <c r="K246" s="8">
        <v>0.59</v>
      </c>
      <c r="L246" s="6">
        <v>8.9599999999999999E-2</v>
      </c>
      <c r="M246" s="6">
        <v>6</v>
      </c>
      <c r="N246" s="6">
        <v>46</v>
      </c>
      <c r="O246" s="6">
        <v>52</v>
      </c>
    </row>
    <row r="247" spans="1:15">
      <c r="A247" s="6">
        <v>246</v>
      </c>
      <c r="B247" s="7">
        <v>40554</v>
      </c>
      <c r="C247" s="6" t="str">
        <f t="shared" si="9"/>
        <v>Winter</v>
      </c>
      <c r="D247" s="6" t="str">
        <f t="shared" si="10"/>
        <v>January</v>
      </c>
      <c r="E247" s="6">
        <v>14</v>
      </c>
      <c r="F247" s="6" t="b">
        <v>0</v>
      </c>
      <c r="G247" s="6" t="str">
        <f t="shared" si="11"/>
        <v>Tuesday</v>
      </c>
      <c r="H247" s="6" t="s">
        <v>16</v>
      </c>
      <c r="I247" s="8">
        <v>0.2</v>
      </c>
      <c r="J247" s="9">
        <v>0.2273</v>
      </c>
      <c r="K247" s="8">
        <v>0.59</v>
      </c>
      <c r="L247" s="6">
        <v>8.9599999999999999E-2</v>
      </c>
      <c r="M247" s="6">
        <v>3</v>
      </c>
      <c r="N247" s="6">
        <v>60</v>
      </c>
      <c r="O247" s="6">
        <v>63</v>
      </c>
    </row>
    <row r="248" spans="1:15">
      <c r="A248" s="6">
        <v>247</v>
      </c>
      <c r="B248" s="7">
        <v>40554</v>
      </c>
      <c r="C248" s="6" t="str">
        <f t="shared" si="9"/>
        <v>Winter</v>
      </c>
      <c r="D248" s="6" t="str">
        <f t="shared" si="10"/>
        <v>January</v>
      </c>
      <c r="E248" s="6">
        <v>15</v>
      </c>
      <c r="F248" s="6" t="b">
        <v>0</v>
      </c>
      <c r="G248" s="6" t="str">
        <f t="shared" si="11"/>
        <v>Tuesday</v>
      </c>
      <c r="H248" s="6" t="s">
        <v>16</v>
      </c>
      <c r="I248" s="8">
        <v>0.16</v>
      </c>
      <c r="J248" s="9">
        <v>0.19700000000000001</v>
      </c>
      <c r="K248" s="8">
        <v>0.8</v>
      </c>
      <c r="L248" s="6">
        <v>8.9599999999999999E-2</v>
      </c>
      <c r="M248" s="6">
        <v>2</v>
      </c>
      <c r="N248" s="6">
        <v>45</v>
      </c>
      <c r="O248" s="6">
        <v>47</v>
      </c>
    </row>
    <row r="249" spans="1:15">
      <c r="A249" s="6">
        <v>248</v>
      </c>
      <c r="B249" s="7">
        <v>40554</v>
      </c>
      <c r="C249" s="6" t="str">
        <f t="shared" si="9"/>
        <v>Winter</v>
      </c>
      <c r="D249" s="6" t="str">
        <f t="shared" si="10"/>
        <v>January</v>
      </c>
      <c r="E249" s="6">
        <v>16</v>
      </c>
      <c r="F249" s="6" t="b">
        <v>0</v>
      </c>
      <c r="G249" s="6" t="str">
        <f t="shared" si="11"/>
        <v>Tuesday</v>
      </c>
      <c r="H249" s="6" t="s">
        <v>16</v>
      </c>
      <c r="I249" s="8">
        <v>0.16</v>
      </c>
      <c r="J249" s="9">
        <v>0.1515</v>
      </c>
      <c r="K249" s="8">
        <v>0.86</v>
      </c>
      <c r="L249" s="6">
        <v>0.22389999999999999</v>
      </c>
      <c r="M249" s="6">
        <v>4</v>
      </c>
      <c r="N249" s="6">
        <v>72</v>
      </c>
      <c r="O249" s="6">
        <v>76</v>
      </c>
    </row>
    <row r="250" spans="1:15">
      <c r="A250" s="6">
        <v>249</v>
      </c>
      <c r="B250" s="7">
        <v>40554</v>
      </c>
      <c r="C250" s="6" t="str">
        <f t="shared" si="9"/>
        <v>Winter</v>
      </c>
      <c r="D250" s="6" t="str">
        <f t="shared" si="10"/>
        <v>January</v>
      </c>
      <c r="E250" s="6">
        <v>17</v>
      </c>
      <c r="F250" s="6" t="b">
        <v>0</v>
      </c>
      <c r="G250" s="6" t="str">
        <f t="shared" si="11"/>
        <v>Tuesday</v>
      </c>
      <c r="H250" s="6" t="s">
        <v>16</v>
      </c>
      <c r="I250" s="8">
        <v>0.16</v>
      </c>
      <c r="J250" s="9">
        <v>0.1515</v>
      </c>
      <c r="K250" s="8">
        <v>0.86</v>
      </c>
      <c r="L250" s="6">
        <v>0.22389999999999999</v>
      </c>
      <c r="M250" s="6">
        <v>6</v>
      </c>
      <c r="N250" s="6">
        <v>130</v>
      </c>
      <c r="O250" s="6">
        <v>136</v>
      </c>
    </row>
    <row r="251" spans="1:15">
      <c r="A251" s="6">
        <v>250</v>
      </c>
      <c r="B251" s="7">
        <v>40554</v>
      </c>
      <c r="C251" s="6" t="str">
        <f t="shared" si="9"/>
        <v>Winter</v>
      </c>
      <c r="D251" s="6" t="str">
        <f t="shared" si="10"/>
        <v>January</v>
      </c>
      <c r="E251" s="6">
        <v>18</v>
      </c>
      <c r="F251" s="6" t="b">
        <v>0</v>
      </c>
      <c r="G251" s="6" t="str">
        <f t="shared" si="11"/>
        <v>Tuesday</v>
      </c>
      <c r="H251" s="6" t="s">
        <v>17</v>
      </c>
      <c r="I251" s="8">
        <v>0.16</v>
      </c>
      <c r="J251" s="9">
        <v>0.18179999999999999</v>
      </c>
      <c r="K251" s="8">
        <v>0.93</v>
      </c>
      <c r="L251" s="6">
        <v>0.1045</v>
      </c>
      <c r="M251" s="6">
        <v>1</v>
      </c>
      <c r="N251" s="6">
        <v>94</v>
      </c>
      <c r="O251" s="6">
        <v>95</v>
      </c>
    </row>
    <row r="252" spans="1:15">
      <c r="A252" s="6">
        <v>251</v>
      </c>
      <c r="B252" s="7">
        <v>40554</v>
      </c>
      <c r="C252" s="6" t="str">
        <f t="shared" si="9"/>
        <v>Winter</v>
      </c>
      <c r="D252" s="6" t="str">
        <f t="shared" si="10"/>
        <v>January</v>
      </c>
      <c r="E252" s="6">
        <v>19</v>
      </c>
      <c r="F252" s="6" t="b">
        <v>0</v>
      </c>
      <c r="G252" s="6" t="str">
        <f t="shared" si="11"/>
        <v>Tuesday</v>
      </c>
      <c r="H252" s="6" t="s">
        <v>17</v>
      </c>
      <c r="I252" s="8">
        <v>0.16</v>
      </c>
      <c r="J252" s="9">
        <v>0.2273</v>
      </c>
      <c r="K252" s="8">
        <v>0.93</v>
      </c>
      <c r="L252" s="6">
        <v>0</v>
      </c>
      <c r="M252" s="6">
        <v>0</v>
      </c>
      <c r="N252" s="6">
        <v>51</v>
      </c>
      <c r="O252" s="6">
        <v>51</v>
      </c>
    </row>
    <row r="253" spans="1:15">
      <c r="A253" s="6">
        <v>252</v>
      </c>
      <c r="B253" s="7">
        <v>40554</v>
      </c>
      <c r="C253" s="6" t="str">
        <f t="shared" si="9"/>
        <v>Winter</v>
      </c>
      <c r="D253" s="6" t="str">
        <f t="shared" si="10"/>
        <v>January</v>
      </c>
      <c r="E253" s="6">
        <v>20</v>
      </c>
      <c r="F253" s="6" t="b">
        <v>0</v>
      </c>
      <c r="G253" s="6" t="str">
        <f t="shared" si="11"/>
        <v>Tuesday</v>
      </c>
      <c r="H253" s="6" t="s">
        <v>17</v>
      </c>
      <c r="I253" s="8">
        <v>0.16</v>
      </c>
      <c r="J253" s="9">
        <v>0.1515</v>
      </c>
      <c r="K253" s="8">
        <v>0.93</v>
      </c>
      <c r="L253" s="6">
        <v>0.19400000000000001</v>
      </c>
      <c r="M253" s="6">
        <v>0</v>
      </c>
      <c r="N253" s="6">
        <v>32</v>
      </c>
      <c r="O253" s="6">
        <v>32</v>
      </c>
    </row>
    <row r="254" spans="1:15">
      <c r="A254" s="6">
        <v>253</v>
      </c>
      <c r="B254" s="7">
        <v>40554</v>
      </c>
      <c r="C254" s="6" t="str">
        <f t="shared" si="9"/>
        <v>Winter</v>
      </c>
      <c r="D254" s="6" t="str">
        <f t="shared" si="10"/>
        <v>January</v>
      </c>
      <c r="E254" s="6">
        <v>21</v>
      </c>
      <c r="F254" s="6" t="b">
        <v>0</v>
      </c>
      <c r="G254" s="6" t="str">
        <f t="shared" si="11"/>
        <v>Tuesday</v>
      </c>
      <c r="H254" s="6" t="s">
        <v>17</v>
      </c>
      <c r="I254" s="8">
        <v>0.16</v>
      </c>
      <c r="J254" s="9">
        <v>0.19700000000000001</v>
      </c>
      <c r="K254" s="8">
        <v>0.86</v>
      </c>
      <c r="L254" s="6">
        <v>8.9599999999999999E-2</v>
      </c>
      <c r="M254" s="6">
        <v>0</v>
      </c>
      <c r="N254" s="6">
        <v>20</v>
      </c>
      <c r="O254" s="6">
        <v>20</v>
      </c>
    </row>
    <row r="255" spans="1:15">
      <c r="A255" s="6">
        <v>254</v>
      </c>
      <c r="B255" s="7">
        <v>40554</v>
      </c>
      <c r="C255" s="6" t="str">
        <f t="shared" si="9"/>
        <v>Winter</v>
      </c>
      <c r="D255" s="6" t="str">
        <f t="shared" si="10"/>
        <v>January</v>
      </c>
      <c r="E255" s="6">
        <v>22</v>
      </c>
      <c r="F255" s="6" t="b">
        <v>0</v>
      </c>
      <c r="G255" s="6" t="str">
        <f t="shared" si="11"/>
        <v>Tuesday</v>
      </c>
      <c r="H255" s="6" t="s">
        <v>17</v>
      </c>
      <c r="I255" s="8">
        <v>0.16</v>
      </c>
      <c r="J255" s="9">
        <v>0.18179999999999999</v>
      </c>
      <c r="K255" s="8">
        <v>0.93</v>
      </c>
      <c r="L255" s="6">
        <v>0.1045</v>
      </c>
      <c r="M255" s="6">
        <v>1</v>
      </c>
      <c r="N255" s="6">
        <v>28</v>
      </c>
      <c r="O255" s="6">
        <v>29</v>
      </c>
    </row>
    <row r="256" spans="1:15">
      <c r="A256" s="6">
        <v>255</v>
      </c>
      <c r="B256" s="7">
        <v>40554</v>
      </c>
      <c r="C256" s="6" t="str">
        <f t="shared" si="9"/>
        <v>Winter</v>
      </c>
      <c r="D256" s="6" t="str">
        <f t="shared" si="10"/>
        <v>January</v>
      </c>
      <c r="E256" s="6">
        <v>23</v>
      </c>
      <c r="F256" s="6" t="b">
        <v>0</v>
      </c>
      <c r="G256" s="6" t="str">
        <f t="shared" si="11"/>
        <v>Tuesday</v>
      </c>
      <c r="H256" s="6" t="s">
        <v>17</v>
      </c>
      <c r="I256" s="8">
        <v>0.16</v>
      </c>
      <c r="J256" s="9">
        <v>0.19700000000000001</v>
      </c>
      <c r="K256" s="8">
        <v>0.93</v>
      </c>
      <c r="L256" s="6">
        <v>8.9599999999999999E-2</v>
      </c>
      <c r="M256" s="6">
        <v>1</v>
      </c>
      <c r="N256" s="6">
        <v>18</v>
      </c>
      <c r="O256" s="6">
        <v>19</v>
      </c>
    </row>
    <row r="257" spans="1:15">
      <c r="A257" s="6">
        <v>256</v>
      </c>
      <c r="B257" s="7">
        <v>40555</v>
      </c>
      <c r="C257" s="6" t="str">
        <f t="shared" si="9"/>
        <v>Winter</v>
      </c>
      <c r="D257" s="6" t="str">
        <f t="shared" si="10"/>
        <v>January</v>
      </c>
      <c r="E257" s="6">
        <v>0</v>
      </c>
      <c r="F257" s="6" t="b">
        <v>0</v>
      </c>
      <c r="G257" s="6" t="str">
        <f t="shared" si="11"/>
        <v>Wednesday</v>
      </c>
      <c r="H257" s="6" t="s">
        <v>16</v>
      </c>
      <c r="I257" s="8">
        <v>0.16</v>
      </c>
      <c r="J257" s="9">
        <v>0.19700000000000001</v>
      </c>
      <c r="K257" s="8">
        <v>0.86</v>
      </c>
      <c r="L257" s="6">
        <v>8.9599999999999999E-2</v>
      </c>
      <c r="M257" s="6">
        <v>0</v>
      </c>
      <c r="N257" s="6">
        <v>7</v>
      </c>
      <c r="O257" s="6">
        <v>7</v>
      </c>
    </row>
    <row r="258" spans="1:15">
      <c r="A258" s="6">
        <v>257</v>
      </c>
      <c r="B258" s="7">
        <v>40555</v>
      </c>
      <c r="C258" s="6" t="str">
        <f t="shared" si="9"/>
        <v>Winter</v>
      </c>
      <c r="D258" s="6" t="str">
        <f t="shared" si="10"/>
        <v>January</v>
      </c>
      <c r="E258" s="6">
        <v>1</v>
      </c>
      <c r="F258" s="6" t="b">
        <v>0</v>
      </c>
      <c r="G258" s="6" t="str">
        <f t="shared" si="11"/>
        <v>Wednesday</v>
      </c>
      <c r="H258" s="6" t="s">
        <v>16</v>
      </c>
      <c r="I258" s="8">
        <v>0.16</v>
      </c>
      <c r="J258" s="9">
        <v>0.18179999999999999</v>
      </c>
      <c r="K258" s="8">
        <v>0.86</v>
      </c>
      <c r="L258" s="6">
        <v>0.1045</v>
      </c>
      <c r="M258" s="6">
        <v>0</v>
      </c>
      <c r="N258" s="6">
        <v>6</v>
      </c>
      <c r="O258" s="6">
        <v>6</v>
      </c>
    </row>
    <row r="259" spans="1:15">
      <c r="A259" s="6">
        <v>258</v>
      </c>
      <c r="B259" s="7">
        <v>40555</v>
      </c>
      <c r="C259" s="6" t="str">
        <f t="shared" ref="C259:C322" si="12">IF(OR(B259&gt;=DATE(YEAR(B259),12,21), B259&lt;DATE(YEAR(B259),3,20)), "Winter", IF(OR(B259&gt;=DATE(YEAR(B259),3,20), B259&lt;DATE(YEAR(B259),6,21)), "Spring", IF(OR(B259&gt;=DATE(YEAR(B259),6,21), B259&lt;DATE(YEAR(B259),9,23)), "Summer", "Fall")))</f>
        <v>Winter</v>
      </c>
      <c r="D259" s="6" t="str">
        <f t="shared" ref="D259:D322" si="13">TEXT(B259,"mmmm")</f>
        <v>January</v>
      </c>
      <c r="E259" s="6">
        <v>2</v>
      </c>
      <c r="F259" s="6" t="b">
        <v>0</v>
      </c>
      <c r="G259" s="6" t="str">
        <f t="shared" ref="G259:G322" si="14">TEXT(B259,"dddd")</f>
        <v>Wednesday</v>
      </c>
      <c r="H259" s="6" t="s">
        <v>15</v>
      </c>
      <c r="I259" s="8">
        <v>0.14000000000000001</v>
      </c>
      <c r="J259" s="9">
        <v>0.1515</v>
      </c>
      <c r="K259" s="8">
        <v>0.86</v>
      </c>
      <c r="L259" s="6">
        <v>0.1343</v>
      </c>
      <c r="M259" s="6">
        <v>0</v>
      </c>
      <c r="N259" s="6">
        <v>1</v>
      </c>
      <c r="O259" s="6">
        <v>1</v>
      </c>
    </row>
    <row r="260" spans="1:15">
      <c r="A260" s="6">
        <v>259</v>
      </c>
      <c r="B260" s="7">
        <v>40555</v>
      </c>
      <c r="C260" s="6" t="str">
        <f t="shared" si="12"/>
        <v>Winter</v>
      </c>
      <c r="D260" s="6" t="str">
        <f t="shared" si="13"/>
        <v>January</v>
      </c>
      <c r="E260" s="6">
        <v>5</v>
      </c>
      <c r="F260" s="6" t="b">
        <v>0</v>
      </c>
      <c r="G260" s="6" t="str">
        <f t="shared" si="14"/>
        <v>Wednesday</v>
      </c>
      <c r="H260" s="6" t="s">
        <v>15</v>
      </c>
      <c r="I260" s="8">
        <v>0.14000000000000001</v>
      </c>
      <c r="J260" s="9">
        <v>0.1515</v>
      </c>
      <c r="K260" s="8">
        <v>0.86</v>
      </c>
      <c r="L260" s="6">
        <v>0.16420000000000001</v>
      </c>
      <c r="M260" s="6">
        <v>0</v>
      </c>
      <c r="N260" s="6">
        <v>5</v>
      </c>
      <c r="O260" s="6">
        <v>5</v>
      </c>
    </row>
    <row r="261" spans="1:15">
      <c r="A261" s="6">
        <v>260</v>
      </c>
      <c r="B261" s="7">
        <v>40555</v>
      </c>
      <c r="C261" s="6" t="str">
        <f t="shared" si="12"/>
        <v>Winter</v>
      </c>
      <c r="D261" s="6" t="str">
        <f t="shared" si="13"/>
        <v>January</v>
      </c>
      <c r="E261" s="6">
        <v>6</v>
      </c>
      <c r="F261" s="6" t="b">
        <v>0</v>
      </c>
      <c r="G261" s="6" t="str">
        <f t="shared" si="14"/>
        <v>Wednesday</v>
      </c>
      <c r="H261" s="6" t="s">
        <v>15</v>
      </c>
      <c r="I261" s="8">
        <v>0.12</v>
      </c>
      <c r="J261" s="9">
        <v>0.1515</v>
      </c>
      <c r="K261" s="8">
        <v>0.93</v>
      </c>
      <c r="L261" s="6">
        <v>0.1343</v>
      </c>
      <c r="M261" s="6">
        <v>0</v>
      </c>
      <c r="N261" s="6">
        <v>16</v>
      </c>
      <c r="O261" s="6">
        <v>16</v>
      </c>
    </row>
    <row r="262" spans="1:15">
      <c r="A262" s="6">
        <v>261</v>
      </c>
      <c r="B262" s="7">
        <v>40555</v>
      </c>
      <c r="C262" s="6" t="str">
        <f t="shared" si="12"/>
        <v>Winter</v>
      </c>
      <c r="D262" s="6" t="str">
        <f t="shared" si="13"/>
        <v>January</v>
      </c>
      <c r="E262" s="6">
        <v>7</v>
      </c>
      <c r="F262" s="6" t="b">
        <v>0</v>
      </c>
      <c r="G262" s="6" t="str">
        <f t="shared" si="14"/>
        <v>Wednesday</v>
      </c>
      <c r="H262" s="6" t="s">
        <v>15</v>
      </c>
      <c r="I262" s="8">
        <v>0.14000000000000001</v>
      </c>
      <c r="J262" s="9">
        <v>0.1515</v>
      </c>
      <c r="K262" s="8">
        <v>0.69</v>
      </c>
      <c r="L262" s="6">
        <v>0.1343</v>
      </c>
      <c r="M262" s="6">
        <v>0</v>
      </c>
      <c r="N262" s="6">
        <v>54</v>
      </c>
      <c r="O262" s="6">
        <v>54</v>
      </c>
    </row>
    <row r="263" spans="1:15">
      <c r="A263" s="6">
        <v>262</v>
      </c>
      <c r="B263" s="7">
        <v>40555</v>
      </c>
      <c r="C263" s="6" t="str">
        <f t="shared" si="12"/>
        <v>Winter</v>
      </c>
      <c r="D263" s="6" t="str">
        <f t="shared" si="13"/>
        <v>January</v>
      </c>
      <c r="E263" s="6">
        <v>8</v>
      </c>
      <c r="F263" s="6" t="b">
        <v>0</v>
      </c>
      <c r="G263" s="6" t="str">
        <f t="shared" si="14"/>
        <v>Wednesday</v>
      </c>
      <c r="H263" s="6" t="s">
        <v>15</v>
      </c>
      <c r="I263" s="8">
        <v>0.16</v>
      </c>
      <c r="J263" s="9">
        <v>0.16669999999999999</v>
      </c>
      <c r="K263" s="8">
        <v>0.59</v>
      </c>
      <c r="L263" s="6">
        <v>0.16420000000000001</v>
      </c>
      <c r="M263" s="6">
        <v>3</v>
      </c>
      <c r="N263" s="6">
        <v>125</v>
      </c>
      <c r="O263" s="6">
        <v>128</v>
      </c>
    </row>
    <row r="264" spans="1:15">
      <c r="A264" s="6">
        <v>263</v>
      </c>
      <c r="B264" s="7">
        <v>40555</v>
      </c>
      <c r="C264" s="6" t="str">
        <f t="shared" si="12"/>
        <v>Winter</v>
      </c>
      <c r="D264" s="6" t="str">
        <f t="shared" si="13"/>
        <v>January</v>
      </c>
      <c r="E264" s="6">
        <v>9</v>
      </c>
      <c r="F264" s="6" t="b">
        <v>0</v>
      </c>
      <c r="G264" s="6" t="str">
        <f t="shared" si="14"/>
        <v>Wednesday</v>
      </c>
      <c r="H264" s="6" t="s">
        <v>15</v>
      </c>
      <c r="I264" s="8">
        <v>0.16</v>
      </c>
      <c r="J264" s="9">
        <v>0.13639999999999999</v>
      </c>
      <c r="K264" s="8">
        <v>0.59</v>
      </c>
      <c r="L264" s="6">
        <v>0.32840000000000003</v>
      </c>
      <c r="M264" s="6">
        <v>3</v>
      </c>
      <c r="N264" s="6">
        <v>78</v>
      </c>
      <c r="O264" s="6">
        <v>81</v>
      </c>
    </row>
    <row r="265" spans="1:15">
      <c r="A265" s="6">
        <v>264</v>
      </c>
      <c r="B265" s="7">
        <v>40555</v>
      </c>
      <c r="C265" s="6" t="str">
        <f t="shared" si="12"/>
        <v>Winter</v>
      </c>
      <c r="D265" s="6" t="str">
        <f t="shared" si="13"/>
        <v>January</v>
      </c>
      <c r="E265" s="6">
        <v>10</v>
      </c>
      <c r="F265" s="6" t="b">
        <v>0</v>
      </c>
      <c r="G265" s="6" t="str">
        <f t="shared" si="14"/>
        <v>Wednesday</v>
      </c>
      <c r="H265" s="6" t="s">
        <v>15</v>
      </c>
      <c r="I265" s="8">
        <v>0.18</v>
      </c>
      <c r="J265" s="9">
        <v>0.18179999999999999</v>
      </c>
      <c r="K265" s="8">
        <v>0.55000000000000004</v>
      </c>
      <c r="L265" s="6">
        <v>0.22389999999999999</v>
      </c>
      <c r="M265" s="6">
        <v>0</v>
      </c>
      <c r="N265" s="6">
        <v>39</v>
      </c>
      <c r="O265" s="6">
        <v>39</v>
      </c>
    </row>
    <row r="266" spans="1:15">
      <c r="A266" s="6">
        <v>265</v>
      </c>
      <c r="B266" s="7">
        <v>40555</v>
      </c>
      <c r="C266" s="6" t="str">
        <f t="shared" si="12"/>
        <v>Winter</v>
      </c>
      <c r="D266" s="6" t="str">
        <f t="shared" si="13"/>
        <v>January</v>
      </c>
      <c r="E266" s="6">
        <v>11</v>
      </c>
      <c r="F266" s="6" t="b">
        <v>0</v>
      </c>
      <c r="G266" s="6" t="str">
        <f t="shared" si="14"/>
        <v>Wednesday</v>
      </c>
      <c r="H266" s="6" t="s">
        <v>15</v>
      </c>
      <c r="I266" s="8">
        <v>0.2</v>
      </c>
      <c r="J266" s="9">
        <v>0.18179999999999999</v>
      </c>
      <c r="K266" s="8">
        <v>0.51</v>
      </c>
      <c r="L266" s="6">
        <v>0.3881</v>
      </c>
      <c r="M266" s="6">
        <v>3</v>
      </c>
      <c r="N266" s="6">
        <v>32</v>
      </c>
      <c r="O266" s="6">
        <v>35</v>
      </c>
    </row>
    <row r="267" spans="1:15">
      <c r="A267" s="6">
        <v>266</v>
      </c>
      <c r="B267" s="7">
        <v>40555</v>
      </c>
      <c r="C267" s="6" t="str">
        <f t="shared" si="12"/>
        <v>Winter</v>
      </c>
      <c r="D267" s="6" t="str">
        <f t="shared" si="13"/>
        <v>January</v>
      </c>
      <c r="E267" s="6">
        <v>12</v>
      </c>
      <c r="F267" s="6" t="b">
        <v>0</v>
      </c>
      <c r="G267" s="6" t="str">
        <f t="shared" si="14"/>
        <v>Wednesday</v>
      </c>
      <c r="H267" s="6" t="s">
        <v>15</v>
      </c>
      <c r="I267" s="8">
        <v>0.2</v>
      </c>
      <c r="J267" s="9">
        <v>0.1515</v>
      </c>
      <c r="K267" s="8">
        <v>0.47</v>
      </c>
      <c r="L267" s="6">
        <v>0.58209999999999995</v>
      </c>
      <c r="M267" s="6">
        <v>3</v>
      </c>
      <c r="N267" s="6">
        <v>52</v>
      </c>
      <c r="O267" s="6">
        <v>55</v>
      </c>
    </row>
    <row r="268" spans="1:15">
      <c r="A268" s="6">
        <v>267</v>
      </c>
      <c r="B268" s="7">
        <v>40555</v>
      </c>
      <c r="C268" s="6" t="str">
        <f t="shared" si="12"/>
        <v>Winter</v>
      </c>
      <c r="D268" s="6" t="str">
        <f t="shared" si="13"/>
        <v>January</v>
      </c>
      <c r="E268" s="6">
        <v>13</v>
      </c>
      <c r="F268" s="6" t="b">
        <v>0</v>
      </c>
      <c r="G268" s="6" t="str">
        <f t="shared" si="14"/>
        <v>Wednesday</v>
      </c>
      <c r="H268" s="6" t="s">
        <v>15</v>
      </c>
      <c r="I268" s="8">
        <v>0.22</v>
      </c>
      <c r="J268" s="9">
        <v>0.19700000000000001</v>
      </c>
      <c r="K268" s="8">
        <v>0.44</v>
      </c>
      <c r="L268" s="6">
        <v>0.35820000000000002</v>
      </c>
      <c r="M268" s="6">
        <v>0</v>
      </c>
      <c r="N268" s="6">
        <v>49</v>
      </c>
      <c r="O268" s="6">
        <v>49</v>
      </c>
    </row>
    <row r="269" spans="1:15">
      <c r="A269" s="6">
        <v>268</v>
      </c>
      <c r="B269" s="7">
        <v>40555</v>
      </c>
      <c r="C269" s="6" t="str">
        <f t="shared" si="12"/>
        <v>Winter</v>
      </c>
      <c r="D269" s="6" t="str">
        <f t="shared" si="13"/>
        <v>January</v>
      </c>
      <c r="E269" s="6">
        <v>14</v>
      </c>
      <c r="F269" s="6" t="b">
        <v>0</v>
      </c>
      <c r="G269" s="6" t="str">
        <f t="shared" si="14"/>
        <v>Wednesday</v>
      </c>
      <c r="H269" s="6" t="s">
        <v>15</v>
      </c>
      <c r="I269" s="8">
        <v>0.2</v>
      </c>
      <c r="J269" s="9">
        <v>0.18179999999999999</v>
      </c>
      <c r="K269" s="8">
        <v>0.47</v>
      </c>
      <c r="L269" s="6">
        <v>0.32840000000000003</v>
      </c>
      <c r="M269" s="6">
        <v>0</v>
      </c>
      <c r="N269" s="6">
        <v>44</v>
      </c>
      <c r="O269" s="6">
        <v>44</v>
      </c>
    </row>
    <row r="270" spans="1:15">
      <c r="A270" s="6">
        <v>269</v>
      </c>
      <c r="B270" s="7">
        <v>40555</v>
      </c>
      <c r="C270" s="6" t="str">
        <f t="shared" si="12"/>
        <v>Winter</v>
      </c>
      <c r="D270" s="6" t="str">
        <f t="shared" si="13"/>
        <v>January</v>
      </c>
      <c r="E270" s="6">
        <v>15</v>
      </c>
      <c r="F270" s="6" t="b">
        <v>0</v>
      </c>
      <c r="G270" s="6" t="str">
        <f t="shared" si="14"/>
        <v>Wednesday</v>
      </c>
      <c r="H270" s="6" t="s">
        <v>15</v>
      </c>
      <c r="I270" s="8">
        <v>0.2</v>
      </c>
      <c r="J270" s="9">
        <v>0.16669999999999999</v>
      </c>
      <c r="K270" s="8">
        <v>0.47</v>
      </c>
      <c r="L270" s="6">
        <v>0.41789999999999999</v>
      </c>
      <c r="M270" s="6">
        <v>1</v>
      </c>
      <c r="N270" s="6">
        <v>48</v>
      </c>
      <c r="O270" s="6">
        <v>49</v>
      </c>
    </row>
    <row r="271" spans="1:15">
      <c r="A271" s="6">
        <v>270</v>
      </c>
      <c r="B271" s="7">
        <v>40555</v>
      </c>
      <c r="C271" s="6" t="str">
        <f t="shared" si="12"/>
        <v>Winter</v>
      </c>
      <c r="D271" s="6" t="str">
        <f t="shared" si="13"/>
        <v>January</v>
      </c>
      <c r="E271" s="6">
        <v>16</v>
      </c>
      <c r="F271" s="6" t="b">
        <v>0</v>
      </c>
      <c r="G271" s="6" t="str">
        <f t="shared" si="14"/>
        <v>Wednesday</v>
      </c>
      <c r="H271" s="6" t="s">
        <v>15</v>
      </c>
      <c r="I271" s="8">
        <v>0.22</v>
      </c>
      <c r="J271" s="9">
        <v>0.19700000000000001</v>
      </c>
      <c r="K271" s="8">
        <v>0.44</v>
      </c>
      <c r="L271" s="6">
        <v>0.32840000000000003</v>
      </c>
      <c r="M271" s="6">
        <v>5</v>
      </c>
      <c r="N271" s="6">
        <v>63</v>
      </c>
      <c r="O271" s="6">
        <v>68</v>
      </c>
    </row>
    <row r="272" spans="1:15">
      <c r="A272" s="6">
        <v>271</v>
      </c>
      <c r="B272" s="7">
        <v>40555</v>
      </c>
      <c r="C272" s="6" t="str">
        <f t="shared" si="12"/>
        <v>Winter</v>
      </c>
      <c r="D272" s="6" t="str">
        <f t="shared" si="13"/>
        <v>January</v>
      </c>
      <c r="E272" s="6">
        <v>17</v>
      </c>
      <c r="F272" s="6" t="b">
        <v>0</v>
      </c>
      <c r="G272" s="6" t="str">
        <f t="shared" si="14"/>
        <v>Wednesday</v>
      </c>
      <c r="H272" s="6" t="s">
        <v>15</v>
      </c>
      <c r="I272" s="8">
        <v>0.2</v>
      </c>
      <c r="J272" s="9">
        <v>0.18179999999999999</v>
      </c>
      <c r="K272" s="8">
        <v>0.47</v>
      </c>
      <c r="L272" s="6">
        <v>0.35820000000000002</v>
      </c>
      <c r="M272" s="6">
        <v>0</v>
      </c>
      <c r="N272" s="6">
        <v>139</v>
      </c>
      <c r="O272" s="6">
        <v>139</v>
      </c>
    </row>
    <row r="273" spans="1:15">
      <c r="A273" s="6">
        <v>272</v>
      </c>
      <c r="B273" s="7">
        <v>40555</v>
      </c>
      <c r="C273" s="6" t="str">
        <f t="shared" si="12"/>
        <v>Winter</v>
      </c>
      <c r="D273" s="6" t="str">
        <f t="shared" si="13"/>
        <v>January</v>
      </c>
      <c r="E273" s="6">
        <v>18</v>
      </c>
      <c r="F273" s="6" t="b">
        <v>0</v>
      </c>
      <c r="G273" s="6" t="str">
        <f t="shared" si="14"/>
        <v>Wednesday</v>
      </c>
      <c r="H273" s="6" t="s">
        <v>15</v>
      </c>
      <c r="I273" s="8">
        <v>0.2</v>
      </c>
      <c r="J273" s="9">
        <v>0.1515</v>
      </c>
      <c r="K273" s="8">
        <v>0.47</v>
      </c>
      <c r="L273" s="6">
        <v>0.52239999999999998</v>
      </c>
      <c r="M273" s="6">
        <v>2</v>
      </c>
      <c r="N273" s="6">
        <v>135</v>
      </c>
      <c r="O273" s="6">
        <v>137</v>
      </c>
    </row>
    <row r="274" spans="1:15">
      <c r="A274" s="6">
        <v>273</v>
      </c>
      <c r="B274" s="7">
        <v>40555</v>
      </c>
      <c r="C274" s="6" t="str">
        <f t="shared" si="12"/>
        <v>Winter</v>
      </c>
      <c r="D274" s="6" t="str">
        <f t="shared" si="13"/>
        <v>January</v>
      </c>
      <c r="E274" s="6">
        <v>19</v>
      </c>
      <c r="F274" s="6" t="b">
        <v>0</v>
      </c>
      <c r="G274" s="6" t="str">
        <f t="shared" si="14"/>
        <v>Wednesday</v>
      </c>
      <c r="H274" s="6" t="s">
        <v>15</v>
      </c>
      <c r="I274" s="8">
        <v>0.18</v>
      </c>
      <c r="J274" s="9">
        <v>0.1515</v>
      </c>
      <c r="K274" s="8">
        <v>0.47</v>
      </c>
      <c r="L274" s="6">
        <v>0.41789999999999999</v>
      </c>
      <c r="M274" s="6">
        <v>1</v>
      </c>
      <c r="N274" s="6">
        <v>82</v>
      </c>
      <c r="O274" s="6">
        <v>83</v>
      </c>
    </row>
    <row r="275" spans="1:15">
      <c r="A275" s="6">
        <v>274</v>
      </c>
      <c r="B275" s="7">
        <v>40555</v>
      </c>
      <c r="C275" s="6" t="str">
        <f t="shared" si="12"/>
        <v>Winter</v>
      </c>
      <c r="D275" s="6" t="str">
        <f t="shared" si="13"/>
        <v>January</v>
      </c>
      <c r="E275" s="6">
        <v>20</v>
      </c>
      <c r="F275" s="6" t="b">
        <v>0</v>
      </c>
      <c r="G275" s="6" t="str">
        <f t="shared" si="14"/>
        <v>Wednesday</v>
      </c>
      <c r="H275" s="6" t="s">
        <v>15</v>
      </c>
      <c r="I275" s="8">
        <v>0.16</v>
      </c>
      <c r="J275" s="9">
        <v>0.13639999999999999</v>
      </c>
      <c r="K275" s="8">
        <v>0.5</v>
      </c>
      <c r="L275" s="6">
        <v>0.32840000000000003</v>
      </c>
      <c r="M275" s="6">
        <v>2</v>
      </c>
      <c r="N275" s="6">
        <v>54</v>
      </c>
      <c r="O275" s="6">
        <v>56</v>
      </c>
    </row>
    <row r="276" spans="1:15">
      <c r="A276" s="6">
        <v>275</v>
      </c>
      <c r="B276" s="7">
        <v>40555</v>
      </c>
      <c r="C276" s="6" t="str">
        <f t="shared" si="12"/>
        <v>Winter</v>
      </c>
      <c r="D276" s="6" t="str">
        <f t="shared" si="13"/>
        <v>January</v>
      </c>
      <c r="E276" s="6">
        <v>21</v>
      </c>
      <c r="F276" s="6" t="b">
        <v>0</v>
      </c>
      <c r="G276" s="6" t="str">
        <f t="shared" si="14"/>
        <v>Wednesday</v>
      </c>
      <c r="H276" s="6" t="s">
        <v>15</v>
      </c>
      <c r="I276" s="8">
        <v>0.16</v>
      </c>
      <c r="J276" s="9">
        <v>0.13639999999999999</v>
      </c>
      <c r="K276" s="8">
        <v>0.55000000000000004</v>
      </c>
      <c r="L276" s="6">
        <v>0.32840000000000003</v>
      </c>
      <c r="M276" s="6">
        <v>0</v>
      </c>
      <c r="N276" s="6">
        <v>57</v>
      </c>
      <c r="O276" s="6">
        <v>57</v>
      </c>
    </row>
    <row r="277" spans="1:15">
      <c r="A277" s="6">
        <v>276</v>
      </c>
      <c r="B277" s="7">
        <v>40555</v>
      </c>
      <c r="C277" s="6" t="str">
        <f t="shared" si="12"/>
        <v>Winter</v>
      </c>
      <c r="D277" s="6" t="str">
        <f t="shared" si="13"/>
        <v>January</v>
      </c>
      <c r="E277" s="6">
        <v>22</v>
      </c>
      <c r="F277" s="6" t="b">
        <v>0</v>
      </c>
      <c r="G277" s="6" t="str">
        <f t="shared" si="14"/>
        <v>Wednesday</v>
      </c>
      <c r="H277" s="6" t="s">
        <v>15</v>
      </c>
      <c r="I277" s="8">
        <v>0.16</v>
      </c>
      <c r="J277" s="9">
        <v>0.1212</v>
      </c>
      <c r="K277" s="8">
        <v>0.55000000000000004</v>
      </c>
      <c r="L277" s="6">
        <v>0.44779999999999998</v>
      </c>
      <c r="M277" s="6">
        <v>1</v>
      </c>
      <c r="N277" s="6">
        <v>32</v>
      </c>
      <c r="O277" s="6">
        <v>33</v>
      </c>
    </row>
    <row r="278" spans="1:15">
      <c r="A278" s="6">
        <v>277</v>
      </c>
      <c r="B278" s="7">
        <v>40555</v>
      </c>
      <c r="C278" s="6" t="str">
        <f t="shared" si="12"/>
        <v>Winter</v>
      </c>
      <c r="D278" s="6" t="str">
        <f t="shared" si="13"/>
        <v>January</v>
      </c>
      <c r="E278" s="6">
        <v>23</v>
      </c>
      <c r="F278" s="6" t="b">
        <v>0</v>
      </c>
      <c r="G278" s="6" t="str">
        <f t="shared" si="14"/>
        <v>Wednesday</v>
      </c>
      <c r="H278" s="6" t="s">
        <v>15</v>
      </c>
      <c r="I278" s="8">
        <v>0.14000000000000001</v>
      </c>
      <c r="J278" s="9">
        <v>0.1061</v>
      </c>
      <c r="K278" s="8">
        <v>0.59</v>
      </c>
      <c r="L278" s="6">
        <v>0.41789999999999999</v>
      </c>
      <c r="M278" s="6">
        <v>1</v>
      </c>
      <c r="N278" s="6">
        <v>19</v>
      </c>
      <c r="O278" s="6">
        <v>20</v>
      </c>
    </row>
    <row r="279" spans="1:15">
      <c r="A279" s="6">
        <v>278</v>
      </c>
      <c r="B279" s="7">
        <v>40556</v>
      </c>
      <c r="C279" s="6" t="str">
        <f t="shared" si="12"/>
        <v>Winter</v>
      </c>
      <c r="D279" s="6" t="str">
        <f t="shared" si="13"/>
        <v>January</v>
      </c>
      <c r="E279" s="6">
        <v>0</v>
      </c>
      <c r="F279" s="6" t="b">
        <v>0</v>
      </c>
      <c r="G279" s="6" t="str">
        <f t="shared" si="14"/>
        <v>Thursday</v>
      </c>
      <c r="H279" s="6" t="s">
        <v>15</v>
      </c>
      <c r="I279" s="8">
        <v>0.14000000000000001</v>
      </c>
      <c r="J279" s="9">
        <v>0.1212</v>
      </c>
      <c r="K279" s="8">
        <v>0.59</v>
      </c>
      <c r="L279" s="6">
        <v>0.28360000000000002</v>
      </c>
      <c r="M279" s="6">
        <v>1</v>
      </c>
      <c r="N279" s="6">
        <v>6</v>
      </c>
      <c r="O279" s="6">
        <v>7</v>
      </c>
    </row>
    <row r="280" spans="1:15">
      <c r="A280" s="6">
        <v>279</v>
      </c>
      <c r="B280" s="7">
        <v>40556</v>
      </c>
      <c r="C280" s="6" t="str">
        <f t="shared" si="12"/>
        <v>Winter</v>
      </c>
      <c r="D280" s="6" t="str">
        <f t="shared" si="13"/>
        <v>January</v>
      </c>
      <c r="E280" s="6">
        <v>1</v>
      </c>
      <c r="F280" s="6" t="b">
        <v>0</v>
      </c>
      <c r="G280" s="6" t="str">
        <f t="shared" si="14"/>
        <v>Thursday</v>
      </c>
      <c r="H280" s="6" t="s">
        <v>15</v>
      </c>
      <c r="I280" s="8">
        <v>0.14000000000000001</v>
      </c>
      <c r="J280" s="9">
        <v>0.1212</v>
      </c>
      <c r="K280" s="8">
        <v>0.5</v>
      </c>
      <c r="L280" s="6">
        <v>0.28360000000000002</v>
      </c>
      <c r="M280" s="6">
        <v>0</v>
      </c>
      <c r="N280" s="6">
        <v>2</v>
      </c>
      <c r="O280" s="6">
        <v>2</v>
      </c>
    </row>
    <row r="281" spans="1:15">
      <c r="A281" s="6">
        <v>280</v>
      </c>
      <c r="B281" s="7">
        <v>40556</v>
      </c>
      <c r="C281" s="6" t="str">
        <f t="shared" si="12"/>
        <v>Winter</v>
      </c>
      <c r="D281" s="6" t="str">
        <f t="shared" si="13"/>
        <v>January</v>
      </c>
      <c r="E281" s="6">
        <v>2</v>
      </c>
      <c r="F281" s="6" t="b">
        <v>0</v>
      </c>
      <c r="G281" s="6" t="str">
        <f t="shared" si="14"/>
        <v>Thursday</v>
      </c>
      <c r="H281" s="6" t="s">
        <v>15</v>
      </c>
      <c r="I281" s="8">
        <v>0.14000000000000001</v>
      </c>
      <c r="J281" s="9">
        <v>0.1212</v>
      </c>
      <c r="K281" s="8">
        <v>0.5</v>
      </c>
      <c r="L281" s="6">
        <v>0.35820000000000002</v>
      </c>
      <c r="M281" s="6">
        <v>0</v>
      </c>
      <c r="N281" s="6">
        <v>2</v>
      </c>
      <c r="O281" s="6">
        <v>2</v>
      </c>
    </row>
    <row r="282" spans="1:15">
      <c r="A282" s="6">
        <v>281</v>
      </c>
      <c r="B282" s="7">
        <v>40556</v>
      </c>
      <c r="C282" s="6" t="str">
        <f t="shared" si="12"/>
        <v>Winter</v>
      </c>
      <c r="D282" s="6" t="str">
        <f t="shared" si="13"/>
        <v>January</v>
      </c>
      <c r="E282" s="6">
        <v>3</v>
      </c>
      <c r="F282" s="6" t="b">
        <v>0</v>
      </c>
      <c r="G282" s="6" t="str">
        <f t="shared" si="14"/>
        <v>Thursday</v>
      </c>
      <c r="H282" s="6" t="s">
        <v>15</v>
      </c>
      <c r="I282" s="8">
        <v>0.14000000000000001</v>
      </c>
      <c r="J282" s="9">
        <v>0.1212</v>
      </c>
      <c r="K282" s="8">
        <v>0.5</v>
      </c>
      <c r="L282" s="6">
        <v>0.32840000000000003</v>
      </c>
      <c r="M282" s="6">
        <v>0</v>
      </c>
      <c r="N282" s="6">
        <v>3</v>
      </c>
      <c r="O282" s="6">
        <v>3</v>
      </c>
    </row>
    <row r="283" spans="1:15">
      <c r="A283" s="6">
        <v>282</v>
      </c>
      <c r="B283" s="7">
        <v>40556</v>
      </c>
      <c r="C283" s="6" t="str">
        <f t="shared" si="12"/>
        <v>Winter</v>
      </c>
      <c r="D283" s="6" t="str">
        <f t="shared" si="13"/>
        <v>January</v>
      </c>
      <c r="E283" s="6">
        <v>4</v>
      </c>
      <c r="F283" s="6" t="b">
        <v>0</v>
      </c>
      <c r="G283" s="6" t="str">
        <f t="shared" si="14"/>
        <v>Thursday</v>
      </c>
      <c r="H283" s="6" t="s">
        <v>15</v>
      </c>
      <c r="I283" s="8">
        <v>0.14000000000000001</v>
      </c>
      <c r="J283" s="9">
        <v>0.1212</v>
      </c>
      <c r="K283" s="8">
        <v>0.5</v>
      </c>
      <c r="L283" s="6">
        <v>0.25369999999999998</v>
      </c>
      <c r="M283" s="6">
        <v>0</v>
      </c>
      <c r="N283" s="6">
        <v>4</v>
      </c>
      <c r="O283" s="6">
        <v>4</v>
      </c>
    </row>
    <row r="284" spans="1:15">
      <c r="A284" s="6">
        <v>283</v>
      </c>
      <c r="B284" s="7">
        <v>40556</v>
      </c>
      <c r="C284" s="6" t="str">
        <f t="shared" si="12"/>
        <v>Winter</v>
      </c>
      <c r="D284" s="6" t="str">
        <f t="shared" si="13"/>
        <v>January</v>
      </c>
      <c r="E284" s="6">
        <v>5</v>
      </c>
      <c r="F284" s="6" t="b">
        <v>0</v>
      </c>
      <c r="G284" s="6" t="str">
        <f t="shared" si="14"/>
        <v>Thursday</v>
      </c>
      <c r="H284" s="6" t="s">
        <v>15</v>
      </c>
      <c r="I284" s="8">
        <v>0.14000000000000001</v>
      </c>
      <c r="J284" s="9">
        <v>0.1212</v>
      </c>
      <c r="K284" s="8">
        <v>0.5</v>
      </c>
      <c r="L284" s="6">
        <v>0.29849999999999999</v>
      </c>
      <c r="M284" s="6">
        <v>0</v>
      </c>
      <c r="N284" s="6">
        <v>3</v>
      </c>
      <c r="O284" s="6">
        <v>3</v>
      </c>
    </row>
    <row r="285" spans="1:15">
      <c r="A285" s="6">
        <v>284</v>
      </c>
      <c r="B285" s="7">
        <v>40556</v>
      </c>
      <c r="C285" s="6" t="str">
        <f t="shared" si="12"/>
        <v>Winter</v>
      </c>
      <c r="D285" s="6" t="str">
        <f t="shared" si="13"/>
        <v>January</v>
      </c>
      <c r="E285" s="6">
        <v>6</v>
      </c>
      <c r="F285" s="6" t="b">
        <v>0</v>
      </c>
      <c r="G285" s="6" t="str">
        <f t="shared" si="14"/>
        <v>Thursday</v>
      </c>
      <c r="H285" s="6" t="s">
        <v>15</v>
      </c>
      <c r="I285" s="8">
        <v>0.12</v>
      </c>
      <c r="J285" s="9">
        <v>0.1515</v>
      </c>
      <c r="K285" s="8">
        <v>0.54</v>
      </c>
      <c r="L285" s="6">
        <v>0.1343</v>
      </c>
      <c r="M285" s="6">
        <v>0</v>
      </c>
      <c r="N285" s="6">
        <v>28</v>
      </c>
      <c r="O285" s="6">
        <v>28</v>
      </c>
    </row>
    <row r="286" spans="1:15">
      <c r="A286" s="6">
        <v>285</v>
      </c>
      <c r="B286" s="7">
        <v>40556</v>
      </c>
      <c r="C286" s="6" t="str">
        <f t="shared" si="12"/>
        <v>Winter</v>
      </c>
      <c r="D286" s="6" t="str">
        <f t="shared" si="13"/>
        <v>January</v>
      </c>
      <c r="E286" s="6">
        <v>7</v>
      </c>
      <c r="F286" s="6" t="b">
        <v>0</v>
      </c>
      <c r="G286" s="6" t="str">
        <f t="shared" si="14"/>
        <v>Thursday</v>
      </c>
      <c r="H286" s="6" t="s">
        <v>15</v>
      </c>
      <c r="I286" s="8">
        <v>0.12</v>
      </c>
      <c r="J286" s="9">
        <v>0.1515</v>
      </c>
      <c r="K286" s="8">
        <v>0.54</v>
      </c>
      <c r="L286" s="6">
        <v>0.1343</v>
      </c>
      <c r="M286" s="6">
        <v>0</v>
      </c>
      <c r="N286" s="6">
        <v>72</v>
      </c>
      <c r="O286" s="6">
        <v>72</v>
      </c>
    </row>
    <row r="287" spans="1:15">
      <c r="A287" s="6">
        <v>286</v>
      </c>
      <c r="B287" s="7">
        <v>40556</v>
      </c>
      <c r="C287" s="6" t="str">
        <f t="shared" si="12"/>
        <v>Winter</v>
      </c>
      <c r="D287" s="6" t="str">
        <f t="shared" si="13"/>
        <v>January</v>
      </c>
      <c r="E287" s="6">
        <v>8</v>
      </c>
      <c r="F287" s="6" t="b">
        <v>0</v>
      </c>
      <c r="G287" s="6" t="str">
        <f t="shared" si="14"/>
        <v>Thursday</v>
      </c>
      <c r="H287" s="6" t="s">
        <v>15</v>
      </c>
      <c r="I287" s="8">
        <v>0.14000000000000001</v>
      </c>
      <c r="J287" s="9">
        <v>0.13639999999999999</v>
      </c>
      <c r="K287" s="8">
        <v>0.5</v>
      </c>
      <c r="L287" s="6">
        <v>0.19400000000000001</v>
      </c>
      <c r="M287" s="6">
        <v>5</v>
      </c>
      <c r="N287" s="6">
        <v>197</v>
      </c>
      <c r="O287" s="6">
        <v>202</v>
      </c>
    </row>
    <row r="288" spans="1:15">
      <c r="A288" s="6">
        <v>287</v>
      </c>
      <c r="B288" s="7">
        <v>40556</v>
      </c>
      <c r="C288" s="6" t="str">
        <f t="shared" si="12"/>
        <v>Winter</v>
      </c>
      <c r="D288" s="6" t="str">
        <f t="shared" si="13"/>
        <v>January</v>
      </c>
      <c r="E288" s="6">
        <v>9</v>
      </c>
      <c r="F288" s="6" t="b">
        <v>0</v>
      </c>
      <c r="G288" s="6" t="str">
        <f t="shared" si="14"/>
        <v>Thursday</v>
      </c>
      <c r="H288" s="6" t="s">
        <v>15</v>
      </c>
      <c r="I288" s="8">
        <v>0.14000000000000001</v>
      </c>
      <c r="J288" s="9">
        <v>0.1212</v>
      </c>
      <c r="K288" s="8">
        <v>0.5</v>
      </c>
      <c r="L288" s="6">
        <v>0.32840000000000003</v>
      </c>
      <c r="M288" s="6">
        <v>2</v>
      </c>
      <c r="N288" s="6">
        <v>137</v>
      </c>
      <c r="O288" s="6">
        <v>139</v>
      </c>
    </row>
    <row r="289" spans="1:15">
      <c r="A289" s="6">
        <v>288</v>
      </c>
      <c r="B289" s="7">
        <v>40556</v>
      </c>
      <c r="C289" s="6" t="str">
        <f t="shared" si="12"/>
        <v>Winter</v>
      </c>
      <c r="D289" s="6" t="str">
        <f t="shared" si="13"/>
        <v>January</v>
      </c>
      <c r="E289" s="6">
        <v>10</v>
      </c>
      <c r="F289" s="6" t="b">
        <v>0</v>
      </c>
      <c r="G289" s="6" t="str">
        <f t="shared" si="14"/>
        <v>Thursday</v>
      </c>
      <c r="H289" s="6" t="s">
        <v>16</v>
      </c>
      <c r="I289" s="8">
        <v>0.16</v>
      </c>
      <c r="J289" s="9">
        <v>0.13639999999999999</v>
      </c>
      <c r="K289" s="8">
        <v>0.5</v>
      </c>
      <c r="L289" s="6">
        <v>0.35820000000000002</v>
      </c>
      <c r="M289" s="6">
        <v>2</v>
      </c>
      <c r="N289" s="6">
        <v>36</v>
      </c>
      <c r="O289" s="6">
        <v>38</v>
      </c>
    </row>
    <row r="290" spans="1:15">
      <c r="A290" s="6">
        <v>289</v>
      </c>
      <c r="B290" s="7">
        <v>40556</v>
      </c>
      <c r="C290" s="6" t="str">
        <f t="shared" si="12"/>
        <v>Winter</v>
      </c>
      <c r="D290" s="6" t="str">
        <f t="shared" si="13"/>
        <v>January</v>
      </c>
      <c r="E290" s="6">
        <v>11</v>
      </c>
      <c r="F290" s="6" t="b">
        <v>0</v>
      </c>
      <c r="G290" s="6" t="str">
        <f t="shared" si="14"/>
        <v>Thursday</v>
      </c>
      <c r="H290" s="6" t="s">
        <v>16</v>
      </c>
      <c r="I290" s="8">
        <v>0.2</v>
      </c>
      <c r="J290" s="9">
        <v>0.16669999999999999</v>
      </c>
      <c r="K290" s="8">
        <v>0.44</v>
      </c>
      <c r="L290" s="6">
        <v>0.44779999999999998</v>
      </c>
      <c r="M290" s="6">
        <v>4</v>
      </c>
      <c r="N290" s="6">
        <v>33</v>
      </c>
      <c r="O290" s="6">
        <v>37</v>
      </c>
    </row>
    <row r="291" spans="1:15">
      <c r="A291" s="6">
        <v>290</v>
      </c>
      <c r="B291" s="7">
        <v>40556</v>
      </c>
      <c r="C291" s="6" t="str">
        <f t="shared" si="12"/>
        <v>Winter</v>
      </c>
      <c r="D291" s="6" t="str">
        <f t="shared" si="13"/>
        <v>January</v>
      </c>
      <c r="E291" s="6">
        <v>12</v>
      </c>
      <c r="F291" s="6" t="b">
        <v>0</v>
      </c>
      <c r="G291" s="6" t="str">
        <f t="shared" si="14"/>
        <v>Thursday</v>
      </c>
      <c r="H291" s="6" t="s">
        <v>15</v>
      </c>
      <c r="I291" s="8">
        <v>0.2</v>
      </c>
      <c r="J291" s="9">
        <v>0.16669999999999999</v>
      </c>
      <c r="K291" s="8">
        <v>0.44</v>
      </c>
      <c r="L291" s="6">
        <v>0.41789999999999999</v>
      </c>
      <c r="M291" s="6">
        <v>3</v>
      </c>
      <c r="N291" s="6">
        <v>49</v>
      </c>
      <c r="O291" s="6">
        <v>52</v>
      </c>
    </row>
    <row r="292" spans="1:15">
      <c r="A292" s="6">
        <v>291</v>
      </c>
      <c r="B292" s="7">
        <v>40556</v>
      </c>
      <c r="C292" s="6" t="str">
        <f t="shared" si="12"/>
        <v>Winter</v>
      </c>
      <c r="D292" s="6" t="str">
        <f t="shared" si="13"/>
        <v>January</v>
      </c>
      <c r="E292" s="6">
        <v>13</v>
      </c>
      <c r="F292" s="6" t="b">
        <v>0</v>
      </c>
      <c r="G292" s="6" t="str">
        <f t="shared" si="14"/>
        <v>Thursday</v>
      </c>
      <c r="H292" s="6" t="s">
        <v>15</v>
      </c>
      <c r="I292" s="8">
        <v>0.22</v>
      </c>
      <c r="J292" s="9">
        <v>0.19700000000000001</v>
      </c>
      <c r="K292" s="8">
        <v>0.41</v>
      </c>
      <c r="L292" s="6">
        <v>0.44779999999999998</v>
      </c>
      <c r="M292" s="6">
        <v>2</v>
      </c>
      <c r="N292" s="6">
        <v>81</v>
      </c>
      <c r="O292" s="6">
        <v>83</v>
      </c>
    </row>
    <row r="293" spans="1:15">
      <c r="A293" s="6">
        <v>292</v>
      </c>
      <c r="B293" s="7">
        <v>40556</v>
      </c>
      <c r="C293" s="6" t="str">
        <f t="shared" si="12"/>
        <v>Winter</v>
      </c>
      <c r="D293" s="6" t="str">
        <f t="shared" si="13"/>
        <v>January</v>
      </c>
      <c r="E293" s="6">
        <v>14</v>
      </c>
      <c r="F293" s="6" t="b">
        <v>0</v>
      </c>
      <c r="G293" s="6" t="str">
        <f t="shared" si="14"/>
        <v>Thursday</v>
      </c>
      <c r="H293" s="6" t="s">
        <v>15</v>
      </c>
      <c r="I293" s="8">
        <v>0.22</v>
      </c>
      <c r="J293" s="9">
        <v>0.19700000000000001</v>
      </c>
      <c r="K293" s="8">
        <v>0.41</v>
      </c>
      <c r="L293" s="6">
        <v>0.3881</v>
      </c>
      <c r="M293" s="6">
        <v>3</v>
      </c>
      <c r="N293" s="6">
        <v>39</v>
      </c>
      <c r="O293" s="6">
        <v>42</v>
      </c>
    </row>
    <row r="294" spans="1:15">
      <c r="A294" s="6">
        <v>293</v>
      </c>
      <c r="B294" s="7">
        <v>40556</v>
      </c>
      <c r="C294" s="6" t="str">
        <f t="shared" si="12"/>
        <v>Winter</v>
      </c>
      <c r="D294" s="6" t="str">
        <f t="shared" si="13"/>
        <v>January</v>
      </c>
      <c r="E294" s="6">
        <v>15</v>
      </c>
      <c r="F294" s="6" t="b">
        <v>0</v>
      </c>
      <c r="G294" s="6" t="str">
        <f t="shared" si="14"/>
        <v>Thursday</v>
      </c>
      <c r="H294" s="6" t="s">
        <v>15</v>
      </c>
      <c r="I294" s="8">
        <v>0.24</v>
      </c>
      <c r="J294" s="9">
        <v>0.21210000000000001</v>
      </c>
      <c r="K294" s="8">
        <v>0.38</v>
      </c>
      <c r="L294" s="6">
        <v>0.29849999999999999</v>
      </c>
      <c r="M294" s="6">
        <v>5</v>
      </c>
      <c r="N294" s="6">
        <v>55</v>
      </c>
      <c r="O294" s="6">
        <v>60</v>
      </c>
    </row>
    <row r="295" spans="1:15">
      <c r="A295" s="6">
        <v>294</v>
      </c>
      <c r="B295" s="7">
        <v>40556</v>
      </c>
      <c r="C295" s="6" t="str">
        <f t="shared" si="12"/>
        <v>Winter</v>
      </c>
      <c r="D295" s="6" t="str">
        <f t="shared" si="13"/>
        <v>January</v>
      </c>
      <c r="E295" s="6">
        <v>16</v>
      </c>
      <c r="F295" s="6" t="b">
        <v>0</v>
      </c>
      <c r="G295" s="6" t="str">
        <f t="shared" si="14"/>
        <v>Thursday</v>
      </c>
      <c r="H295" s="6" t="s">
        <v>15</v>
      </c>
      <c r="I295" s="8">
        <v>0.24</v>
      </c>
      <c r="J295" s="9">
        <v>0.21210000000000001</v>
      </c>
      <c r="K295" s="8">
        <v>0.38</v>
      </c>
      <c r="L295" s="6">
        <v>0.35820000000000002</v>
      </c>
      <c r="M295" s="6">
        <v>2</v>
      </c>
      <c r="N295" s="6">
        <v>76</v>
      </c>
      <c r="O295" s="6">
        <v>78</v>
      </c>
    </row>
    <row r="296" spans="1:15">
      <c r="A296" s="6">
        <v>295</v>
      </c>
      <c r="B296" s="7">
        <v>40556</v>
      </c>
      <c r="C296" s="6" t="str">
        <f t="shared" si="12"/>
        <v>Winter</v>
      </c>
      <c r="D296" s="6" t="str">
        <f t="shared" si="13"/>
        <v>January</v>
      </c>
      <c r="E296" s="6">
        <v>17</v>
      </c>
      <c r="F296" s="6" t="b">
        <v>0</v>
      </c>
      <c r="G296" s="6" t="str">
        <f t="shared" si="14"/>
        <v>Thursday</v>
      </c>
      <c r="H296" s="6" t="s">
        <v>15</v>
      </c>
      <c r="I296" s="8">
        <v>0.2</v>
      </c>
      <c r="J296" s="9">
        <v>0.18179999999999999</v>
      </c>
      <c r="K296" s="8">
        <v>0.4</v>
      </c>
      <c r="L296" s="6">
        <v>0.28360000000000002</v>
      </c>
      <c r="M296" s="6">
        <v>4</v>
      </c>
      <c r="N296" s="6">
        <v>158</v>
      </c>
      <c r="O296" s="6">
        <v>162</v>
      </c>
    </row>
    <row r="297" spans="1:15">
      <c r="A297" s="6">
        <v>296</v>
      </c>
      <c r="B297" s="7">
        <v>40556</v>
      </c>
      <c r="C297" s="6" t="str">
        <f t="shared" si="12"/>
        <v>Winter</v>
      </c>
      <c r="D297" s="6" t="str">
        <f t="shared" si="13"/>
        <v>January</v>
      </c>
      <c r="E297" s="6">
        <v>18</v>
      </c>
      <c r="F297" s="6" t="b">
        <v>0</v>
      </c>
      <c r="G297" s="6" t="str">
        <f t="shared" si="14"/>
        <v>Thursday</v>
      </c>
      <c r="H297" s="6" t="s">
        <v>15</v>
      </c>
      <c r="I297" s="8">
        <v>0.2</v>
      </c>
      <c r="J297" s="9">
        <v>0.18179999999999999</v>
      </c>
      <c r="K297" s="8">
        <v>0.4</v>
      </c>
      <c r="L297" s="6">
        <v>0.32840000000000003</v>
      </c>
      <c r="M297" s="6">
        <v>3</v>
      </c>
      <c r="N297" s="6">
        <v>141</v>
      </c>
      <c r="O297" s="6">
        <v>144</v>
      </c>
    </row>
    <row r="298" spans="1:15">
      <c r="A298" s="6">
        <v>297</v>
      </c>
      <c r="B298" s="7">
        <v>40556</v>
      </c>
      <c r="C298" s="6" t="str">
        <f t="shared" si="12"/>
        <v>Winter</v>
      </c>
      <c r="D298" s="6" t="str">
        <f t="shared" si="13"/>
        <v>January</v>
      </c>
      <c r="E298" s="6">
        <v>19</v>
      </c>
      <c r="F298" s="6" t="b">
        <v>0</v>
      </c>
      <c r="G298" s="6" t="str">
        <f t="shared" si="14"/>
        <v>Thursday</v>
      </c>
      <c r="H298" s="6" t="s">
        <v>15</v>
      </c>
      <c r="I298" s="8">
        <v>0.16</v>
      </c>
      <c r="J298" s="9">
        <v>0.1515</v>
      </c>
      <c r="K298" s="8">
        <v>0.47</v>
      </c>
      <c r="L298" s="6">
        <v>0.25369999999999998</v>
      </c>
      <c r="M298" s="6">
        <v>1</v>
      </c>
      <c r="N298" s="6">
        <v>98</v>
      </c>
      <c r="O298" s="6">
        <v>99</v>
      </c>
    </row>
    <row r="299" spans="1:15">
      <c r="A299" s="6">
        <v>298</v>
      </c>
      <c r="B299" s="7">
        <v>40556</v>
      </c>
      <c r="C299" s="6" t="str">
        <f t="shared" si="12"/>
        <v>Winter</v>
      </c>
      <c r="D299" s="6" t="str">
        <f t="shared" si="13"/>
        <v>January</v>
      </c>
      <c r="E299" s="6">
        <v>20</v>
      </c>
      <c r="F299" s="6" t="b">
        <v>0</v>
      </c>
      <c r="G299" s="6" t="str">
        <f t="shared" si="14"/>
        <v>Thursday</v>
      </c>
      <c r="H299" s="6" t="s">
        <v>15</v>
      </c>
      <c r="I299" s="8">
        <v>0.16</v>
      </c>
      <c r="J299" s="9">
        <v>0.1515</v>
      </c>
      <c r="K299" s="8">
        <v>0.47</v>
      </c>
      <c r="L299" s="6">
        <v>0.22389999999999999</v>
      </c>
      <c r="M299" s="6">
        <v>0</v>
      </c>
      <c r="N299" s="6">
        <v>64</v>
      </c>
      <c r="O299" s="6">
        <v>64</v>
      </c>
    </row>
    <row r="300" spans="1:15">
      <c r="A300" s="6">
        <v>299</v>
      </c>
      <c r="B300" s="7">
        <v>40556</v>
      </c>
      <c r="C300" s="6" t="str">
        <f t="shared" si="12"/>
        <v>Winter</v>
      </c>
      <c r="D300" s="6" t="str">
        <f t="shared" si="13"/>
        <v>January</v>
      </c>
      <c r="E300" s="6">
        <v>21</v>
      </c>
      <c r="F300" s="6" t="b">
        <v>0</v>
      </c>
      <c r="G300" s="6" t="str">
        <f t="shared" si="14"/>
        <v>Thursday</v>
      </c>
      <c r="H300" s="6" t="s">
        <v>15</v>
      </c>
      <c r="I300" s="8">
        <v>0.14000000000000001</v>
      </c>
      <c r="J300" s="9">
        <v>0.1212</v>
      </c>
      <c r="K300" s="8">
        <v>0.46</v>
      </c>
      <c r="L300" s="6">
        <v>0.29849999999999999</v>
      </c>
      <c r="M300" s="6">
        <v>0</v>
      </c>
      <c r="N300" s="6">
        <v>40</v>
      </c>
      <c r="O300" s="6">
        <v>40</v>
      </c>
    </row>
    <row r="301" spans="1:15">
      <c r="A301" s="6">
        <v>300</v>
      </c>
      <c r="B301" s="7">
        <v>40556</v>
      </c>
      <c r="C301" s="6" t="str">
        <f t="shared" si="12"/>
        <v>Winter</v>
      </c>
      <c r="D301" s="6" t="str">
        <f t="shared" si="13"/>
        <v>January</v>
      </c>
      <c r="E301" s="6">
        <v>22</v>
      </c>
      <c r="F301" s="6" t="b">
        <v>0</v>
      </c>
      <c r="G301" s="6" t="str">
        <f t="shared" si="14"/>
        <v>Thursday</v>
      </c>
      <c r="H301" s="6" t="s">
        <v>15</v>
      </c>
      <c r="I301" s="8">
        <v>0.14000000000000001</v>
      </c>
      <c r="J301" s="9">
        <v>0.1212</v>
      </c>
      <c r="K301" s="8">
        <v>0.46</v>
      </c>
      <c r="L301" s="6">
        <v>0.32840000000000003</v>
      </c>
      <c r="M301" s="6">
        <v>0</v>
      </c>
      <c r="N301" s="6">
        <v>30</v>
      </c>
      <c r="O301" s="6">
        <v>30</v>
      </c>
    </row>
    <row r="302" spans="1:15">
      <c r="A302" s="6">
        <v>301</v>
      </c>
      <c r="B302" s="7">
        <v>40556</v>
      </c>
      <c r="C302" s="6" t="str">
        <f t="shared" si="12"/>
        <v>Winter</v>
      </c>
      <c r="D302" s="6" t="str">
        <f t="shared" si="13"/>
        <v>January</v>
      </c>
      <c r="E302" s="6">
        <v>23</v>
      </c>
      <c r="F302" s="6" t="b">
        <v>0</v>
      </c>
      <c r="G302" s="6" t="str">
        <f t="shared" si="14"/>
        <v>Thursday</v>
      </c>
      <c r="H302" s="6" t="s">
        <v>15</v>
      </c>
      <c r="I302" s="8">
        <v>0.12</v>
      </c>
      <c r="J302" s="9">
        <v>0.13639999999999999</v>
      </c>
      <c r="K302" s="8">
        <v>0.5</v>
      </c>
      <c r="L302" s="6">
        <v>0.19400000000000001</v>
      </c>
      <c r="M302" s="6">
        <v>1</v>
      </c>
      <c r="N302" s="6">
        <v>14</v>
      </c>
      <c r="O302" s="6">
        <v>15</v>
      </c>
    </row>
    <row r="303" spans="1:15">
      <c r="A303" s="6">
        <v>302</v>
      </c>
      <c r="B303" s="7">
        <v>40557</v>
      </c>
      <c r="C303" s="6" t="str">
        <f t="shared" si="12"/>
        <v>Winter</v>
      </c>
      <c r="D303" s="6" t="str">
        <f t="shared" si="13"/>
        <v>January</v>
      </c>
      <c r="E303" s="6">
        <v>0</v>
      </c>
      <c r="F303" s="6" t="b">
        <v>0</v>
      </c>
      <c r="G303" s="6" t="str">
        <f t="shared" si="14"/>
        <v>Friday</v>
      </c>
      <c r="H303" s="6" t="s">
        <v>15</v>
      </c>
      <c r="I303" s="8">
        <v>0.12</v>
      </c>
      <c r="J303" s="9">
        <v>0.13639999999999999</v>
      </c>
      <c r="K303" s="8">
        <v>0.5</v>
      </c>
      <c r="L303" s="6">
        <v>0.19400000000000001</v>
      </c>
      <c r="M303" s="6">
        <v>0</v>
      </c>
      <c r="N303" s="6">
        <v>14</v>
      </c>
      <c r="O303" s="6">
        <v>14</v>
      </c>
    </row>
    <row r="304" spans="1:15">
      <c r="A304" s="6">
        <v>303</v>
      </c>
      <c r="B304" s="7">
        <v>40557</v>
      </c>
      <c r="C304" s="6" t="str">
        <f t="shared" si="12"/>
        <v>Winter</v>
      </c>
      <c r="D304" s="6" t="str">
        <f t="shared" si="13"/>
        <v>January</v>
      </c>
      <c r="E304" s="6">
        <v>1</v>
      </c>
      <c r="F304" s="6" t="b">
        <v>0</v>
      </c>
      <c r="G304" s="6" t="str">
        <f t="shared" si="14"/>
        <v>Friday</v>
      </c>
      <c r="H304" s="6" t="s">
        <v>15</v>
      </c>
      <c r="I304" s="8">
        <v>0.1</v>
      </c>
      <c r="J304" s="9">
        <v>0.1212</v>
      </c>
      <c r="K304" s="8">
        <v>0.54</v>
      </c>
      <c r="L304" s="6">
        <v>0.16420000000000001</v>
      </c>
      <c r="M304" s="6">
        <v>0</v>
      </c>
      <c r="N304" s="6">
        <v>5</v>
      </c>
      <c r="O304" s="6">
        <v>5</v>
      </c>
    </row>
    <row r="305" spans="1:15">
      <c r="A305" s="6">
        <v>304</v>
      </c>
      <c r="B305" s="7">
        <v>40557</v>
      </c>
      <c r="C305" s="6" t="str">
        <f t="shared" si="12"/>
        <v>Winter</v>
      </c>
      <c r="D305" s="6" t="str">
        <f t="shared" si="13"/>
        <v>January</v>
      </c>
      <c r="E305" s="6">
        <v>2</v>
      </c>
      <c r="F305" s="6" t="b">
        <v>0</v>
      </c>
      <c r="G305" s="6" t="str">
        <f t="shared" si="14"/>
        <v>Friday</v>
      </c>
      <c r="H305" s="6" t="s">
        <v>15</v>
      </c>
      <c r="I305" s="8">
        <v>0.1</v>
      </c>
      <c r="J305" s="9">
        <v>0.1212</v>
      </c>
      <c r="K305" s="8">
        <v>0.54</v>
      </c>
      <c r="L305" s="6">
        <v>0.1343</v>
      </c>
      <c r="M305" s="6">
        <v>0</v>
      </c>
      <c r="N305" s="6">
        <v>1</v>
      </c>
      <c r="O305" s="6">
        <v>1</v>
      </c>
    </row>
    <row r="306" spans="1:15">
      <c r="A306" s="6">
        <v>305</v>
      </c>
      <c r="B306" s="7">
        <v>40557</v>
      </c>
      <c r="C306" s="6" t="str">
        <f t="shared" si="12"/>
        <v>Winter</v>
      </c>
      <c r="D306" s="6" t="str">
        <f t="shared" si="13"/>
        <v>January</v>
      </c>
      <c r="E306" s="6">
        <v>3</v>
      </c>
      <c r="F306" s="6" t="b">
        <v>0</v>
      </c>
      <c r="G306" s="6" t="str">
        <f t="shared" si="14"/>
        <v>Friday</v>
      </c>
      <c r="H306" s="6" t="s">
        <v>15</v>
      </c>
      <c r="I306" s="8">
        <v>0.1</v>
      </c>
      <c r="J306" s="9">
        <v>0.13639999999999999</v>
      </c>
      <c r="K306" s="8">
        <v>0.54</v>
      </c>
      <c r="L306" s="6">
        <v>0.1045</v>
      </c>
      <c r="M306" s="6">
        <v>0</v>
      </c>
      <c r="N306" s="6">
        <v>1</v>
      </c>
      <c r="O306" s="6">
        <v>1</v>
      </c>
    </row>
    <row r="307" spans="1:15">
      <c r="A307" s="6">
        <v>306</v>
      </c>
      <c r="B307" s="7">
        <v>40557</v>
      </c>
      <c r="C307" s="6" t="str">
        <f t="shared" si="12"/>
        <v>Winter</v>
      </c>
      <c r="D307" s="6" t="str">
        <f t="shared" si="13"/>
        <v>January</v>
      </c>
      <c r="E307" s="6">
        <v>5</v>
      </c>
      <c r="F307" s="6" t="b">
        <v>0</v>
      </c>
      <c r="G307" s="6" t="str">
        <f t="shared" si="14"/>
        <v>Friday</v>
      </c>
      <c r="H307" s="6" t="s">
        <v>15</v>
      </c>
      <c r="I307" s="8">
        <v>0.1</v>
      </c>
      <c r="J307" s="9">
        <v>0.13639999999999999</v>
      </c>
      <c r="K307" s="8">
        <v>0.54</v>
      </c>
      <c r="L307" s="6">
        <v>8.9599999999999999E-2</v>
      </c>
      <c r="M307" s="6">
        <v>0</v>
      </c>
      <c r="N307" s="6">
        <v>8</v>
      </c>
      <c r="O307" s="6">
        <v>8</v>
      </c>
    </row>
    <row r="308" spans="1:15">
      <c r="A308" s="6">
        <v>307</v>
      </c>
      <c r="B308" s="7">
        <v>40557</v>
      </c>
      <c r="C308" s="6" t="str">
        <f t="shared" si="12"/>
        <v>Winter</v>
      </c>
      <c r="D308" s="6" t="str">
        <f t="shared" si="13"/>
        <v>January</v>
      </c>
      <c r="E308" s="6">
        <v>6</v>
      </c>
      <c r="F308" s="6" t="b">
        <v>0</v>
      </c>
      <c r="G308" s="6" t="str">
        <f t="shared" si="14"/>
        <v>Friday</v>
      </c>
      <c r="H308" s="6" t="s">
        <v>15</v>
      </c>
      <c r="I308" s="8">
        <v>0.1</v>
      </c>
      <c r="J308" s="9">
        <v>0.18179999999999999</v>
      </c>
      <c r="K308" s="8">
        <v>0.54</v>
      </c>
      <c r="L308" s="6">
        <v>0</v>
      </c>
      <c r="M308" s="6">
        <v>0</v>
      </c>
      <c r="N308" s="6">
        <v>17</v>
      </c>
      <c r="O308" s="6">
        <v>17</v>
      </c>
    </row>
    <row r="309" spans="1:15">
      <c r="A309" s="6">
        <v>308</v>
      </c>
      <c r="B309" s="7">
        <v>40557</v>
      </c>
      <c r="C309" s="6" t="str">
        <f t="shared" si="12"/>
        <v>Winter</v>
      </c>
      <c r="D309" s="6" t="str">
        <f t="shared" si="13"/>
        <v>January</v>
      </c>
      <c r="E309" s="6">
        <v>7</v>
      </c>
      <c r="F309" s="6" t="b">
        <v>0</v>
      </c>
      <c r="G309" s="6" t="str">
        <f t="shared" si="14"/>
        <v>Friday</v>
      </c>
      <c r="H309" s="6" t="s">
        <v>15</v>
      </c>
      <c r="I309" s="8">
        <v>0.1</v>
      </c>
      <c r="J309" s="9">
        <v>0.1212</v>
      </c>
      <c r="K309" s="8">
        <v>0.74</v>
      </c>
      <c r="L309" s="6">
        <v>0.16420000000000001</v>
      </c>
      <c r="M309" s="6">
        <v>0</v>
      </c>
      <c r="N309" s="6">
        <v>70</v>
      </c>
      <c r="O309" s="6">
        <v>70</v>
      </c>
    </row>
    <row r="310" spans="1:15">
      <c r="A310" s="6">
        <v>309</v>
      </c>
      <c r="B310" s="7">
        <v>40557</v>
      </c>
      <c r="C310" s="6" t="str">
        <f t="shared" si="12"/>
        <v>Winter</v>
      </c>
      <c r="D310" s="6" t="str">
        <f t="shared" si="13"/>
        <v>January</v>
      </c>
      <c r="E310" s="6">
        <v>8</v>
      </c>
      <c r="F310" s="6" t="b">
        <v>0</v>
      </c>
      <c r="G310" s="6" t="str">
        <f t="shared" si="14"/>
        <v>Friday</v>
      </c>
      <c r="H310" s="6" t="s">
        <v>15</v>
      </c>
      <c r="I310" s="8">
        <v>0.12</v>
      </c>
      <c r="J310" s="9">
        <v>0.16669999999999999</v>
      </c>
      <c r="K310" s="8">
        <v>0.68</v>
      </c>
      <c r="L310" s="6">
        <v>0</v>
      </c>
      <c r="M310" s="6">
        <v>2</v>
      </c>
      <c r="N310" s="6">
        <v>156</v>
      </c>
      <c r="O310" s="6">
        <v>158</v>
      </c>
    </row>
    <row r="311" spans="1:15">
      <c r="A311" s="6">
        <v>310</v>
      </c>
      <c r="B311" s="7">
        <v>40557</v>
      </c>
      <c r="C311" s="6" t="str">
        <f t="shared" si="12"/>
        <v>Winter</v>
      </c>
      <c r="D311" s="6" t="str">
        <f t="shared" si="13"/>
        <v>January</v>
      </c>
      <c r="E311" s="6">
        <v>9</v>
      </c>
      <c r="F311" s="6" t="b">
        <v>0</v>
      </c>
      <c r="G311" s="6" t="str">
        <f t="shared" si="14"/>
        <v>Friday</v>
      </c>
      <c r="H311" s="6" t="s">
        <v>15</v>
      </c>
      <c r="I311" s="8">
        <v>0.14000000000000001</v>
      </c>
      <c r="J311" s="9">
        <v>0.1515</v>
      </c>
      <c r="K311" s="8">
        <v>0.69</v>
      </c>
      <c r="L311" s="6">
        <v>0.1343</v>
      </c>
      <c r="M311" s="6">
        <v>0</v>
      </c>
      <c r="N311" s="6">
        <v>117</v>
      </c>
      <c r="O311" s="6">
        <v>117</v>
      </c>
    </row>
    <row r="312" spans="1:15">
      <c r="A312" s="6">
        <v>311</v>
      </c>
      <c r="B312" s="7">
        <v>40557</v>
      </c>
      <c r="C312" s="6" t="str">
        <f t="shared" si="12"/>
        <v>Winter</v>
      </c>
      <c r="D312" s="6" t="str">
        <f t="shared" si="13"/>
        <v>January</v>
      </c>
      <c r="E312" s="6">
        <v>10</v>
      </c>
      <c r="F312" s="6" t="b">
        <v>0</v>
      </c>
      <c r="G312" s="6" t="str">
        <f t="shared" si="14"/>
        <v>Friday</v>
      </c>
      <c r="H312" s="6" t="s">
        <v>15</v>
      </c>
      <c r="I312" s="8">
        <v>0.18</v>
      </c>
      <c r="J312" s="9">
        <v>0.18179999999999999</v>
      </c>
      <c r="K312" s="8">
        <v>0.55000000000000004</v>
      </c>
      <c r="L312" s="6">
        <v>0.19400000000000001</v>
      </c>
      <c r="M312" s="6">
        <v>4</v>
      </c>
      <c r="N312" s="6">
        <v>40</v>
      </c>
      <c r="O312" s="6">
        <v>44</v>
      </c>
    </row>
    <row r="313" spans="1:15">
      <c r="A313" s="6">
        <v>312</v>
      </c>
      <c r="B313" s="7">
        <v>40557</v>
      </c>
      <c r="C313" s="6" t="str">
        <f t="shared" si="12"/>
        <v>Winter</v>
      </c>
      <c r="D313" s="6" t="str">
        <f t="shared" si="13"/>
        <v>January</v>
      </c>
      <c r="E313" s="6">
        <v>11</v>
      </c>
      <c r="F313" s="6" t="b">
        <v>0</v>
      </c>
      <c r="G313" s="6" t="str">
        <f t="shared" si="14"/>
        <v>Friday</v>
      </c>
      <c r="H313" s="6" t="s">
        <v>15</v>
      </c>
      <c r="I313" s="8">
        <v>0.18</v>
      </c>
      <c r="J313" s="9">
        <v>0.16669999999999999</v>
      </c>
      <c r="K313" s="8">
        <v>0.51</v>
      </c>
      <c r="L313" s="6">
        <v>0.28360000000000002</v>
      </c>
      <c r="M313" s="6">
        <v>6</v>
      </c>
      <c r="N313" s="6">
        <v>47</v>
      </c>
      <c r="O313" s="6">
        <v>53</v>
      </c>
    </row>
    <row r="314" spans="1:15">
      <c r="A314" s="6">
        <v>313</v>
      </c>
      <c r="B314" s="7">
        <v>40557</v>
      </c>
      <c r="C314" s="6" t="str">
        <f t="shared" si="12"/>
        <v>Winter</v>
      </c>
      <c r="D314" s="6" t="str">
        <f t="shared" si="13"/>
        <v>January</v>
      </c>
      <c r="E314" s="6">
        <v>12</v>
      </c>
      <c r="F314" s="6" t="b">
        <v>0</v>
      </c>
      <c r="G314" s="6" t="str">
        <f t="shared" si="14"/>
        <v>Friday</v>
      </c>
      <c r="H314" s="6" t="s">
        <v>15</v>
      </c>
      <c r="I314" s="8">
        <v>0.2</v>
      </c>
      <c r="J314" s="9">
        <v>0.19700000000000001</v>
      </c>
      <c r="K314" s="8">
        <v>0.44</v>
      </c>
      <c r="L314" s="6">
        <v>0.25369999999999998</v>
      </c>
      <c r="M314" s="6">
        <v>2</v>
      </c>
      <c r="N314" s="6">
        <v>59</v>
      </c>
      <c r="O314" s="6">
        <v>61</v>
      </c>
    </row>
    <row r="315" spans="1:15">
      <c r="A315" s="6">
        <v>314</v>
      </c>
      <c r="B315" s="7">
        <v>40557</v>
      </c>
      <c r="C315" s="6" t="str">
        <f t="shared" si="12"/>
        <v>Winter</v>
      </c>
      <c r="D315" s="6" t="str">
        <f t="shared" si="13"/>
        <v>January</v>
      </c>
      <c r="E315" s="6">
        <v>13</v>
      </c>
      <c r="F315" s="6" t="b">
        <v>0</v>
      </c>
      <c r="G315" s="6" t="str">
        <f t="shared" si="14"/>
        <v>Friday</v>
      </c>
      <c r="H315" s="6" t="s">
        <v>15</v>
      </c>
      <c r="I315" s="8">
        <v>0.22</v>
      </c>
      <c r="J315" s="9">
        <v>0.19700000000000001</v>
      </c>
      <c r="K315" s="8">
        <v>0.37</v>
      </c>
      <c r="L315" s="6">
        <v>0.3881</v>
      </c>
      <c r="M315" s="6">
        <v>4</v>
      </c>
      <c r="N315" s="6">
        <v>73</v>
      </c>
      <c r="O315" s="6">
        <v>77</v>
      </c>
    </row>
    <row r="316" spans="1:15">
      <c r="A316" s="6">
        <v>315</v>
      </c>
      <c r="B316" s="7">
        <v>40557</v>
      </c>
      <c r="C316" s="6" t="str">
        <f t="shared" si="12"/>
        <v>Winter</v>
      </c>
      <c r="D316" s="6" t="str">
        <f t="shared" si="13"/>
        <v>January</v>
      </c>
      <c r="E316" s="6">
        <v>14</v>
      </c>
      <c r="F316" s="6" t="b">
        <v>0</v>
      </c>
      <c r="G316" s="6" t="str">
        <f t="shared" si="14"/>
        <v>Friday</v>
      </c>
      <c r="H316" s="6" t="s">
        <v>15</v>
      </c>
      <c r="I316" s="8">
        <v>0.22</v>
      </c>
      <c r="J316" s="9">
        <v>0.21210000000000001</v>
      </c>
      <c r="K316" s="8">
        <v>0.41</v>
      </c>
      <c r="L316" s="6">
        <v>0.28360000000000002</v>
      </c>
      <c r="M316" s="6">
        <v>5</v>
      </c>
      <c r="N316" s="6">
        <v>59</v>
      </c>
      <c r="O316" s="6">
        <v>64</v>
      </c>
    </row>
    <row r="317" spans="1:15">
      <c r="A317" s="6">
        <v>316</v>
      </c>
      <c r="B317" s="7">
        <v>40557</v>
      </c>
      <c r="C317" s="6" t="str">
        <f t="shared" si="12"/>
        <v>Winter</v>
      </c>
      <c r="D317" s="6" t="str">
        <f t="shared" si="13"/>
        <v>January</v>
      </c>
      <c r="E317" s="6">
        <v>15</v>
      </c>
      <c r="F317" s="6" t="b">
        <v>0</v>
      </c>
      <c r="G317" s="6" t="str">
        <f t="shared" si="14"/>
        <v>Friday</v>
      </c>
      <c r="H317" s="6" t="s">
        <v>15</v>
      </c>
      <c r="I317" s="8">
        <v>0.24</v>
      </c>
      <c r="J317" s="9">
        <v>0.2424</v>
      </c>
      <c r="K317" s="8">
        <v>0.38</v>
      </c>
      <c r="L317" s="6">
        <v>0.16420000000000001</v>
      </c>
      <c r="M317" s="6">
        <v>9</v>
      </c>
      <c r="N317" s="6">
        <v>59</v>
      </c>
      <c r="O317" s="6">
        <v>68</v>
      </c>
    </row>
    <row r="318" spans="1:15">
      <c r="A318" s="6">
        <v>317</v>
      </c>
      <c r="B318" s="7">
        <v>40557</v>
      </c>
      <c r="C318" s="6" t="str">
        <f t="shared" si="12"/>
        <v>Winter</v>
      </c>
      <c r="D318" s="6" t="str">
        <f t="shared" si="13"/>
        <v>January</v>
      </c>
      <c r="E318" s="6">
        <v>16</v>
      </c>
      <c r="F318" s="6" t="b">
        <v>0</v>
      </c>
      <c r="G318" s="6" t="str">
        <f t="shared" si="14"/>
        <v>Friday</v>
      </c>
      <c r="H318" s="6" t="s">
        <v>15</v>
      </c>
      <c r="I318" s="8">
        <v>0.22</v>
      </c>
      <c r="J318" s="9">
        <v>0.2424</v>
      </c>
      <c r="K318" s="8">
        <v>0.41</v>
      </c>
      <c r="L318" s="6">
        <v>0.1045</v>
      </c>
      <c r="M318" s="6">
        <v>3</v>
      </c>
      <c r="N318" s="6">
        <v>87</v>
      </c>
      <c r="O318" s="6">
        <v>90</v>
      </c>
    </row>
    <row r="319" spans="1:15">
      <c r="A319" s="6">
        <v>318</v>
      </c>
      <c r="B319" s="7">
        <v>40557</v>
      </c>
      <c r="C319" s="6" t="str">
        <f t="shared" si="12"/>
        <v>Winter</v>
      </c>
      <c r="D319" s="6" t="str">
        <f t="shared" si="13"/>
        <v>January</v>
      </c>
      <c r="E319" s="6">
        <v>17</v>
      </c>
      <c r="F319" s="6" t="b">
        <v>0</v>
      </c>
      <c r="G319" s="6" t="str">
        <f t="shared" si="14"/>
        <v>Friday</v>
      </c>
      <c r="H319" s="6" t="s">
        <v>15</v>
      </c>
      <c r="I319" s="8">
        <v>0.22</v>
      </c>
      <c r="J319" s="9">
        <v>0.2273</v>
      </c>
      <c r="K319" s="8">
        <v>0.41</v>
      </c>
      <c r="L319" s="6">
        <v>0.16420000000000001</v>
      </c>
      <c r="M319" s="6">
        <v>4</v>
      </c>
      <c r="N319" s="6">
        <v>155</v>
      </c>
      <c r="O319" s="6">
        <v>159</v>
      </c>
    </row>
    <row r="320" spans="1:15">
      <c r="A320" s="6">
        <v>319</v>
      </c>
      <c r="B320" s="7">
        <v>40557</v>
      </c>
      <c r="C320" s="6" t="str">
        <f t="shared" si="12"/>
        <v>Winter</v>
      </c>
      <c r="D320" s="6" t="str">
        <f t="shared" si="13"/>
        <v>January</v>
      </c>
      <c r="E320" s="6">
        <v>18</v>
      </c>
      <c r="F320" s="6" t="b">
        <v>0</v>
      </c>
      <c r="G320" s="6" t="str">
        <f t="shared" si="14"/>
        <v>Friday</v>
      </c>
      <c r="H320" s="6" t="s">
        <v>15</v>
      </c>
      <c r="I320" s="8">
        <v>0.2</v>
      </c>
      <c r="J320" s="9">
        <v>0.2576</v>
      </c>
      <c r="K320" s="8">
        <v>0.47</v>
      </c>
      <c r="L320" s="6">
        <v>0</v>
      </c>
      <c r="M320" s="6">
        <v>5</v>
      </c>
      <c r="N320" s="6">
        <v>134</v>
      </c>
      <c r="O320" s="6">
        <v>139</v>
      </c>
    </row>
    <row r="321" spans="1:15">
      <c r="A321" s="6">
        <v>320</v>
      </c>
      <c r="B321" s="7">
        <v>40557</v>
      </c>
      <c r="C321" s="6" t="str">
        <f t="shared" si="12"/>
        <v>Winter</v>
      </c>
      <c r="D321" s="6" t="str">
        <f t="shared" si="13"/>
        <v>January</v>
      </c>
      <c r="E321" s="6">
        <v>19</v>
      </c>
      <c r="F321" s="6" t="b">
        <v>0</v>
      </c>
      <c r="G321" s="6" t="str">
        <f t="shared" si="14"/>
        <v>Friday</v>
      </c>
      <c r="H321" s="6" t="s">
        <v>15</v>
      </c>
      <c r="I321" s="8">
        <v>0.16</v>
      </c>
      <c r="J321" s="9">
        <v>0.19700000000000001</v>
      </c>
      <c r="K321" s="8">
        <v>0.59</v>
      </c>
      <c r="L321" s="6">
        <v>8.9599999999999999E-2</v>
      </c>
      <c r="M321" s="6">
        <v>3</v>
      </c>
      <c r="N321" s="6">
        <v>89</v>
      </c>
      <c r="O321" s="6">
        <v>92</v>
      </c>
    </row>
    <row r="322" spans="1:15">
      <c r="A322" s="6">
        <v>321</v>
      </c>
      <c r="B322" s="7">
        <v>40557</v>
      </c>
      <c r="C322" s="6" t="str">
        <f t="shared" si="12"/>
        <v>Winter</v>
      </c>
      <c r="D322" s="6" t="str">
        <f t="shared" si="13"/>
        <v>January</v>
      </c>
      <c r="E322" s="6">
        <v>20</v>
      </c>
      <c r="F322" s="6" t="b">
        <v>0</v>
      </c>
      <c r="G322" s="6" t="str">
        <f t="shared" si="14"/>
        <v>Friday</v>
      </c>
      <c r="H322" s="6" t="s">
        <v>15</v>
      </c>
      <c r="I322" s="8">
        <v>0.18</v>
      </c>
      <c r="J322" s="9">
        <v>0.2424</v>
      </c>
      <c r="K322" s="8">
        <v>0.59</v>
      </c>
      <c r="L322" s="6">
        <v>0</v>
      </c>
      <c r="M322" s="6">
        <v>0</v>
      </c>
      <c r="N322" s="6">
        <v>68</v>
      </c>
      <c r="O322" s="6">
        <v>68</v>
      </c>
    </row>
    <row r="323" spans="1:15">
      <c r="A323" s="6">
        <v>322</v>
      </c>
      <c r="B323" s="7">
        <v>40557</v>
      </c>
      <c r="C323" s="6" t="str">
        <f t="shared" ref="C323:C386" si="15">IF(OR(B323&gt;=DATE(YEAR(B323),12,21), B323&lt;DATE(YEAR(B323),3,20)), "Winter", IF(OR(B323&gt;=DATE(YEAR(B323),3,20), B323&lt;DATE(YEAR(B323),6,21)), "Spring", IF(OR(B323&gt;=DATE(YEAR(B323),6,21), B323&lt;DATE(YEAR(B323),9,23)), "Summer", "Fall")))</f>
        <v>Winter</v>
      </c>
      <c r="D323" s="6" t="str">
        <f t="shared" ref="D323:D386" si="16">TEXT(B323,"mmmm")</f>
        <v>January</v>
      </c>
      <c r="E323" s="6">
        <v>21</v>
      </c>
      <c r="F323" s="6" t="b">
        <v>0</v>
      </c>
      <c r="G323" s="6" t="str">
        <f t="shared" ref="G323:G386" si="17">TEXT(B323,"dddd")</f>
        <v>Friday</v>
      </c>
      <c r="H323" s="6" t="s">
        <v>15</v>
      </c>
      <c r="I323" s="8">
        <v>0.16</v>
      </c>
      <c r="J323" s="9">
        <v>0.2273</v>
      </c>
      <c r="K323" s="8">
        <v>0.69</v>
      </c>
      <c r="L323" s="6">
        <v>0</v>
      </c>
      <c r="M323" s="6">
        <v>4</v>
      </c>
      <c r="N323" s="6">
        <v>48</v>
      </c>
      <c r="O323" s="6">
        <v>52</v>
      </c>
    </row>
    <row r="324" spans="1:15">
      <c r="A324" s="6">
        <v>323</v>
      </c>
      <c r="B324" s="7">
        <v>40557</v>
      </c>
      <c r="C324" s="6" t="str">
        <f t="shared" si="15"/>
        <v>Winter</v>
      </c>
      <c r="D324" s="6" t="str">
        <f t="shared" si="16"/>
        <v>January</v>
      </c>
      <c r="E324" s="6">
        <v>22</v>
      </c>
      <c r="F324" s="6" t="b">
        <v>0</v>
      </c>
      <c r="G324" s="6" t="str">
        <f t="shared" si="17"/>
        <v>Friday</v>
      </c>
      <c r="H324" s="6" t="s">
        <v>16</v>
      </c>
      <c r="I324" s="8">
        <v>0.16</v>
      </c>
      <c r="J324" s="9">
        <v>0.2273</v>
      </c>
      <c r="K324" s="8">
        <v>0.69</v>
      </c>
      <c r="L324" s="6">
        <v>0</v>
      </c>
      <c r="M324" s="6">
        <v>2</v>
      </c>
      <c r="N324" s="6">
        <v>34</v>
      </c>
      <c r="O324" s="6">
        <v>36</v>
      </c>
    </row>
    <row r="325" spans="1:15">
      <c r="A325" s="6">
        <v>324</v>
      </c>
      <c r="B325" s="7">
        <v>40557</v>
      </c>
      <c r="C325" s="6" t="str">
        <f t="shared" si="15"/>
        <v>Winter</v>
      </c>
      <c r="D325" s="6" t="str">
        <f t="shared" si="16"/>
        <v>January</v>
      </c>
      <c r="E325" s="6">
        <v>23</v>
      </c>
      <c r="F325" s="6" t="b">
        <v>0</v>
      </c>
      <c r="G325" s="6" t="str">
        <f t="shared" si="17"/>
        <v>Friday</v>
      </c>
      <c r="H325" s="6" t="s">
        <v>16</v>
      </c>
      <c r="I325" s="8">
        <v>0.18</v>
      </c>
      <c r="J325" s="9">
        <v>0.2424</v>
      </c>
      <c r="K325" s="8">
        <v>0.55000000000000004</v>
      </c>
      <c r="L325" s="6">
        <v>0</v>
      </c>
      <c r="M325" s="6">
        <v>1</v>
      </c>
      <c r="N325" s="6">
        <v>26</v>
      </c>
      <c r="O325" s="6">
        <v>27</v>
      </c>
    </row>
    <row r="326" spans="1:15">
      <c r="A326" s="6">
        <v>325</v>
      </c>
      <c r="B326" s="7">
        <v>40558</v>
      </c>
      <c r="C326" s="6" t="str">
        <f t="shared" si="15"/>
        <v>Winter</v>
      </c>
      <c r="D326" s="6" t="str">
        <f t="shared" si="16"/>
        <v>January</v>
      </c>
      <c r="E326" s="6">
        <v>0</v>
      </c>
      <c r="F326" s="6" t="b">
        <v>0</v>
      </c>
      <c r="G326" s="6" t="str">
        <f t="shared" si="17"/>
        <v>Saturday</v>
      </c>
      <c r="H326" s="6" t="s">
        <v>15</v>
      </c>
      <c r="I326" s="8">
        <v>0.18</v>
      </c>
      <c r="J326" s="9">
        <v>0.2424</v>
      </c>
      <c r="K326" s="8">
        <v>0.55000000000000004</v>
      </c>
      <c r="L326" s="6">
        <v>0</v>
      </c>
      <c r="M326" s="6">
        <v>3</v>
      </c>
      <c r="N326" s="6">
        <v>25</v>
      </c>
      <c r="O326" s="6">
        <v>28</v>
      </c>
    </row>
    <row r="327" spans="1:15">
      <c r="A327" s="6">
        <v>326</v>
      </c>
      <c r="B327" s="7">
        <v>40558</v>
      </c>
      <c r="C327" s="6" t="str">
        <f t="shared" si="15"/>
        <v>Winter</v>
      </c>
      <c r="D327" s="6" t="str">
        <f t="shared" si="16"/>
        <v>January</v>
      </c>
      <c r="E327" s="6">
        <v>1</v>
      </c>
      <c r="F327" s="6" t="b">
        <v>0</v>
      </c>
      <c r="G327" s="6" t="str">
        <f t="shared" si="17"/>
        <v>Saturday</v>
      </c>
      <c r="H327" s="6" t="s">
        <v>16</v>
      </c>
      <c r="I327" s="8">
        <v>0.16</v>
      </c>
      <c r="J327" s="9">
        <v>0.19700000000000001</v>
      </c>
      <c r="K327" s="8">
        <v>0.59</v>
      </c>
      <c r="L327" s="6">
        <v>8.9599999999999999E-2</v>
      </c>
      <c r="M327" s="6">
        <v>2</v>
      </c>
      <c r="N327" s="6">
        <v>18</v>
      </c>
      <c r="O327" s="6">
        <v>20</v>
      </c>
    </row>
    <row r="328" spans="1:15">
      <c r="A328" s="6">
        <v>327</v>
      </c>
      <c r="B328" s="7">
        <v>40558</v>
      </c>
      <c r="C328" s="6" t="str">
        <f t="shared" si="15"/>
        <v>Winter</v>
      </c>
      <c r="D328" s="6" t="str">
        <f t="shared" si="16"/>
        <v>January</v>
      </c>
      <c r="E328" s="6">
        <v>2</v>
      </c>
      <c r="F328" s="6" t="b">
        <v>0</v>
      </c>
      <c r="G328" s="6" t="str">
        <f t="shared" si="17"/>
        <v>Saturday</v>
      </c>
      <c r="H328" s="6" t="s">
        <v>16</v>
      </c>
      <c r="I328" s="8">
        <v>0.16</v>
      </c>
      <c r="J328" s="9">
        <v>0.19700000000000001</v>
      </c>
      <c r="K328" s="8">
        <v>0.59</v>
      </c>
      <c r="L328" s="6">
        <v>8.9599999999999999E-2</v>
      </c>
      <c r="M328" s="6">
        <v>0</v>
      </c>
      <c r="N328" s="6">
        <v>12</v>
      </c>
      <c r="O328" s="6">
        <v>12</v>
      </c>
    </row>
    <row r="329" spans="1:15">
      <c r="A329" s="6">
        <v>328</v>
      </c>
      <c r="B329" s="7">
        <v>40558</v>
      </c>
      <c r="C329" s="6" t="str">
        <f t="shared" si="15"/>
        <v>Winter</v>
      </c>
      <c r="D329" s="6" t="str">
        <f t="shared" si="16"/>
        <v>January</v>
      </c>
      <c r="E329" s="6">
        <v>3</v>
      </c>
      <c r="F329" s="6" t="b">
        <v>0</v>
      </c>
      <c r="G329" s="6" t="str">
        <f t="shared" si="17"/>
        <v>Saturday</v>
      </c>
      <c r="H329" s="6" t="s">
        <v>16</v>
      </c>
      <c r="I329" s="8">
        <v>0.16</v>
      </c>
      <c r="J329" s="9">
        <v>0.2273</v>
      </c>
      <c r="K329" s="8">
        <v>0.59</v>
      </c>
      <c r="L329" s="6">
        <v>0</v>
      </c>
      <c r="M329" s="6">
        <v>1</v>
      </c>
      <c r="N329" s="6">
        <v>7</v>
      </c>
      <c r="O329" s="6">
        <v>8</v>
      </c>
    </row>
    <row r="330" spans="1:15">
      <c r="A330" s="6">
        <v>329</v>
      </c>
      <c r="B330" s="7">
        <v>40558</v>
      </c>
      <c r="C330" s="6" t="str">
        <f t="shared" si="15"/>
        <v>Winter</v>
      </c>
      <c r="D330" s="6" t="str">
        <f t="shared" si="16"/>
        <v>January</v>
      </c>
      <c r="E330" s="6">
        <v>4</v>
      </c>
      <c r="F330" s="6" t="b">
        <v>0</v>
      </c>
      <c r="G330" s="6" t="str">
        <f t="shared" si="17"/>
        <v>Saturday</v>
      </c>
      <c r="H330" s="6" t="s">
        <v>16</v>
      </c>
      <c r="I330" s="8">
        <v>0.16</v>
      </c>
      <c r="J330" s="9">
        <v>0.2273</v>
      </c>
      <c r="K330" s="8">
        <v>0.59</v>
      </c>
      <c r="L330" s="6">
        <v>0</v>
      </c>
      <c r="M330" s="6">
        <v>0</v>
      </c>
      <c r="N330" s="6">
        <v>5</v>
      </c>
      <c r="O330" s="6">
        <v>5</v>
      </c>
    </row>
    <row r="331" spans="1:15">
      <c r="A331" s="6">
        <v>330</v>
      </c>
      <c r="B331" s="7">
        <v>40558</v>
      </c>
      <c r="C331" s="6" t="str">
        <f t="shared" si="15"/>
        <v>Winter</v>
      </c>
      <c r="D331" s="6" t="str">
        <f t="shared" si="16"/>
        <v>January</v>
      </c>
      <c r="E331" s="6">
        <v>5</v>
      </c>
      <c r="F331" s="6" t="b">
        <v>0</v>
      </c>
      <c r="G331" s="6" t="str">
        <f t="shared" si="17"/>
        <v>Saturday</v>
      </c>
      <c r="H331" s="6" t="s">
        <v>15</v>
      </c>
      <c r="I331" s="8">
        <v>0.16</v>
      </c>
      <c r="J331" s="9">
        <v>0.2273</v>
      </c>
      <c r="K331" s="8">
        <v>0.59</v>
      </c>
      <c r="L331" s="6">
        <v>0</v>
      </c>
      <c r="M331" s="6">
        <v>0</v>
      </c>
      <c r="N331" s="6">
        <v>1</v>
      </c>
      <c r="O331" s="6">
        <v>1</v>
      </c>
    </row>
    <row r="332" spans="1:15">
      <c r="A332" s="6">
        <v>331</v>
      </c>
      <c r="B332" s="7">
        <v>40558</v>
      </c>
      <c r="C332" s="6" t="str">
        <f t="shared" si="15"/>
        <v>Winter</v>
      </c>
      <c r="D332" s="6" t="str">
        <f t="shared" si="16"/>
        <v>January</v>
      </c>
      <c r="E332" s="6">
        <v>6</v>
      </c>
      <c r="F332" s="6" t="b">
        <v>0</v>
      </c>
      <c r="G332" s="6" t="str">
        <f t="shared" si="17"/>
        <v>Saturday</v>
      </c>
      <c r="H332" s="6" t="s">
        <v>15</v>
      </c>
      <c r="I332" s="8">
        <v>0.14000000000000001</v>
      </c>
      <c r="J332" s="9">
        <v>0.16669999999999999</v>
      </c>
      <c r="K332" s="8">
        <v>0.63</v>
      </c>
      <c r="L332" s="6">
        <v>0.1045</v>
      </c>
      <c r="M332" s="6">
        <v>1</v>
      </c>
      <c r="N332" s="6">
        <v>2</v>
      </c>
      <c r="O332" s="6">
        <v>3</v>
      </c>
    </row>
    <row r="333" spans="1:15">
      <c r="A333" s="6">
        <v>332</v>
      </c>
      <c r="B333" s="7">
        <v>40558</v>
      </c>
      <c r="C333" s="6" t="str">
        <f t="shared" si="15"/>
        <v>Winter</v>
      </c>
      <c r="D333" s="6" t="str">
        <f t="shared" si="16"/>
        <v>January</v>
      </c>
      <c r="E333" s="6">
        <v>7</v>
      </c>
      <c r="F333" s="6" t="b">
        <v>0</v>
      </c>
      <c r="G333" s="6" t="str">
        <f t="shared" si="17"/>
        <v>Saturday</v>
      </c>
      <c r="H333" s="6" t="s">
        <v>15</v>
      </c>
      <c r="I333" s="8">
        <v>0.14000000000000001</v>
      </c>
      <c r="J333" s="9">
        <v>0.21210000000000001</v>
      </c>
      <c r="K333" s="8">
        <v>0.63</v>
      </c>
      <c r="L333" s="6">
        <v>0</v>
      </c>
      <c r="M333" s="6">
        <v>1</v>
      </c>
      <c r="N333" s="6">
        <v>9</v>
      </c>
      <c r="O333" s="6">
        <v>10</v>
      </c>
    </row>
    <row r="334" spans="1:15">
      <c r="A334" s="6">
        <v>333</v>
      </c>
      <c r="B334" s="7">
        <v>40558</v>
      </c>
      <c r="C334" s="6" t="str">
        <f t="shared" si="15"/>
        <v>Winter</v>
      </c>
      <c r="D334" s="6" t="str">
        <f t="shared" si="16"/>
        <v>January</v>
      </c>
      <c r="E334" s="6">
        <v>8</v>
      </c>
      <c r="F334" s="6" t="b">
        <v>0</v>
      </c>
      <c r="G334" s="6" t="str">
        <f t="shared" si="17"/>
        <v>Saturday</v>
      </c>
      <c r="H334" s="6" t="s">
        <v>15</v>
      </c>
      <c r="I334" s="8">
        <v>0.14000000000000001</v>
      </c>
      <c r="J334" s="9">
        <v>0.1515</v>
      </c>
      <c r="K334" s="8">
        <v>0.63</v>
      </c>
      <c r="L334" s="6">
        <v>0.1343</v>
      </c>
      <c r="M334" s="6">
        <v>1</v>
      </c>
      <c r="N334" s="6">
        <v>22</v>
      </c>
      <c r="O334" s="6">
        <v>23</v>
      </c>
    </row>
    <row r="335" spans="1:15">
      <c r="A335" s="6">
        <v>334</v>
      </c>
      <c r="B335" s="7">
        <v>40558</v>
      </c>
      <c r="C335" s="6" t="str">
        <f t="shared" si="15"/>
        <v>Winter</v>
      </c>
      <c r="D335" s="6" t="str">
        <f t="shared" si="16"/>
        <v>January</v>
      </c>
      <c r="E335" s="6">
        <v>9</v>
      </c>
      <c r="F335" s="6" t="b">
        <v>0</v>
      </c>
      <c r="G335" s="6" t="str">
        <f t="shared" si="17"/>
        <v>Saturday</v>
      </c>
      <c r="H335" s="6" t="s">
        <v>15</v>
      </c>
      <c r="I335" s="8">
        <v>0.16</v>
      </c>
      <c r="J335" s="9">
        <v>0.18179999999999999</v>
      </c>
      <c r="K335" s="8">
        <v>0.64</v>
      </c>
      <c r="L335" s="6">
        <v>0.1343</v>
      </c>
      <c r="M335" s="6">
        <v>2</v>
      </c>
      <c r="N335" s="6">
        <v>31</v>
      </c>
      <c r="O335" s="6">
        <v>33</v>
      </c>
    </row>
    <row r="336" spans="1:15">
      <c r="A336" s="6">
        <v>335</v>
      </c>
      <c r="B336" s="7">
        <v>40558</v>
      </c>
      <c r="C336" s="6" t="str">
        <f t="shared" si="15"/>
        <v>Winter</v>
      </c>
      <c r="D336" s="6" t="str">
        <f t="shared" si="16"/>
        <v>January</v>
      </c>
      <c r="E336" s="6">
        <v>10</v>
      </c>
      <c r="F336" s="6" t="b">
        <v>0</v>
      </c>
      <c r="G336" s="6" t="str">
        <f t="shared" si="17"/>
        <v>Saturday</v>
      </c>
      <c r="H336" s="6" t="s">
        <v>15</v>
      </c>
      <c r="I336" s="8">
        <v>0.18</v>
      </c>
      <c r="J336" s="9">
        <v>0.19700000000000001</v>
      </c>
      <c r="K336" s="8">
        <v>0.59</v>
      </c>
      <c r="L336" s="6">
        <v>0.16420000000000001</v>
      </c>
      <c r="M336" s="6">
        <v>2</v>
      </c>
      <c r="N336" s="6">
        <v>57</v>
      </c>
      <c r="O336" s="6">
        <v>59</v>
      </c>
    </row>
    <row r="337" spans="1:15">
      <c r="A337" s="6">
        <v>336</v>
      </c>
      <c r="B337" s="7">
        <v>40558</v>
      </c>
      <c r="C337" s="6" t="str">
        <f t="shared" si="15"/>
        <v>Winter</v>
      </c>
      <c r="D337" s="6" t="str">
        <f t="shared" si="16"/>
        <v>January</v>
      </c>
      <c r="E337" s="6">
        <v>11</v>
      </c>
      <c r="F337" s="6" t="b">
        <v>0</v>
      </c>
      <c r="G337" s="6" t="str">
        <f t="shared" si="17"/>
        <v>Saturday</v>
      </c>
      <c r="H337" s="6" t="s">
        <v>15</v>
      </c>
      <c r="I337" s="8">
        <v>0.2</v>
      </c>
      <c r="J337" s="9">
        <v>0.19700000000000001</v>
      </c>
      <c r="K337" s="8">
        <v>0.55000000000000004</v>
      </c>
      <c r="L337" s="6">
        <v>0.22389999999999999</v>
      </c>
      <c r="M337" s="6">
        <v>18</v>
      </c>
      <c r="N337" s="6">
        <v>54</v>
      </c>
      <c r="O337" s="6">
        <v>72</v>
      </c>
    </row>
    <row r="338" spans="1:15">
      <c r="A338" s="6">
        <v>337</v>
      </c>
      <c r="B338" s="7">
        <v>40558</v>
      </c>
      <c r="C338" s="6" t="str">
        <f t="shared" si="15"/>
        <v>Winter</v>
      </c>
      <c r="D338" s="6" t="str">
        <f t="shared" si="16"/>
        <v>January</v>
      </c>
      <c r="E338" s="6">
        <v>12</v>
      </c>
      <c r="F338" s="6" t="b">
        <v>0</v>
      </c>
      <c r="G338" s="6" t="str">
        <f t="shared" si="17"/>
        <v>Saturday</v>
      </c>
      <c r="H338" s="6" t="s">
        <v>15</v>
      </c>
      <c r="I338" s="8">
        <v>0.24</v>
      </c>
      <c r="J338" s="9">
        <v>0.2273</v>
      </c>
      <c r="K338" s="8">
        <v>0.48</v>
      </c>
      <c r="L338" s="6">
        <v>0.22389999999999999</v>
      </c>
      <c r="M338" s="6">
        <v>15</v>
      </c>
      <c r="N338" s="6">
        <v>74</v>
      </c>
      <c r="O338" s="6">
        <v>89</v>
      </c>
    </row>
    <row r="339" spans="1:15">
      <c r="A339" s="6">
        <v>338</v>
      </c>
      <c r="B339" s="7">
        <v>40558</v>
      </c>
      <c r="C339" s="6" t="str">
        <f t="shared" si="15"/>
        <v>Winter</v>
      </c>
      <c r="D339" s="6" t="str">
        <f t="shared" si="16"/>
        <v>January</v>
      </c>
      <c r="E339" s="6">
        <v>13</v>
      </c>
      <c r="F339" s="6" t="b">
        <v>0</v>
      </c>
      <c r="G339" s="6" t="str">
        <f t="shared" si="17"/>
        <v>Saturday</v>
      </c>
      <c r="H339" s="6" t="s">
        <v>15</v>
      </c>
      <c r="I339" s="8">
        <v>0.28000000000000003</v>
      </c>
      <c r="J339" s="9">
        <v>0.2576</v>
      </c>
      <c r="K339" s="8">
        <v>0.38</v>
      </c>
      <c r="L339" s="6">
        <v>0.29849999999999999</v>
      </c>
      <c r="M339" s="6">
        <v>21</v>
      </c>
      <c r="N339" s="6">
        <v>80</v>
      </c>
      <c r="O339" s="6">
        <v>101</v>
      </c>
    </row>
    <row r="340" spans="1:15">
      <c r="A340" s="6">
        <v>339</v>
      </c>
      <c r="B340" s="7">
        <v>40558</v>
      </c>
      <c r="C340" s="6" t="str">
        <f t="shared" si="15"/>
        <v>Winter</v>
      </c>
      <c r="D340" s="6" t="str">
        <f t="shared" si="16"/>
        <v>January</v>
      </c>
      <c r="E340" s="6">
        <v>14</v>
      </c>
      <c r="F340" s="6" t="b">
        <v>0</v>
      </c>
      <c r="G340" s="6" t="str">
        <f t="shared" si="17"/>
        <v>Saturday</v>
      </c>
      <c r="H340" s="6" t="s">
        <v>15</v>
      </c>
      <c r="I340" s="8">
        <v>0.3</v>
      </c>
      <c r="J340" s="9">
        <v>0.28789999999999999</v>
      </c>
      <c r="K340" s="8">
        <v>0.39</v>
      </c>
      <c r="L340" s="6">
        <v>0.28360000000000002</v>
      </c>
      <c r="M340" s="6">
        <v>26</v>
      </c>
      <c r="N340" s="6">
        <v>92</v>
      </c>
      <c r="O340" s="6">
        <v>118</v>
      </c>
    </row>
    <row r="341" spans="1:15">
      <c r="A341" s="6">
        <v>340</v>
      </c>
      <c r="B341" s="7">
        <v>40558</v>
      </c>
      <c r="C341" s="6" t="str">
        <f t="shared" si="15"/>
        <v>Winter</v>
      </c>
      <c r="D341" s="6" t="str">
        <f t="shared" si="16"/>
        <v>January</v>
      </c>
      <c r="E341" s="6">
        <v>15</v>
      </c>
      <c r="F341" s="6" t="b">
        <v>0</v>
      </c>
      <c r="G341" s="6" t="str">
        <f t="shared" si="17"/>
        <v>Saturday</v>
      </c>
      <c r="H341" s="6" t="s">
        <v>16</v>
      </c>
      <c r="I341" s="8">
        <v>0.32</v>
      </c>
      <c r="J341" s="9">
        <v>0.31819999999999998</v>
      </c>
      <c r="K341" s="8">
        <v>0.36</v>
      </c>
      <c r="L341" s="6">
        <v>0.19400000000000001</v>
      </c>
      <c r="M341" s="6">
        <v>21</v>
      </c>
      <c r="N341" s="6">
        <v>108</v>
      </c>
      <c r="O341" s="6">
        <v>129</v>
      </c>
    </row>
    <row r="342" spans="1:15">
      <c r="A342" s="6">
        <v>341</v>
      </c>
      <c r="B342" s="7">
        <v>40558</v>
      </c>
      <c r="C342" s="6" t="str">
        <f t="shared" si="15"/>
        <v>Winter</v>
      </c>
      <c r="D342" s="6" t="str">
        <f t="shared" si="16"/>
        <v>January</v>
      </c>
      <c r="E342" s="6">
        <v>16</v>
      </c>
      <c r="F342" s="6" t="b">
        <v>0</v>
      </c>
      <c r="G342" s="6" t="str">
        <f t="shared" si="17"/>
        <v>Saturday</v>
      </c>
      <c r="H342" s="6" t="s">
        <v>16</v>
      </c>
      <c r="I342" s="8">
        <v>0.34</v>
      </c>
      <c r="J342" s="9">
        <v>0.33329999999999999</v>
      </c>
      <c r="K342" s="8">
        <v>0.34</v>
      </c>
      <c r="L342" s="6">
        <v>0.19400000000000001</v>
      </c>
      <c r="M342" s="6">
        <v>33</v>
      </c>
      <c r="N342" s="6">
        <v>95</v>
      </c>
      <c r="O342" s="6">
        <v>128</v>
      </c>
    </row>
    <row r="343" spans="1:15">
      <c r="A343" s="6">
        <v>342</v>
      </c>
      <c r="B343" s="7">
        <v>40558</v>
      </c>
      <c r="C343" s="6" t="str">
        <f t="shared" si="15"/>
        <v>Winter</v>
      </c>
      <c r="D343" s="6" t="str">
        <f t="shared" si="16"/>
        <v>January</v>
      </c>
      <c r="E343" s="6">
        <v>17</v>
      </c>
      <c r="F343" s="6" t="b">
        <v>0</v>
      </c>
      <c r="G343" s="6" t="str">
        <f t="shared" si="17"/>
        <v>Saturday</v>
      </c>
      <c r="H343" s="6" t="s">
        <v>16</v>
      </c>
      <c r="I343" s="8">
        <v>0.32</v>
      </c>
      <c r="J343" s="9">
        <v>0.30299999999999999</v>
      </c>
      <c r="K343" s="8">
        <v>0.36</v>
      </c>
      <c r="L343" s="6">
        <v>0.28360000000000002</v>
      </c>
      <c r="M343" s="6">
        <v>29</v>
      </c>
      <c r="N343" s="6">
        <v>54</v>
      </c>
      <c r="O343" s="6">
        <v>83</v>
      </c>
    </row>
    <row r="344" spans="1:15">
      <c r="A344" s="6">
        <v>343</v>
      </c>
      <c r="B344" s="7">
        <v>40558</v>
      </c>
      <c r="C344" s="6" t="str">
        <f t="shared" si="15"/>
        <v>Winter</v>
      </c>
      <c r="D344" s="6" t="str">
        <f t="shared" si="16"/>
        <v>January</v>
      </c>
      <c r="E344" s="6">
        <v>18</v>
      </c>
      <c r="F344" s="6" t="b">
        <v>0</v>
      </c>
      <c r="G344" s="6" t="str">
        <f t="shared" si="17"/>
        <v>Saturday</v>
      </c>
      <c r="H344" s="6" t="s">
        <v>16</v>
      </c>
      <c r="I344" s="8">
        <v>0.3</v>
      </c>
      <c r="J344" s="9">
        <v>0.28789999999999999</v>
      </c>
      <c r="K344" s="8">
        <v>0.45</v>
      </c>
      <c r="L344" s="6">
        <v>0.25369999999999998</v>
      </c>
      <c r="M344" s="6">
        <v>15</v>
      </c>
      <c r="N344" s="6">
        <v>69</v>
      </c>
      <c r="O344" s="6">
        <v>84</v>
      </c>
    </row>
    <row r="345" spans="1:15">
      <c r="A345" s="6">
        <v>344</v>
      </c>
      <c r="B345" s="7">
        <v>40558</v>
      </c>
      <c r="C345" s="6" t="str">
        <f t="shared" si="15"/>
        <v>Winter</v>
      </c>
      <c r="D345" s="6" t="str">
        <f t="shared" si="16"/>
        <v>January</v>
      </c>
      <c r="E345" s="6">
        <v>19</v>
      </c>
      <c r="F345" s="6" t="b">
        <v>0</v>
      </c>
      <c r="G345" s="6" t="str">
        <f t="shared" si="17"/>
        <v>Saturday</v>
      </c>
      <c r="H345" s="6" t="s">
        <v>16</v>
      </c>
      <c r="I345" s="8">
        <v>0.32</v>
      </c>
      <c r="J345" s="9">
        <v>0.30299999999999999</v>
      </c>
      <c r="K345" s="8">
        <v>0.39</v>
      </c>
      <c r="L345" s="6">
        <v>0.25369999999999998</v>
      </c>
      <c r="M345" s="6">
        <v>14</v>
      </c>
      <c r="N345" s="6">
        <v>60</v>
      </c>
      <c r="O345" s="6">
        <v>74</v>
      </c>
    </row>
    <row r="346" spans="1:15">
      <c r="A346" s="6">
        <v>345</v>
      </c>
      <c r="B346" s="7">
        <v>40558</v>
      </c>
      <c r="C346" s="6" t="str">
        <f t="shared" si="15"/>
        <v>Winter</v>
      </c>
      <c r="D346" s="6" t="str">
        <f t="shared" si="16"/>
        <v>January</v>
      </c>
      <c r="E346" s="6">
        <v>20</v>
      </c>
      <c r="F346" s="6" t="b">
        <v>0</v>
      </c>
      <c r="G346" s="6" t="str">
        <f t="shared" si="17"/>
        <v>Saturday</v>
      </c>
      <c r="H346" s="6" t="s">
        <v>16</v>
      </c>
      <c r="I346" s="8">
        <v>0.32</v>
      </c>
      <c r="J346" s="9">
        <v>0.30299999999999999</v>
      </c>
      <c r="K346" s="8">
        <v>0.39</v>
      </c>
      <c r="L346" s="6">
        <v>0.25369999999999998</v>
      </c>
      <c r="M346" s="6">
        <v>6</v>
      </c>
      <c r="N346" s="6">
        <v>35</v>
      </c>
      <c r="O346" s="6">
        <v>41</v>
      </c>
    </row>
    <row r="347" spans="1:15">
      <c r="A347" s="6">
        <v>346</v>
      </c>
      <c r="B347" s="7">
        <v>40558</v>
      </c>
      <c r="C347" s="6" t="str">
        <f t="shared" si="15"/>
        <v>Winter</v>
      </c>
      <c r="D347" s="6" t="str">
        <f t="shared" si="16"/>
        <v>January</v>
      </c>
      <c r="E347" s="6">
        <v>21</v>
      </c>
      <c r="F347" s="6" t="b">
        <v>0</v>
      </c>
      <c r="G347" s="6" t="str">
        <f t="shared" si="17"/>
        <v>Saturday</v>
      </c>
      <c r="H347" s="6" t="s">
        <v>16</v>
      </c>
      <c r="I347" s="8">
        <v>0.32</v>
      </c>
      <c r="J347" s="9">
        <v>0.30299999999999999</v>
      </c>
      <c r="K347" s="8">
        <v>0.39</v>
      </c>
      <c r="L347" s="6">
        <v>0.22389999999999999</v>
      </c>
      <c r="M347" s="6">
        <v>6</v>
      </c>
      <c r="N347" s="6">
        <v>51</v>
      </c>
      <c r="O347" s="6">
        <v>57</v>
      </c>
    </row>
    <row r="348" spans="1:15">
      <c r="A348" s="6">
        <v>347</v>
      </c>
      <c r="B348" s="7">
        <v>40558</v>
      </c>
      <c r="C348" s="6" t="str">
        <f t="shared" si="15"/>
        <v>Winter</v>
      </c>
      <c r="D348" s="6" t="str">
        <f t="shared" si="16"/>
        <v>January</v>
      </c>
      <c r="E348" s="6">
        <v>22</v>
      </c>
      <c r="F348" s="6" t="b">
        <v>0</v>
      </c>
      <c r="G348" s="6" t="str">
        <f t="shared" si="17"/>
        <v>Saturday</v>
      </c>
      <c r="H348" s="6" t="s">
        <v>16</v>
      </c>
      <c r="I348" s="8">
        <v>0.3</v>
      </c>
      <c r="J348" s="9">
        <v>0.31819999999999998</v>
      </c>
      <c r="K348" s="8">
        <v>0.42</v>
      </c>
      <c r="L348" s="6">
        <v>0.1045</v>
      </c>
      <c r="M348" s="6">
        <v>0</v>
      </c>
      <c r="N348" s="6">
        <v>26</v>
      </c>
      <c r="O348" s="6">
        <v>26</v>
      </c>
    </row>
    <row r="349" spans="1:15">
      <c r="A349" s="6">
        <v>348</v>
      </c>
      <c r="B349" s="7">
        <v>40558</v>
      </c>
      <c r="C349" s="6" t="str">
        <f t="shared" si="15"/>
        <v>Winter</v>
      </c>
      <c r="D349" s="6" t="str">
        <f t="shared" si="16"/>
        <v>January</v>
      </c>
      <c r="E349" s="6">
        <v>23</v>
      </c>
      <c r="F349" s="6" t="b">
        <v>0</v>
      </c>
      <c r="G349" s="6" t="str">
        <f t="shared" si="17"/>
        <v>Saturday</v>
      </c>
      <c r="H349" s="6" t="s">
        <v>15</v>
      </c>
      <c r="I349" s="8">
        <v>0.3</v>
      </c>
      <c r="J349" s="9">
        <v>0.28789999999999999</v>
      </c>
      <c r="K349" s="8">
        <v>0.45</v>
      </c>
      <c r="L349" s="6">
        <v>0.28360000000000002</v>
      </c>
      <c r="M349" s="6">
        <v>5</v>
      </c>
      <c r="N349" s="6">
        <v>39</v>
      </c>
      <c r="O349" s="6">
        <v>44</v>
      </c>
    </row>
    <row r="350" spans="1:15">
      <c r="A350" s="6">
        <v>349</v>
      </c>
      <c r="B350" s="7">
        <v>40559</v>
      </c>
      <c r="C350" s="6" t="str">
        <f t="shared" si="15"/>
        <v>Winter</v>
      </c>
      <c r="D350" s="6" t="str">
        <f t="shared" si="16"/>
        <v>January</v>
      </c>
      <c r="E350" s="6">
        <v>0</v>
      </c>
      <c r="F350" s="6" t="b">
        <v>0</v>
      </c>
      <c r="G350" s="6" t="str">
        <f t="shared" si="17"/>
        <v>Sunday</v>
      </c>
      <c r="H350" s="6" t="s">
        <v>15</v>
      </c>
      <c r="I350" s="8">
        <v>0.26</v>
      </c>
      <c r="J350" s="9">
        <v>0.30299999999999999</v>
      </c>
      <c r="K350" s="8">
        <v>0.56000000000000005</v>
      </c>
      <c r="L350" s="6">
        <v>0</v>
      </c>
      <c r="M350" s="6">
        <v>6</v>
      </c>
      <c r="N350" s="6">
        <v>33</v>
      </c>
      <c r="O350" s="6">
        <v>39</v>
      </c>
    </row>
    <row r="351" spans="1:15">
      <c r="A351" s="6">
        <v>350</v>
      </c>
      <c r="B351" s="7">
        <v>40559</v>
      </c>
      <c r="C351" s="6" t="str">
        <f t="shared" si="15"/>
        <v>Winter</v>
      </c>
      <c r="D351" s="6" t="str">
        <f t="shared" si="16"/>
        <v>January</v>
      </c>
      <c r="E351" s="6">
        <v>1</v>
      </c>
      <c r="F351" s="6" t="b">
        <v>0</v>
      </c>
      <c r="G351" s="6" t="str">
        <f t="shared" si="17"/>
        <v>Sunday</v>
      </c>
      <c r="H351" s="6" t="s">
        <v>15</v>
      </c>
      <c r="I351" s="8">
        <v>0.26</v>
      </c>
      <c r="J351" s="9">
        <v>0.2727</v>
      </c>
      <c r="K351" s="8">
        <v>0.56000000000000005</v>
      </c>
      <c r="L351" s="6">
        <v>0.1343</v>
      </c>
      <c r="M351" s="6">
        <v>4</v>
      </c>
      <c r="N351" s="6">
        <v>19</v>
      </c>
      <c r="O351" s="6">
        <v>23</v>
      </c>
    </row>
    <row r="352" spans="1:15">
      <c r="A352" s="6">
        <v>351</v>
      </c>
      <c r="B352" s="7">
        <v>40559</v>
      </c>
      <c r="C352" s="6" t="str">
        <f t="shared" si="15"/>
        <v>Winter</v>
      </c>
      <c r="D352" s="6" t="str">
        <f t="shared" si="16"/>
        <v>January</v>
      </c>
      <c r="E352" s="6">
        <v>2</v>
      </c>
      <c r="F352" s="6" t="b">
        <v>0</v>
      </c>
      <c r="G352" s="6" t="str">
        <f t="shared" si="17"/>
        <v>Sunday</v>
      </c>
      <c r="H352" s="6" t="s">
        <v>15</v>
      </c>
      <c r="I352" s="8">
        <v>0.26</v>
      </c>
      <c r="J352" s="9">
        <v>0.28789999999999999</v>
      </c>
      <c r="K352" s="8">
        <v>0.56000000000000005</v>
      </c>
      <c r="L352" s="6">
        <v>8.9599999999999999E-2</v>
      </c>
      <c r="M352" s="6">
        <v>3</v>
      </c>
      <c r="N352" s="6">
        <v>13</v>
      </c>
      <c r="O352" s="6">
        <v>16</v>
      </c>
    </row>
    <row r="353" spans="1:15">
      <c r="A353" s="6">
        <v>352</v>
      </c>
      <c r="B353" s="7">
        <v>40559</v>
      </c>
      <c r="C353" s="6" t="str">
        <f t="shared" si="15"/>
        <v>Winter</v>
      </c>
      <c r="D353" s="6" t="str">
        <f t="shared" si="16"/>
        <v>January</v>
      </c>
      <c r="E353" s="6">
        <v>3</v>
      </c>
      <c r="F353" s="6" t="b">
        <v>0</v>
      </c>
      <c r="G353" s="6" t="str">
        <f t="shared" si="17"/>
        <v>Sunday</v>
      </c>
      <c r="H353" s="6" t="s">
        <v>15</v>
      </c>
      <c r="I353" s="8">
        <v>0.22</v>
      </c>
      <c r="J353" s="9">
        <v>0.2727</v>
      </c>
      <c r="K353" s="8">
        <v>0.69</v>
      </c>
      <c r="L353" s="6">
        <v>0</v>
      </c>
      <c r="M353" s="6">
        <v>9</v>
      </c>
      <c r="N353" s="6">
        <v>6</v>
      </c>
      <c r="O353" s="6">
        <v>15</v>
      </c>
    </row>
    <row r="354" spans="1:15">
      <c r="A354" s="6">
        <v>353</v>
      </c>
      <c r="B354" s="7">
        <v>40559</v>
      </c>
      <c r="C354" s="6" t="str">
        <f t="shared" si="15"/>
        <v>Winter</v>
      </c>
      <c r="D354" s="6" t="str">
        <f t="shared" si="16"/>
        <v>January</v>
      </c>
      <c r="E354" s="6">
        <v>4</v>
      </c>
      <c r="F354" s="6" t="b">
        <v>0</v>
      </c>
      <c r="G354" s="6" t="str">
        <f t="shared" si="17"/>
        <v>Sunday</v>
      </c>
      <c r="H354" s="6" t="s">
        <v>15</v>
      </c>
      <c r="I354" s="8">
        <v>0.26</v>
      </c>
      <c r="J354" s="9">
        <v>0.2576</v>
      </c>
      <c r="K354" s="8">
        <v>0.56000000000000005</v>
      </c>
      <c r="L354" s="6">
        <v>0.16420000000000001</v>
      </c>
      <c r="M354" s="6">
        <v>0</v>
      </c>
      <c r="N354" s="6">
        <v>1</v>
      </c>
      <c r="O354" s="6">
        <v>1</v>
      </c>
    </row>
    <row r="355" spans="1:15">
      <c r="A355" s="6">
        <v>354</v>
      </c>
      <c r="B355" s="7">
        <v>40559</v>
      </c>
      <c r="C355" s="6" t="str">
        <f t="shared" si="15"/>
        <v>Winter</v>
      </c>
      <c r="D355" s="6" t="str">
        <f t="shared" si="16"/>
        <v>January</v>
      </c>
      <c r="E355" s="6">
        <v>5</v>
      </c>
      <c r="F355" s="6" t="b">
        <v>0</v>
      </c>
      <c r="G355" s="6" t="str">
        <f t="shared" si="17"/>
        <v>Sunday</v>
      </c>
      <c r="H355" s="6" t="s">
        <v>16</v>
      </c>
      <c r="I355" s="8">
        <v>0.26</v>
      </c>
      <c r="J355" s="9">
        <v>0.2576</v>
      </c>
      <c r="K355" s="8">
        <v>0.56000000000000005</v>
      </c>
      <c r="L355" s="6">
        <v>0.16420000000000001</v>
      </c>
      <c r="M355" s="6">
        <v>1</v>
      </c>
      <c r="N355" s="6">
        <v>1</v>
      </c>
      <c r="O355" s="6">
        <v>2</v>
      </c>
    </row>
    <row r="356" spans="1:15">
      <c r="A356" s="6">
        <v>355</v>
      </c>
      <c r="B356" s="7">
        <v>40559</v>
      </c>
      <c r="C356" s="6" t="str">
        <f t="shared" si="15"/>
        <v>Winter</v>
      </c>
      <c r="D356" s="6" t="str">
        <f t="shared" si="16"/>
        <v>January</v>
      </c>
      <c r="E356" s="6">
        <v>6</v>
      </c>
      <c r="F356" s="6" t="b">
        <v>0</v>
      </c>
      <c r="G356" s="6" t="str">
        <f t="shared" si="17"/>
        <v>Sunday</v>
      </c>
      <c r="H356" s="6" t="s">
        <v>16</v>
      </c>
      <c r="I356" s="8">
        <v>0.26</v>
      </c>
      <c r="J356" s="9">
        <v>0.2576</v>
      </c>
      <c r="K356" s="8">
        <v>0.56000000000000005</v>
      </c>
      <c r="L356" s="6">
        <v>0.16420000000000001</v>
      </c>
      <c r="M356" s="6">
        <v>0</v>
      </c>
      <c r="N356" s="6">
        <v>1</v>
      </c>
      <c r="O356" s="6">
        <v>1</v>
      </c>
    </row>
    <row r="357" spans="1:15">
      <c r="A357" s="6">
        <v>356</v>
      </c>
      <c r="B357" s="7">
        <v>40559</v>
      </c>
      <c r="C357" s="6" t="str">
        <f t="shared" si="15"/>
        <v>Winter</v>
      </c>
      <c r="D357" s="6" t="str">
        <f t="shared" si="16"/>
        <v>January</v>
      </c>
      <c r="E357" s="6">
        <v>7</v>
      </c>
      <c r="F357" s="6" t="b">
        <v>0</v>
      </c>
      <c r="G357" s="6" t="str">
        <f t="shared" si="17"/>
        <v>Sunday</v>
      </c>
      <c r="H357" s="6" t="s">
        <v>16</v>
      </c>
      <c r="I357" s="8">
        <v>0.24</v>
      </c>
      <c r="J357" s="9">
        <v>0.21210000000000001</v>
      </c>
      <c r="K357" s="8">
        <v>0.56000000000000005</v>
      </c>
      <c r="L357" s="6">
        <v>0.29849999999999999</v>
      </c>
      <c r="M357" s="6">
        <v>0</v>
      </c>
      <c r="N357" s="6">
        <v>3</v>
      </c>
      <c r="O357" s="6">
        <v>3</v>
      </c>
    </row>
    <row r="358" spans="1:15">
      <c r="A358" s="6">
        <v>357</v>
      </c>
      <c r="B358" s="7">
        <v>40559</v>
      </c>
      <c r="C358" s="6" t="str">
        <f t="shared" si="15"/>
        <v>Winter</v>
      </c>
      <c r="D358" s="6" t="str">
        <f t="shared" si="16"/>
        <v>January</v>
      </c>
      <c r="E358" s="6">
        <v>8</v>
      </c>
      <c r="F358" s="6" t="b">
        <v>0</v>
      </c>
      <c r="G358" s="6" t="str">
        <f t="shared" si="17"/>
        <v>Sunday</v>
      </c>
      <c r="H358" s="6" t="s">
        <v>15</v>
      </c>
      <c r="I358" s="8">
        <v>0.22</v>
      </c>
      <c r="J358" s="9">
        <v>0.21210000000000001</v>
      </c>
      <c r="K358" s="8">
        <v>0.55000000000000004</v>
      </c>
      <c r="L358" s="6">
        <v>0.28360000000000002</v>
      </c>
      <c r="M358" s="6">
        <v>0</v>
      </c>
      <c r="N358" s="6">
        <v>18</v>
      </c>
      <c r="O358" s="6">
        <v>18</v>
      </c>
    </row>
    <row r="359" spans="1:15">
      <c r="A359" s="6">
        <v>358</v>
      </c>
      <c r="B359" s="7">
        <v>40559</v>
      </c>
      <c r="C359" s="6" t="str">
        <f t="shared" si="15"/>
        <v>Winter</v>
      </c>
      <c r="D359" s="6" t="str">
        <f t="shared" si="16"/>
        <v>January</v>
      </c>
      <c r="E359" s="6">
        <v>9</v>
      </c>
      <c r="F359" s="6" t="b">
        <v>0</v>
      </c>
      <c r="G359" s="6" t="str">
        <f t="shared" si="17"/>
        <v>Sunday</v>
      </c>
      <c r="H359" s="6" t="s">
        <v>15</v>
      </c>
      <c r="I359" s="8">
        <v>0.22</v>
      </c>
      <c r="J359" s="9">
        <v>0.21210000000000001</v>
      </c>
      <c r="K359" s="8">
        <v>0.51</v>
      </c>
      <c r="L359" s="6">
        <v>0.25369999999999998</v>
      </c>
      <c r="M359" s="6">
        <v>3</v>
      </c>
      <c r="N359" s="6">
        <v>29</v>
      </c>
      <c r="O359" s="6">
        <v>32</v>
      </c>
    </row>
    <row r="360" spans="1:15">
      <c r="A360" s="6">
        <v>359</v>
      </c>
      <c r="B360" s="7">
        <v>40559</v>
      </c>
      <c r="C360" s="6" t="str">
        <f t="shared" si="15"/>
        <v>Winter</v>
      </c>
      <c r="D360" s="6" t="str">
        <f t="shared" si="16"/>
        <v>January</v>
      </c>
      <c r="E360" s="6">
        <v>10</v>
      </c>
      <c r="F360" s="6" t="b">
        <v>0</v>
      </c>
      <c r="G360" s="6" t="str">
        <f t="shared" si="17"/>
        <v>Sunday</v>
      </c>
      <c r="H360" s="6" t="s">
        <v>15</v>
      </c>
      <c r="I360" s="8">
        <v>0.22</v>
      </c>
      <c r="J360" s="9">
        <v>0.21210000000000001</v>
      </c>
      <c r="K360" s="8">
        <v>0.51</v>
      </c>
      <c r="L360" s="6">
        <v>0.28360000000000002</v>
      </c>
      <c r="M360" s="6">
        <v>8</v>
      </c>
      <c r="N360" s="6">
        <v>71</v>
      </c>
      <c r="O360" s="6">
        <v>79</v>
      </c>
    </row>
    <row r="361" spans="1:15">
      <c r="A361" s="6">
        <v>360</v>
      </c>
      <c r="B361" s="7">
        <v>40559</v>
      </c>
      <c r="C361" s="6" t="str">
        <f t="shared" si="15"/>
        <v>Winter</v>
      </c>
      <c r="D361" s="6" t="str">
        <f t="shared" si="16"/>
        <v>January</v>
      </c>
      <c r="E361" s="6">
        <v>11</v>
      </c>
      <c r="F361" s="6" t="b">
        <v>0</v>
      </c>
      <c r="G361" s="6" t="str">
        <f t="shared" si="17"/>
        <v>Sunday</v>
      </c>
      <c r="H361" s="6" t="s">
        <v>15</v>
      </c>
      <c r="I361" s="8">
        <v>0.24</v>
      </c>
      <c r="J361" s="9">
        <v>0.2273</v>
      </c>
      <c r="K361" s="8">
        <v>0.44</v>
      </c>
      <c r="L361" s="6">
        <v>0.25369999999999998</v>
      </c>
      <c r="M361" s="6">
        <v>23</v>
      </c>
      <c r="N361" s="6">
        <v>70</v>
      </c>
      <c r="O361" s="6">
        <v>93</v>
      </c>
    </row>
    <row r="362" spans="1:15">
      <c r="A362" s="6">
        <v>361</v>
      </c>
      <c r="B362" s="7">
        <v>40559</v>
      </c>
      <c r="C362" s="6" t="str">
        <f t="shared" si="15"/>
        <v>Winter</v>
      </c>
      <c r="D362" s="6" t="str">
        <f t="shared" si="16"/>
        <v>January</v>
      </c>
      <c r="E362" s="6">
        <v>12</v>
      </c>
      <c r="F362" s="6" t="b">
        <v>0</v>
      </c>
      <c r="G362" s="6" t="str">
        <f t="shared" si="17"/>
        <v>Sunday</v>
      </c>
      <c r="H362" s="6" t="s">
        <v>15</v>
      </c>
      <c r="I362" s="8">
        <v>0.24</v>
      </c>
      <c r="J362" s="9">
        <v>0.21210000000000001</v>
      </c>
      <c r="K362" s="8">
        <v>0.41</v>
      </c>
      <c r="L362" s="6">
        <v>0.28360000000000002</v>
      </c>
      <c r="M362" s="6">
        <v>29</v>
      </c>
      <c r="N362" s="6">
        <v>75</v>
      </c>
      <c r="O362" s="6">
        <v>104</v>
      </c>
    </row>
    <row r="363" spans="1:15">
      <c r="A363" s="6">
        <v>362</v>
      </c>
      <c r="B363" s="7">
        <v>40559</v>
      </c>
      <c r="C363" s="6" t="str">
        <f t="shared" si="15"/>
        <v>Winter</v>
      </c>
      <c r="D363" s="6" t="str">
        <f t="shared" si="16"/>
        <v>January</v>
      </c>
      <c r="E363" s="6">
        <v>13</v>
      </c>
      <c r="F363" s="6" t="b">
        <v>0</v>
      </c>
      <c r="G363" s="6" t="str">
        <f t="shared" si="17"/>
        <v>Sunday</v>
      </c>
      <c r="H363" s="6" t="s">
        <v>15</v>
      </c>
      <c r="I363" s="8">
        <v>0.26</v>
      </c>
      <c r="J363" s="9">
        <v>0.2273</v>
      </c>
      <c r="K363" s="8">
        <v>0.35</v>
      </c>
      <c r="L363" s="6">
        <v>0.29849999999999999</v>
      </c>
      <c r="M363" s="6">
        <v>23</v>
      </c>
      <c r="N363" s="6">
        <v>95</v>
      </c>
      <c r="O363" s="6">
        <v>118</v>
      </c>
    </row>
    <row r="364" spans="1:15">
      <c r="A364" s="6">
        <v>363</v>
      </c>
      <c r="B364" s="7">
        <v>40559</v>
      </c>
      <c r="C364" s="6" t="str">
        <f t="shared" si="15"/>
        <v>Winter</v>
      </c>
      <c r="D364" s="6" t="str">
        <f t="shared" si="16"/>
        <v>January</v>
      </c>
      <c r="E364" s="6">
        <v>14</v>
      </c>
      <c r="F364" s="6" t="b">
        <v>0</v>
      </c>
      <c r="G364" s="6" t="str">
        <f t="shared" si="17"/>
        <v>Sunday</v>
      </c>
      <c r="H364" s="6" t="s">
        <v>15</v>
      </c>
      <c r="I364" s="8">
        <v>0.28000000000000003</v>
      </c>
      <c r="J364" s="9">
        <v>0.2727</v>
      </c>
      <c r="K364" s="8">
        <v>0.36</v>
      </c>
      <c r="L364" s="6">
        <v>0.25369999999999998</v>
      </c>
      <c r="M364" s="6">
        <v>22</v>
      </c>
      <c r="N364" s="6">
        <v>69</v>
      </c>
      <c r="O364" s="6">
        <v>91</v>
      </c>
    </row>
    <row r="365" spans="1:15">
      <c r="A365" s="6">
        <v>364</v>
      </c>
      <c r="B365" s="7">
        <v>40559</v>
      </c>
      <c r="C365" s="6" t="str">
        <f t="shared" si="15"/>
        <v>Winter</v>
      </c>
      <c r="D365" s="6" t="str">
        <f t="shared" si="16"/>
        <v>January</v>
      </c>
      <c r="E365" s="6">
        <v>15</v>
      </c>
      <c r="F365" s="6" t="b">
        <v>0</v>
      </c>
      <c r="G365" s="6" t="str">
        <f t="shared" si="17"/>
        <v>Sunday</v>
      </c>
      <c r="H365" s="6" t="s">
        <v>15</v>
      </c>
      <c r="I365" s="8">
        <v>0.26</v>
      </c>
      <c r="J365" s="9">
        <v>0.2424</v>
      </c>
      <c r="K365" s="8">
        <v>0.38</v>
      </c>
      <c r="L365" s="6">
        <v>0.25369999999999998</v>
      </c>
      <c r="M365" s="6">
        <v>35</v>
      </c>
      <c r="N365" s="6">
        <v>78</v>
      </c>
      <c r="O365" s="6">
        <v>113</v>
      </c>
    </row>
    <row r="366" spans="1:15">
      <c r="A366" s="6">
        <v>365</v>
      </c>
      <c r="B366" s="7">
        <v>40559</v>
      </c>
      <c r="C366" s="6" t="str">
        <f t="shared" si="15"/>
        <v>Winter</v>
      </c>
      <c r="D366" s="6" t="str">
        <f t="shared" si="16"/>
        <v>January</v>
      </c>
      <c r="E366" s="6">
        <v>16</v>
      </c>
      <c r="F366" s="6" t="b">
        <v>0</v>
      </c>
      <c r="G366" s="6" t="str">
        <f t="shared" si="17"/>
        <v>Sunday</v>
      </c>
      <c r="H366" s="6" t="s">
        <v>15</v>
      </c>
      <c r="I366" s="8">
        <v>0.24</v>
      </c>
      <c r="J366" s="9">
        <v>0.2273</v>
      </c>
      <c r="K366" s="8">
        <v>0.38</v>
      </c>
      <c r="L366" s="6">
        <v>0.22389999999999999</v>
      </c>
      <c r="M366" s="6">
        <v>22</v>
      </c>
      <c r="N366" s="6">
        <v>77</v>
      </c>
      <c r="O366" s="6">
        <v>99</v>
      </c>
    </row>
    <row r="367" spans="1:15">
      <c r="A367" s="6">
        <v>366</v>
      </c>
      <c r="B367" s="7">
        <v>40559</v>
      </c>
      <c r="C367" s="6" t="str">
        <f t="shared" si="15"/>
        <v>Winter</v>
      </c>
      <c r="D367" s="6" t="str">
        <f t="shared" si="16"/>
        <v>January</v>
      </c>
      <c r="E367" s="6">
        <v>17</v>
      </c>
      <c r="F367" s="6" t="b">
        <v>0</v>
      </c>
      <c r="G367" s="6" t="str">
        <f t="shared" si="17"/>
        <v>Sunday</v>
      </c>
      <c r="H367" s="6" t="s">
        <v>15</v>
      </c>
      <c r="I367" s="8">
        <v>0.22</v>
      </c>
      <c r="J367" s="9">
        <v>0.21210000000000001</v>
      </c>
      <c r="K367" s="8">
        <v>0.37</v>
      </c>
      <c r="L367" s="6">
        <v>0.25369999999999998</v>
      </c>
      <c r="M367" s="6">
        <v>23</v>
      </c>
      <c r="N367" s="6">
        <v>82</v>
      </c>
      <c r="O367" s="6">
        <v>105</v>
      </c>
    </row>
    <row r="368" spans="1:15">
      <c r="A368" s="6">
        <v>367</v>
      </c>
      <c r="B368" s="7">
        <v>40559</v>
      </c>
      <c r="C368" s="6" t="str">
        <f t="shared" si="15"/>
        <v>Winter</v>
      </c>
      <c r="D368" s="6" t="str">
        <f t="shared" si="16"/>
        <v>January</v>
      </c>
      <c r="E368" s="6">
        <v>18</v>
      </c>
      <c r="F368" s="6" t="b">
        <v>0</v>
      </c>
      <c r="G368" s="6" t="str">
        <f t="shared" si="17"/>
        <v>Sunday</v>
      </c>
      <c r="H368" s="6" t="s">
        <v>15</v>
      </c>
      <c r="I368" s="8">
        <v>0.2</v>
      </c>
      <c r="J368" s="9">
        <v>0.21210000000000001</v>
      </c>
      <c r="K368" s="8">
        <v>0.4</v>
      </c>
      <c r="L368" s="6">
        <v>0.16420000000000001</v>
      </c>
      <c r="M368" s="6">
        <v>11</v>
      </c>
      <c r="N368" s="6">
        <v>56</v>
      </c>
      <c r="O368" s="6">
        <v>67</v>
      </c>
    </row>
    <row r="369" spans="1:15">
      <c r="A369" s="6">
        <v>368</v>
      </c>
      <c r="B369" s="7">
        <v>40559</v>
      </c>
      <c r="C369" s="6" t="str">
        <f t="shared" si="15"/>
        <v>Winter</v>
      </c>
      <c r="D369" s="6" t="str">
        <f t="shared" si="16"/>
        <v>January</v>
      </c>
      <c r="E369" s="6">
        <v>19</v>
      </c>
      <c r="F369" s="6" t="b">
        <v>0</v>
      </c>
      <c r="G369" s="6" t="str">
        <f t="shared" si="17"/>
        <v>Sunday</v>
      </c>
      <c r="H369" s="6" t="s">
        <v>15</v>
      </c>
      <c r="I369" s="8">
        <v>0.18</v>
      </c>
      <c r="J369" s="9">
        <v>0.19700000000000001</v>
      </c>
      <c r="K369" s="8">
        <v>0.47</v>
      </c>
      <c r="L369" s="6">
        <v>0.1343</v>
      </c>
      <c r="M369" s="6">
        <v>14</v>
      </c>
      <c r="N369" s="6">
        <v>47</v>
      </c>
      <c r="O369" s="6">
        <v>61</v>
      </c>
    </row>
    <row r="370" spans="1:15">
      <c r="A370" s="6">
        <v>369</v>
      </c>
      <c r="B370" s="7">
        <v>40559</v>
      </c>
      <c r="C370" s="6" t="str">
        <f t="shared" si="15"/>
        <v>Winter</v>
      </c>
      <c r="D370" s="6" t="str">
        <f t="shared" si="16"/>
        <v>January</v>
      </c>
      <c r="E370" s="6">
        <v>20</v>
      </c>
      <c r="F370" s="6" t="b">
        <v>0</v>
      </c>
      <c r="G370" s="6" t="str">
        <f t="shared" si="17"/>
        <v>Sunday</v>
      </c>
      <c r="H370" s="6" t="s">
        <v>15</v>
      </c>
      <c r="I370" s="8">
        <v>0.18</v>
      </c>
      <c r="J370" s="9">
        <v>0.19700000000000001</v>
      </c>
      <c r="K370" s="8">
        <v>0.47</v>
      </c>
      <c r="L370" s="6">
        <v>0.16420000000000001</v>
      </c>
      <c r="M370" s="6">
        <v>7</v>
      </c>
      <c r="N370" s="6">
        <v>50</v>
      </c>
      <c r="O370" s="6">
        <v>57</v>
      </c>
    </row>
    <row r="371" spans="1:15">
      <c r="A371" s="6">
        <v>370</v>
      </c>
      <c r="B371" s="7">
        <v>40559</v>
      </c>
      <c r="C371" s="6" t="str">
        <f t="shared" si="15"/>
        <v>Winter</v>
      </c>
      <c r="D371" s="6" t="str">
        <f t="shared" si="16"/>
        <v>January</v>
      </c>
      <c r="E371" s="6">
        <v>21</v>
      </c>
      <c r="F371" s="6" t="b">
        <v>0</v>
      </c>
      <c r="G371" s="6" t="str">
        <f t="shared" si="17"/>
        <v>Sunday</v>
      </c>
      <c r="H371" s="6" t="s">
        <v>15</v>
      </c>
      <c r="I371" s="8">
        <v>0.18</v>
      </c>
      <c r="J371" s="9">
        <v>0.19700000000000001</v>
      </c>
      <c r="K371" s="8">
        <v>0.51</v>
      </c>
      <c r="L371" s="6">
        <v>0.16420000000000001</v>
      </c>
      <c r="M371" s="6">
        <v>6</v>
      </c>
      <c r="N371" s="6">
        <v>22</v>
      </c>
      <c r="O371" s="6">
        <v>28</v>
      </c>
    </row>
    <row r="372" spans="1:15">
      <c r="A372" s="6">
        <v>371</v>
      </c>
      <c r="B372" s="7">
        <v>40559</v>
      </c>
      <c r="C372" s="6" t="str">
        <f t="shared" si="15"/>
        <v>Winter</v>
      </c>
      <c r="D372" s="6" t="str">
        <f t="shared" si="16"/>
        <v>January</v>
      </c>
      <c r="E372" s="6">
        <v>22</v>
      </c>
      <c r="F372" s="6" t="b">
        <v>0</v>
      </c>
      <c r="G372" s="6" t="str">
        <f t="shared" si="17"/>
        <v>Sunday</v>
      </c>
      <c r="H372" s="6" t="s">
        <v>16</v>
      </c>
      <c r="I372" s="8">
        <v>0.2</v>
      </c>
      <c r="J372" s="9">
        <v>0.21210000000000001</v>
      </c>
      <c r="K372" s="8">
        <v>0.49</v>
      </c>
      <c r="L372" s="6">
        <v>0.1343</v>
      </c>
      <c r="M372" s="6">
        <v>2</v>
      </c>
      <c r="N372" s="6">
        <v>19</v>
      </c>
      <c r="O372" s="6">
        <v>21</v>
      </c>
    </row>
    <row r="373" spans="1:15">
      <c r="A373" s="6">
        <v>372</v>
      </c>
      <c r="B373" s="7">
        <v>40559</v>
      </c>
      <c r="C373" s="6" t="str">
        <f t="shared" si="15"/>
        <v>Winter</v>
      </c>
      <c r="D373" s="6" t="str">
        <f t="shared" si="16"/>
        <v>January</v>
      </c>
      <c r="E373" s="6">
        <v>23</v>
      </c>
      <c r="F373" s="6" t="b">
        <v>0</v>
      </c>
      <c r="G373" s="6" t="str">
        <f t="shared" si="17"/>
        <v>Sunday</v>
      </c>
      <c r="H373" s="6" t="s">
        <v>16</v>
      </c>
      <c r="I373" s="8">
        <v>0.2</v>
      </c>
      <c r="J373" s="9">
        <v>0.2273</v>
      </c>
      <c r="K373" s="8">
        <v>0.4</v>
      </c>
      <c r="L373" s="6">
        <v>0.1045</v>
      </c>
      <c r="M373" s="6">
        <v>0</v>
      </c>
      <c r="N373" s="6">
        <v>18</v>
      </c>
      <c r="O373" s="6">
        <v>18</v>
      </c>
    </row>
    <row r="374" spans="1:15">
      <c r="A374" s="6">
        <v>373</v>
      </c>
      <c r="B374" s="7">
        <v>40560</v>
      </c>
      <c r="C374" s="6" t="str">
        <f t="shared" si="15"/>
        <v>Winter</v>
      </c>
      <c r="D374" s="6" t="str">
        <f t="shared" si="16"/>
        <v>January</v>
      </c>
      <c r="E374" s="6">
        <v>0</v>
      </c>
      <c r="F374" s="6" t="b">
        <v>1</v>
      </c>
      <c r="G374" s="6" t="str">
        <f t="shared" si="17"/>
        <v>Monday</v>
      </c>
      <c r="H374" s="6" t="s">
        <v>16</v>
      </c>
      <c r="I374" s="8">
        <v>0.2</v>
      </c>
      <c r="J374" s="9">
        <v>0.19700000000000001</v>
      </c>
      <c r="K374" s="8">
        <v>0.47</v>
      </c>
      <c r="L374" s="6">
        <v>0.22389999999999999</v>
      </c>
      <c r="M374" s="6">
        <v>1</v>
      </c>
      <c r="N374" s="6">
        <v>16</v>
      </c>
      <c r="O374" s="6">
        <v>17</v>
      </c>
    </row>
    <row r="375" spans="1:15">
      <c r="A375" s="6">
        <v>374</v>
      </c>
      <c r="B375" s="7">
        <v>40560</v>
      </c>
      <c r="C375" s="6" t="str">
        <f t="shared" si="15"/>
        <v>Winter</v>
      </c>
      <c r="D375" s="6" t="str">
        <f t="shared" si="16"/>
        <v>January</v>
      </c>
      <c r="E375" s="6">
        <v>1</v>
      </c>
      <c r="F375" s="6" t="b">
        <v>1</v>
      </c>
      <c r="G375" s="6" t="str">
        <f t="shared" si="17"/>
        <v>Monday</v>
      </c>
      <c r="H375" s="6" t="s">
        <v>16</v>
      </c>
      <c r="I375" s="8">
        <v>0.2</v>
      </c>
      <c r="J375" s="9">
        <v>0.19700000000000001</v>
      </c>
      <c r="K375" s="8">
        <v>0.44</v>
      </c>
      <c r="L375" s="6">
        <v>0.19400000000000001</v>
      </c>
      <c r="M375" s="6">
        <v>1</v>
      </c>
      <c r="N375" s="6">
        <v>15</v>
      </c>
      <c r="O375" s="6">
        <v>16</v>
      </c>
    </row>
    <row r="376" spans="1:15">
      <c r="A376" s="6">
        <v>375</v>
      </c>
      <c r="B376" s="7">
        <v>40560</v>
      </c>
      <c r="C376" s="6" t="str">
        <f t="shared" si="15"/>
        <v>Winter</v>
      </c>
      <c r="D376" s="6" t="str">
        <f t="shared" si="16"/>
        <v>January</v>
      </c>
      <c r="E376" s="6">
        <v>2</v>
      </c>
      <c r="F376" s="6" t="b">
        <v>1</v>
      </c>
      <c r="G376" s="6" t="str">
        <f t="shared" si="17"/>
        <v>Monday</v>
      </c>
      <c r="H376" s="6" t="s">
        <v>16</v>
      </c>
      <c r="I376" s="8">
        <v>0.18</v>
      </c>
      <c r="J376" s="9">
        <v>0.16669999999999999</v>
      </c>
      <c r="K376" s="8">
        <v>0.43</v>
      </c>
      <c r="L376" s="6">
        <v>0.25369999999999998</v>
      </c>
      <c r="M376" s="6">
        <v>0</v>
      </c>
      <c r="N376" s="6">
        <v>8</v>
      </c>
      <c r="O376" s="6">
        <v>8</v>
      </c>
    </row>
    <row r="377" spans="1:15">
      <c r="A377" s="6">
        <v>376</v>
      </c>
      <c r="B377" s="7">
        <v>40560</v>
      </c>
      <c r="C377" s="6" t="str">
        <f t="shared" si="15"/>
        <v>Winter</v>
      </c>
      <c r="D377" s="6" t="str">
        <f t="shared" si="16"/>
        <v>January</v>
      </c>
      <c r="E377" s="6">
        <v>3</v>
      </c>
      <c r="F377" s="6" t="b">
        <v>1</v>
      </c>
      <c r="G377" s="6" t="str">
        <f t="shared" si="17"/>
        <v>Monday</v>
      </c>
      <c r="H377" s="6" t="s">
        <v>16</v>
      </c>
      <c r="I377" s="8">
        <v>0.18</v>
      </c>
      <c r="J377" s="9">
        <v>0.18179999999999999</v>
      </c>
      <c r="K377" s="8">
        <v>0.43</v>
      </c>
      <c r="L377" s="6">
        <v>0.19400000000000001</v>
      </c>
      <c r="M377" s="6">
        <v>0</v>
      </c>
      <c r="N377" s="6">
        <v>2</v>
      </c>
      <c r="O377" s="6">
        <v>2</v>
      </c>
    </row>
    <row r="378" spans="1:15">
      <c r="A378" s="6">
        <v>377</v>
      </c>
      <c r="B378" s="7">
        <v>40560</v>
      </c>
      <c r="C378" s="6" t="str">
        <f t="shared" si="15"/>
        <v>Winter</v>
      </c>
      <c r="D378" s="6" t="str">
        <f t="shared" si="16"/>
        <v>January</v>
      </c>
      <c r="E378" s="6">
        <v>4</v>
      </c>
      <c r="F378" s="6" t="b">
        <v>1</v>
      </c>
      <c r="G378" s="6" t="str">
        <f t="shared" si="17"/>
        <v>Monday</v>
      </c>
      <c r="H378" s="6" t="s">
        <v>16</v>
      </c>
      <c r="I378" s="8">
        <v>0.18</v>
      </c>
      <c r="J378" s="9">
        <v>0.19700000000000001</v>
      </c>
      <c r="K378" s="8">
        <v>0.43</v>
      </c>
      <c r="L378" s="6">
        <v>0.1343</v>
      </c>
      <c r="M378" s="6">
        <v>1</v>
      </c>
      <c r="N378" s="6">
        <v>2</v>
      </c>
      <c r="O378" s="6">
        <v>3</v>
      </c>
    </row>
    <row r="379" spans="1:15">
      <c r="A379" s="6">
        <v>378</v>
      </c>
      <c r="B379" s="7">
        <v>40560</v>
      </c>
      <c r="C379" s="6" t="str">
        <f t="shared" si="15"/>
        <v>Winter</v>
      </c>
      <c r="D379" s="6" t="str">
        <f t="shared" si="16"/>
        <v>January</v>
      </c>
      <c r="E379" s="6">
        <v>5</v>
      </c>
      <c r="F379" s="6" t="b">
        <v>1</v>
      </c>
      <c r="G379" s="6" t="str">
        <f t="shared" si="17"/>
        <v>Monday</v>
      </c>
      <c r="H379" s="6" t="s">
        <v>16</v>
      </c>
      <c r="I379" s="8">
        <v>0.18</v>
      </c>
      <c r="J379" s="9">
        <v>0.19700000000000001</v>
      </c>
      <c r="K379" s="8">
        <v>0.43</v>
      </c>
      <c r="L379" s="6">
        <v>0.16420000000000001</v>
      </c>
      <c r="M379" s="6">
        <v>0</v>
      </c>
      <c r="N379" s="6">
        <v>1</v>
      </c>
      <c r="O379" s="6">
        <v>1</v>
      </c>
    </row>
    <row r="380" spans="1:15">
      <c r="A380" s="6">
        <v>379</v>
      </c>
      <c r="B380" s="7">
        <v>40560</v>
      </c>
      <c r="C380" s="6" t="str">
        <f t="shared" si="15"/>
        <v>Winter</v>
      </c>
      <c r="D380" s="6" t="str">
        <f t="shared" si="16"/>
        <v>January</v>
      </c>
      <c r="E380" s="6">
        <v>6</v>
      </c>
      <c r="F380" s="6" t="b">
        <v>1</v>
      </c>
      <c r="G380" s="6" t="str">
        <f t="shared" si="17"/>
        <v>Monday</v>
      </c>
      <c r="H380" s="6" t="s">
        <v>16</v>
      </c>
      <c r="I380" s="8">
        <v>0.18</v>
      </c>
      <c r="J380" s="9">
        <v>0.18179999999999999</v>
      </c>
      <c r="K380" s="8">
        <v>0.43</v>
      </c>
      <c r="L380" s="6">
        <v>0.19400000000000001</v>
      </c>
      <c r="M380" s="6">
        <v>0</v>
      </c>
      <c r="N380" s="6">
        <v>5</v>
      </c>
      <c r="O380" s="6">
        <v>5</v>
      </c>
    </row>
    <row r="381" spans="1:15">
      <c r="A381" s="6">
        <v>380</v>
      </c>
      <c r="B381" s="7">
        <v>40560</v>
      </c>
      <c r="C381" s="6" t="str">
        <f t="shared" si="15"/>
        <v>Winter</v>
      </c>
      <c r="D381" s="6" t="str">
        <f t="shared" si="16"/>
        <v>January</v>
      </c>
      <c r="E381" s="6">
        <v>7</v>
      </c>
      <c r="F381" s="6" t="b">
        <v>1</v>
      </c>
      <c r="G381" s="6" t="str">
        <f t="shared" si="17"/>
        <v>Monday</v>
      </c>
      <c r="H381" s="6" t="s">
        <v>16</v>
      </c>
      <c r="I381" s="8">
        <v>0.16</v>
      </c>
      <c r="J381" s="9">
        <v>0.18179999999999999</v>
      </c>
      <c r="K381" s="8">
        <v>0.5</v>
      </c>
      <c r="L381" s="6">
        <v>0.1343</v>
      </c>
      <c r="M381" s="6">
        <v>4</v>
      </c>
      <c r="N381" s="6">
        <v>9</v>
      </c>
      <c r="O381" s="6">
        <v>13</v>
      </c>
    </row>
    <row r="382" spans="1:15">
      <c r="A382" s="6">
        <v>381</v>
      </c>
      <c r="B382" s="7">
        <v>40560</v>
      </c>
      <c r="C382" s="6" t="str">
        <f t="shared" si="15"/>
        <v>Winter</v>
      </c>
      <c r="D382" s="6" t="str">
        <f t="shared" si="16"/>
        <v>January</v>
      </c>
      <c r="E382" s="6">
        <v>8</v>
      </c>
      <c r="F382" s="6" t="b">
        <v>1</v>
      </c>
      <c r="G382" s="6" t="str">
        <f t="shared" si="17"/>
        <v>Monday</v>
      </c>
      <c r="H382" s="6" t="s">
        <v>16</v>
      </c>
      <c r="I382" s="8">
        <v>0.16</v>
      </c>
      <c r="J382" s="9">
        <v>0.1515</v>
      </c>
      <c r="K382" s="8">
        <v>0.47</v>
      </c>
      <c r="L382" s="6">
        <v>0.22389999999999999</v>
      </c>
      <c r="M382" s="6">
        <v>3</v>
      </c>
      <c r="N382" s="6">
        <v>30</v>
      </c>
      <c r="O382" s="6">
        <v>33</v>
      </c>
    </row>
    <row r="383" spans="1:15">
      <c r="A383" s="6">
        <v>382</v>
      </c>
      <c r="B383" s="7">
        <v>40560</v>
      </c>
      <c r="C383" s="6" t="str">
        <f t="shared" si="15"/>
        <v>Winter</v>
      </c>
      <c r="D383" s="6" t="str">
        <f t="shared" si="16"/>
        <v>January</v>
      </c>
      <c r="E383" s="6">
        <v>9</v>
      </c>
      <c r="F383" s="6" t="b">
        <v>1</v>
      </c>
      <c r="G383" s="6" t="str">
        <f t="shared" si="17"/>
        <v>Monday</v>
      </c>
      <c r="H383" s="6" t="s">
        <v>16</v>
      </c>
      <c r="I383" s="8">
        <v>0.16</v>
      </c>
      <c r="J383" s="9">
        <v>0.1515</v>
      </c>
      <c r="K383" s="8">
        <v>0.47</v>
      </c>
      <c r="L383" s="6">
        <v>0.22389999999999999</v>
      </c>
      <c r="M383" s="6">
        <v>8</v>
      </c>
      <c r="N383" s="6">
        <v>39</v>
      </c>
      <c r="O383" s="6">
        <v>47</v>
      </c>
    </row>
    <row r="384" spans="1:15">
      <c r="A384" s="6">
        <v>383</v>
      </c>
      <c r="B384" s="7">
        <v>40560</v>
      </c>
      <c r="C384" s="6" t="str">
        <f t="shared" si="15"/>
        <v>Winter</v>
      </c>
      <c r="D384" s="6" t="str">
        <f t="shared" si="16"/>
        <v>January</v>
      </c>
      <c r="E384" s="6">
        <v>10</v>
      </c>
      <c r="F384" s="6" t="b">
        <v>1</v>
      </c>
      <c r="G384" s="6" t="str">
        <f t="shared" si="17"/>
        <v>Monday</v>
      </c>
      <c r="H384" s="6" t="s">
        <v>16</v>
      </c>
      <c r="I384" s="8">
        <v>0.16</v>
      </c>
      <c r="J384" s="9">
        <v>0.1515</v>
      </c>
      <c r="K384" s="8">
        <v>0.5</v>
      </c>
      <c r="L384" s="6">
        <v>0.25369999999999998</v>
      </c>
      <c r="M384" s="6">
        <v>7</v>
      </c>
      <c r="N384" s="6">
        <v>50</v>
      </c>
      <c r="O384" s="6">
        <v>57</v>
      </c>
    </row>
    <row r="385" spans="1:15">
      <c r="A385" s="6">
        <v>384</v>
      </c>
      <c r="B385" s="7">
        <v>40560</v>
      </c>
      <c r="C385" s="6" t="str">
        <f t="shared" si="15"/>
        <v>Winter</v>
      </c>
      <c r="D385" s="6" t="str">
        <f t="shared" si="16"/>
        <v>January</v>
      </c>
      <c r="E385" s="6">
        <v>11</v>
      </c>
      <c r="F385" s="6" t="b">
        <v>1</v>
      </c>
      <c r="G385" s="6" t="str">
        <f t="shared" si="17"/>
        <v>Monday</v>
      </c>
      <c r="H385" s="6" t="s">
        <v>16</v>
      </c>
      <c r="I385" s="8">
        <v>0.16</v>
      </c>
      <c r="J385" s="9">
        <v>0.1515</v>
      </c>
      <c r="K385" s="8">
        <v>0.55000000000000004</v>
      </c>
      <c r="L385" s="6">
        <v>0.19400000000000001</v>
      </c>
      <c r="M385" s="6">
        <v>9</v>
      </c>
      <c r="N385" s="6">
        <v>55</v>
      </c>
      <c r="O385" s="6">
        <v>64</v>
      </c>
    </row>
    <row r="386" spans="1:15">
      <c r="A386" s="6">
        <v>385</v>
      </c>
      <c r="B386" s="7">
        <v>40560</v>
      </c>
      <c r="C386" s="6" t="str">
        <f t="shared" si="15"/>
        <v>Winter</v>
      </c>
      <c r="D386" s="6" t="str">
        <f t="shared" si="16"/>
        <v>January</v>
      </c>
      <c r="E386" s="6">
        <v>12</v>
      </c>
      <c r="F386" s="6" t="b">
        <v>1</v>
      </c>
      <c r="G386" s="6" t="str">
        <f t="shared" si="17"/>
        <v>Monday</v>
      </c>
      <c r="H386" s="6" t="s">
        <v>16</v>
      </c>
      <c r="I386" s="8">
        <v>0.18</v>
      </c>
      <c r="J386" s="9">
        <v>0.19700000000000001</v>
      </c>
      <c r="K386" s="8">
        <v>0.47</v>
      </c>
      <c r="L386" s="6">
        <v>0.1343</v>
      </c>
      <c r="M386" s="6">
        <v>10</v>
      </c>
      <c r="N386" s="6">
        <v>70</v>
      </c>
      <c r="O386" s="6">
        <v>80</v>
      </c>
    </row>
    <row r="387" spans="1:15">
      <c r="A387" s="6">
        <v>386</v>
      </c>
      <c r="B387" s="7">
        <v>40560</v>
      </c>
      <c r="C387" s="6" t="str">
        <f t="shared" ref="C387:C450" si="18">IF(OR(B387&gt;=DATE(YEAR(B387),12,21), B387&lt;DATE(YEAR(B387),3,20)), "Winter", IF(OR(B387&gt;=DATE(YEAR(B387),3,20), B387&lt;DATE(YEAR(B387),6,21)), "Spring", IF(OR(B387&gt;=DATE(YEAR(B387),6,21), B387&lt;DATE(YEAR(B387),9,23)), "Summer", "Fall")))</f>
        <v>Winter</v>
      </c>
      <c r="D387" s="6" t="str">
        <f t="shared" ref="D387:D450" si="19">TEXT(B387,"mmmm")</f>
        <v>January</v>
      </c>
      <c r="E387" s="6">
        <v>13</v>
      </c>
      <c r="F387" s="6" t="b">
        <v>1</v>
      </c>
      <c r="G387" s="6" t="str">
        <f t="shared" ref="G387:G450" si="20">TEXT(B387,"dddd")</f>
        <v>Monday</v>
      </c>
      <c r="H387" s="6" t="s">
        <v>16</v>
      </c>
      <c r="I387" s="8">
        <v>0.18</v>
      </c>
      <c r="J387" s="9">
        <v>0.19700000000000001</v>
      </c>
      <c r="K387" s="8">
        <v>0.47</v>
      </c>
      <c r="L387" s="6">
        <v>0.1343</v>
      </c>
      <c r="M387" s="6">
        <v>13</v>
      </c>
      <c r="N387" s="6">
        <v>80</v>
      </c>
      <c r="O387" s="6">
        <v>93</v>
      </c>
    </row>
    <row r="388" spans="1:15">
      <c r="A388" s="6">
        <v>387</v>
      </c>
      <c r="B388" s="7">
        <v>40560</v>
      </c>
      <c r="C388" s="6" t="str">
        <f t="shared" si="18"/>
        <v>Winter</v>
      </c>
      <c r="D388" s="6" t="str">
        <f t="shared" si="19"/>
        <v>January</v>
      </c>
      <c r="E388" s="6">
        <v>14</v>
      </c>
      <c r="F388" s="6" t="b">
        <v>1</v>
      </c>
      <c r="G388" s="6" t="str">
        <f t="shared" si="20"/>
        <v>Monday</v>
      </c>
      <c r="H388" s="6" t="s">
        <v>16</v>
      </c>
      <c r="I388" s="8">
        <v>0.18</v>
      </c>
      <c r="J388" s="9">
        <v>0.21210000000000001</v>
      </c>
      <c r="K388" s="8">
        <v>0.43</v>
      </c>
      <c r="L388" s="6">
        <v>0.1045</v>
      </c>
      <c r="M388" s="6">
        <v>12</v>
      </c>
      <c r="N388" s="6">
        <v>74</v>
      </c>
      <c r="O388" s="6">
        <v>86</v>
      </c>
    </row>
    <row r="389" spans="1:15">
      <c r="A389" s="6">
        <v>388</v>
      </c>
      <c r="B389" s="7">
        <v>40560</v>
      </c>
      <c r="C389" s="6" t="str">
        <f t="shared" si="18"/>
        <v>Winter</v>
      </c>
      <c r="D389" s="6" t="str">
        <f t="shared" si="19"/>
        <v>January</v>
      </c>
      <c r="E389" s="6">
        <v>15</v>
      </c>
      <c r="F389" s="6" t="b">
        <v>1</v>
      </c>
      <c r="G389" s="6" t="str">
        <f t="shared" si="20"/>
        <v>Monday</v>
      </c>
      <c r="H389" s="6" t="s">
        <v>16</v>
      </c>
      <c r="I389" s="8">
        <v>0.2</v>
      </c>
      <c r="J389" s="9">
        <v>0.21210000000000001</v>
      </c>
      <c r="K389" s="8">
        <v>0.47</v>
      </c>
      <c r="L389" s="6">
        <v>0.16420000000000001</v>
      </c>
      <c r="M389" s="6">
        <v>21</v>
      </c>
      <c r="N389" s="6">
        <v>72</v>
      </c>
      <c r="O389" s="6">
        <v>93</v>
      </c>
    </row>
    <row r="390" spans="1:15">
      <c r="A390" s="6">
        <v>389</v>
      </c>
      <c r="B390" s="7">
        <v>40560</v>
      </c>
      <c r="C390" s="6" t="str">
        <f t="shared" si="18"/>
        <v>Winter</v>
      </c>
      <c r="D390" s="6" t="str">
        <f t="shared" si="19"/>
        <v>January</v>
      </c>
      <c r="E390" s="6">
        <v>16</v>
      </c>
      <c r="F390" s="6" t="b">
        <v>1</v>
      </c>
      <c r="G390" s="6" t="str">
        <f t="shared" si="20"/>
        <v>Monday</v>
      </c>
      <c r="H390" s="6" t="s">
        <v>16</v>
      </c>
      <c r="I390" s="8">
        <v>0.2</v>
      </c>
      <c r="J390" s="9">
        <v>0.21210000000000001</v>
      </c>
      <c r="K390" s="8">
        <v>0.47</v>
      </c>
      <c r="L390" s="6">
        <v>0.16420000000000001</v>
      </c>
      <c r="M390" s="6">
        <v>6</v>
      </c>
      <c r="N390" s="6">
        <v>76</v>
      </c>
      <c r="O390" s="6">
        <v>82</v>
      </c>
    </row>
    <row r="391" spans="1:15">
      <c r="A391" s="6">
        <v>390</v>
      </c>
      <c r="B391" s="7">
        <v>40560</v>
      </c>
      <c r="C391" s="6" t="str">
        <f t="shared" si="18"/>
        <v>Winter</v>
      </c>
      <c r="D391" s="6" t="str">
        <f t="shared" si="19"/>
        <v>January</v>
      </c>
      <c r="E391" s="6">
        <v>17</v>
      </c>
      <c r="F391" s="6" t="b">
        <v>1</v>
      </c>
      <c r="G391" s="6" t="str">
        <f t="shared" si="20"/>
        <v>Monday</v>
      </c>
      <c r="H391" s="6" t="s">
        <v>15</v>
      </c>
      <c r="I391" s="8">
        <v>0.2</v>
      </c>
      <c r="J391" s="9">
        <v>0.19700000000000001</v>
      </c>
      <c r="K391" s="8">
        <v>0.51</v>
      </c>
      <c r="L391" s="6">
        <v>0.19400000000000001</v>
      </c>
      <c r="M391" s="6">
        <v>4</v>
      </c>
      <c r="N391" s="6">
        <v>67</v>
      </c>
      <c r="O391" s="6">
        <v>71</v>
      </c>
    </row>
    <row r="392" spans="1:15">
      <c r="A392" s="6">
        <v>391</v>
      </c>
      <c r="B392" s="7">
        <v>40560</v>
      </c>
      <c r="C392" s="6" t="str">
        <f t="shared" si="18"/>
        <v>Winter</v>
      </c>
      <c r="D392" s="6" t="str">
        <f t="shared" si="19"/>
        <v>January</v>
      </c>
      <c r="E392" s="6">
        <v>18</v>
      </c>
      <c r="F392" s="6" t="b">
        <v>1</v>
      </c>
      <c r="G392" s="6" t="str">
        <f t="shared" si="20"/>
        <v>Monday</v>
      </c>
      <c r="H392" s="6" t="s">
        <v>16</v>
      </c>
      <c r="I392" s="8">
        <v>0.18</v>
      </c>
      <c r="J392" s="9">
        <v>0.16669999999999999</v>
      </c>
      <c r="K392" s="8">
        <v>0.55000000000000004</v>
      </c>
      <c r="L392" s="6">
        <v>0.25369999999999998</v>
      </c>
      <c r="M392" s="6">
        <v>7</v>
      </c>
      <c r="N392" s="6">
        <v>85</v>
      </c>
      <c r="O392" s="6">
        <v>92</v>
      </c>
    </row>
    <row r="393" spans="1:15">
      <c r="A393" s="6">
        <v>392</v>
      </c>
      <c r="B393" s="7">
        <v>40560</v>
      </c>
      <c r="C393" s="6" t="str">
        <f t="shared" si="18"/>
        <v>Winter</v>
      </c>
      <c r="D393" s="6" t="str">
        <f t="shared" si="19"/>
        <v>January</v>
      </c>
      <c r="E393" s="6">
        <v>19</v>
      </c>
      <c r="F393" s="6" t="b">
        <v>1</v>
      </c>
      <c r="G393" s="6" t="str">
        <f t="shared" si="20"/>
        <v>Monday</v>
      </c>
      <c r="H393" s="6" t="s">
        <v>17</v>
      </c>
      <c r="I393" s="8">
        <v>0.18</v>
      </c>
      <c r="J393" s="9">
        <v>0.18179999999999999</v>
      </c>
      <c r="K393" s="8">
        <v>0.59</v>
      </c>
      <c r="L393" s="6">
        <v>0.19400000000000001</v>
      </c>
      <c r="M393" s="6">
        <v>2</v>
      </c>
      <c r="N393" s="6">
        <v>58</v>
      </c>
      <c r="O393" s="6">
        <v>60</v>
      </c>
    </row>
    <row r="394" spans="1:15">
      <c r="A394" s="6">
        <v>393</v>
      </c>
      <c r="B394" s="7">
        <v>40560</v>
      </c>
      <c r="C394" s="6" t="str">
        <f t="shared" si="18"/>
        <v>Winter</v>
      </c>
      <c r="D394" s="6" t="str">
        <f t="shared" si="19"/>
        <v>January</v>
      </c>
      <c r="E394" s="6">
        <v>20</v>
      </c>
      <c r="F394" s="6" t="b">
        <v>1</v>
      </c>
      <c r="G394" s="6" t="str">
        <f t="shared" si="20"/>
        <v>Monday</v>
      </c>
      <c r="H394" s="6" t="s">
        <v>17</v>
      </c>
      <c r="I394" s="8">
        <v>0.16</v>
      </c>
      <c r="J394" s="9">
        <v>0.1515</v>
      </c>
      <c r="K394" s="8">
        <v>0.8</v>
      </c>
      <c r="L394" s="6">
        <v>0.19400000000000001</v>
      </c>
      <c r="M394" s="6">
        <v>4</v>
      </c>
      <c r="N394" s="6">
        <v>29</v>
      </c>
      <c r="O394" s="6">
        <v>33</v>
      </c>
    </row>
    <row r="395" spans="1:15">
      <c r="A395" s="6">
        <v>394</v>
      </c>
      <c r="B395" s="7">
        <v>40560</v>
      </c>
      <c r="C395" s="6" t="str">
        <f t="shared" si="18"/>
        <v>Winter</v>
      </c>
      <c r="D395" s="6" t="str">
        <f t="shared" si="19"/>
        <v>January</v>
      </c>
      <c r="E395" s="6">
        <v>21</v>
      </c>
      <c r="F395" s="6" t="b">
        <v>1</v>
      </c>
      <c r="G395" s="6" t="str">
        <f t="shared" si="20"/>
        <v>Monday</v>
      </c>
      <c r="H395" s="6" t="s">
        <v>17</v>
      </c>
      <c r="I395" s="8">
        <v>0.16</v>
      </c>
      <c r="J395" s="9">
        <v>0.1515</v>
      </c>
      <c r="K395" s="8">
        <v>0.8</v>
      </c>
      <c r="L395" s="6">
        <v>0.19400000000000001</v>
      </c>
      <c r="M395" s="6">
        <v>3</v>
      </c>
      <c r="N395" s="6">
        <v>24</v>
      </c>
      <c r="O395" s="6">
        <v>27</v>
      </c>
    </row>
    <row r="396" spans="1:15">
      <c r="A396" s="6">
        <v>395</v>
      </c>
      <c r="B396" s="7">
        <v>40560</v>
      </c>
      <c r="C396" s="6" t="str">
        <f t="shared" si="18"/>
        <v>Winter</v>
      </c>
      <c r="D396" s="6" t="str">
        <f t="shared" si="19"/>
        <v>January</v>
      </c>
      <c r="E396" s="6">
        <v>22</v>
      </c>
      <c r="F396" s="6" t="b">
        <v>1</v>
      </c>
      <c r="G396" s="6" t="str">
        <f t="shared" si="20"/>
        <v>Monday</v>
      </c>
      <c r="H396" s="6" t="s">
        <v>17</v>
      </c>
      <c r="I396" s="8">
        <v>0.14000000000000001</v>
      </c>
      <c r="J396" s="9">
        <v>0.1212</v>
      </c>
      <c r="K396" s="8">
        <v>0.93</v>
      </c>
      <c r="L396" s="6">
        <v>0.25369999999999998</v>
      </c>
      <c r="M396" s="6">
        <v>0</v>
      </c>
      <c r="N396" s="6">
        <v>13</v>
      </c>
      <c r="O396" s="6">
        <v>13</v>
      </c>
    </row>
    <row r="397" spans="1:15">
      <c r="A397" s="6">
        <v>396</v>
      </c>
      <c r="B397" s="7">
        <v>40560</v>
      </c>
      <c r="C397" s="6" t="str">
        <f t="shared" si="18"/>
        <v>Winter</v>
      </c>
      <c r="D397" s="6" t="str">
        <f t="shared" si="19"/>
        <v>January</v>
      </c>
      <c r="E397" s="6">
        <v>23</v>
      </c>
      <c r="F397" s="6" t="b">
        <v>1</v>
      </c>
      <c r="G397" s="6" t="str">
        <f t="shared" si="20"/>
        <v>Monday</v>
      </c>
      <c r="H397" s="6" t="s">
        <v>17</v>
      </c>
      <c r="I397" s="8">
        <v>0.16</v>
      </c>
      <c r="J397" s="9">
        <v>0.13639999999999999</v>
      </c>
      <c r="K397" s="8">
        <v>0.86</v>
      </c>
      <c r="L397" s="6">
        <v>0.28360000000000002</v>
      </c>
      <c r="M397" s="6">
        <v>1</v>
      </c>
      <c r="N397" s="6">
        <v>3</v>
      </c>
      <c r="O397" s="6">
        <v>4</v>
      </c>
    </row>
    <row r="398" spans="1:15">
      <c r="A398" s="6">
        <v>397</v>
      </c>
      <c r="B398" s="7">
        <v>40561</v>
      </c>
      <c r="C398" s="6" t="str">
        <f t="shared" si="18"/>
        <v>Winter</v>
      </c>
      <c r="D398" s="6" t="str">
        <f t="shared" si="19"/>
        <v>January</v>
      </c>
      <c r="E398" s="6">
        <v>12</v>
      </c>
      <c r="F398" s="6" t="b">
        <v>0</v>
      </c>
      <c r="G398" s="6" t="str">
        <f t="shared" si="20"/>
        <v>Tuesday</v>
      </c>
      <c r="H398" s="6" t="s">
        <v>16</v>
      </c>
      <c r="I398" s="8">
        <v>0.2</v>
      </c>
      <c r="J398" s="9">
        <v>0.18179999999999999</v>
      </c>
      <c r="K398" s="8">
        <v>0.86</v>
      </c>
      <c r="L398" s="6">
        <v>0.32840000000000003</v>
      </c>
      <c r="M398" s="6">
        <v>0</v>
      </c>
      <c r="N398" s="6">
        <v>3</v>
      </c>
      <c r="O398" s="6">
        <v>3</v>
      </c>
    </row>
    <row r="399" spans="1:15">
      <c r="A399" s="6">
        <v>398</v>
      </c>
      <c r="B399" s="7">
        <v>40561</v>
      </c>
      <c r="C399" s="6" t="str">
        <f t="shared" si="18"/>
        <v>Winter</v>
      </c>
      <c r="D399" s="6" t="str">
        <f t="shared" si="19"/>
        <v>January</v>
      </c>
      <c r="E399" s="6">
        <v>13</v>
      </c>
      <c r="F399" s="6" t="b">
        <v>0</v>
      </c>
      <c r="G399" s="6" t="str">
        <f t="shared" si="20"/>
        <v>Tuesday</v>
      </c>
      <c r="H399" s="6" t="s">
        <v>16</v>
      </c>
      <c r="I399" s="8">
        <v>0.2</v>
      </c>
      <c r="J399" s="9">
        <v>0.19700000000000001</v>
      </c>
      <c r="K399" s="8">
        <v>0.86</v>
      </c>
      <c r="L399" s="6">
        <v>0.22389999999999999</v>
      </c>
      <c r="M399" s="6">
        <v>0</v>
      </c>
      <c r="N399" s="6">
        <v>22</v>
      </c>
      <c r="O399" s="6">
        <v>22</v>
      </c>
    </row>
    <row r="400" spans="1:15">
      <c r="A400" s="6">
        <v>399</v>
      </c>
      <c r="B400" s="7">
        <v>40561</v>
      </c>
      <c r="C400" s="6" t="str">
        <f t="shared" si="18"/>
        <v>Winter</v>
      </c>
      <c r="D400" s="6" t="str">
        <f t="shared" si="19"/>
        <v>January</v>
      </c>
      <c r="E400" s="6">
        <v>14</v>
      </c>
      <c r="F400" s="6" t="b">
        <v>0</v>
      </c>
      <c r="G400" s="6" t="str">
        <f t="shared" si="20"/>
        <v>Tuesday</v>
      </c>
      <c r="H400" s="6" t="s">
        <v>16</v>
      </c>
      <c r="I400" s="8">
        <v>0.22</v>
      </c>
      <c r="J400" s="9">
        <v>0.2273</v>
      </c>
      <c r="K400" s="8">
        <v>0.8</v>
      </c>
      <c r="L400" s="6">
        <v>0.16420000000000001</v>
      </c>
      <c r="M400" s="6">
        <v>2</v>
      </c>
      <c r="N400" s="6">
        <v>26</v>
      </c>
      <c r="O400" s="6">
        <v>28</v>
      </c>
    </row>
    <row r="401" spans="1:15">
      <c r="A401" s="6">
        <v>400</v>
      </c>
      <c r="B401" s="7">
        <v>40561</v>
      </c>
      <c r="C401" s="6" t="str">
        <f t="shared" si="18"/>
        <v>Winter</v>
      </c>
      <c r="D401" s="6" t="str">
        <f t="shared" si="19"/>
        <v>January</v>
      </c>
      <c r="E401" s="6">
        <v>15</v>
      </c>
      <c r="F401" s="6" t="b">
        <v>0</v>
      </c>
      <c r="G401" s="6" t="str">
        <f t="shared" si="20"/>
        <v>Tuesday</v>
      </c>
      <c r="H401" s="6" t="s">
        <v>16</v>
      </c>
      <c r="I401" s="8">
        <v>0.22</v>
      </c>
      <c r="J401" s="9">
        <v>0.2273</v>
      </c>
      <c r="K401" s="8">
        <v>0.87</v>
      </c>
      <c r="L401" s="6">
        <v>0.16420000000000001</v>
      </c>
      <c r="M401" s="6">
        <v>3</v>
      </c>
      <c r="N401" s="6">
        <v>32</v>
      </c>
      <c r="O401" s="6">
        <v>35</v>
      </c>
    </row>
    <row r="402" spans="1:15">
      <c r="A402" s="6">
        <v>401</v>
      </c>
      <c r="B402" s="7">
        <v>40561</v>
      </c>
      <c r="C402" s="6" t="str">
        <f t="shared" si="18"/>
        <v>Winter</v>
      </c>
      <c r="D402" s="6" t="str">
        <f t="shared" si="19"/>
        <v>January</v>
      </c>
      <c r="E402" s="6">
        <v>16</v>
      </c>
      <c r="F402" s="6" t="b">
        <v>0</v>
      </c>
      <c r="G402" s="6" t="str">
        <f t="shared" si="20"/>
        <v>Tuesday</v>
      </c>
      <c r="H402" s="6" t="s">
        <v>16</v>
      </c>
      <c r="I402" s="8">
        <v>0.22</v>
      </c>
      <c r="J402" s="9">
        <v>0.2273</v>
      </c>
      <c r="K402" s="8">
        <v>0.87</v>
      </c>
      <c r="L402" s="6">
        <v>0.19400000000000001</v>
      </c>
      <c r="M402" s="6">
        <v>0</v>
      </c>
      <c r="N402" s="6">
        <v>61</v>
      </c>
      <c r="O402" s="6">
        <v>61</v>
      </c>
    </row>
    <row r="403" spans="1:15">
      <c r="A403" s="6">
        <v>402</v>
      </c>
      <c r="B403" s="7">
        <v>40561</v>
      </c>
      <c r="C403" s="6" t="str">
        <f t="shared" si="18"/>
        <v>Winter</v>
      </c>
      <c r="D403" s="6" t="str">
        <f t="shared" si="19"/>
        <v>January</v>
      </c>
      <c r="E403" s="6">
        <v>17</v>
      </c>
      <c r="F403" s="6" t="b">
        <v>0</v>
      </c>
      <c r="G403" s="6" t="str">
        <f t="shared" si="20"/>
        <v>Tuesday</v>
      </c>
      <c r="H403" s="6" t="s">
        <v>16</v>
      </c>
      <c r="I403" s="8">
        <v>0.22</v>
      </c>
      <c r="J403" s="9">
        <v>0.2273</v>
      </c>
      <c r="K403" s="8">
        <v>0.82</v>
      </c>
      <c r="L403" s="6">
        <v>0.19400000000000001</v>
      </c>
      <c r="M403" s="6">
        <v>1</v>
      </c>
      <c r="N403" s="6">
        <v>124</v>
      </c>
      <c r="O403" s="6">
        <v>125</v>
      </c>
    </row>
    <row r="404" spans="1:15">
      <c r="A404" s="6">
        <v>403</v>
      </c>
      <c r="B404" s="7">
        <v>40561</v>
      </c>
      <c r="C404" s="6" t="str">
        <f t="shared" si="18"/>
        <v>Winter</v>
      </c>
      <c r="D404" s="6" t="str">
        <f t="shared" si="19"/>
        <v>January</v>
      </c>
      <c r="E404" s="6">
        <v>18</v>
      </c>
      <c r="F404" s="6" t="b">
        <v>0</v>
      </c>
      <c r="G404" s="6" t="str">
        <f t="shared" si="20"/>
        <v>Tuesday</v>
      </c>
      <c r="H404" s="6" t="s">
        <v>16</v>
      </c>
      <c r="I404" s="8">
        <v>0.22</v>
      </c>
      <c r="J404" s="9">
        <v>0.2273</v>
      </c>
      <c r="K404" s="8">
        <v>0.8</v>
      </c>
      <c r="L404" s="6">
        <v>0.16420000000000001</v>
      </c>
      <c r="M404" s="6">
        <v>1</v>
      </c>
      <c r="N404" s="6">
        <v>132</v>
      </c>
      <c r="O404" s="6">
        <v>133</v>
      </c>
    </row>
    <row r="405" spans="1:15">
      <c r="A405" s="6">
        <v>404</v>
      </c>
      <c r="B405" s="7">
        <v>40561</v>
      </c>
      <c r="C405" s="6" t="str">
        <f t="shared" si="18"/>
        <v>Winter</v>
      </c>
      <c r="D405" s="6" t="str">
        <f t="shared" si="19"/>
        <v>January</v>
      </c>
      <c r="E405" s="6">
        <v>19</v>
      </c>
      <c r="F405" s="6" t="b">
        <v>0</v>
      </c>
      <c r="G405" s="6" t="str">
        <f t="shared" si="20"/>
        <v>Tuesday</v>
      </c>
      <c r="H405" s="6" t="s">
        <v>16</v>
      </c>
      <c r="I405" s="8">
        <v>0.22</v>
      </c>
      <c r="J405" s="9">
        <v>0.2273</v>
      </c>
      <c r="K405" s="8">
        <v>0.8</v>
      </c>
      <c r="L405" s="6">
        <v>0.1343</v>
      </c>
      <c r="M405" s="6">
        <v>1</v>
      </c>
      <c r="N405" s="6">
        <v>98</v>
      </c>
      <c r="O405" s="6">
        <v>99</v>
      </c>
    </row>
    <row r="406" spans="1:15">
      <c r="A406" s="6">
        <v>405</v>
      </c>
      <c r="B406" s="7">
        <v>40561</v>
      </c>
      <c r="C406" s="6" t="str">
        <f t="shared" si="18"/>
        <v>Winter</v>
      </c>
      <c r="D406" s="6" t="str">
        <f t="shared" si="19"/>
        <v>January</v>
      </c>
      <c r="E406" s="6">
        <v>20</v>
      </c>
      <c r="F406" s="6" t="b">
        <v>0</v>
      </c>
      <c r="G406" s="6" t="str">
        <f t="shared" si="20"/>
        <v>Tuesday</v>
      </c>
      <c r="H406" s="6" t="s">
        <v>16</v>
      </c>
      <c r="I406" s="8">
        <v>0.22</v>
      </c>
      <c r="J406" s="9">
        <v>0.2727</v>
      </c>
      <c r="K406" s="8">
        <v>0.87</v>
      </c>
      <c r="L406" s="6">
        <v>0</v>
      </c>
      <c r="M406" s="6">
        <v>0</v>
      </c>
      <c r="N406" s="6">
        <v>83</v>
      </c>
      <c r="O406" s="6">
        <v>83</v>
      </c>
    </row>
    <row r="407" spans="1:15">
      <c r="A407" s="6">
        <v>406</v>
      </c>
      <c r="B407" s="7">
        <v>40561</v>
      </c>
      <c r="C407" s="6" t="str">
        <f t="shared" si="18"/>
        <v>Winter</v>
      </c>
      <c r="D407" s="6" t="str">
        <f t="shared" si="19"/>
        <v>January</v>
      </c>
      <c r="E407" s="6">
        <v>21</v>
      </c>
      <c r="F407" s="6" t="b">
        <v>0</v>
      </c>
      <c r="G407" s="6" t="str">
        <f t="shared" si="20"/>
        <v>Tuesday</v>
      </c>
      <c r="H407" s="6" t="s">
        <v>16</v>
      </c>
      <c r="I407" s="8">
        <v>0.22</v>
      </c>
      <c r="J407" s="9">
        <v>0.2424</v>
      </c>
      <c r="K407" s="8">
        <v>0.93</v>
      </c>
      <c r="L407" s="6">
        <v>0.1045</v>
      </c>
      <c r="M407" s="6">
        <v>0</v>
      </c>
      <c r="N407" s="6">
        <v>41</v>
      </c>
      <c r="O407" s="6">
        <v>41</v>
      </c>
    </row>
    <row r="408" spans="1:15">
      <c r="A408" s="6">
        <v>407</v>
      </c>
      <c r="B408" s="7">
        <v>40561</v>
      </c>
      <c r="C408" s="6" t="str">
        <f t="shared" si="18"/>
        <v>Winter</v>
      </c>
      <c r="D408" s="6" t="str">
        <f t="shared" si="19"/>
        <v>January</v>
      </c>
      <c r="E408" s="6">
        <v>22</v>
      </c>
      <c r="F408" s="6" t="b">
        <v>0</v>
      </c>
      <c r="G408" s="6" t="str">
        <f t="shared" si="20"/>
        <v>Tuesday</v>
      </c>
      <c r="H408" s="6" t="s">
        <v>16</v>
      </c>
      <c r="I408" s="8">
        <v>0.22</v>
      </c>
      <c r="J408" s="9">
        <v>0.2576</v>
      </c>
      <c r="K408" s="8">
        <v>0.93</v>
      </c>
      <c r="L408" s="6">
        <v>8.9599999999999999E-2</v>
      </c>
      <c r="M408" s="6">
        <v>0</v>
      </c>
      <c r="N408" s="6">
        <v>33</v>
      </c>
      <c r="O408" s="6">
        <v>33</v>
      </c>
    </row>
    <row r="409" spans="1:15">
      <c r="A409" s="6">
        <v>408</v>
      </c>
      <c r="B409" s="7">
        <v>40561</v>
      </c>
      <c r="C409" s="6" t="str">
        <f t="shared" si="18"/>
        <v>Winter</v>
      </c>
      <c r="D409" s="6" t="str">
        <f t="shared" si="19"/>
        <v>January</v>
      </c>
      <c r="E409" s="6">
        <v>23</v>
      </c>
      <c r="F409" s="6" t="b">
        <v>0</v>
      </c>
      <c r="G409" s="6" t="str">
        <f t="shared" si="20"/>
        <v>Tuesday</v>
      </c>
      <c r="H409" s="6" t="s">
        <v>16</v>
      </c>
      <c r="I409" s="8">
        <v>0.22</v>
      </c>
      <c r="J409" s="9">
        <v>0.2727</v>
      </c>
      <c r="K409" s="8">
        <v>0.93</v>
      </c>
      <c r="L409" s="6">
        <v>0</v>
      </c>
      <c r="M409" s="6">
        <v>1</v>
      </c>
      <c r="N409" s="6">
        <v>19</v>
      </c>
      <c r="O409" s="6">
        <v>20</v>
      </c>
    </row>
    <row r="410" spans="1:15">
      <c r="A410" s="6">
        <v>409</v>
      </c>
      <c r="B410" s="7">
        <v>40562</v>
      </c>
      <c r="C410" s="6" t="str">
        <f t="shared" si="18"/>
        <v>Winter</v>
      </c>
      <c r="D410" s="6" t="str">
        <f t="shared" si="19"/>
        <v>January</v>
      </c>
      <c r="E410" s="6">
        <v>0</v>
      </c>
      <c r="F410" s="6" t="b">
        <v>0</v>
      </c>
      <c r="G410" s="6" t="str">
        <f t="shared" si="20"/>
        <v>Wednesday</v>
      </c>
      <c r="H410" s="6" t="s">
        <v>16</v>
      </c>
      <c r="I410" s="8">
        <v>0.22</v>
      </c>
      <c r="J410" s="9">
        <v>0.2727</v>
      </c>
      <c r="K410" s="8">
        <v>0.93</v>
      </c>
      <c r="L410" s="6">
        <v>0</v>
      </c>
      <c r="M410" s="6">
        <v>0</v>
      </c>
      <c r="N410" s="6">
        <v>3</v>
      </c>
      <c r="O410" s="6">
        <v>3</v>
      </c>
    </row>
    <row r="411" spans="1:15">
      <c r="A411" s="6">
        <v>410</v>
      </c>
      <c r="B411" s="7">
        <v>40562</v>
      </c>
      <c r="C411" s="6" t="str">
        <f t="shared" si="18"/>
        <v>Winter</v>
      </c>
      <c r="D411" s="6" t="str">
        <f t="shared" si="19"/>
        <v>January</v>
      </c>
      <c r="E411" s="6">
        <v>1</v>
      </c>
      <c r="F411" s="6" t="b">
        <v>0</v>
      </c>
      <c r="G411" s="6" t="str">
        <f t="shared" si="20"/>
        <v>Wednesday</v>
      </c>
      <c r="H411" s="6" t="s">
        <v>17</v>
      </c>
      <c r="I411" s="8">
        <v>0.22</v>
      </c>
      <c r="J411" s="9">
        <v>0.2273</v>
      </c>
      <c r="K411" s="8">
        <v>0.93</v>
      </c>
      <c r="L411" s="6">
        <v>0.1343</v>
      </c>
      <c r="M411" s="6">
        <v>1</v>
      </c>
      <c r="N411" s="6">
        <v>6</v>
      </c>
      <c r="O411" s="6">
        <v>7</v>
      </c>
    </row>
    <row r="412" spans="1:15">
      <c r="A412" s="6">
        <v>411</v>
      </c>
      <c r="B412" s="7">
        <v>40562</v>
      </c>
      <c r="C412" s="6" t="str">
        <f t="shared" si="18"/>
        <v>Winter</v>
      </c>
      <c r="D412" s="6" t="str">
        <f t="shared" si="19"/>
        <v>January</v>
      </c>
      <c r="E412" s="6">
        <v>2</v>
      </c>
      <c r="F412" s="6" t="b">
        <v>0</v>
      </c>
      <c r="G412" s="6" t="str">
        <f t="shared" si="20"/>
        <v>Wednesday</v>
      </c>
      <c r="H412" s="6" t="s">
        <v>17</v>
      </c>
      <c r="I412" s="8">
        <v>0.22</v>
      </c>
      <c r="J412" s="9">
        <v>0.2273</v>
      </c>
      <c r="K412" s="8">
        <v>0.93</v>
      </c>
      <c r="L412" s="6">
        <v>0.1343</v>
      </c>
      <c r="M412" s="6">
        <v>0</v>
      </c>
      <c r="N412" s="6">
        <v>3</v>
      </c>
      <c r="O412" s="6">
        <v>3</v>
      </c>
    </row>
    <row r="413" spans="1:15">
      <c r="A413" s="6">
        <v>412</v>
      </c>
      <c r="B413" s="7">
        <v>40562</v>
      </c>
      <c r="C413" s="6" t="str">
        <f t="shared" si="18"/>
        <v>Winter</v>
      </c>
      <c r="D413" s="6" t="str">
        <f t="shared" si="19"/>
        <v>January</v>
      </c>
      <c r="E413" s="6">
        <v>4</v>
      </c>
      <c r="F413" s="6" t="b">
        <v>0</v>
      </c>
      <c r="G413" s="6" t="str">
        <f t="shared" si="20"/>
        <v>Wednesday</v>
      </c>
      <c r="H413" s="6" t="s">
        <v>17</v>
      </c>
      <c r="I413" s="8">
        <v>0.22</v>
      </c>
      <c r="J413" s="9">
        <v>0.2273</v>
      </c>
      <c r="K413" s="8">
        <v>0.93</v>
      </c>
      <c r="L413" s="6">
        <v>0.1343</v>
      </c>
      <c r="M413" s="6">
        <v>1</v>
      </c>
      <c r="N413" s="6">
        <v>1</v>
      </c>
      <c r="O413" s="6">
        <v>2</v>
      </c>
    </row>
    <row r="414" spans="1:15">
      <c r="A414" s="6">
        <v>413</v>
      </c>
      <c r="B414" s="7">
        <v>40562</v>
      </c>
      <c r="C414" s="6" t="str">
        <f t="shared" si="18"/>
        <v>Winter</v>
      </c>
      <c r="D414" s="6" t="str">
        <f t="shared" si="19"/>
        <v>January</v>
      </c>
      <c r="E414" s="6">
        <v>5</v>
      </c>
      <c r="F414" s="6" t="b">
        <v>0</v>
      </c>
      <c r="G414" s="6" t="str">
        <f t="shared" si="20"/>
        <v>Wednesday</v>
      </c>
      <c r="H414" s="6" t="s">
        <v>16</v>
      </c>
      <c r="I414" s="8">
        <v>0.22</v>
      </c>
      <c r="J414" s="9">
        <v>0.2576</v>
      </c>
      <c r="K414" s="8">
        <v>0.93</v>
      </c>
      <c r="L414" s="6">
        <v>8.9599999999999999E-2</v>
      </c>
      <c r="M414" s="6">
        <v>0</v>
      </c>
      <c r="N414" s="6">
        <v>7</v>
      </c>
      <c r="O414" s="6">
        <v>7</v>
      </c>
    </row>
    <row r="415" spans="1:15">
      <c r="A415" s="6">
        <v>414</v>
      </c>
      <c r="B415" s="7">
        <v>40562</v>
      </c>
      <c r="C415" s="6" t="str">
        <f t="shared" si="18"/>
        <v>Winter</v>
      </c>
      <c r="D415" s="6" t="str">
        <f t="shared" si="19"/>
        <v>January</v>
      </c>
      <c r="E415" s="6">
        <v>6</v>
      </c>
      <c r="F415" s="6" t="b">
        <v>0</v>
      </c>
      <c r="G415" s="6" t="str">
        <f t="shared" si="20"/>
        <v>Wednesday</v>
      </c>
      <c r="H415" s="6" t="s">
        <v>16</v>
      </c>
      <c r="I415" s="8">
        <v>0.22</v>
      </c>
      <c r="J415" s="9">
        <v>0.2576</v>
      </c>
      <c r="K415" s="8">
        <v>0.93</v>
      </c>
      <c r="L415" s="6">
        <v>8.9599999999999999E-2</v>
      </c>
      <c r="M415" s="6">
        <v>0</v>
      </c>
      <c r="N415" s="6">
        <v>32</v>
      </c>
      <c r="O415" s="6">
        <v>32</v>
      </c>
    </row>
    <row r="416" spans="1:15">
      <c r="A416" s="6">
        <v>415</v>
      </c>
      <c r="B416" s="7">
        <v>40562</v>
      </c>
      <c r="C416" s="6" t="str">
        <f t="shared" si="18"/>
        <v>Winter</v>
      </c>
      <c r="D416" s="6" t="str">
        <f t="shared" si="19"/>
        <v>January</v>
      </c>
      <c r="E416" s="6">
        <v>7</v>
      </c>
      <c r="F416" s="6" t="b">
        <v>0</v>
      </c>
      <c r="G416" s="6" t="str">
        <f t="shared" si="20"/>
        <v>Wednesday</v>
      </c>
      <c r="H416" s="6" t="s">
        <v>16</v>
      </c>
      <c r="I416" s="8">
        <v>0.24</v>
      </c>
      <c r="J416" s="9">
        <v>0.2576</v>
      </c>
      <c r="K416" s="8">
        <v>0.92</v>
      </c>
      <c r="L416" s="6">
        <v>0.1045</v>
      </c>
      <c r="M416" s="6">
        <v>1</v>
      </c>
      <c r="N416" s="6">
        <v>89</v>
      </c>
      <c r="O416" s="6">
        <v>90</v>
      </c>
    </row>
    <row r="417" spans="1:15">
      <c r="A417" s="6">
        <v>416</v>
      </c>
      <c r="B417" s="7">
        <v>40562</v>
      </c>
      <c r="C417" s="6" t="str">
        <f t="shared" si="18"/>
        <v>Winter</v>
      </c>
      <c r="D417" s="6" t="str">
        <f t="shared" si="19"/>
        <v>January</v>
      </c>
      <c r="E417" s="6">
        <v>8</v>
      </c>
      <c r="F417" s="6" t="b">
        <v>0</v>
      </c>
      <c r="G417" s="6" t="str">
        <f t="shared" si="20"/>
        <v>Wednesday</v>
      </c>
      <c r="H417" s="6" t="s">
        <v>16</v>
      </c>
      <c r="I417" s="8">
        <v>0.24</v>
      </c>
      <c r="J417" s="9">
        <v>0.2576</v>
      </c>
      <c r="K417" s="8">
        <v>0.93</v>
      </c>
      <c r="L417" s="6">
        <v>0.1045</v>
      </c>
      <c r="M417" s="6">
        <v>1</v>
      </c>
      <c r="N417" s="6">
        <v>196</v>
      </c>
      <c r="O417" s="6">
        <v>197</v>
      </c>
    </row>
    <row r="418" spans="1:15">
      <c r="A418" s="6">
        <v>417</v>
      </c>
      <c r="B418" s="7">
        <v>40562</v>
      </c>
      <c r="C418" s="6" t="str">
        <f t="shared" si="18"/>
        <v>Winter</v>
      </c>
      <c r="D418" s="6" t="str">
        <f t="shared" si="19"/>
        <v>January</v>
      </c>
      <c r="E418" s="6">
        <v>9</v>
      </c>
      <c r="F418" s="6" t="b">
        <v>0</v>
      </c>
      <c r="G418" s="6" t="str">
        <f t="shared" si="20"/>
        <v>Wednesday</v>
      </c>
      <c r="H418" s="6" t="s">
        <v>16</v>
      </c>
      <c r="I418" s="8">
        <v>0.24</v>
      </c>
      <c r="J418" s="9">
        <v>0.2576</v>
      </c>
      <c r="K418" s="8">
        <v>0.93</v>
      </c>
      <c r="L418" s="6">
        <v>0.1045</v>
      </c>
      <c r="M418" s="6">
        <v>2</v>
      </c>
      <c r="N418" s="6">
        <v>107</v>
      </c>
      <c r="O418" s="6">
        <v>109</v>
      </c>
    </row>
    <row r="419" spans="1:15">
      <c r="A419" s="6">
        <v>418</v>
      </c>
      <c r="B419" s="7">
        <v>40562</v>
      </c>
      <c r="C419" s="6" t="str">
        <f t="shared" si="18"/>
        <v>Winter</v>
      </c>
      <c r="D419" s="6" t="str">
        <f t="shared" si="19"/>
        <v>January</v>
      </c>
      <c r="E419" s="6">
        <v>10</v>
      </c>
      <c r="F419" s="6" t="b">
        <v>0</v>
      </c>
      <c r="G419" s="6" t="str">
        <f t="shared" si="20"/>
        <v>Wednesday</v>
      </c>
      <c r="H419" s="6" t="s">
        <v>16</v>
      </c>
      <c r="I419" s="8">
        <v>0.26</v>
      </c>
      <c r="J419" s="9">
        <v>0.2727</v>
      </c>
      <c r="K419" s="8">
        <v>0.93</v>
      </c>
      <c r="L419" s="6">
        <v>0.1343</v>
      </c>
      <c r="M419" s="6">
        <v>1</v>
      </c>
      <c r="N419" s="6">
        <v>46</v>
      </c>
      <c r="O419" s="6">
        <v>47</v>
      </c>
    </row>
    <row r="420" spans="1:15">
      <c r="A420" s="6">
        <v>419</v>
      </c>
      <c r="B420" s="7">
        <v>40562</v>
      </c>
      <c r="C420" s="6" t="str">
        <f t="shared" si="18"/>
        <v>Winter</v>
      </c>
      <c r="D420" s="6" t="str">
        <f t="shared" si="19"/>
        <v>January</v>
      </c>
      <c r="E420" s="6">
        <v>11</v>
      </c>
      <c r="F420" s="6" t="b">
        <v>0</v>
      </c>
      <c r="G420" s="6" t="str">
        <f t="shared" si="20"/>
        <v>Wednesday</v>
      </c>
      <c r="H420" s="6" t="s">
        <v>16</v>
      </c>
      <c r="I420" s="8">
        <v>0.28000000000000003</v>
      </c>
      <c r="J420" s="9">
        <v>0.30299999999999999</v>
      </c>
      <c r="K420" s="8">
        <v>0.87</v>
      </c>
      <c r="L420" s="6">
        <v>8.9599999999999999E-2</v>
      </c>
      <c r="M420" s="6">
        <v>5</v>
      </c>
      <c r="N420" s="6">
        <v>47</v>
      </c>
      <c r="O420" s="6">
        <v>52</v>
      </c>
    </row>
    <row r="421" spans="1:15">
      <c r="A421" s="6">
        <v>420</v>
      </c>
      <c r="B421" s="7">
        <v>40562</v>
      </c>
      <c r="C421" s="6" t="str">
        <f t="shared" si="18"/>
        <v>Winter</v>
      </c>
      <c r="D421" s="6" t="str">
        <f t="shared" si="19"/>
        <v>January</v>
      </c>
      <c r="E421" s="6">
        <v>12</v>
      </c>
      <c r="F421" s="6" t="b">
        <v>0</v>
      </c>
      <c r="G421" s="6" t="str">
        <f t="shared" si="20"/>
        <v>Wednesday</v>
      </c>
      <c r="H421" s="6" t="s">
        <v>16</v>
      </c>
      <c r="I421" s="8">
        <v>0.3</v>
      </c>
      <c r="J421" s="9">
        <v>0.31819999999999998</v>
      </c>
      <c r="K421" s="8">
        <v>0.81</v>
      </c>
      <c r="L421" s="6">
        <v>8.9599999999999999E-2</v>
      </c>
      <c r="M421" s="6">
        <v>5</v>
      </c>
      <c r="N421" s="6">
        <v>65</v>
      </c>
      <c r="O421" s="6">
        <v>70</v>
      </c>
    </row>
    <row r="422" spans="1:15">
      <c r="A422" s="6">
        <v>421</v>
      </c>
      <c r="B422" s="7">
        <v>40562</v>
      </c>
      <c r="C422" s="6" t="str">
        <f t="shared" si="18"/>
        <v>Winter</v>
      </c>
      <c r="D422" s="6" t="str">
        <f t="shared" si="19"/>
        <v>January</v>
      </c>
      <c r="E422" s="6">
        <v>13</v>
      </c>
      <c r="F422" s="6" t="b">
        <v>0</v>
      </c>
      <c r="G422" s="6" t="str">
        <f t="shared" si="20"/>
        <v>Wednesday</v>
      </c>
      <c r="H422" s="6" t="s">
        <v>15</v>
      </c>
      <c r="I422" s="8">
        <v>0.4</v>
      </c>
      <c r="J422" s="9">
        <v>0.40910000000000002</v>
      </c>
      <c r="K422" s="8">
        <v>0.62</v>
      </c>
      <c r="L422" s="6">
        <v>0.28360000000000002</v>
      </c>
      <c r="M422" s="6">
        <v>11</v>
      </c>
      <c r="N422" s="6">
        <v>67</v>
      </c>
      <c r="O422" s="6">
        <v>78</v>
      </c>
    </row>
    <row r="423" spans="1:15">
      <c r="A423" s="6">
        <v>422</v>
      </c>
      <c r="B423" s="7">
        <v>40562</v>
      </c>
      <c r="C423" s="6" t="str">
        <f t="shared" si="18"/>
        <v>Winter</v>
      </c>
      <c r="D423" s="6" t="str">
        <f t="shared" si="19"/>
        <v>January</v>
      </c>
      <c r="E423" s="6">
        <v>14</v>
      </c>
      <c r="F423" s="6" t="b">
        <v>0</v>
      </c>
      <c r="G423" s="6" t="str">
        <f t="shared" si="20"/>
        <v>Wednesday</v>
      </c>
      <c r="H423" s="6" t="s">
        <v>15</v>
      </c>
      <c r="I423" s="8">
        <v>0.4</v>
      </c>
      <c r="J423" s="9">
        <v>0.40910000000000002</v>
      </c>
      <c r="K423" s="8">
        <v>0.57999999999999996</v>
      </c>
      <c r="L423" s="6">
        <v>0.25369999999999998</v>
      </c>
      <c r="M423" s="6">
        <v>7</v>
      </c>
      <c r="N423" s="6">
        <v>68</v>
      </c>
      <c r="O423" s="6">
        <v>75</v>
      </c>
    </row>
    <row r="424" spans="1:15">
      <c r="A424" s="6">
        <v>423</v>
      </c>
      <c r="B424" s="7">
        <v>40562</v>
      </c>
      <c r="C424" s="6" t="str">
        <f t="shared" si="18"/>
        <v>Winter</v>
      </c>
      <c r="D424" s="6" t="str">
        <f t="shared" si="19"/>
        <v>January</v>
      </c>
      <c r="E424" s="6">
        <v>15</v>
      </c>
      <c r="F424" s="6" t="b">
        <v>0</v>
      </c>
      <c r="G424" s="6" t="str">
        <f t="shared" si="20"/>
        <v>Wednesday</v>
      </c>
      <c r="H424" s="6" t="s">
        <v>15</v>
      </c>
      <c r="I424" s="8">
        <v>0.4</v>
      </c>
      <c r="J424" s="9">
        <v>0.40910000000000002</v>
      </c>
      <c r="K424" s="8">
        <v>0.54</v>
      </c>
      <c r="L424" s="6">
        <v>0.28360000000000002</v>
      </c>
      <c r="M424" s="6">
        <v>4</v>
      </c>
      <c r="N424" s="6">
        <v>78</v>
      </c>
      <c r="O424" s="6">
        <v>82</v>
      </c>
    </row>
    <row r="425" spans="1:15">
      <c r="A425" s="6">
        <v>424</v>
      </c>
      <c r="B425" s="7">
        <v>40562</v>
      </c>
      <c r="C425" s="6" t="str">
        <f t="shared" si="18"/>
        <v>Winter</v>
      </c>
      <c r="D425" s="6" t="str">
        <f t="shared" si="19"/>
        <v>January</v>
      </c>
      <c r="E425" s="6">
        <v>16</v>
      </c>
      <c r="F425" s="6" t="b">
        <v>0</v>
      </c>
      <c r="G425" s="6" t="str">
        <f t="shared" si="20"/>
        <v>Wednesday</v>
      </c>
      <c r="H425" s="6" t="s">
        <v>15</v>
      </c>
      <c r="I425" s="8">
        <v>0.38</v>
      </c>
      <c r="J425" s="9">
        <v>0.39389999999999997</v>
      </c>
      <c r="K425" s="8">
        <v>0.57999999999999996</v>
      </c>
      <c r="L425" s="6">
        <v>0.3881</v>
      </c>
      <c r="M425" s="6">
        <v>10</v>
      </c>
      <c r="N425" s="6">
        <v>94</v>
      </c>
      <c r="O425" s="6">
        <v>104</v>
      </c>
    </row>
    <row r="426" spans="1:15">
      <c r="A426" s="6">
        <v>425</v>
      </c>
      <c r="B426" s="7">
        <v>40562</v>
      </c>
      <c r="C426" s="6" t="str">
        <f t="shared" si="18"/>
        <v>Winter</v>
      </c>
      <c r="D426" s="6" t="str">
        <f t="shared" si="19"/>
        <v>January</v>
      </c>
      <c r="E426" s="6">
        <v>17</v>
      </c>
      <c r="F426" s="6" t="b">
        <v>0</v>
      </c>
      <c r="G426" s="6" t="str">
        <f t="shared" si="20"/>
        <v>Wednesday</v>
      </c>
      <c r="H426" s="6" t="s">
        <v>15</v>
      </c>
      <c r="I426" s="8">
        <v>0.36</v>
      </c>
      <c r="J426" s="9">
        <v>0.33329999999999999</v>
      </c>
      <c r="K426" s="8">
        <v>0.56999999999999995</v>
      </c>
      <c r="L426" s="6">
        <v>0.32840000000000003</v>
      </c>
      <c r="M426" s="6">
        <v>7</v>
      </c>
      <c r="N426" s="6">
        <v>190</v>
      </c>
      <c r="O426" s="6">
        <v>197</v>
      </c>
    </row>
    <row r="427" spans="1:15">
      <c r="A427" s="6">
        <v>426</v>
      </c>
      <c r="B427" s="7">
        <v>40562</v>
      </c>
      <c r="C427" s="6" t="str">
        <f t="shared" si="18"/>
        <v>Winter</v>
      </c>
      <c r="D427" s="6" t="str">
        <f t="shared" si="19"/>
        <v>January</v>
      </c>
      <c r="E427" s="6">
        <v>18</v>
      </c>
      <c r="F427" s="6" t="b">
        <v>0</v>
      </c>
      <c r="G427" s="6" t="str">
        <f t="shared" si="20"/>
        <v>Wednesday</v>
      </c>
      <c r="H427" s="6" t="s">
        <v>15</v>
      </c>
      <c r="I427" s="8">
        <v>0.34</v>
      </c>
      <c r="J427" s="9">
        <v>0.31819999999999998</v>
      </c>
      <c r="K427" s="8">
        <v>0.61</v>
      </c>
      <c r="L427" s="6">
        <v>0.28360000000000002</v>
      </c>
      <c r="M427" s="6">
        <v>5</v>
      </c>
      <c r="N427" s="6">
        <v>156</v>
      </c>
      <c r="O427" s="6">
        <v>161</v>
      </c>
    </row>
    <row r="428" spans="1:15">
      <c r="A428" s="6">
        <v>427</v>
      </c>
      <c r="B428" s="7">
        <v>40562</v>
      </c>
      <c r="C428" s="6" t="str">
        <f t="shared" si="18"/>
        <v>Winter</v>
      </c>
      <c r="D428" s="6" t="str">
        <f t="shared" si="19"/>
        <v>January</v>
      </c>
      <c r="E428" s="6">
        <v>19</v>
      </c>
      <c r="F428" s="6" t="b">
        <v>0</v>
      </c>
      <c r="G428" s="6" t="str">
        <f t="shared" si="20"/>
        <v>Wednesday</v>
      </c>
      <c r="H428" s="6" t="s">
        <v>15</v>
      </c>
      <c r="I428" s="8">
        <v>0.32</v>
      </c>
      <c r="J428" s="9">
        <v>0.28789999999999999</v>
      </c>
      <c r="K428" s="8">
        <v>0.56999999999999995</v>
      </c>
      <c r="L428" s="6">
        <v>0.41789999999999999</v>
      </c>
      <c r="M428" s="6">
        <v>4</v>
      </c>
      <c r="N428" s="6">
        <v>108</v>
      </c>
      <c r="O428" s="6">
        <v>112</v>
      </c>
    </row>
    <row r="429" spans="1:15">
      <c r="A429" s="6">
        <v>428</v>
      </c>
      <c r="B429" s="7">
        <v>40562</v>
      </c>
      <c r="C429" s="6" t="str">
        <f t="shared" si="18"/>
        <v>Winter</v>
      </c>
      <c r="D429" s="6" t="str">
        <f t="shared" si="19"/>
        <v>January</v>
      </c>
      <c r="E429" s="6">
        <v>20</v>
      </c>
      <c r="F429" s="6" t="b">
        <v>0</v>
      </c>
      <c r="G429" s="6" t="str">
        <f t="shared" si="20"/>
        <v>Wednesday</v>
      </c>
      <c r="H429" s="6" t="s">
        <v>15</v>
      </c>
      <c r="I429" s="8">
        <v>0.32</v>
      </c>
      <c r="J429" s="9">
        <v>0.30299999999999999</v>
      </c>
      <c r="K429" s="8">
        <v>0.49</v>
      </c>
      <c r="L429" s="6">
        <v>0.29849999999999999</v>
      </c>
      <c r="M429" s="6">
        <v>2</v>
      </c>
      <c r="N429" s="6">
        <v>74</v>
      </c>
      <c r="O429" s="6">
        <v>76</v>
      </c>
    </row>
    <row r="430" spans="1:15">
      <c r="A430" s="6">
        <v>429</v>
      </c>
      <c r="B430" s="7">
        <v>40562</v>
      </c>
      <c r="C430" s="6" t="str">
        <f t="shared" si="18"/>
        <v>Winter</v>
      </c>
      <c r="D430" s="6" t="str">
        <f t="shared" si="19"/>
        <v>January</v>
      </c>
      <c r="E430" s="6">
        <v>21</v>
      </c>
      <c r="F430" s="6" t="b">
        <v>0</v>
      </c>
      <c r="G430" s="6" t="str">
        <f t="shared" si="20"/>
        <v>Wednesday</v>
      </c>
      <c r="H430" s="6" t="s">
        <v>15</v>
      </c>
      <c r="I430" s="8">
        <v>0.32</v>
      </c>
      <c r="J430" s="9">
        <v>0.28789999999999999</v>
      </c>
      <c r="K430" s="8">
        <v>0.49</v>
      </c>
      <c r="L430" s="6">
        <v>0.41789999999999999</v>
      </c>
      <c r="M430" s="6">
        <v>4</v>
      </c>
      <c r="N430" s="6">
        <v>55</v>
      </c>
      <c r="O430" s="6">
        <v>59</v>
      </c>
    </row>
    <row r="431" spans="1:15">
      <c r="A431" s="6">
        <v>430</v>
      </c>
      <c r="B431" s="7">
        <v>40562</v>
      </c>
      <c r="C431" s="6" t="str">
        <f t="shared" si="18"/>
        <v>Winter</v>
      </c>
      <c r="D431" s="6" t="str">
        <f t="shared" si="19"/>
        <v>January</v>
      </c>
      <c r="E431" s="6">
        <v>22</v>
      </c>
      <c r="F431" s="6" t="b">
        <v>0</v>
      </c>
      <c r="G431" s="6" t="str">
        <f t="shared" si="20"/>
        <v>Wednesday</v>
      </c>
      <c r="H431" s="6" t="s">
        <v>15</v>
      </c>
      <c r="I431" s="8">
        <v>0.3</v>
      </c>
      <c r="J431" s="9">
        <v>0.30299999999999999</v>
      </c>
      <c r="K431" s="8">
        <v>0.52</v>
      </c>
      <c r="L431" s="6">
        <v>0.16420000000000001</v>
      </c>
      <c r="M431" s="6">
        <v>6</v>
      </c>
      <c r="N431" s="6">
        <v>53</v>
      </c>
      <c r="O431" s="6">
        <v>59</v>
      </c>
    </row>
    <row r="432" spans="1:15">
      <c r="A432" s="6">
        <v>431</v>
      </c>
      <c r="B432" s="7">
        <v>40562</v>
      </c>
      <c r="C432" s="6" t="str">
        <f t="shared" si="18"/>
        <v>Winter</v>
      </c>
      <c r="D432" s="6" t="str">
        <f t="shared" si="19"/>
        <v>January</v>
      </c>
      <c r="E432" s="6">
        <v>23</v>
      </c>
      <c r="F432" s="6" t="b">
        <v>0</v>
      </c>
      <c r="G432" s="6" t="str">
        <f t="shared" si="20"/>
        <v>Wednesday</v>
      </c>
      <c r="H432" s="6" t="s">
        <v>15</v>
      </c>
      <c r="I432" s="8">
        <v>0.3</v>
      </c>
      <c r="J432" s="9">
        <v>0.2727</v>
      </c>
      <c r="K432" s="8">
        <v>0.52</v>
      </c>
      <c r="L432" s="6">
        <v>0.4627</v>
      </c>
      <c r="M432" s="6">
        <v>1</v>
      </c>
      <c r="N432" s="6">
        <v>27</v>
      </c>
      <c r="O432" s="6">
        <v>28</v>
      </c>
    </row>
    <row r="433" spans="1:15">
      <c r="A433" s="6">
        <v>432</v>
      </c>
      <c r="B433" s="7">
        <v>40563</v>
      </c>
      <c r="C433" s="6" t="str">
        <f t="shared" si="18"/>
        <v>Winter</v>
      </c>
      <c r="D433" s="6" t="str">
        <f t="shared" si="19"/>
        <v>January</v>
      </c>
      <c r="E433" s="6">
        <v>0</v>
      </c>
      <c r="F433" s="6" t="b">
        <v>0</v>
      </c>
      <c r="G433" s="6" t="str">
        <f t="shared" si="20"/>
        <v>Thursday</v>
      </c>
      <c r="H433" s="6" t="s">
        <v>15</v>
      </c>
      <c r="I433" s="8">
        <v>0.26</v>
      </c>
      <c r="J433" s="9">
        <v>0.2273</v>
      </c>
      <c r="K433" s="8">
        <v>0.56000000000000005</v>
      </c>
      <c r="L433" s="6">
        <v>0.3881</v>
      </c>
      <c r="M433" s="6">
        <v>5</v>
      </c>
      <c r="N433" s="6">
        <v>8</v>
      </c>
      <c r="O433" s="6">
        <v>13</v>
      </c>
    </row>
    <row r="434" spans="1:15">
      <c r="A434" s="6">
        <v>433</v>
      </c>
      <c r="B434" s="7">
        <v>40563</v>
      </c>
      <c r="C434" s="6" t="str">
        <f t="shared" si="18"/>
        <v>Winter</v>
      </c>
      <c r="D434" s="6" t="str">
        <f t="shared" si="19"/>
        <v>January</v>
      </c>
      <c r="E434" s="6">
        <v>1</v>
      </c>
      <c r="F434" s="6" t="b">
        <v>0</v>
      </c>
      <c r="G434" s="6" t="str">
        <f t="shared" si="20"/>
        <v>Thursday</v>
      </c>
      <c r="H434" s="6" t="s">
        <v>15</v>
      </c>
      <c r="I434" s="8">
        <v>0.26</v>
      </c>
      <c r="J434" s="9">
        <v>0.2727</v>
      </c>
      <c r="K434" s="8">
        <v>0.56000000000000005</v>
      </c>
      <c r="L434" s="6">
        <v>0</v>
      </c>
      <c r="M434" s="6">
        <v>2</v>
      </c>
      <c r="N434" s="6">
        <v>3</v>
      </c>
      <c r="O434" s="6">
        <v>5</v>
      </c>
    </row>
    <row r="435" spans="1:15">
      <c r="A435" s="6">
        <v>434</v>
      </c>
      <c r="B435" s="7">
        <v>40563</v>
      </c>
      <c r="C435" s="6" t="str">
        <f t="shared" si="18"/>
        <v>Winter</v>
      </c>
      <c r="D435" s="6" t="str">
        <f t="shared" si="19"/>
        <v>January</v>
      </c>
      <c r="E435" s="6">
        <v>2</v>
      </c>
      <c r="F435" s="6" t="b">
        <v>0</v>
      </c>
      <c r="G435" s="6" t="str">
        <f t="shared" si="20"/>
        <v>Thursday</v>
      </c>
      <c r="H435" s="6" t="s">
        <v>15</v>
      </c>
      <c r="I435" s="8">
        <v>0.26</v>
      </c>
      <c r="J435" s="9">
        <v>0.2727</v>
      </c>
      <c r="K435" s="8">
        <v>0.56000000000000005</v>
      </c>
      <c r="L435" s="6">
        <v>0</v>
      </c>
      <c r="M435" s="6">
        <v>0</v>
      </c>
      <c r="N435" s="6">
        <v>2</v>
      </c>
      <c r="O435" s="6">
        <v>2</v>
      </c>
    </row>
    <row r="436" spans="1:15">
      <c r="A436" s="6">
        <v>435</v>
      </c>
      <c r="B436" s="7">
        <v>40563</v>
      </c>
      <c r="C436" s="6" t="str">
        <f t="shared" si="18"/>
        <v>Winter</v>
      </c>
      <c r="D436" s="6" t="str">
        <f t="shared" si="19"/>
        <v>January</v>
      </c>
      <c r="E436" s="6">
        <v>3</v>
      </c>
      <c r="F436" s="6" t="b">
        <v>0</v>
      </c>
      <c r="G436" s="6" t="str">
        <f t="shared" si="20"/>
        <v>Thursday</v>
      </c>
      <c r="H436" s="6" t="s">
        <v>15</v>
      </c>
      <c r="I436" s="8">
        <v>0.26</v>
      </c>
      <c r="J436" s="9">
        <v>0.2576</v>
      </c>
      <c r="K436" s="8">
        <v>0.56000000000000005</v>
      </c>
      <c r="L436" s="6">
        <v>0.16420000000000001</v>
      </c>
      <c r="M436" s="6">
        <v>0</v>
      </c>
      <c r="N436" s="6">
        <v>1</v>
      </c>
      <c r="O436" s="6">
        <v>1</v>
      </c>
    </row>
    <row r="437" spans="1:15">
      <c r="A437" s="6">
        <v>436</v>
      </c>
      <c r="B437" s="7">
        <v>40563</v>
      </c>
      <c r="C437" s="6" t="str">
        <f t="shared" si="18"/>
        <v>Winter</v>
      </c>
      <c r="D437" s="6" t="str">
        <f t="shared" si="19"/>
        <v>January</v>
      </c>
      <c r="E437" s="6">
        <v>4</v>
      </c>
      <c r="F437" s="6" t="b">
        <v>0</v>
      </c>
      <c r="G437" s="6" t="str">
        <f t="shared" si="20"/>
        <v>Thursday</v>
      </c>
      <c r="H437" s="6" t="s">
        <v>15</v>
      </c>
      <c r="I437" s="8">
        <v>0.26</v>
      </c>
      <c r="J437" s="9">
        <v>0.2576</v>
      </c>
      <c r="K437" s="8">
        <v>0.56000000000000005</v>
      </c>
      <c r="L437" s="6">
        <v>0.16420000000000001</v>
      </c>
      <c r="M437" s="6">
        <v>0</v>
      </c>
      <c r="N437" s="6">
        <v>1</v>
      </c>
      <c r="O437" s="6">
        <v>1</v>
      </c>
    </row>
    <row r="438" spans="1:15">
      <c r="A438" s="6">
        <v>437</v>
      </c>
      <c r="B438" s="7">
        <v>40563</v>
      </c>
      <c r="C438" s="6" t="str">
        <f t="shared" si="18"/>
        <v>Winter</v>
      </c>
      <c r="D438" s="6" t="str">
        <f t="shared" si="19"/>
        <v>January</v>
      </c>
      <c r="E438" s="6">
        <v>5</v>
      </c>
      <c r="F438" s="6" t="b">
        <v>0</v>
      </c>
      <c r="G438" s="6" t="str">
        <f t="shared" si="20"/>
        <v>Thursday</v>
      </c>
      <c r="H438" s="6" t="s">
        <v>15</v>
      </c>
      <c r="I438" s="8">
        <v>0.24</v>
      </c>
      <c r="J438" s="9">
        <v>0.2273</v>
      </c>
      <c r="K438" s="8">
        <v>0.6</v>
      </c>
      <c r="L438" s="6">
        <v>0.22389999999999999</v>
      </c>
      <c r="M438" s="6">
        <v>0</v>
      </c>
      <c r="N438" s="6">
        <v>6</v>
      </c>
      <c r="O438" s="6">
        <v>6</v>
      </c>
    </row>
    <row r="439" spans="1:15">
      <c r="A439" s="6">
        <v>438</v>
      </c>
      <c r="B439" s="7">
        <v>40563</v>
      </c>
      <c r="C439" s="6" t="str">
        <f t="shared" si="18"/>
        <v>Winter</v>
      </c>
      <c r="D439" s="6" t="str">
        <f t="shared" si="19"/>
        <v>January</v>
      </c>
      <c r="E439" s="6">
        <v>6</v>
      </c>
      <c r="F439" s="6" t="b">
        <v>0</v>
      </c>
      <c r="G439" s="6" t="str">
        <f t="shared" si="20"/>
        <v>Thursday</v>
      </c>
      <c r="H439" s="6" t="s">
        <v>15</v>
      </c>
      <c r="I439" s="8">
        <v>0.22</v>
      </c>
      <c r="J439" s="9">
        <v>0.21210000000000001</v>
      </c>
      <c r="K439" s="8">
        <v>0.6</v>
      </c>
      <c r="L439" s="6">
        <v>0.22389999999999999</v>
      </c>
      <c r="M439" s="6">
        <v>0</v>
      </c>
      <c r="N439" s="6">
        <v>35</v>
      </c>
      <c r="O439" s="6">
        <v>35</v>
      </c>
    </row>
    <row r="440" spans="1:15">
      <c r="A440" s="6">
        <v>439</v>
      </c>
      <c r="B440" s="7">
        <v>40563</v>
      </c>
      <c r="C440" s="6" t="str">
        <f t="shared" si="18"/>
        <v>Winter</v>
      </c>
      <c r="D440" s="6" t="str">
        <f t="shared" si="19"/>
        <v>January</v>
      </c>
      <c r="E440" s="6">
        <v>7</v>
      </c>
      <c r="F440" s="6" t="b">
        <v>0</v>
      </c>
      <c r="G440" s="6" t="str">
        <f t="shared" si="20"/>
        <v>Thursday</v>
      </c>
      <c r="H440" s="6" t="s">
        <v>15</v>
      </c>
      <c r="I440" s="8">
        <v>0.22</v>
      </c>
      <c r="J440" s="9">
        <v>0.21210000000000001</v>
      </c>
      <c r="K440" s="8">
        <v>0.55000000000000004</v>
      </c>
      <c r="L440" s="6">
        <v>0.22389999999999999</v>
      </c>
      <c r="M440" s="6">
        <v>1</v>
      </c>
      <c r="N440" s="6">
        <v>100</v>
      </c>
      <c r="O440" s="6">
        <v>101</v>
      </c>
    </row>
    <row r="441" spans="1:15">
      <c r="A441" s="6">
        <v>440</v>
      </c>
      <c r="B441" s="7">
        <v>40563</v>
      </c>
      <c r="C441" s="6" t="str">
        <f t="shared" si="18"/>
        <v>Winter</v>
      </c>
      <c r="D441" s="6" t="str">
        <f t="shared" si="19"/>
        <v>January</v>
      </c>
      <c r="E441" s="6">
        <v>8</v>
      </c>
      <c r="F441" s="6" t="b">
        <v>0</v>
      </c>
      <c r="G441" s="6" t="str">
        <f t="shared" si="20"/>
        <v>Thursday</v>
      </c>
      <c r="H441" s="6" t="s">
        <v>15</v>
      </c>
      <c r="I441" s="8">
        <v>0.22</v>
      </c>
      <c r="J441" s="9">
        <v>0.21210000000000001</v>
      </c>
      <c r="K441" s="8">
        <v>0.55000000000000004</v>
      </c>
      <c r="L441" s="6">
        <v>0.28360000000000002</v>
      </c>
      <c r="M441" s="6">
        <v>2</v>
      </c>
      <c r="N441" s="6">
        <v>247</v>
      </c>
      <c r="O441" s="6">
        <v>249</v>
      </c>
    </row>
    <row r="442" spans="1:15">
      <c r="A442" s="6">
        <v>441</v>
      </c>
      <c r="B442" s="7">
        <v>40563</v>
      </c>
      <c r="C442" s="6" t="str">
        <f t="shared" si="18"/>
        <v>Winter</v>
      </c>
      <c r="D442" s="6" t="str">
        <f t="shared" si="19"/>
        <v>January</v>
      </c>
      <c r="E442" s="6">
        <v>9</v>
      </c>
      <c r="F442" s="6" t="b">
        <v>0</v>
      </c>
      <c r="G442" s="6" t="str">
        <f t="shared" si="20"/>
        <v>Thursday</v>
      </c>
      <c r="H442" s="6" t="s">
        <v>16</v>
      </c>
      <c r="I442" s="8">
        <v>0.24</v>
      </c>
      <c r="J442" s="9">
        <v>0.2273</v>
      </c>
      <c r="K442" s="8">
        <v>0.52</v>
      </c>
      <c r="L442" s="6">
        <v>0.22389999999999999</v>
      </c>
      <c r="M442" s="6">
        <v>3</v>
      </c>
      <c r="N442" s="6">
        <v>140</v>
      </c>
      <c r="O442" s="6">
        <v>143</v>
      </c>
    </row>
    <row r="443" spans="1:15">
      <c r="A443" s="6">
        <v>442</v>
      </c>
      <c r="B443" s="7">
        <v>40563</v>
      </c>
      <c r="C443" s="6" t="str">
        <f t="shared" si="18"/>
        <v>Winter</v>
      </c>
      <c r="D443" s="6" t="str">
        <f t="shared" si="19"/>
        <v>January</v>
      </c>
      <c r="E443" s="6">
        <v>10</v>
      </c>
      <c r="F443" s="6" t="b">
        <v>0</v>
      </c>
      <c r="G443" s="6" t="str">
        <f t="shared" si="20"/>
        <v>Thursday</v>
      </c>
      <c r="H443" s="6" t="s">
        <v>15</v>
      </c>
      <c r="I443" s="8">
        <v>0.26</v>
      </c>
      <c r="J443" s="9">
        <v>0.2273</v>
      </c>
      <c r="K443" s="8">
        <v>0.48</v>
      </c>
      <c r="L443" s="6">
        <v>0.29849999999999999</v>
      </c>
      <c r="M443" s="6">
        <v>1</v>
      </c>
      <c r="N443" s="6">
        <v>56</v>
      </c>
      <c r="O443" s="6">
        <v>57</v>
      </c>
    </row>
    <row r="444" spans="1:15">
      <c r="A444" s="6">
        <v>443</v>
      </c>
      <c r="B444" s="7">
        <v>40563</v>
      </c>
      <c r="C444" s="6" t="str">
        <f t="shared" si="18"/>
        <v>Winter</v>
      </c>
      <c r="D444" s="6" t="str">
        <f t="shared" si="19"/>
        <v>January</v>
      </c>
      <c r="E444" s="6">
        <v>11</v>
      </c>
      <c r="F444" s="6" t="b">
        <v>0</v>
      </c>
      <c r="G444" s="6" t="str">
        <f t="shared" si="20"/>
        <v>Thursday</v>
      </c>
      <c r="H444" s="6" t="s">
        <v>16</v>
      </c>
      <c r="I444" s="8">
        <v>0.28000000000000003</v>
      </c>
      <c r="J444" s="9">
        <v>0.2727</v>
      </c>
      <c r="K444" s="8">
        <v>0.45</v>
      </c>
      <c r="L444" s="6">
        <v>0.16420000000000001</v>
      </c>
      <c r="M444" s="6">
        <v>5</v>
      </c>
      <c r="N444" s="6">
        <v>63</v>
      </c>
      <c r="O444" s="6">
        <v>68</v>
      </c>
    </row>
    <row r="445" spans="1:15">
      <c r="A445" s="6">
        <v>444</v>
      </c>
      <c r="B445" s="7">
        <v>40563</v>
      </c>
      <c r="C445" s="6" t="str">
        <f t="shared" si="18"/>
        <v>Winter</v>
      </c>
      <c r="D445" s="6" t="str">
        <f t="shared" si="19"/>
        <v>January</v>
      </c>
      <c r="E445" s="6">
        <v>12</v>
      </c>
      <c r="F445" s="6" t="b">
        <v>0</v>
      </c>
      <c r="G445" s="6" t="str">
        <f t="shared" si="20"/>
        <v>Thursday</v>
      </c>
      <c r="H445" s="6" t="s">
        <v>16</v>
      </c>
      <c r="I445" s="8">
        <v>0.3</v>
      </c>
      <c r="J445" s="9">
        <v>0.33329999999999999</v>
      </c>
      <c r="K445" s="8">
        <v>0.42</v>
      </c>
      <c r="L445" s="6">
        <v>0</v>
      </c>
      <c r="M445" s="6">
        <v>7</v>
      </c>
      <c r="N445" s="6">
        <v>77</v>
      </c>
      <c r="O445" s="6">
        <v>84</v>
      </c>
    </row>
    <row r="446" spans="1:15">
      <c r="A446" s="6">
        <v>445</v>
      </c>
      <c r="B446" s="7">
        <v>40563</v>
      </c>
      <c r="C446" s="6" t="str">
        <f t="shared" si="18"/>
        <v>Winter</v>
      </c>
      <c r="D446" s="6" t="str">
        <f t="shared" si="19"/>
        <v>January</v>
      </c>
      <c r="E446" s="6">
        <v>13</v>
      </c>
      <c r="F446" s="6" t="b">
        <v>0</v>
      </c>
      <c r="G446" s="6" t="str">
        <f t="shared" si="20"/>
        <v>Thursday</v>
      </c>
      <c r="H446" s="6" t="s">
        <v>16</v>
      </c>
      <c r="I446" s="8">
        <v>0.28000000000000003</v>
      </c>
      <c r="J446" s="9">
        <v>0.28789999999999999</v>
      </c>
      <c r="K446" s="8">
        <v>0.45</v>
      </c>
      <c r="L446" s="6">
        <v>0.1045</v>
      </c>
      <c r="M446" s="6">
        <v>12</v>
      </c>
      <c r="N446" s="6">
        <v>86</v>
      </c>
      <c r="O446" s="6">
        <v>98</v>
      </c>
    </row>
    <row r="447" spans="1:15">
      <c r="A447" s="6">
        <v>446</v>
      </c>
      <c r="B447" s="7">
        <v>40563</v>
      </c>
      <c r="C447" s="6" t="str">
        <f t="shared" si="18"/>
        <v>Winter</v>
      </c>
      <c r="D447" s="6" t="str">
        <f t="shared" si="19"/>
        <v>January</v>
      </c>
      <c r="E447" s="6">
        <v>14</v>
      </c>
      <c r="F447" s="6" t="b">
        <v>0</v>
      </c>
      <c r="G447" s="6" t="str">
        <f t="shared" si="20"/>
        <v>Thursday</v>
      </c>
      <c r="H447" s="6" t="s">
        <v>16</v>
      </c>
      <c r="I447" s="8">
        <v>0.3</v>
      </c>
      <c r="J447" s="9">
        <v>0.30299999999999999</v>
      </c>
      <c r="K447" s="8">
        <v>0.45</v>
      </c>
      <c r="L447" s="6">
        <v>0.1343</v>
      </c>
      <c r="M447" s="6">
        <v>6</v>
      </c>
      <c r="N447" s="6">
        <v>75</v>
      </c>
      <c r="O447" s="6">
        <v>81</v>
      </c>
    </row>
    <row r="448" spans="1:15">
      <c r="A448" s="6">
        <v>447</v>
      </c>
      <c r="B448" s="7">
        <v>40563</v>
      </c>
      <c r="C448" s="6" t="str">
        <f t="shared" si="18"/>
        <v>Winter</v>
      </c>
      <c r="D448" s="6" t="str">
        <f t="shared" si="19"/>
        <v>January</v>
      </c>
      <c r="E448" s="6">
        <v>15</v>
      </c>
      <c r="F448" s="6" t="b">
        <v>0</v>
      </c>
      <c r="G448" s="6" t="str">
        <f t="shared" si="20"/>
        <v>Thursday</v>
      </c>
      <c r="H448" s="6" t="s">
        <v>16</v>
      </c>
      <c r="I448" s="8">
        <v>0.32</v>
      </c>
      <c r="J448" s="9">
        <v>0.31819999999999998</v>
      </c>
      <c r="K448" s="8">
        <v>0.45</v>
      </c>
      <c r="L448" s="6">
        <v>0.19400000000000001</v>
      </c>
      <c r="M448" s="6">
        <v>8</v>
      </c>
      <c r="N448" s="6">
        <v>62</v>
      </c>
      <c r="O448" s="6">
        <v>70</v>
      </c>
    </row>
    <row r="449" spans="1:15">
      <c r="A449" s="6">
        <v>448</v>
      </c>
      <c r="B449" s="7">
        <v>40563</v>
      </c>
      <c r="C449" s="6" t="str">
        <f t="shared" si="18"/>
        <v>Winter</v>
      </c>
      <c r="D449" s="6" t="str">
        <f t="shared" si="19"/>
        <v>January</v>
      </c>
      <c r="E449" s="6">
        <v>16</v>
      </c>
      <c r="F449" s="6" t="b">
        <v>0</v>
      </c>
      <c r="G449" s="6" t="str">
        <f t="shared" si="20"/>
        <v>Thursday</v>
      </c>
      <c r="H449" s="6" t="s">
        <v>16</v>
      </c>
      <c r="I449" s="8">
        <v>0.3</v>
      </c>
      <c r="J449" s="9">
        <v>0.30299999999999999</v>
      </c>
      <c r="K449" s="8">
        <v>0.49</v>
      </c>
      <c r="L449" s="6">
        <v>0.1343</v>
      </c>
      <c r="M449" s="6">
        <v>8</v>
      </c>
      <c r="N449" s="6">
        <v>83</v>
      </c>
      <c r="O449" s="6">
        <v>91</v>
      </c>
    </row>
    <row r="450" spans="1:15">
      <c r="A450" s="6">
        <v>449</v>
      </c>
      <c r="B450" s="7">
        <v>40563</v>
      </c>
      <c r="C450" s="6" t="str">
        <f t="shared" si="18"/>
        <v>Winter</v>
      </c>
      <c r="D450" s="6" t="str">
        <f t="shared" si="19"/>
        <v>January</v>
      </c>
      <c r="E450" s="6">
        <v>17</v>
      </c>
      <c r="F450" s="6" t="b">
        <v>0</v>
      </c>
      <c r="G450" s="6" t="str">
        <f t="shared" si="20"/>
        <v>Thursday</v>
      </c>
      <c r="H450" s="6" t="s">
        <v>16</v>
      </c>
      <c r="I450" s="8">
        <v>0.3</v>
      </c>
      <c r="J450" s="9">
        <v>0.31819999999999998</v>
      </c>
      <c r="K450" s="8">
        <v>0.49</v>
      </c>
      <c r="L450" s="6">
        <v>0.1045</v>
      </c>
      <c r="M450" s="6">
        <v>8</v>
      </c>
      <c r="N450" s="6">
        <v>207</v>
      </c>
      <c r="O450" s="6">
        <v>215</v>
      </c>
    </row>
    <row r="451" spans="1:15">
      <c r="A451" s="6">
        <v>450</v>
      </c>
      <c r="B451" s="7">
        <v>40563</v>
      </c>
      <c r="C451" s="6" t="str">
        <f t="shared" ref="C451:C514" si="21">IF(OR(B451&gt;=DATE(YEAR(B451),12,21), B451&lt;DATE(YEAR(B451),3,20)), "Winter", IF(OR(B451&gt;=DATE(YEAR(B451),3,20), B451&lt;DATE(YEAR(B451),6,21)), "Spring", IF(OR(B451&gt;=DATE(YEAR(B451),6,21), B451&lt;DATE(YEAR(B451),9,23)), "Summer", "Fall")))</f>
        <v>Winter</v>
      </c>
      <c r="D451" s="6" t="str">
        <f t="shared" ref="D451:D514" si="22">TEXT(B451,"mmmm")</f>
        <v>January</v>
      </c>
      <c r="E451" s="6">
        <v>18</v>
      </c>
      <c r="F451" s="6" t="b">
        <v>0</v>
      </c>
      <c r="G451" s="6" t="str">
        <f t="shared" ref="G451:G514" si="23">TEXT(B451,"dddd")</f>
        <v>Thursday</v>
      </c>
      <c r="H451" s="6" t="s">
        <v>16</v>
      </c>
      <c r="I451" s="8">
        <v>0.26</v>
      </c>
      <c r="J451" s="9">
        <v>0.2576</v>
      </c>
      <c r="K451" s="8">
        <v>0.56000000000000005</v>
      </c>
      <c r="L451" s="6">
        <v>0.19400000000000001</v>
      </c>
      <c r="M451" s="6">
        <v>1</v>
      </c>
      <c r="N451" s="6">
        <v>184</v>
      </c>
      <c r="O451" s="6">
        <v>185</v>
      </c>
    </row>
    <row r="452" spans="1:15">
      <c r="A452" s="6">
        <v>451</v>
      </c>
      <c r="B452" s="7">
        <v>40563</v>
      </c>
      <c r="C452" s="6" t="str">
        <f t="shared" si="21"/>
        <v>Winter</v>
      </c>
      <c r="D452" s="6" t="str">
        <f t="shared" si="22"/>
        <v>January</v>
      </c>
      <c r="E452" s="6">
        <v>19</v>
      </c>
      <c r="F452" s="6" t="b">
        <v>0</v>
      </c>
      <c r="G452" s="6" t="str">
        <f t="shared" si="23"/>
        <v>Thursday</v>
      </c>
      <c r="H452" s="6" t="s">
        <v>15</v>
      </c>
      <c r="I452" s="8">
        <v>0.26</v>
      </c>
      <c r="J452" s="9">
        <v>0.2273</v>
      </c>
      <c r="K452" s="8">
        <v>0.56000000000000005</v>
      </c>
      <c r="L452" s="6">
        <v>0.32840000000000003</v>
      </c>
      <c r="M452" s="6">
        <v>6</v>
      </c>
      <c r="N452" s="6">
        <v>146</v>
      </c>
      <c r="O452" s="6">
        <v>152</v>
      </c>
    </row>
    <row r="453" spans="1:15">
      <c r="A453" s="6">
        <v>452</v>
      </c>
      <c r="B453" s="7">
        <v>40563</v>
      </c>
      <c r="C453" s="6" t="str">
        <f t="shared" si="21"/>
        <v>Winter</v>
      </c>
      <c r="D453" s="6" t="str">
        <f t="shared" si="22"/>
        <v>January</v>
      </c>
      <c r="E453" s="6">
        <v>20</v>
      </c>
      <c r="F453" s="6" t="b">
        <v>0</v>
      </c>
      <c r="G453" s="6" t="str">
        <f t="shared" si="23"/>
        <v>Thursday</v>
      </c>
      <c r="H453" s="6" t="s">
        <v>16</v>
      </c>
      <c r="I453" s="8">
        <v>0.26</v>
      </c>
      <c r="J453" s="9">
        <v>0.2424</v>
      </c>
      <c r="K453" s="8">
        <v>0.6</v>
      </c>
      <c r="L453" s="6">
        <v>0.28360000000000002</v>
      </c>
      <c r="M453" s="6">
        <v>2</v>
      </c>
      <c r="N453" s="6">
        <v>124</v>
      </c>
      <c r="O453" s="6">
        <v>126</v>
      </c>
    </row>
    <row r="454" spans="1:15">
      <c r="A454" s="6">
        <v>453</v>
      </c>
      <c r="B454" s="7">
        <v>40563</v>
      </c>
      <c r="C454" s="6" t="str">
        <f t="shared" si="21"/>
        <v>Winter</v>
      </c>
      <c r="D454" s="6" t="str">
        <f t="shared" si="22"/>
        <v>January</v>
      </c>
      <c r="E454" s="6">
        <v>21</v>
      </c>
      <c r="F454" s="6" t="b">
        <v>0</v>
      </c>
      <c r="G454" s="6" t="str">
        <f t="shared" si="23"/>
        <v>Thursday</v>
      </c>
      <c r="H454" s="6" t="s">
        <v>16</v>
      </c>
      <c r="I454" s="8">
        <v>0.24</v>
      </c>
      <c r="J454" s="9">
        <v>0.2273</v>
      </c>
      <c r="K454" s="8">
        <v>0.6</v>
      </c>
      <c r="L454" s="6">
        <v>0.25369999999999998</v>
      </c>
      <c r="M454" s="6">
        <v>3</v>
      </c>
      <c r="N454" s="6">
        <v>54</v>
      </c>
      <c r="O454" s="6">
        <v>57</v>
      </c>
    </row>
    <row r="455" spans="1:15">
      <c r="A455" s="6">
        <v>454</v>
      </c>
      <c r="B455" s="7">
        <v>40563</v>
      </c>
      <c r="C455" s="6" t="str">
        <f t="shared" si="21"/>
        <v>Winter</v>
      </c>
      <c r="D455" s="6" t="str">
        <f t="shared" si="22"/>
        <v>January</v>
      </c>
      <c r="E455" s="6">
        <v>22</v>
      </c>
      <c r="F455" s="6" t="b">
        <v>0</v>
      </c>
      <c r="G455" s="6" t="str">
        <f t="shared" si="23"/>
        <v>Thursday</v>
      </c>
      <c r="H455" s="6" t="s">
        <v>16</v>
      </c>
      <c r="I455" s="8">
        <v>0.24</v>
      </c>
      <c r="J455" s="9">
        <v>0.21210000000000001</v>
      </c>
      <c r="K455" s="8">
        <v>0.65</v>
      </c>
      <c r="L455" s="6">
        <v>0.28360000000000002</v>
      </c>
      <c r="M455" s="6">
        <v>0</v>
      </c>
      <c r="N455" s="6">
        <v>56</v>
      </c>
      <c r="O455" s="6">
        <v>56</v>
      </c>
    </row>
    <row r="456" spans="1:15">
      <c r="A456" s="6">
        <v>455</v>
      </c>
      <c r="B456" s="7">
        <v>40563</v>
      </c>
      <c r="C456" s="6" t="str">
        <f t="shared" si="21"/>
        <v>Winter</v>
      </c>
      <c r="D456" s="6" t="str">
        <f t="shared" si="22"/>
        <v>January</v>
      </c>
      <c r="E456" s="6">
        <v>23</v>
      </c>
      <c r="F456" s="6" t="b">
        <v>0</v>
      </c>
      <c r="G456" s="6" t="str">
        <f t="shared" si="23"/>
        <v>Thursday</v>
      </c>
      <c r="H456" s="6" t="s">
        <v>16</v>
      </c>
      <c r="I456" s="8">
        <v>0.24</v>
      </c>
      <c r="J456" s="9">
        <v>0.21210000000000001</v>
      </c>
      <c r="K456" s="8">
        <v>0.65</v>
      </c>
      <c r="L456" s="6">
        <v>0.32840000000000003</v>
      </c>
      <c r="M456" s="6">
        <v>3</v>
      </c>
      <c r="N456" s="6">
        <v>28</v>
      </c>
      <c r="O456" s="6">
        <v>31</v>
      </c>
    </row>
    <row r="457" spans="1:15">
      <c r="A457" s="6">
        <v>456</v>
      </c>
      <c r="B457" s="7">
        <v>40564</v>
      </c>
      <c r="C457" s="6" t="str">
        <f t="shared" si="21"/>
        <v>Winter</v>
      </c>
      <c r="D457" s="6" t="str">
        <f t="shared" si="22"/>
        <v>January</v>
      </c>
      <c r="E457" s="6">
        <v>0</v>
      </c>
      <c r="F457" s="6" t="b">
        <v>0</v>
      </c>
      <c r="G457" s="6" t="str">
        <f t="shared" si="23"/>
        <v>Friday</v>
      </c>
      <c r="H457" s="6" t="s">
        <v>16</v>
      </c>
      <c r="I457" s="8">
        <v>0.24</v>
      </c>
      <c r="J457" s="9">
        <v>0.2273</v>
      </c>
      <c r="K457" s="8">
        <v>0.7</v>
      </c>
      <c r="L457" s="6">
        <v>0.25369999999999998</v>
      </c>
      <c r="M457" s="6">
        <v>1</v>
      </c>
      <c r="N457" s="6">
        <v>20</v>
      </c>
      <c r="O457" s="6">
        <v>21</v>
      </c>
    </row>
    <row r="458" spans="1:15">
      <c r="A458" s="6">
        <v>457</v>
      </c>
      <c r="B458" s="7">
        <v>40564</v>
      </c>
      <c r="C458" s="6" t="str">
        <f t="shared" si="21"/>
        <v>Winter</v>
      </c>
      <c r="D458" s="6" t="str">
        <f t="shared" si="22"/>
        <v>January</v>
      </c>
      <c r="E458" s="6">
        <v>1</v>
      </c>
      <c r="F458" s="6" t="b">
        <v>0</v>
      </c>
      <c r="G458" s="6" t="str">
        <f t="shared" si="23"/>
        <v>Friday</v>
      </c>
      <c r="H458" s="6" t="s">
        <v>16</v>
      </c>
      <c r="I458" s="8">
        <v>0.24</v>
      </c>
      <c r="J458" s="9">
        <v>0.2273</v>
      </c>
      <c r="K458" s="8">
        <v>0.7</v>
      </c>
      <c r="L458" s="6">
        <v>0.25369999999999998</v>
      </c>
      <c r="M458" s="6">
        <v>0</v>
      </c>
      <c r="N458" s="6">
        <v>6</v>
      </c>
      <c r="O458" s="6">
        <v>6</v>
      </c>
    </row>
    <row r="459" spans="1:15">
      <c r="A459" s="6">
        <v>458</v>
      </c>
      <c r="B459" s="7">
        <v>40564</v>
      </c>
      <c r="C459" s="6" t="str">
        <f t="shared" si="21"/>
        <v>Winter</v>
      </c>
      <c r="D459" s="6" t="str">
        <f t="shared" si="22"/>
        <v>January</v>
      </c>
      <c r="E459" s="6">
        <v>2</v>
      </c>
      <c r="F459" s="6" t="b">
        <v>0</v>
      </c>
      <c r="G459" s="6" t="str">
        <f t="shared" si="23"/>
        <v>Friday</v>
      </c>
      <c r="H459" s="6" t="s">
        <v>17</v>
      </c>
      <c r="I459" s="8">
        <v>0.24</v>
      </c>
      <c r="J459" s="9">
        <v>0.2424</v>
      </c>
      <c r="K459" s="8">
        <v>0.75</v>
      </c>
      <c r="L459" s="6">
        <v>0.16420000000000001</v>
      </c>
      <c r="M459" s="6">
        <v>0</v>
      </c>
      <c r="N459" s="6">
        <v>2</v>
      </c>
      <c r="O459" s="6">
        <v>2</v>
      </c>
    </row>
    <row r="460" spans="1:15">
      <c r="A460" s="6">
        <v>459</v>
      </c>
      <c r="B460" s="7">
        <v>40564</v>
      </c>
      <c r="C460" s="6" t="str">
        <f t="shared" si="21"/>
        <v>Winter</v>
      </c>
      <c r="D460" s="6" t="str">
        <f t="shared" si="22"/>
        <v>January</v>
      </c>
      <c r="E460" s="6">
        <v>3</v>
      </c>
      <c r="F460" s="6" t="b">
        <v>0</v>
      </c>
      <c r="G460" s="6" t="str">
        <f t="shared" si="23"/>
        <v>Friday</v>
      </c>
      <c r="H460" s="6" t="s">
        <v>17</v>
      </c>
      <c r="I460" s="8">
        <v>0.22</v>
      </c>
      <c r="J460" s="9">
        <v>0.21210000000000001</v>
      </c>
      <c r="K460" s="8">
        <v>0.8</v>
      </c>
      <c r="L460" s="6">
        <v>0.29849999999999999</v>
      </c>
      <c r="M460" s="6">
        <v>0</v>
      </c>
      <c r="N460" s="6">
        <v>1</v>
      </c>
      <c r="O460" s="6">
        <v>1</v>
      </c>
    </row>
    <row r="461" spans="1:15">
      <c r="A461" s="6">
        <v>460</v>
      </c>
      <c r="B461" s="7">
        <v>40564</v>
      </c>
      <c r="C461" s="6" t="str">
        <f t="shared" si="21"/>
        <v>Winter</v>
      </c>
      <c r="D461" s="6" t="str">
        <f t="shared" si="22"/>
        <v>January</v>
      </c>
      <c r="E461" s="6">
        <v>4</v>
      </c>
      <c r="F461" s="6" t="b">
        <v>0</v>
      </c>
      <c r="G461" s="6" t="str">
        <f t="shared" si="23"/>
        <v>Friday</v>
      </c>
      <c r="H461" s="6" t="s">
        <v>16</v>
      </c>
      <c r="I461" s="8">
        <v>0.22</v>
      </c>
      <c r="J461" s="9">
        <v>0.2576</v>
      </c>
      <c r="K461" s="8">
        <v>0.87</v>
      </c>
      <c r="L461" s="6">
        <v>8.9599999999999999E-2</v>
      </c>
      <c r="M461" s="6">
        <v>0</v>
      </c>
      <c r="N461" s="6">
        <v>1</v>
      </c>
      <c r="O461" s="6">
        <v>1</v>
      </c>
    </row>
    <row r="462" spans="1:15">
      <c r="A462" s="6">
        <v>461</v>
      </c>
      <c r="B462" s="7">
        <v>40564</v>
      </c>
      <c r="C462" s="6" t="str">
        <f t="shared" si="21"/>
        <v>Winter</v>
      </c>
      <c r="D462" s="6" t="str">
        <f t="shared" si="22"/>
        <v>January</v>
      </c>
      <c r="E462" s="6">
        <v>5</v>
      </c>
      <c r="F462" s="6" t="b">
        <v>0</v>
      </c>
      <c r="G462" s="6" t="str">
        <f t="shared" si="23"/>
        <v>Friday</v>
      </c>
      <c r="H462" s="6" t="s">
        <v>15</v>
      </c>
      <c r="I462" s="8">
        <v>0.24</v>
      </c>
      <c r="J462" s="9">
        <v>0.19700000000000001</v>
      </c>
      <c r="K462" s="8">
        <v>0.6</v>
      </c>
      <c r="L462" s="6">
        <v>0.41789999999999999</v>
      </c>
      <c r="M462" s="6">
        <v>1</v>
      </c>
      <c r="N462" s="6">
        <v>4</v>
      </c>
      <c r="O462" s="6">
        <v>5</v>
      </c>
    </row>
    <row r="463" spans="1:15">
      <c r="A463" s="6">
        <v>462</v>
      </c>
      <c r="B463" s="7">
        <v>40564</v>
      </c>
      <c r="C463" s="6" t="str">
        <f t="shared" si="21"/>
        <v>Winter</v>
      </c>
      <c r="D463" s="6" t="str">
        <f t="shared" si="22"/>
        <v>January</v>
      </c>
      <c r="E463" s="6">
        <v>6</v>
      </c>
      <c r="F463" s="6" t="b">
        <v>0</v>
      </c>
      <c r="G463" s="6" t="str">
        <f t="shared" si="23"/>
        <v>Friday</v>
      </c>
      <c r="H463" s="6" t="s">
        <v>15</v>
      </c>
      <c r="I463" s="8">
        <v>0.22</v>
      </c>
      <c r="J463" s="9">
        <v>0.21210000000000001</v>
      </c>
      <c r="K463" s="8">
        <v>0.55000000000000004</v>
      </c>
      <c r="L463" s="6">
        <v>0.25369999999999998</v>
      </c>
      <c r="M463" s="6">
        <v>0</v>
      </c>
      <c r="N463" s="6">
        <v>27</v>
      </c>
      <c r="O463" s="6">
        <v>27</v>
      </c>
    </row>
    <row r="464" spans="1:15">
      <c r="A464" s="6">
        <v>463</v>
      </c>
      <c r="B464" s="7">
        <v>40564</v>
      </c>
      <c r="C464" s="6" t="str">
        <f t="shared" si="21"/>
        <v>Winter</v>
      </c>
      <c r="D464" s="6" t="str">
        <f t="shared" si="22"/>
        <v>January</v>
      </c>
      <c r="E464" s="6">
        <v>7</v>
      </c>
      <c r="F464" s="6" t="b">
        <v>0</v>
      </c>
      <c r="G464" s="6" t="str">
        <f t="shared" si="23"/>
        <v>Friday</v>
      </c>
      <c r="H464" s="6" t="s">
        <v>15</v>
      </c>
      <c r="I464" s="8">
        <v>0.2</v>
      </c>
      <c r="J464" s="9">
        <v>0.18179999999999999</v>
      </c>
      <c r="K464" s="8">
        <v>0.51</v>
      </c>
      <c r="L464" s="6">
        <v>0.28360000000000002</v>
      </c>
      <c r="M464" s="6">
        <v>2</v>
      </c>
      <c r="N464" s="6">
        <v>66</v>
      </c>
      <c r="O464" s="6">
        <v>68</v>
      </c>
    </row>
    <row r="465" spans="1:15">
      <c r="A465" s="6">
        <v>464</v>
      </c>
      <c r="B465" s="7">
        <v>40564</v>
      </c>
      <c r="C465" s="6" t="str">
        <f t="shared" si="21"/>
        <v>Winter</v>
      </c>
      <c r="D465" s="6" t="str">
        <f t="shared" si="22"/>
        <v>January</v>
      </c>
      <c r="E465" s="6">
        <v>8</v>
      </c>
      <c r="F465" s="6" t="b">
        <v>0</v>
      </c>
      <c r="G465" s="6" t="str">
        <f t="shared" si="23"/>
        <v>Friday</v>
      </c>
      <c r="H465" s="6" t="s">
        <v>15</v>
      </c>
      <c r="I465" s="8">
        <v>0.2</v>
      </c>
      <c r="J465" s="9">
        <v>0.18179999999999999</v>
      </c>
      <c r="K465" s="8">
        <v>0.47</v>
      </c>
      <c r="L465" s="6">
        <v>0.32840000000000003</v>
      </c>
      <c r="M465" s="6">
        <v>7</v>
      </c>
      <c r="N465" s="6">
        <v>210</v>
      </c>
      <c r="O465" s="6">
        <v>217</v>
      </c>
    </row>
    <row r="466" spans="1:15">
      <c r="A466" s="6">
        <v>465</v>
      </c>
      <c r="B466" s="7">
        <v>40564</v>
      </c>
      <c r="C466" s="6" t="str">
        <f t="shared" si="21"/>
        <v>Winter</v>
      </c>
      <c r="D466" s="6" t="str">
        <f t="shared" si="22"/>
        <v>January</v>
      </c>
      <c r="E466" s="6">
        <v>9</v>
      </c>
      <c r="F466" s="6" t="b">
        <v>0</v>
      </c>
      <c r="G466" s="6" t="str">
        <f t="shared" si="23"/>
        <v>Friday</v>
      </c>
      <c r="H466" s="6" t="s">
        <v>15</v>
      </c>
      <c r="I466" s="8">
        <v>0.2</v>
      </c>
      <c r="J466" s="9">
        <v>0.18179999999999999</v>
      </c>
      <c r="K466" s="8">
        <v>0.51</v>
      </c>
      <c r="L466" s="6">
        <v>0.35820000000000002</v>
      </c>
      <c r="M466" s="6">
        <v>7</v>
      </c>
      <c r="N466" s="6">
        <v>159</v>
      </c>
      <c r="O466" s="6">
        <v>166</v>
      </c>
    </row>
    <row r="467" spans="1:15">
      <c r="A467" s="6">
        <v>466</v>
      </c>
      <c r="B467" s="7">
        <v>40564</v>
      </c>
      <c r="C467" s="6" t="str">
        <f t="shared" si="21"/>
        <v>Winter</v>
      </c>
      <c r="D467" s="6" t="str">
        <f t="shared" si="22"/>
        <v>January</v>
      </c>
      <c r="E467" s="6">
        <v>10</v>
      </c>
      <c r="F467" s="6" t="b">
        <v>0</v>
      </c>
      <c r="G467" s="6" t="str">
        <f t="shared" si="23"/>
        <v>Friday</v>
      </c>
      <c r="H467" s="6" t="s">
        <v>15</v>
      </c>
      <c r="I467" s="8">
        <v>0.2</v>
      </c>
      <c r="J467" s="9">
        <v>0.16669999999999999</v>
      </c>
      <c r="K467" s="8">
        <v>0.47</v>
      </c>
      <c r="L467" s="6">
        <v>0.4627</v>
      </c>
      <c r="M467" s="6">
        <v>6</v>
      </c>
      <c r="N467" s="6">
        <v>57</v>
      </c>
      <c r="O467" s="6">
        <v>63</v>
      </c>
    </row>
    <row r="468" spans="1:15">
      <c r="A468" s="6">
        <v>467</v>
      </c>
      <c r="B468" s="7">
        <v>40564</v>
      </c>
      <c r="C468" s="6" t="str">
        <f t="shared" si="21"/>
        <v>Winter</v>
      </c>
      <c r="D468" s="6" t="str">
        <f t="shared" si="22"/>
        <v>January</v>
      </c>
      <c r="E468" s="6">
        <v>11</v>
      </c>
      <c r="F468" s="6" t="b">
        <v>0</v>
      </c>
      <c r="G468" s="6" t="str">
        <f t="shared" si="23"/>
        <v>Friday</v>
      </c>
      <c r="H468" s="6" t="s">
        <v>15</v>
      </c>
      <c r="I468" s="8">
        <v>0.22</v>
      </c>
      <c r="J468" s="9">
        <v>0.18179999999999999</v>
      </c>
      <c r="K468" s="8">
        <v>0.41</v>
      </c>
      <c r="L468" s="6">
        <v>0.4627</v>
      </c>
      <c r="M468" s="6">
        <v>6</v>
      </c>
      <c r="N468" s="6">
        <v>53</v>
      </c>
      <c r="O468" s="6">
        <v>59</v>
      </c>
    </row>
    <row r="469" spans="1:15">
      <c r="A469" s="6">
        <v>468</v>
      </c>
      <c r="B469" s="7">
        <v>40564</v>
      </c>
      <c r="C469" s="6" t="str">
        <f t="shared" si="21"/>
        <v>Winter</v>
      </c>
      <c r="D469" s="6" t="str">
        <f t="shared" si="22"/>
        <v>January</v>
      </c>
      <c r="E469" s="6">
        <v>12</v>
      </c>
      <c r="F469" s="6" t="b">
        <v>0</v>
      </c>
      <c r="G469" s="6" t="str">
        <f t="shared" si="23"/>
        <v>Friday</v>
      </c>
      <c r="H469" s="6" t="s">
        <v>15</v>
      </c>
      <c r="I469" s="8">
        <v>0.22</v>
      </c>
      <c r="J469" s="9">
        <v>0.18179999999999999</v>
      </c>
      <c r="K469" s="8">
        <v>0.27</v>
      </c>
      <c r="L469" s="6">
        <v>0.58209999999999995</v>
      </c>
      <c r="M469" s="6">
        <v>11</v>
      </c>
      <c r="N469" s="6">
        <v>67</v>
      </c>
      <c r="O469" s="6">
        <v>78</v>
      </c>
    </row>
    <row r="470" spans="1:15">
      <c r="A470" s="6">
        <v>469</v>
      </c>
      <c r="B470" s="7">
        <v>40564</v>
      </c>
      <c r="C470" s="6" t="str">
        <f t="shared" si="21"/>
        <v>Winter</v>
      </c>
      <c r="D470" s="6" t="str">
        <f t="shared" si="22"/>
        <v>January</v>
      </c>
      <c r="E470" s="6">
        <v>13</v>
      </c>
      <c r="F470" s="6" t="b">
        <v>0</v>
      </c>
      <c r="G470" s="6" t="str">
        <f t="shared" si="23"/>
        <v>Friday</v>
      </c>
      <c r="H470" s="6" t="s">
        <v>15</v>
      </c>
      <c r="I470" s="8">
        <v>0.2</v>
      </c>
      <c r="J470" s="9">
        <v>0.1515</v>
      </c>
      <c r="K470" s="8">
        <v>0.21</v>
      </c>
      <c r="L470" s="6">
        <v>0.58209999999999995</v>
      </c>
      <c r="M470" s="6">
        <v>8</v>
      </c>
      <c r="N470" s="6">
        <v>65</v>
      </c>
      <c r="O470" s="6">
        <v>73</v>
      </c>
    </row>
    <row r="471" spans="1:15">
      <c r="A471" s="6">
        <v>470</v>
      </c>
      <c r="B471" s="7">
        <v>40564</v>
      </c>
      <c r="C471" s="6" t="str">
        <f t="shared" si="21"/>
        <v>Winter</v>
      </c>
      <c r="D471" s="6" t="str">
        <f t="shared" si="22"/>
        <v>January</v>
      </c>
      <c r="E471" s="6">
        <v>14</v>
      </c>
      <c r="F471" s="6" t="b">
        <v>0</v>
      </c>
      <c r="G471" s="6" t="str">
        <f t="shared" si="23"/>
        <v>Friday</v>
      </c>
      <c r="H471" s="6" t="s">
        <v>15</v>
      </c>
      <c r="I471" s="8">
        <v>0.2</v>
      </c>
      <c r="J471" s="9">
        <v>0.1515</v>
      </c>
      <c r="K471" s="8">
        <v>0.25</v>
      </c>
      <c r="L471" s="6">
        <v>0.52239999999999998</v>
      </c>
      <c r="M471" s="6">
        <v>6</v>
      </c>
      <c r="N471" s="6">
        <v>56</v>
      </c>
      <c r="O471" s="6">
        <v>62</v>
      </c>
    </row>
    <row r="472" spans="1:15">
      <c r="A472" s="6">
        <v>471</v>
      </c>
      <c r="B472" s="7">
        <v>40564</v>
      </c>
      <c r="C472" s="6" t="str">
        <f t="shared" si="21"/>
        <v>Winter</v>
      </c>
      <c r="D472" s="6" t="str">
        <f t="shared" si="22"/>
        <v>January</v>
      </c>
      <c r="E472" s="6">
        <v>15</v>
      </c>
      <c r="F472" s="6" t="b">
        <v>0</v>
      </c>
      <c r="G472" s="6" t="str">
        <f t="shared" si="23"/>
        <v>Friday</v>
      </c>
      <c r="H472" s="6" t="s">
        <v>15</v>
      </c>
      <c r="I472" s="8">
        <v>0.16</v>
      </c>
      <c r="J472" s="9">
        <v>0.1212</v>
      </c>
      <c r="K472" s="8">
        <v>0.26</v>
      </c>
      <c r="L472" s="6">
        <v>0.44779999999999998</v>
      </c>
      <c r="M472" s="6">
        <v>4</v>
      </c>
      <c r="N472" s="6">
        <v>61</v>
      </c>
      <c r="O472" s="6">
        <v>65</v>
      </c>
    </row>
    <row r="473" spans="1:15">
      <c r="A473" s="6">
        <v>472</v>
      </c>
      <c r="B473" s="7">
        <v>40564</v>
      </c>
      <c r="C473" s="6" t="str">
        <f t="shared" si="21"/>
        <v>Winter</v>
      </c>
      <c r="D473" s="6" t="str">
        <f t="shared" si="22"/>
        <v>January</v>
      </c>
      <c r="E473" s="6">
        <v>16</v>
      </c>
      <c r="F473" s="6" t="b">
        <v>0</v>
      </c>
      <c r="G473" s="6" t="str">
        <f t="shared" si="23"/>
        <v>Friday</v>
      </c>
      <c r="H473" s="6" t="s">
        <v>15</v>
      </c>
      <c r="I473" s="8">
        <v>0.16</v>
      </c>
      <c r="J473" s="9">
        <v>0.13639999999999999</v>
      </c>
      <c r="K473" s="8">
        <v>0.26</v>
      </c>
      <c r="L473" s="6">
        <v>0.35820000000000002</v>
      </c>
      <c r="M473" s="6">
        <v>0</v>
      </c>
      <c r="N473" s="6">
        <v>97</v>
      </c>
      <c r="O473" s="6">
        <v>97</v>
      </c>
    </row>
    <row r="474" spans="1:15">
      <c r="A474" s="6">
        <v>473</v>
      </c>
      <c r="B474" s="7">
        <v>40564</v>
      </c>
      <c r="C474" s="6" t="str">
        <f t="shared" si="21"/>
        <v>Winter</v>
      </c>
      <c r="D474" s="6" t="str">
        <f t="shared" si="22"/>
        <v>January</v>
      </c>
      <c r="E474" s="6">
        <v>17</v>
      </c>
      <c r="F474" s="6" t="b">
        <v>0</v>
      </c>
      <c r="G474" s="6" t="str">
        <f t="shared" si="23"/>
        <v>Friday</v>
      </c>
      <c r="H474" s="6" t="s">
        <v>15</v>
      </c>
      <c r="I474" s="8">
        <v>0.14000000000000001</v>
      </c>
      <c r="J474" s="9">
        <v>0.1212</v>
      </c>
      <c r="K474" s="8">
        <v>0.28000000000000003</v>
      </c>
      <c r="L474" s="6">
        <v>0.35820000000000002</v>
      </c>
      <c r="M474" s="6">
        <v>10</v>
      </c>
      <c r="N474" s="6">
        <v>151</v>
      </c>
      <c r="O474" s="6">
        <v>161</v>
      </c>
    </row>
    <row r="475" spans="1:15">
      <c r="A475" s="6">
        <v>474</v>
      </c>
      <c r="B475" s="7">
        <v>40564</v>
      </c>
      <c r="C475" s="6" t="str">
        <f t="shared" si="21"/>
        <v>Winter</v>
      </c>
      <c r="D475" s="6" t="str">
        <f t="shared" si="22"/>
        <v>January</v>
      </c>
      <c r="E475" s="6">
        <v>18</v>
      </c>
      <c r="F475" s="6" t="b">
        <v>0</v>
      </c>
      <c r="G475" s="6" t="str">
        <f t="shared" si="23"/>
        <v>Friday</v>
      </c>
      <c r="H475" s="6" t="s">
        <v>15</v>
      </c>
      <c r="I475" s="8">
        <v>0.12</v>
      </c>
      <c r="J475" s="9">
        <v>0.1212</v>
      </c>
      <c r="K475" s="8">
        <v>0.3</v>
      </c>
      <c r="L475" s="6">
        <v>0.25369999999999998</v>
      </c>
      <c r="M475" s="6">
        <v>1</v>
      </c>
      <c r="N475" s="6">
        <v>119</v>
      </c>
      <c r="O475" s="6">
        <v>120</v>
      </c>
    </row>
    <row r="476" spans="1:15">
      <c r="A476" s="6">
        <v>475</v>
      </c>
      <c r="B476" s="7">
        <v>40564</v>
      </c>
      <c r="C476" s="6" t="str">
        <f t="shared" si="21"/>
        <v>Winter</v>
      </c>
      <c r="D476" s="6" t="str">
        <f t="shared" si="22"/>
        <v>January</v>
      </c>
      <c r="E476" s="6">
        <v>19</v>
      </c>
      <c r="F476" s="6" t="b">
        <v>0</v>
      </c>
      <c r="G476" s="6" t="str">
        <f t="shared" si="23"/>
        <v>Friday</v>
      </c>
      <c r="H476" s="6" t="s">
        <v>15</v>
      </c>
      <c r="I476" s="8">
        <v>0.12</v>
      </c>
      <c r="J476" s="9">
        <v>0.1061</v>
      </c>
      <c r="K476" s="8">
        <v>0.3</v>
      </c>
      <c r="L476" s="6">
        <v>0.32840000000000003</v>
      </c>
      <c r="M476" s="6">
        <v>3</v>
      </c>
      <c r="N476" s="6">
        <v>93</v>
      </c>
      <c r="O476" s="6">
        <v>96</v>
      </c>
    </row>
    <row r="477" spans="1:15">
      <c r="A477" s="6">
        <v>476</v>
      </c>
      <c r="B477" s="7">
        <v>40564</v>
      </c>
      <c r="C477" s="6" t="str">
        <f t="shared" si="21"/>
        <v>Winter</v>
      </c>
      <c r="D477" s="6" t="str">
        <f t="shared" si="22"/>
        <v>January</v>
      </c>
      <c r="E477" s="6">
        <v>20</v>
      </c>
      <c r="F477" s="6" t="b">
        <v>0</v>
      </c>
      <c r="G477" s="6" t="str">
        <f t="shared" si="23"/>
        <v>Friday</v>
      </c>
      <c r="H477" s="6" t="s">
        <v>15</v>
      </c>
      <c r="I477" s="8">
        <v>0.1</v>
      </c>
      <c r="J477" s="9">
        <v>7.5800000000000006E-2</v>
      </c>
      <c r="K477" s="8">
        <v>0.33</v>
      </c>
      <c r="L477" s="6">
        <v>0.41789999999999999</v>
      </c>
      <c r="M477" s="6">
        <v>1</v>
      </c>
      <c r="N477" s="6">
        <v>52</v>
      </c>
      <c r="O477" s="6">
        <v>53</v>
      </c>
    </row>
    <row r="478" spans="1:15">
      <c r="A478" s="6">
        <v>477</v>
      </c>
      <c r="B478" s="7">
        <v>40564</v>
      </c>
      <c r="C478" s="6" t="str">
        <f t="shared" si="21"/>
        <v>Winter</v>
      </c>
      <c r="D478" s="6" t="str">
        <f t="shared" si="22"/>
        <v>January</v>
      </c>
      <c r="E478" s="6">
        <v>21</v>
      </c>
      <c r="F478" s="6" t="b">
        <v>0</v>
      </c>
      <c r="G478" s="6" t="str">
        <f t="shared" si="23"/>
        <v>Friday</v>
      </c>
      <c r="H478" s="6" t="s">
        <v>15</v>
      </c>
      <c r="I478" s="8">
        <v>0.08</v>
      </c>
      <c r="J478" s="9">
        <v>7.5800000000000006E-2</v>
      </c>
      <c r="K478" s="8">
        <v>0.38</v>
      </c>
      <c r="L478" s="6">
        <v>0.28360000000000002</v>
      </c>
      <c r="M478" s="6">
        <v>0</v>
      </c>
      <c r="N478" s="6">
        <v>41</v>
      </c>
      <c r="O478" s="6">
        <v>41</v>
      </c>
    </row>
    <row r="479" spans="1:15">
      <c r="A479" s="6">
        <v>478</v>
      </c>
      <c r="B479" s="7">
        <v>40564</v>
      </c>
      <c r="C479" s="6" t="str">
        <f t="shared" si="21"/>
        <v>Winter</v>
      </c>
      <c r="D479" s="6" t="str">
        <f t="shared" si="22"/>
        <v>January</v>
      </c>
      <c r="E479" s="6">
        <v>22</v>
      </c>
      <c r="F479" s="6" t="b">
        <v>0</v>
      </c>
      <c r="G479" s="6" t="str">
        <f t="shared" si="23"/>
        <v>Friday</v>
      </c>
      <c r="H479" s="6" t="s">
        <v>15</v>
      </c>
      <c r="I479" s="8">
        <v>0.06</v>
      </c>
      <c r="J479" s="9">
        <v>3.0300000000000001E-2</v>
      </c>
      <c r="K479" s="8">
        <v>0.41</v>
      </c>
      <c r="L479" s="6">
        <v>0.3881</v>
      </c>
      <c r="M479" s="6">
        <v>1</v>
      </c>
      <c r="N479" s="6">
        <v>33</v>
      </c>
      <c r="O479" s="6">
        <v>34</v>
      </c>
    </row>
    <row r="480" spans="1:15">
      <c r="A480" s="6">
        <v>479</v>
      </c>
      <c r="B480" s="7">
        <v>40564</v>
      </c>
      <c r="C480" s="6" t="str">
        <f t="shared" si="21"/>
        <v>Winter</v>
      </c>
      <c r="D480" s="6" t="str">
        <f t="shared" si="22"/>
        <v>January</v>
      </c>
      <c r="E480" s="6">
        <v>23</v>
      </c>
      <c r="F480" s="6" t="b">
        <v>0</v>
      </c>
      <c r="G480" s="6" t="str">
        <f t="shared" si="23"/>
        <v>Friday</v>
      </c>
      <c r="H480" s="6" t="s">
        <v>15</v>
      </c>
      <c r="I480" s="8">
        <v>0.06</v>
      </c>
      <c r="J480" s="9">
        <v>4.5499999999999999E-2</v>
      </c>
      <c r="K480" s="8">
        <v>0.38</v>
      </c>
      <c r="L480" s="6">
        <v>0.32840000000000003</v>
      </c>
      <c r="M480" s="6">
        <v>0</v>
      </c>
      <c r="N480" s="6">
        <v>27</v>
      </c>
      <c r="O480" s="6">
        <v>27</v>
      </c>
    </row>
    <row r="481" spans="1:15">
      <c r="A481" s="6">
        <v>480</v>
      </c>
      <c r="B481" s="7">
        <v>40565</v>
      </c>
      <c r="C481" s="6" t="str">
        <f t="shared" si="21"/>
        <v>Winter</v>
      </c>
      <c r="D481" s="6" t="str">
        <f t="shared" si="22"/>
        <v>January</v>
      </c>
      <c r="E481" s="6">
        <v>0</v>
      </c>
      <c r="F481" s="6" t="b">
        <v>0</v>
      </c>
      <c r="G481" s="6" t="str">
        <f t="shared" si="23"/>
        <v>Saturday</v>
      </c>
      <c r="H481" s="6" t="s">
        <v>15</v>
      </c>
      <c r="I481" s="8">
        <v>0.04</v>
      </c>
      <c r="J481" s="9">
        <v>3.0300000000000001E-2</v>
      </c>
      <c r="K481" s="8">
        <v>0.45</v>
      </c>
      <c r="L481" s="6">
        <v>0.25369999999999998</v>
      </c>
      <c r="M481" s="6">
        <v>0</v>
      </c>
      <c r="N481" s="6">
        <v>13</v>
      </c>
      <c r="O481" s="6">
        <v>13</v>
      </c>
    </row>
    <row r="482" spans="1:15">
      <c r="A482" s="6">
        <v>481</v>
      </c>
      <c r="B482" s="7">
        <v>40565</v>
      </c>
      <c r="C482" s="6" t="str">
        <f t="shared" si="21"/>
        <v>Winter</v>
      </c>
      <c r="D482" s="6" t="str">
        <f t="shared" si="22"/>
        <v>January</v>
      </c>
      <c r="E482" s="6">
        <v>1</v>
      </c>
      <c r="F482" s="6" t="b">
        <v>0</v>
      </c>
      <c r="G482" s="6" t="str">
        <f t="shared" si="23"/>
        <v>Saturday</v>
      </c>
      <c r="H482" s="6" t="s">
        <v>16</v>
      </c>
      <c r="I482" s="8">
        <v>0.04</v>
      </c>
      <c r="J482" s="9">
        <v>0</v>
      </c>
      <c r="K482" s="8">
        <v>0.41</v>
      </c>
      <c r="L482" s="6">
        <v>0.3881</v>
      </c>
      <c r="M482" s="6">
        <v>3</v>
      </c>
      <c r="N482" s="6">
        <v>9</v>
      </c>
      <c r="O482" s="6">
        <v>12</v>
      </c>
    </row>
    <row r="483" spans="1:15">
      <c r="A483" s="6">
        <v>482</v>
      </c>
      <c r="B483" s="7">
        <v>40565</v>
      </c>
      <c r="C483" s="6" t="str">
        <f t="shared" si="21"/>
        <v>Winter</v>
      </c>
      <c r="D483" s="6" t="str">
        <f t="shared" si="22"/>
        <v>January</v>
      </c>
      <c r="E483" s="6">
        <v>2</v>
      </c>
      <c r="F483" s="6" t="b">
        <v>0</v>
      </c>
      <c r="G483" s="6" t="str">
        <f t="shared" si="23"/>
        <v>Saturday</v>
      </c>
      <c r="H483" s="6" t="s">
        <v>16</v>
      </c>
      <c r="I483" s="8">
        <v>0.04</v>
      </c>
      <c r="J483" s="9">
        <v>3.0300000000000001E-2</v>
      </c>
      <c r="K483" s="8">
        <v>0.41</v>
      </c>
      <c r="L483" s="6">
        <v>0.25369999999999998</v>
      </c>
      <c r="M483" s="6">
        <v>0</v>
      </c>
      <c r="N483" s="6">
        <v>11</v>
      </c>
      <c r="O483" s="6">
        <v>11</v>
      </c>
    </row>
    <row r="484" spans="1:15">
      <c r="A484" s="6">
        <v>483</v>
      </c>
      <c r="B484" s="7">
        <v>40565</v>
      </c>
      <c r="C484" s="6" t="str">
        <f t="shared" si="21"/>
        <v>Winter</v>
      </c>
      <c r="D484" s="6" t="str">
        <f t="shared" si="22"/>
        <v>January</v>
      </c>
      <c r="E484" s="6">
        <v>3</v>
      </c>
      <c r="F484" s="6" t="b">
        <v>0</v>
      </c>
      <c r="G484" s="6" t="str">
        <f t="shared" si="23"/>
        <v>Saturday</v>
      </c>
      <c r="H484" s="6" t="s">
        <v>16</v>
      </c>
      <c r="I484" s="8">
        <v>0.04</v>
      </c>
      <c r="J484" s="9">
        <v>3.0300000000000001E-2</v>
      </c>
      <c r="K484" s="8">
        <v>0.41</v>
      </c>
      <c r="L484" s="6">
        <v>0.28360000000000002</v>
      </c>
      <c r="M484" s="6">
        <v>1</v>
      </c>
      <c r="N484" s="6">
        <v>6</v>
      </c>
      <c r="O484" s="6">
        <v>7</v>
      </c>
    </row>
    <row r="485" spans="1:15">
      <c r="A485" s="6">
        <v>484</v>
      </c>
      <c r="B485" s="7">
        <v>40565</v>
      </c>
      <c r="C485" s="6" t="str">
        <f t="shared" si="21"/>
        <v>Winter</v>
      </c>
      <c r="D485" s="6" t="str">
        <f t="shared" si="22"/>
        <v>January</v>
      </c>
      <c r="E485" s="6">
        <v>4</v>
      </c>
      <c r="F485" s="6" t="b">
        <v>0</v>
      </c>
      <c r="G485" s="6" t="str">
        <f t="shared" si="23"/>
        <v>Saturday</v>
      </c>
      <c r="H485" s="6" t="s">
        <v>16</v>
      </c>
      <c r="I485" s="8">
        <v>0.02</v>
      </c>
      <c r="J485" s="9">
        <v>1.52E-2</v>
      </c>
      <c r="K485" s="8">
        <v>0.48</v>
      </c>
      <c r="L485" s="6">
        <v>0.29849999999999999</v>
      </c>
      <c r="M485" s="6">
        <v>0</v>
      </c>
      <c r="N485" s="6">
        <v>3</v>
      </c>
      <c r="O485" s="6">
        <v>3</v>
      </c>
    </row>
    <row r="486" spans="1:15">
      <c r="A486" s="6">
        <v>485</v>
      </c>
      <c r="B486" s="7">
        <v>40565</v>
      </c>
      <c r="C486" s="6" t="str">
        <f t="shared" si="21"/>
        <v>Winter</v>
      </c>
      <c r="D486" s="6" t="str">
        <f t="shared" si="22"/>
        <v>January</v>
      </c>
      <c r="E486" s="6">
        <v>6</v>
      </c>
      <c r="F486" s="6" t="b">
        <v>0</v>
      </c>
      <c r="G486" s="6" t="str">
        <f t="shared" si="23"/>
        <v>Saturday</v>
      </c>
      <c r="H486" s="6" t="s">
        <v>16</v>
      </c>
      <c r="I486" s="8">
        <v>0.02</v>
      </c>
      <c r="J486" s="9">
        <v>3.0300000000000001E-2</v>
      </c>
      <c r="K486" s="8">
        <v>0.44</v>
      </c>
      <c r="L486" s="6">
        <v>0.22389999999999999</v>
      </c>
      <c r="M486" s="6">
        <v>0</v>
      </c>
      <c r="N486" s="6">
        <v>2</v>
      </c>
      <c r="O486" s="6">
        <v>2</v>
      </c>
    </row>
    <row r="487" spans="1:15">
      <c r="A487" s="6">
        <v>486</v>
      </c>
      <c r="B487" s="7">
        <v>40565</v>
      </c>
      <c r="C487" s="6" t="str">
        <f t="shared" si="21"/>
        <v>Winter</v>
      </c>
      <c r="D487" s="6" t="str">
        <f t="shared" si="22"/>
        <v>January</v>
      </c>
      <c r="E487" s="6">
        <v>7</v>
      </c>
      <c r="F487" s="6" t="b">
        <v>0</v>
      </c>
      <c r="G487" s="6" t="str">
        <f t="shared" si="23"/>
        <v>Saturday</v>
      </c>
      <c r="H487" s="6" t="s">
        <v>15</v>
      </c>
      <c r="I487" s="8">
        <v>0.02</v>
      </c>
      <c r="J487" s="9">
        <v>1.52E-2</v>
      </c>
      <c r="K487" s="8">
        <v>0.44</v>
      </c>
      <c r="L487" s="6">
        <v>0.28360000000000002</v>
      </c>
      <c r="M487" s="6">
        <v>0</v>
      </c>
      <c r="N487" s="6">
        <v>8</v>
      </c>
      <c r="O487" s="6">
        <v>8</v>
      </c>
    </row>
    <row r="488" spans="1:15">
      <c r="A488" s="6">
        <v>487</v>
      </c>
      <c r="B488" s="7">
        <v>40565</v>
      </c>
      <c r="C488" s="6" t="str">
        <f t="shared" si="21"/>
        <v>Winter</v>
      </c>
      <c r="D488" s="6" t="str">
        <f t="shared" si="22"/>
        <v>January</v>
      </c>
      <c r="E488" s="6">
        <v>8</v>
      </c>
      <c r="F488" s="6" t="b">
        <v>0</v>
      </c>
      <c r="G488" s="6" t="str">
        <f t="shared" si="23"/>
        <v>Saturday</v>
      </c>
      <c r="H488" s="6" t="s">
        <v>15</v>
      </c>
      <c r="I488" s="8">
        <v>0.02</v>
      </c>
      <c r="J488" s="9">
        <v>0</v>
      </c>
      <c r="K488" s="8">
        <v>0.44</v>
      </c>
      <c r="L488" s="6">
        <v>0.32840000000000003</v>
      </c>
      <c r="M488" s="6">
        <v>1</v>
      </c>
      <c r="N488" s="6">
        <v>26</v>
      </c>
      <c r="O488" s="6">
        <v>27</v>
      </c>
    </row>
    <row r="489" spans="1:15">
      <c r="A489" s="6">
        <v>488</v>
      </c>
      <c r="B489" s="7">
        <v>40565</v>
      </c>
      <c r="C489" s="6" t="str">
        <f t="shared" si="21"/>
        <v>Winter</v>
      </c>
      <c r="D489" s="6" t="str">
        <f t="shared" si="22"/>
        <v>January</v>
      </c>
      <c r="E489" s="6">
        <v>9</v>
      </c>
      <c r="F489" s="6" t="b">
        <v>0</v>
      </c>
      <c r="G489" s="6" t="str">
        <f t="shared" si="23"/>
        <v>Saturday</v>
      </c>
      <c r="H489" s="6" t="s">
        <v>15</v>
      </c>
      <c r="I489" s="8">
        <v>0.04</v>
      </c>
      <c r="J489" s="9">
        <v>3.0300000000000001E-2</v>
      </c>
      <c r="K489" s="8">
        <v>0.41</v>
      </c>
      <c r="L489" s="6">
        <v>0.25369999999999998</v>
      </c>
      <c r="M489" s="6">
        <v>3</v>
      </c>
      <c r="N489" s="6">
        <v>37</v>
      </c>
      <c r="O489" s="6">
        <v>40</v>
      </c>
    </row>
    <row r="490" spans="1:15">
      <c r="A490" s="6">
        <v>489</v>
      </c>
      <c r="B490" s="7">
        <v>40565</v>
      </c>
      <c r="C490" s="6" t="str">
        <f t="shared" si="21"/>
        <v>Winter</v>
      </c>
      <c r="D490" s="6" t="str">
        <f t="shared" si="22"/>
        <v>January</v>
      </c>
      <c r="E490" s="6">
        <v>10</v>
      </c>
      <c r="F490" s="6" t="b">
        <v>0</v>
      </c>
      <c r="G490" s="6" t="str">
        <f t="shared" si="23"/>
        <v>Saturday</v>
      </c>
      <c r="H490" s="6" t="s">
        <v>16</v>
      </c>
      <c r="I490" s="8">
        <v>0.04</v>
      </c>
      <c r="J490" s="9">
        <v>6.0600000000000001E-2</v>
      </c>
      <c r="K490" s="8">
        <v>0.41</v>
      </c>
      <c r="L490" s="6">
        <v>0.16420000000000001</v>
      </c>
      <c r="M490" s="6">
        <v>3</v>
      </c>
      <c r="N490" s="6">
        <v>50</v>
      </c>
      <c r="O490" s="6">
        <v>53</v>
      </c>
    </row>
    <row r="491" spans="1:15">
      <c r="A491" s="6">
        <v>490</v>
      </c>
      <c r="B491" s="7">
        <v>40565</v>
      </c>
      <c r="C491" s="6" t="str">
        <f t="shared" si="21"/>
        <v>Winter</v>
      </c>
      <c r="D491" s="6" t="str">
        <f t="shared" si="22"/>
        <v>January</v>
      </c>
      <c r="E491" s="6">
        <v>11</v>
      </c>
      <c r="F491" s="6" t="b">
        <v>0</v>
      </c>
      <c r="G491" s="6" t="str">
        <f t="shared" si="23"/>
        <v>Saturday</v>
      </c>
      <c r="H491" s="6" t="s">
        <v>16</v>
      </c>
      <c r="I491" s="8">
        <v>0.06</v>
      </c>
      <c r="J491" s="9">
        <v>7.5800000000000006E-2</v>
      </c>
      <c r="K491" s="8">
        <v>0.38</v>
      </c>
      <c r="L491" s="6">
        <v>0.1343</v>
      </c>
      <c r="M491" s="6">
        <v>4</v>
      </c>
      <c r="N491" s="6">
        <v>59</v>
      </c>
      <c r="O491" s="6">
        <v>63</v>
      </c>
    </row>
    <row r="492" spans="1:15">
      <c r="A492" s="6">
        <v>491</v>
      </c>
      <c r="B492" s="7">
        <v>40565</v>
      </c>
      <c r="C492" s="6" t="str">
        <f t="shared" si="21"/>
        <v>Winter</v>
      </c>
      <c r="D492" s="6" t="str">
        <f t="shared" si="22"/>
        <v>January</v>
      </c>
      <c r="E492" s="6">
        <v>12</v>
      </c>
      <c r="F492" s="6" t="b">
        <v>0</v>
      </c>
      <c r="G492" s="6" t="str">
        <f t="shared" si="23"/>
        <v>Saturday</v>
      </c>
      <c r="H492" s="6" t="s">
        <v>16</v>
      </c>
      <c r="I492" s="8">
        <v>0.06</v>
      </c>
      <c r="J492" s="9">
        <v>0.1061</v>
      </c>
      <c r="K492" s="8">
        <v>0.38</v>
      </c>
      <c r="L492" s="6">
        <v>0.1045</v>
      </c>
      <c r="M492" s="6">
        <v>10</v>
      </c>
      <c r="N492" s="6">
        <v>60</v>
      </c>
      <c r="O492" s="6">
        <v>70</v>
      </c>
    </row>
    <row r="493" spans="1:15">
      <c r="A493" s="6">
        <v>492</v>
      </c>
      <c r="B493" s="7">
        <v>40565</v>
      </c>
      <c r="C493" s="6" t="str">
        <f t="shared" si="21"/>
        <v>Winter</v>
      </c>
      <c r="D493" s="6" t="str">
        <f t="shared" si="22"/>
        <v>January</v>
      </c>
      <c r="E493" s="6">
        <v>13</v>
      </c>
      <c r="F493" s="6" t="b">
        <v>0</v>
      </c>
      <c r="G493" s="6" t="str">
        <f t="shared" si="23"/>
        <v>Saturday</v>
      </c>
      <c r="H493" s="6" t="s">
        <v>15</v>
      </c>
      <c r="I493" s="8">
        <v>0.08</v>
      </c>
      <c r="J493" s="9">
        <v>0.16669999999999999</v>
      </c>
      <c r="K493" s="8">
        <v>0.35</v>
      </c>
      <c r="L493" s="6">
        <v>0</v>
      </c>
      <c r="M493" s="6">
        <v>12</v>
      </c>
      <c r="N493" s="6">
        <v>72</v>
      </c>
      <c r="O493" s="6">
        <v>84</v>
      </c>
    </row>
    <row r="494" spans="1:15">
      <c r="A494" s="6">
        <v>493</v>
      </c>
      <c r="B494" s="7">
        <v>40565</v>
      </c>
      <c r="C494" s="6" t="str">
        <f t="shared" si="21"/>
        <v>Winter</v>
      </c>
      <c r="D494" s="6" t="str">
        <f t="shared" si="22"/>
        <v>January</v>
      </c>
      <c r="E494" s="6">
        <v>14</v>
      </c>
      <c r="F494" s="6" t="b">
        <v>0</v>
      </c>
      <c r="G494" s="6" t="str">
        <f t="shared" si="23"/>
        <v>Saturday</v>
      </c>
      <c r="H494" s="6" t="s">
        <v>15</v>
      </c>
      <c r="I494" s="8">
        <v>0.1</v>
      </c>
      <c r="J494" s="9">
        <v>0.13639999999999999</v>
      </c>
      <c r="K494" s="8">
        <v>0.33</v>
      </c>
      <c r="L494" s="6">
        <v>0.1045</v>
      </c>
      <c r="M494" s="6">
        <v>11</v>
      </c>
      <c r="N494" s="6">
        <v>64</v>
      </c>
      <c r="O494" s="6">
        <v>75</v>
      </c>
    </row>
    <row r="495" spans="1:15">
      <c r="A495" s="6">
        <v>494</v>
      </c>
      <c r="B495" s="7">
        <v>40565</v>
      </c>
      <c r="C495" s="6" t="str">
        <f t="shared" si="21"/>
        <v>Winter</v>
      </c>
      <c r="D495" s="6" t="str">
        <f t="shared" si="22"/>
        <v>January</v>
      </c>
      <c r="E495" s="6">
        <v>15</v>
      </c>
      <c r="F495" s="6" t="b">
        <v>0</v>
      </c>
      <c r="G495" s="6" t="str">
        <f t="shared" si="23"/>
        <v>Saturday</v>
      </c>
      <c r="H495" s="6" t="s">
        <v>15</v>
      </c>
      <c r="I495" s="8">
        <v>0.12</v>
      </c>
      <c r="J495" s="9">
        <v>0.1515</v>
      </c>
      <c r="K495" s="8">
        <v>0.28000000000000003</v>
      </c>
      <c r="L495" s="6">
        <v>0</v>
      </c>
      <c r="M495" s="6">
        <v>10</v>
      </c>
      <c r="N495" s="6">
        <v>93</v>
      </c>
      <c r="O495" s="6">
        <v>103</v>
      </c>
    </row>
    <row r="496" spans="1:15">
      <c r="A496" s="6">
        <v>495</v>
      </c>
      <c r="B496" s="7">
        <v>40565</v>
      </c>
      <c r="C496" s="6" t="str">
        <f t="shared" si="21"/>
        <v>Winter</v>
      </c>
      <c r="D496" s="6" t="str">
        <f t="shared" si="22"/>
        <v>January</v>
      </c>
      <c r="E496" s="6">
        <v>16</v>
      </c>
      <c r="F496" s="6" t="b">
        <v>0</v>
      </c>
      <c r="G496" s="6" t="str">
        <f t="shared" si="23"/>
        <v>Saturday</v>
      </c>
      <c r="H496" s="6" t="s">
        <v>15</v>
      </c>
      <c r="I496" s="8">
        <v>0.12</v>
      </c>
      <c r="J496" s="9">
        <v>0.13639999999999999</v>
      </c>
      <c r="K496" s="8">
        <v>0.28000000000000003</v>
      </c>
      <c r="L496" s="6">
        <v>0.19400000000000001</v>
      </c>
      <c r="M496" s="6">
        <v>11</v>
      </c>
      <c r="N496" s="6">
        <v>72</v>
      </c>
      <c r="O496" s="6">
        <v>83</v>
      </c>
    </row>
    <row r="497" spans="1:15">
      <c r="A497" s="6">
        <v>496</v>
      </c>
      <c r="B497" s="7">
        <v>40565</v>
      </c>
      <c r="C497" s="6" t="str">
        <f t="shared" si="21"/>
        <v>Winter</v>
      </c>
      <c r="D497" s="6" t="str">
        <f t="shared" si="22"/>
        <v>January</v>
      </c>
      <c r="E497" s="6">
        <v>17</v>
      </c>
      <c r="F497" s="6" t="b">
        <v>0</v>
      </c>
      <c r="G497" s="6" t="str">
        <f t="shared" si="23"/>
        <v>Saturday</v>
      </c>
      <c r="H497" s="6" t="s">
        <v>15</v>
      </c>
      <c r="I497" s="8">
        <v>0.12</v>
      </c>
      <c r="J497" s="9">
        <v>0.19700000000000001</v>
      </c>
      <c r="K497" s="8">
        <v>0.28000000000000003</v>
      </c>
      <c r="L497" s="6">
        <v>0</v>
      </c>
      <c r="M497" s="6">
        <v>8</v>
      </c>
      <c r="N497" s="6">
        <v>59</v>
      </c>
      <c r="O497" s="6">
        <v>67</v>
      </c>
    </row>
    <row r="498" spans="1:15">
      <c r="A498" s="6">
        <v>497</v>
      </c>
      <c r="B498" s="7">
        <v>40565</v>
      </c>
      <c r="C498" s="6" t="str">
        <f t="shared" si="21"/>
        <v>Winter</v>
      </c>
      <c r="D498" s="6" t="str">
        <f t="shared" si="22"/>
        <v>January</v>
      </c>
      <c r="E498" s="6">
        <v>18</v>
      </c>
      <c r="F498" s="6" t="b">
        <v>0</v>
      </c>
      <c r="G498" s="6" t="str">
        <f t="shared" si="23"/>
        <v>Saturday</v>
      </c>
      <c r="H498" s="6" t="s">
        <v>15</v>
      </c>
      <c r="I498" s="8">
        <v>0.08</v>
      </c>
      <c r="J498" s="9">
        <v>9.0899999999999995E-2</v>
      </c>
      <c r="K498" s="8">
        <v>0.35</v>
      </c>
      <c r="L498" s="6">
        <v>0.19400000000000001</v>
      </c>
      <c r="M498" s="6">
        <v>0</v>
      </c>
      <c r="N498" s="6">
        <v>54</v>
      </c>
      <c r="O498" s="6">
        <v>54</v>
      </c>
    </row>
    <row r="499" spans="1:15">
      <c r="A499" s="6">
        <v>498</v>
      </c>
      <c r="B499" s="7">
        <v>40565</v>
      </c>
      <c r="C499" s="6" t="str">
        <f t="shared" si="21"/>
        <v>Winter</v>
      </c>
      <c r="D499" s="6" t="str">
        <f t="shared" si="22"/>
        <v>January</v>
      </c>
      <c r="E499" s="6">
        <v>19</v>
      </c>
      <c r="F499" s="6" t="b">
        <v>0</v>
      </c>
      <c r="G499" s="6" t="str">
        <f t="shared" si="23"/>
        <v>Saturday</v>
      </c>
      <c r="H499" s="6" t="s">
        <v>15</v>
      </c>
      <c r="I499" s="8">
        <v>0.08</v>
      </c>
      <c r="J499" s="9">
        <v>0.1061</v>
      </c>
      <c r="K499" s="8">
        <v>0.35</v>
      </c>
      <c r="L499" s="6">
        <v>0.1343</v>
      </c>
      <c r="M499" s="6">
        <v>6</v>
      </c>
      <c r="N499" s="6">
        <v>53</v>
      </c>
      <c r="O499" s="6">
        <v>59</v>
      </c>
    </row>
    <row r="500" spans="1:15">
      <c r="A500" s="6">
        <v>499</v>
      </c>
      <c r="B500" s="7">
        <v>40565</v>
      </c>
      <c r="C500" s="6" t="str">
        <f t="shared" si="21"/>
        <v>Winter</v>
      </c>
      <c r="D500" s="6" t="str">
        <f t="shared" si="22"/>
        <v>January</v>
      </c>
      <c r="E500" s="6">
        <v>20</v>
      </c>
      <c r="F500" s="6" t="b">
        <v>0</v>
      </c>
      <c r="G500" s="6" t="str">
        <f t="shared" si="23"/>
        <v>Saturday</v>
      </c>
      <c r="H500" s="6" t="s">
        <v>15</v>
      </c>
      <c r="I500" s="8">
        <v>0.06</v>
      </c>
      <c r="J500" s="9">
        <v>7.5800000000000006E-2</v>
      </c>
      <c r="K500" s="8">
        <v>0.45</v>
      </c>
      <c r="L500" s="6">
        <v>0.16420000000000001</v>
      </c>
      <c r="M500" s="6">
        <v>1</v>
      </c>
      <c r="N500" s="6">
        <v>44</v>
      </c>
      <c r="O500" s="6">
        <v>45</v>
      </c>
    </row>
    <row r="501" spans="1:15">
      <c r="A501" s="6">
        <v>500</v>
      </c>
      <c r="B501" s="7">
        <v>40565</v>
      </c>
      <c r="C501" s="6" t="str">
        <f t="shared" si="21"/>
        <v>Winter</v>
      </c>
      <c r="D501" s="6" t="str">
        <f t="shared" si="22"/>
        <v>January</v>
      </c>
      <c r="E501" s="6">
        <v>21</v>
      </c>
      <c r="F501" s="6" t="b">
        <v>0</v>
      </c>
      <c r="G501" s="6" t="str">
        <f t="shared" si="23"/>
        <v>Saturday</v>
      </c>
      <c r="H501" s="6" t="s">
        <v>15</v>
      </c>
      <c r="I501" s="8">
        <v>0.06</v>
      </c>
      <c r="J501" s="9">
        <v>0.1061</v>
      </c>
      <c r="K501" s="8">
        <v>0.41</v>
      </c>
      <c r="L501" s="6">
        <v>8.9599999999999999E-2</v>
      </c>
      <c r="M501" s="6">
        <v>0</v>
      </c>
      <c r="N501" s="6">
        <v>39</v>
      </c>
      <c r="O501" s="6">
        <v>39</v>
      </c>
    </row>
    <row r="502" spans="1:15">
      <c r="A502" s="6">
        <v>501</v>
      </c>
      <c r="B502" s="7">
        <v>40565</v>
      </c>
      <c r="C502" s="6" t="str">
        <f t="shared" si="21"/>
        <v>Winter</v>
      </c>
      <c r="D502" s="6" t="str">
        <f t="shared" si="22"/>
        <v>January</v>
      </c>
      <c r="E502" s="6">
        <v>22</v>
      </c>
      <c r="F502" s="6" t="b">
        <v>0</v>
      </c>
      <c r="G502" s="6" t="str">
        <f t="shared" si="23"/>
        <v>Saturday</v>
      </c>
      <c r="H502" s="6" t="s">
        <v>15</v>
      </c>
      <c r="I502" s="8">
        <v>0.06</v>
      </c>
      <c r="J502" s="9">
        <v>0.1515</v>
      </c>
      <c r="K502" s="8">
        <v>0.49</v>
      </c>
      <c r="L502" s="6">
        <v>0</v>
      </c>
      <c r="M502" s="6">
        <v>7</v>
      </c>
      <c r="N502" s="6">
        <v>23</v>
      </c>
      <c r="O502" s="6">
        <v>30</v>
      </c>
    </row>
    <row r="503" spans="1:15">
      <c r="A503" s="6">
        <v>502</v>
      </c>
      <c r="B503" s="7">
        <v>40565</v>
      </c>
      <c r="C503" s="6" t="str">
        <f t="shared" si="21"/>
        <v>Winter</v>
      </c>
      <c r="D503" s="6" t="str">
        <f t="shared" si="22"/>
        <v>January</v>
      </c>
      <c r="E503" s="6">
        <v>23</v>
      </c>
      <c r="F503" s="6" t="b">
        <v>0</v>
      </c>
      <c r="G503" s="6" t="str">
        <f t="shared" si="23"/>
        <v>Saturday</v>
      </c>
      <c r="H503" s="6" t="s">
        <v>15</v>
      </c>
      <c r="I503" s="8">
        <v>0.04</v>
      </c>
      <c r="J503" s="9">
        <v>7.5800000000000006E-2</v>
      </c>
      <c r="K503" s="8">
        <v>0.56999999999999995</v>
      </c>
      <c r="L503" s="6">
        <v>0.1045</v>
      </c>
      <c r="M503" s="6">
        <v>2</v>
      </c>
      <c r="N503" s="6">
        <v>31</v>
      </c>
      <c r="O503" s="6">
        <v>33</v>
      </c>
    </row>
    <row r="504" spans="1:15">
      <c r="A504" s="6">
        <v>503</v>
      </c>
      <c r="B504" s="7">
        <v>40566</v>
      </c>
      <c r="C504" s="6" t="str">
        <f t="shared" si="21"/>
        <v>Winter</v>
      </c>
      <c r="D504" s="6" t="str">
        <f t="shared" si="22"/>
        <v>January</v>
      </c>
      <c r="E504" s="6">
        <v>0</v>
      </c>
      <c r="F504" s="6" t="b">
        <v>0</v>
      </c>
      <c r="G504" s="6" t="str">
        <f t="shared" si="23"/>
        <v>Sunday</v>
      </c>
      <c r="H504" s="6" t="s">
        <v>15</v>
      </c>
      <c r="I504" s="8">
        <v>0.04</v>
      </c>
      <c r="J504" s="9">
        <v>7.5800000000000006E-2</v>
      </c>
      <c r="K504" s="8">
        <v>0.56999999999999995</v>
      </c>
      <c r="L504" s="6">
        <v>0.1045</v>
      </c>
      <c r="M504" s="6">
        <v>2</v>
      </c>
      <c r="N504" s="6">
        <v>20</v>
      </c>
      <c r="O504" s="6">
        <v>22</v>
      </c>
    </row>
    <row r="505" spans="1:15">
      <c r="A505" s="6">
        <v>504</v>
      </c>
      <c r="B505" s="7">
        <v>40566</v>
      </c>
      <c r="C505" s="6" t="str">
        <f t="shared" si="21"/>
        <v>Winter</v>
      </c>
      <c r="D505" s="6" t="str">
        <f t="shared" si="22"/>
        <v>January</v>
      </c>
      <c r="E505" s="6">
        <v>1</v>
      </c>
      <c r="F505" s="6" t="b">
        <v>0</v>
      </c>
      <c r="G505" s="6" t="str">
        <f t="shared" si="23"/>
        <v>Sunday</v>
      </c>
      <c r="H505" s="6" t="s">
        <v>15</v>
      </c>
      <c r="I505" s="8">
        <v>0.04</v>
      </c>
      <c r="J505" s="9">
        <v>7.5800000000000006E-2</v>
      </c>
      <c r="K505" s="8">
        <v>0.56999999999999995</v>
      </c>
      <c r="L505" s="6">
        <v>0.1045</v>
      </c>
      <c r="M505" s="6">
        <v>1</v>
      </c>
      <c r="N505" s="6">
        <v>12</v>
      </c>
      <c r="O505" s="6">
        <v>13</v>
      </c>
    </row>
    <row r="506" spans="1:15">
      <c r="A506" s="6">
        <v>505</v>
      </c>
      <c r="B506" s="7">
        <v>40566</v>
      </c>
      <c r="C506" s="6" t="str">
        <f t="shared" si="21"/>
        <v>Winter</v>
      </c>
      <c r="D506" s="6" t="str">
        <f t="shared" si="22"/>
        <v>January</v>
      </c>
      <c r="E506" s="6">
        <v>2</v>
      </c>
      <c r="F506" s="6" t="b">
        <v>0</v>
      </c>
      <c r="G506" s="6" t="str">
        <f t="shared" si="23"/>
        <v>Sunday</v>
      </c>
      <c r="H506" s="6" t="s">
        <v>15</v>
      </c>
      <c r="I506" s="8">
        <v>0.02</v>
      </c>
      <c r="J506" s="9">
        <v>6.0600000000000001E-2</v>
      </c>
      <c r="K506" s="8">
        <v>0.62</v>
      </c>
      <c r="L506" s="6">
        <v>0.1343</v>
      </c>
      <c r="M506" s="6">
        <v>3</v>
      </c>
      <c r="N506" s="6">
        <v>15</v>
      </c>
      <c r="O506" s="6">
        <v>18</v>
      </c>
    </row>
    <row r="507" spans="1:15">
      <c r="A507" s="6">
        <v>506</v>
      </c>
      <c r="B507" s="7">
        <v>40566</v>
      </c>
      <c r="C507" s="6" t="str">
        <f t="shared" si="21"/>
        <v>Winter</v>
      </c>
      <c r="D507" s="6" t="str">
        <f t="shared" si="22"/>
        <v>January</v>
      </c>
      <c r="E507" s="6">
        <v>3</v>
      </c>
      <c r="F507" s="6" t="b">
        <v>0</v>
      </c>
      <c r="G507" s="6" t="str">
        <f t="shared" si="23"/>
        <v>Sunday</v>
      </c>
      <c r="H507" s="6" t="s">
        <v>15</v>
      </c>
      <c r="I507" s="8">
        <v>0.02</v>
      </c>
      <c r="J507" s="9">
        <v>6.0600000000000001E-2</v>
      </c>
      <c r="K507" s="8">
        <v>0.62</v>
      </c>
      <c r="L507" s="6">
        <v>0.1343</v>
      </c>
      <c r="M507" s="6">
        <v>1</v>
      </c>
      <c r="N507" s="6">
        <v>4</v>
      </c>
      <c r="O507" s="6">
        <v>5</v>
      </c>
    </row>
    <row r="508" spans="1:15">
      <c r="A508" s="6">
        <v>507</v>
      </c>
      <c r="B508" s="7">
        <v>40566</v>
      </c>
      <c r="C508" s="6" t="str">
        <f t="shared" si="21"/>
        <v>Winter</v>
      </c>
      <c r="D508" s="6" t="str">
        <f t="shared" si="22"/>
        <v>January</v>
      </c>
      <c r="E508" s="6">
        <v>5</v>
      </c>
      <c r="F508" s="6" t="b">
        <v>0</v>
      </c>
      <c r="G508" s="6" t="str">
        <f t="shared" si="23"/>
        <v>Sunday</v>
      </c>
      <c r="H508" s="6" t="s">
        <v>16</v>
      </c>
      <c r="I508" s="8">
        <v>0.04</v>
      </c>
      <c r="J508" s="9">
        <v>7.5800000000000006E-2</v>
      </c>
      <c r="K508" s="8">
        <v>0.56999999999999995</v>
      </c>
      <c r="L508" s="6">
        <v>0.1045</v>
      </c>
      <c r="M508" s="6">
        <v>0</v>
      </c>
      <c r="N508" s="6">
        <v>3</v>
      </c>
      <c r="O508" s="6">
        <v>3</v>
      </c>
    </row>
    <row r="509" spans="1:15">
      <c r="A509" s="6">
        <v>508</v>
      </c>
      <c r="B509" s="7">
        <v>40566</v>
      </c>
      <c r="C509" s="6" t="str">
        <f t="shared" si="21"/>
        <v>Winter</v>
      </c>
      <c r="D509" s="6" t="str">
        <f t="shared" si="22"/>
        <v>January</v>
      </c>
      <c r="E509" s="6">
        <v>6</v>
      </c>
      <c r="F509" s="6" t="b">
        <v>0</v>
      </c>
      <c r="G509" s="6" t="str">
        <f t="shared" si="23"/>
        <v>Sunday</v>
      </c>
      <c r="H509" s="6" t="s">
        <v>16</v>
      </c>
      <c r="I509" s="8">
        <v>0.04</v>
      </c>
      <c r="J509" s="9">
        <v>7.5800000000000006E-2</v>
      </c>
      <c r="K509" s="8">
        <v>0.56999999999999995</v>
      </c>
      <c r="L509" s="6">
        <v>0.1045</v>
      </c>
      <c r="M509" s="6">
        <v>0</v>
      </c>
      <c r="N509" s="6">
        <v>1</v>
      </c>
      <c r="O509" s="6">
        <v>1</v>
      </c>
    </row>
    <row r="510" spans="1:15">
      <c r="A510" s="6">
        <v>509</v>
      </c>
      <c r="B510" s="7">
        <v>40566</v>
      </c>
      <c r="C510" s="6" t="str">
        <f t="shared" si="21"/>
        <v>Winter</v>
      </c>
      <c r="D510" s="6" t="str">
        <f t="shared" si="22"/>
        <v>January</v>
      </c>
      <c r="E510" s="6">
        <v>7</v>
      </c>
      <c r="F510" s="6" t="b">
        <v>0</v>
      </c>
      <c r="G510" s="6" t="str">
        <f t="shared" si="23"/>
        <v>Sunday</v>
      </c>
      <c r="H510" s="6" t="s">
        <v>15</v>
      </c>
      <c r="I510" s="8">
        <v>0.08</v>
      </c>
      <c r="J510" s="9">
        <v>0.1061</v>
      </c>
      <c r="K510" s="8">
        <v>0.57999999999999996</v>
      </c>
      <c r="L510" s="6">
        <v>0.16420000000000001</v>
      </c>
      <c r="M510" s="6">
        <v>1</v>
      </c>
      <c r="N510" s="6">
        <v>1</v>
      </c>
      <c r="O510" s="6">
        <v>2</v>
      </c>
    </row>
    <row r="511" spans="1:15">
      <c r="A511" s="6">
        <v>510</v>
      </c>
      <c r="B511" s="7">
        <v>40566</v>
      </c>
      <c r="C511" s="6" t="str">
        <f t="shared" si="21"/>
        <v>Winter</v>
      </c>
      <c r="D511" s="6" t="str">
        <f t="shared" si="22"/>
        <v>January</v>
      </c>
      <c r="E511" s="6">
        <v>8</v>
      </c>
      <c r="F511" s="6" t="b">
        <v>0</v>
      </c>
      <c r="G511" s="6" t="str">
        <f t="shared" si="23"/>
        <v>Sunday</v>
      </c>
      <c r="H511" s="6" t="s">
        <v>15</v>
      </c>
      <c r="I511" s="8">
        <v>0.06</v>
      </c>
      <c r="J511" s="9">
        <v>7.5800000000000006E-2</v>
      </c>
      <c r="K511" s="8">
        <v>0.62</v>
      </c>
      <c r="L511" s="6">
        <v>0.16420000000000001</v>
      </c>
      <c r="M511" s="6">
        <v>2</v>
      </c>
      <c r="N511" s="6">
        <v>17</v>
      </c>
      <c r="O511" s="6">
        <v>19</v>
      </c>
    </row>
    <row r="512" spans="1:15">
      <c r="A512" s="6">
        <v>511</v>
      </c>
      <c r="B512" s="7">
        <v>40566</v>
      </c>
      <c r="C512" s="6" t="str">
        <f t="shared" si="21"/>
        <v>Winter</v>
      </c>
      <c r="D512" s="6" t="str">
        <f t="shared" si="22"/>
        <v>January</v>
      </c>
      <c r="E512" s="6">
        <v>9</v>
      </c>
      <c r="F512" s="6" t="b">
        <v>0</v>
      </c>
      <c r="G512" s="6" t="str">
        <f t="shared" si="23"/>
        <v>Sunday</v>
      </c>
      <c r="H512" s="6" t="s">
        <v>15</v>
      </c>
      <c r="I512" s="8">
        <v>0.1</v>
      </c>
      <c r="J512" s="9">
        <v>7.5800000000000006E-2</v>
      </c>
      <c r="K512" s="8">
        <v>0.54</v>
      </c>
      <c r="L512" s="6">
        <v>0.35820000000000002</v>
      </c>
      <c r="M512" s="6">
        <v>3</v>
      </c>
      <c r="N512" s="6">
        <v>25</v>
      </c>
      <c r="O512" s="6">
        <v>28</v>
      </c>
    </row>
    <row r="513" spans="1:15">
      <c r="A513" s="6">
        <v>512</v>
      </c>
      <c r="B513" s="7">
        <v>40566</v>
      </c>
      <c r="C513" s="6" t="str">
        <f t="shared" si="21"/>
        <v>Winter</v>
      </c>
      <c r="D513" s="6" t="str">
        <f t="shared" si="22"/>
        <v>January</v>
      </c>
      <c r="E513" s="6">
        <v>10</v>
      </c>
      <c r="F513" s="6" t="b">
        <v>0</v>
      </c>
      <c r="G513" s="6" t="str">
        <f t="shared" si="23"/>
        <v>Sunday</v>
      </c>
      <c r="H513" s="6" t="s">
        <v>15</v>
      </c>
      <c r="I513" s="8">
        <v>0.14000000000000001</v>
      </c>
      <c r="J513" s="9">
        <v>0.1061</v>
      </c>
      <c r="K513" s="8">
        <v>0.46</v>
      </c>
      <c r="L513" s="6">
        <v>0.3881</v>
      </c>
      <c r="M513" s="6">
        <v>7</v>
      </c>
      <c r="N513" s="6">
        <v>51</v>
      </c>
      <c r="O513" s="6">
        <v>58</v>
      </c>
    </row>
    <row r="514" spans="1:15">
      <c r="A514" s="6">
        <v>513</v>
      </c>
      <c r="B514" s="7">
        <v>40566</v>
      </c>
      <c r="C514" s="6" t="str">
        <f t="shared" si="21"/>
        <v>Winter</v>
      </c>
      <c r="D514" s="6" t="str">
        <f t="shared" si="22"/>
        <v>January</v>
      </c>
      <c r="E514" s="6">
        <v>11</v>
      </c>
      <c r="F514" s="6" t="b">
        <v>0</v>
      </c>
      <c r="G514" s="6" t="str">
        <f t="shared" si="23"/>
        <v>Sunday</v>
      </c>
      <c r="H514" s="6" t="s">
        <v>15</v>
      </c>
      <c r="I514" s="8">
        <v>0.14000000000000001</v>
      </c>
      <c r="J514" s="9">
        <v>0.13639999999999999</v>
      </c>
      <c r="K514" s="8">
        <v>0.43</v>
      </c>
      <c r="L514" s="6">
        <v>0.22389999999999999</v>
      </c>
      <c r="M514" s="6">
        <v>22</v>
      </c>
      <c r="N514" s="6">
        <v>77</v>
      </c>
      <c r="O514" s="6">
        <v>99</v>
      </c>
    </row>
    <row r="515" spans="1:15">
      <c r="A515" s="6">
        <v>514</v>
      </c>
      <c r="B515" s="7">
        <v>40566</v>
      </c>
      <c r="C515" s="6" t="str">
        <f t="shared" ref="C515:C578" si="24">IF(OR(B515&gt;=DATE(YEAR(B515),12,21), B515&lt;DATE(YEAR(B515),3,20)), "Winter", IF(OR(B515&gt;=DATE(YEAR(B515),3,20), B515&lt;DATE(YEAR(B515),6,21)), "Spring", IF(OR(B515&gt;=DATE(YEAR(B515),6,21), B515&lt;DATE(YEAR(B515),9,23)), "Summer", "Fall")))</f>
        <v>Winter</v>
      </c>
      <c r="D515" s="6" t="str">
        <f t="shared" ref="D515:D578" si="25">TEXT(B515,"mmmm")</f>
        <v>January</v>
      </c>
      <c r="E515" s="6">
        <v>12</v>
      </c>
      <c r="F515" s="6" t="b">
        <v>0</v>
      </c>
      <c r="G515" s="6" t="str">
        <f t="shared" ref="G515:G578" si="26">TEXT(B515,"dddd")</f>
        <v>Sunday</v>
      </c>
      <c r="H515" s="6" t="s">
        <v>15</v>
      </c>
      <c r="I515" s="8">
        <v>0.16</v>
      </c>
      <c r="J515" s="9">
        <v>0.1212</v>
      </c>
      <c r="K515" s="8">
        <v>0.37</v>
      </c>
      <c r="L515" s="6">
        <v>0.4627</v>
      </c>
      <c r="M515" s="6">
        <v>24</v>
      </c>
      <c r="N515" s="6">
        <v>92</v>
      </c>
      <c r="O515" s="6">
        <v>116</v>
      </c>
    </row>
    <row r="516" spans="1:15">
      <c r="A516" s="6">
        <v>515</v>
      </c>
      <c r="B516" s="7">
        <v>40566</v>
      </c>
      <c r="C516" s="6" t="str">
        <f t="shared" si="24"/>
        <v>Winter</v>
      </c>
      <c r="D516" s="6" t="str">
        <f t="shared" si="25"/>
        <v>January</v>
      </c>
      <c r="E516" s="6">
        <v>13</v>
      </c>
      <c r="F516" s="6" t="b">
        <v>0</v>
      </c>
      <c r="G516" s="6" t="str">
        <f t="shared" si="26"/>
        <v>Sunday</v>
      </c>
      <c r="H516" s="6" t="s">
        <v>15</v>
      </c>
      <c r="I516" s="8">
        <v>0.14000000000000001</v>
      </c>
      <c r="J516" s="9">
        <v>0.1061</v>
      </c>
      <c r="K516" s="8">
        <v>0.33</v>
      </c>
      <c r="L516" s="6">
        <v>0.3881</v>
      </c>
      <c r="M516" s="6">
        <v>12</v>
      </c>
      <c r="N516" s="6">
        <v>75</v>
      </c>
      <c r="O516" s="6">
        <v>87</v>
      </c>
    </row>
    <row r="517" spans="1:15">
      <c r="A517" s="6">
        <v>516</v>
      </c>
      <c r="B517" s="7">
        <v>40566</v>
      </c>
      <c r="C517" s="6" t="str">
        <f t="shared" si="24"/>
        <v>Winter</v>
      </c>
      <c r="D517" s="6" t="str">
        <f t="shared" si="25"/>
        <v>January</v>
      </c>
      <c r="E517" s="6">
        <v>14</v>
      </c>
      <c r="F517" s="6" t="b">
        <v>0</v>
      </c>
      <c r="G517" s="6" t="str">
        <f t="shared" si="26"/>
        <v>Sunday</v>
      </c>
      <c r="H517" s="6" t="s">
        <v>15</v>
      </c>
      <c r="I517" s="8">
        <v>0.16</v>
      </c>
      <c r="J517" s="9">
        <v>0.13639999999999999</v>
      </c>
      <c r="K517" s="8">
        <v>0.28000000000000003</v>
      </c>
      <c r="L517" s="6">
        <v>0.35820000000000002</v>
      </c>
      <c r="M517" s="6">
        <v>17</v>
      </c>
      <c r="N517" s="6">
        <v>93</v>
      </c>
      <c r="O517" s="6">
        <v>110</v>
      </c>
    </row>
    <row r="518" spans="1:15">
      <c r="A518" s="6">
        <v>517</v>
      </c>
      <c r="B518" s="7">
        <v>40566</v>
      </c>
      <c r="C518" s="6" t="str">
        <f t="shared" si="24"/>
        <v>Winter</v>
      </c>
      <c r="D518" s="6" t="str">
        <f t="shared" si="25"/>
        <v>January</v>
      </c>
      <c r="E518" s="6">
        <v>15</v>
      </c>
      <c r="F518" s="6" t="b">
        <v>0</v>
      </c>
      <c r="G518" s="6" t="str">
        <f t="shared" si="26"/>
        <v>Sunday</v>
      </c>
      <c r="H518" s="6" t="s">
        <v>15</v>
      </c>
      <c r="I518" s="8">
        <v>0.16</v>
      </c>
      <c r="J518" s="9">
        <v>0.13639999999999999</v>
      </c>
      <c r="K518" s="8">
        <v>0.28000000000000003</v>
      </c>
      <c r="L518" s="6">
        <v>0.35820000000000002</v>
      </c>
      <c r="M518" s="6">
        <v>13</v>
      </c>
      <c r="N518" s="6">
        <v>64</v>
      </c>
      <c r="O518" s="6">
        <v>77</v>
      </c>
    </row>
    <row r="519" spans="1:15">
      <c r="A519" s="6">
        <v>518</v>
      </c>
      <c r="B519" s="7">
        <v>40566</v>
      </c>
      <c r="C519" s="6" t="str">
        <f t="shared" si="24"/>
        <v>Winter</v>
      </c>
      <c r="D519" s="6" t="str">
        <f t="shared" si="25"/>
        <v>January</v>
      </c>
      <c r="E519" s="6">
        <v>16</v>
      </c>
      <c r="F519" s="6" t="b">
        <v>0</v>
      </c>
      <c r="G519" s="6" t="str">
        <f t="shared" si="26"/>
        <v>Sunday</v>
      </c>
      <c r="H519" s="6" t="s">
        <v>15</v>
      </c>
      <c r="I519" s="8">
        <v>0.16</v>
      </c>
      <c r="J519" s="9">
        <v>0.13639999999999999</v>
      </c>
      <c r="K519" s="8">
        <v>0.26</v>
      </c>
      <c r="L519" s="6">
        <v>0.32840000000000003</v>
      </c>
      <c r="M519" s="6">
        <v>9</v>
      </c>
      <c r="N519" s="6">
        <v>56</v>
      </c>
      <c r="O519" s="6">
        <v>65</v>
      </c>
    </row>
    <row r="520" spans="1:15">
      <c r="A520" s="6">
        <v>519</v>
      </c>
      <c r="B520" s="7">
        <v>40566</v>
      </c>
      <c r="C520" s="6" t="str">
        <f t="shared" si="24"/>
        <v>Winter</v>
      </c>
      <c r="D520" s="6" t="str">
        <f t="shared" si="25"/>
        <v>January</v>
      </c>
      <c r="E520" s="6">
        <v>17</v>
      </c>
      <c r="F520" s="6" t="b">
        <v>0</v>
      </c>
      <c r="G520" s="6" t="str">
        <f t="shared" si="26"/>
        <v>Sunday</v>
      </c>
      <c r="H520" s="6" t="s">
        <v>15</v>
      </c>
      <c r="I520" s="8">
        <v>0.14000000000000001</v>
      </c>
      <c r="J520" s="9">
        <v>0.1061</v>
      </c>
      <c r="K520" s="8">
        <v>0.26</v>
      </c>
      <c r="L520" s="6">
        <v>0.3881</v>
      </c>
      <c r="M520" s="6">
        <v>5</v>
      </c>
      <c r="N520" s="6">
        <v>50</v>
      </c>
      <c r="O520" s="6">
        <v>55</v>
      </c>
    </row>
    <row r="521" spans="1:15">
      <c r="A521" s="6">
        <v>520</v>
      </c>
      <c r="B521" s="7">
        <v>40566</v>
      </c>
      <c r="C521" s="6" t="str">
        <f t="shared" si="24"/>
        <v>Winter</v>
      </c>
      <c r="D521" s="6" t="str">
        <f t="shared" si="25"/>
        <v>January</v>
      </c>
      <c r="E521" s="6">
        <v>18</v>
      </c>
      <c r="F521" s="6" t="b">
        <v>0</v>
      </c>
      <c r="G521" s="6" t="str">
        <f t="shared" si="26"/>
        <v>Sunday</v>
      </c>
      <c r="H521" s="6" t="s">
        <v>15</v>
      </c>
      <c r="I521" s="8">
        <v>0.12</v>
      </c>
      <c r="J521" s="9">
        <v>0.1212</v>
      </c>
      <c r="K521" s="8">
        <v>0.3</v>
      </c>
      <c r="L521" s="6">
        <v>0.25369999999999998</v>
      </c>
      <c r="M521" s="6">
        <v>5</v>
      </c>
      <c r="N521" s="6">
        <v>44</v>
      </c>
      <c r="O521" s="6">
        <v>49</v>
      </c>
    </row>
    <row r="522" spans="1:15">
      <c r="A522" s="6">
        <v>521</v>
      </c>
      <c r="B522" s="7">
        <v>40566</v>
      </c>
      <c r="C522" s="6" t="str">
        <f t="shared" si="24"/>
        <v>Winter</v>
      </c>
      <c r="D522" s="6" t="str">
        <f t="shared" si="25"/>
        <v>January</v>
      </c>
      <c r="E522" s="6">
        <v>19</v>
      </c>
      <c r="F522" s="6" t="b">
        <v>0</v>
      </c>
      <c r="G522" s="6" t="str">
        <f t="shared" si="26"/>
        <v>Sunday</v>
      </c>
      <c r="H522" s="6" t="s">
        <v>15</v>
      </c>
      <c r="I522" s="8">
        <v>0.12</v>
      </c>
      <c r="J522" s="9">
        <v>0.1212</v>
      </c>
      <c r="K522" s="8">
        <v>0.3</v>
      </c>
      <c r="L522" s="6">
        <v>0.28360000000000002</v>
      </c>
      <c r="M522" s="6">
        <v>5</v>
      </c>
      <c r="N522" s="6">
        <v>45</v>
      </c>
      <c r="O522" s="6">
        <v>50</v>
      </c>
    </row>
    <row r="523" spans="1:15">
      <c r="A523" s="6">
        <v>522</v>
      </c>
      <c r="B523" s="7">
        <v>40566</v>
      </c>
      <c r="C523" s="6" t="str">
        <f t="shared" si="24"/>
        <v>Winter</v>
      </c>
      <c r="D523" s="6" t="str">
        <f t="shared" si="25"/>
        <v>January</v>
      </c>
      <c r="E523" s="6">
        <v>20</v>
      </c>
      <c r="F523" s="6" t="b">
        <v>0</v>
      </c>
      <c r="G523" s="6" t="str">
        <f t="shared" si="26"/>
        <v>Sunday</v>
      </c>
      <c r="H523" s="6" t="s">
        <v>15</v>
      </c>
      <c r="I523" s="8">
        <v>0.1</v>
      </c>
      <c r="J523" s="9">
        <v>0.1061</v>
      </c>
      <c r="K523" s="8">
        <v>0.36</v>
      </c>
      <c r="L523" s="6">
        <v>0.25369999999999998</v>
      </c>
      <c r="M523" s="6">
        <v>4</v>
      </c>
      <c r="N523" s="6">
        <v>31</v>
      </c>
      <c r="O523" s="6">
        <v>35</v>
      </c>
    </row>
    <row r="524" spans="1:15">
      <c r="A524" s="6">
        <v>523</v>
      </c>
      <c r="B524" s="7">
        <v>40566</v>
      </c>
      <c r="C524" s="6" t="str">
        <f t="shared" si="24"/>
        <v>Winter</v>
      </c>
      <c r="D524" s="6" t="str">
        <f t="shared" si="25"/>
        <v>January</v>
      </c>
      <c r="E524" s="6">
        <v>21</v>
      </c>
      <c r="F524" s="6" t="b">
        <v>0</v>
      </c>
      <c r="G524" s="6" t="str">
        <f t="shared" si="26"/>
        <v>Sunday</v>
      </c>
      <c r="H524" s="6" t="s">
        <v>15</v>
      </c>
      <c r="I524" s="8">
        <v>0.1</v>
      </c>
      <c r="J524" s="9">
        <v>0.1061</v>
      </c>
      <c r="K524" s="8">
        <v>0.36</v>
      </c>
      <c r="L524" s="6">
        <v>0.19400000000000001</v>
      </c>
      <c r="M524" s="6">
        <v>5</v>
      </c>
      <c r="N524" s="6">
        <v>20</v>
      </c>
      <c r="O524" s="6">
        <v>25</v>
      </c>
    </row>
    <row r="525" spans="1:15">
      <c r="A525" s="6">
        <v>524</v>
      </c>
      <c r="B525" s="7">
        <v>40566</v>
      </c>
      <c r="C525" s="6" t="str">
        <f t="shared" si="24"/>
        <v>Winter</v>
      </c>
      <c r="D525" s="6" t="str">
        <f t="shared" si="25"/>
        <v>January</v>
      </c>
      <c r="E525" s="6">
        <v>22</v>
      </c>
      <c r="F525" s="6" t="b">
        <v>0</v>
      </c>
      <c r="G525" s="6" t="str">
        <f t="shared" si="26"/>
        <v>Sunday</v>
      </c>
      <c r="H525" s="6" t="s">
        <v>15</v>
      </c>
      <c r="I525" s="8">
        <v>0.08</v>
      </c>
      <c r="J525" s="9">
        <v>9.0899999999999995E-2</v>
      </c>
      <c r="K525" s="8">
        <v>0.38</v>
      </c>
      <c r="L525" s="6">
        <v>0.19400000000000001</v>
      </c>
      <c r="M525" s="6">
        <v>5</v>
      </c>
      <c r="N525" s="6">
        <v>23</v>
      </c>
      <c r="O525" s="6">
        <v>28</v>
      </c>
    </row>
    <row r="526" spans="1:15">
      <c r="A526" s="6">
        <v>525</v>
      </c>
      <c r="B526" s="7">
        <v>40566</v>
      </c>
      <c r="C526" s="6" t="str">
        <f t="shared" si="24"/>
        <v>Winter</v>
      </c>
      <c r="D526" s="6" t="str">
        <f t="shared" si="25"/>
        <v>January</v>
      </c>
      <c r="E526" s="6">
        <v>23</v>
      </c>
      <c r="F526" s="6" t="b">
        <v>0</v>
      </c>
      <c r="G526" s="6" t="str">
        <f t="shared" si="26"/>
        <v>Sunday</v>
      </c>
      <c r="H526" s="6" t="s">
        <v>15</v>
      </c>
      <c r="I526" s="8">
        <v>0.06</v>
      </c>
      <c r="J526" s="9">
        <v>6.0600000000000001E-2</v>
      </c>
      <c r="K526" s="8">
        <v>0.41</v>
      </c>
      <c r="L526" s="6">
        <v>0.22389999999999999</v>
      </c>
      <c r="M526" s="6">
        <v>4</v>
      </c>
      <c r="N526" s="6">
        <v>17</v>
      </c>
      <c r="O526" s="6">
        <v>21</v>
      </c>
    </row>
    <row r="527" spans="1:15">
      <c r="A527" s="6">
        <v>526</v>
      </c>
      <c r="B527" s="7">
        <v>40567</v>
      </c>
      <c r="C527" s="6" t="str">
        <f t="shared" si="24"/>
        <v>Winter</v>
      </c>
      <c r="D527" s="6" t="str">
        <f t="shared" si="25"/>
        <v>January</v>
      </c>
      <c r="E527" s="6">
        <v>0</v>
      </c>
      <c r="F527" s="6" t="b">
        <v>0</v>
      </c>
      <c r="G527" s="6" t="str">
        <f t="shared" si="26"/>
        <v>Monday</v>
      </c>
      <c r="H527" s="6" t="s">
        <v>15</v>
      </c>
      <c r="I527" s="8">
        <v>0.06</v>
      </c>
      <c r="J527" s="9">
        <v>6.0600000000000001E-2</v>
      </c>
      <c r="K527" s="8">
        <v>0.41</v>
      </c>
      <c r="L527" s="6">
        <v>0.19400000000000001</v>
      </c>
      <c r="M527" s="6">
        <v>0</v>
      </c>
      <c r="N527" s="6">
        <v>7</v>
      </c>
      <c r="O527" s="6">
        <v>7</v>
      </c>
    </row>
    <row r="528" spans="1:15">
      <c r="A528" s="6">
        <v>527</v>
      </c>
      <c r="B528" s="7">
        <v>40567</v>
      </c>
      <c r="C528" s="6" t="str">
        <f t="shared" si="24"/>
        <v>Winter</v>
      </c>
      <c r="D528" s="6" t="str">
        <f t="shared" si="25"/>
        <v>January</v>
      </c>
      <c r="E528" s="6">
        <v>1</v>
      </c>
      <c r="F528" s="6" t="b">
        <v>0</v>
      </c>
      <c r="G528" s="6" t="str">
        <f t="shared" si="26"/>
        <v>Monday</v>
      </c>
      <c r="H528" s="6" t="s">
        <v>15</v>
      </c>
      <c r="I528" s="8">
        <v>0.04</v>
      </c>
      <c r="J528" s="9">
        <v>4.5499999999999999E-2</v>
      </c>
      <c r="K528" s="8">
        <v>0.45</v>
      </c>
      <c r="L528" s="6">
        <v>0.19400000000000001</v>
      </c>
      <c r="M528" s="6">
        <v>0</v>
      </c>
      <c r="N528" s="6">
        <v>1</v>
      </c>
      <c r="O528" s="6">
        <v>1</v>
      </c>
    </row>
    <row r="529" spans="1:15">
      <c r="A529" s="6">
        <v>528</v>
      </c>
      <c r="B529" s="7">
        <v>40567</v>
      </c>
      <c r="C529" s="6" t="str">
        <f t="shared" si="24"/>
        <v>Winter</v>
      </c>
      <c r="D529" s="6" t="str">
        <f t="shared" si="25"/>
        <v>January</v>
      </c>
      <c r="E529" s="6">
        <v>3</v>
      </c>
      <c r="F529" s="6" t="b">
        <v>0</v>
      </c>
      <c r="G529" s="6" t="str">
        <f t="shared" si="26"/>
        <v>Monday</v>
      </c>
      <c r="H529" s="6" t="s">
        <v>15</v>
      </c>
      <c r="I529" s="8">
        <v>0.04</v>
      </c>
      <c r="J529" s="9">
        <v>3.0300000000000001E-2</v>
      </c>
      <c r="K529" s="8">
        <v>0.45</v>
      </c>
      <c r="L529" s="6">
        <v>0.25369999999999998</v>
      </c>
      <c r="M529" s="6">
        <v>0</v>
      </c>
      <c r="N529" s="6">
        <v>1</v>
      </c>
      <c r="O529" s="6">
        <v>1</v>
      </c>
    </row>
    <row r="530" spans="1:15">
      <c r="A530" s="6">
        <v>529</v>
      </c>
      <c r="B530" s="7">
        <v>40567</v>
      </c>
      <c r="C530" s="6" t="str">
        <f t="shared" si="24"/>
        <v>Winter</v>
      </c>
      <c r="D530" s="6" t="str">
        <f t="shared" si="25"/>
        <v>January</v>
      </c>
      <c r="E530" s="6">
        <v>4</v>
      </c>
      <c r="F530" s="6" t="b">
        <v>0</v>
      </c>
      <c r="G530" s="6" t="str">
        <f t="shared" si="26"/>
        <v>Monday</v>
      </c>
      <c r="H530" s="6" t="s">
        <v>15</v>
      </c>
      <c r="I530" s="8">
        <v>0.02</v>
      </c>
      <c r="J530" s="9">
        <v>6.0600000000000001E-2</v>
      </c>
      <c r="K530" s="8">
        <v>0.48</v>
      </c>
      <c r="L530" s="6">
        <v>0.1343</v>
      </c>
      <c r="M530" s="6">
        <v>0</v>
      </c>
      <c r="N530" s="6">
        <v>1</v>
      </c>
      <c r="O530" s="6">
        <v>1</v>
      </c>
    </row>
    <row r="531" spans="1:15">
      <c r="A531" s="6">
        <v>530</v>
      </c>
      <c r="B531" s="7">
        <v>40567</v>
      </c>
      <c r="C531" s="6" t="str">
        <f t="shared" si="24"/>
        <v>Winter</v>
      </c>
      <c r="D531" s="6" t="str">
        <f t="shared" si="25"/>
        <v>January</v>
      </c>
      <c r="E531" s="6">
        <v>5</v>
      </c>
      <c r="F531" s="6" t="b">
        <v>0</v>
      </c>
      <c r="G531" s="6" t="str">
        <f t="shared" si="26"/>
        <v>Monday</v>
      </c>
      <c r="H531" s="6" t="s">
        <v>15</v>
      </c>
      <c r="I531" s="8">
        <v>0.02</v>
      </c>
      <c r="J531" s="9">
        <v>6.0600000000000001E-2</v>
      </c>
      <c r="K531" s="8">
        <v>0.48</v>
      </c>
      <c r="L531" s="6">
        <v>0.1343</v>
      </c>
      <c r="M531" s="6">
        <v>0</v>
      </c>
      <c r="N531" s="6">
        <v>5</v>
      </c>
      <c r="O531" s="6">
        <v>5</v>
      </c>
    </row>
    <row r="532" spans="1:15">
      <c r="A532" s="6">
        <v>531</v>
      </c>
      <c r="B532" s="7">
        <v>40567</v>
      </c>
      <c r="C532" s="6" t="str">
        <f t="shared" si="24"/>
        <v>Winter</v>
      </c>
      <c r="D532" s="6" t="str">
        <f t="shared" si="25"/>
        <v>January</v>
      </c>
      <c r="E532" s="6">
        <v>6</v>
      </c>
      <c r="F532" s="6" t="b">
        <v>0</v>
      </c>
      <c r="G532" s="6" t="str">
        <f t="shared" si="26"/>
        <v>Monday</v>
      </c>
      <c r="H532" s="6" t="s">
        <v>15</v>
      </c>
      <c r="I532" s="8">
        <v>0.02</v>
      </c>
      <c r="J532" s="9">
        <v>7.5800000000000006E-2</v>
      </c>
      <c r="K532" s="8">
        <v>0.48</v>
      </c>
      <c r="L532" s="6">
        <v>8.9599999999999999E-2</v>
      </c>
      <c r="M532" s="6">
        <v>0</v>
      </c>
      <c r="N532" s="6">
        <v>15</v>
      </c>
      <c r="O532" s="6">
        <v>15</v>
      </c>
    </row>
    <row r="533" spans="1:15">
      <c r="A533" s="6">
        <v>532</v>
      </c>
      <c r="B533" s="7">
        <v>40567</v>
      </c>
      <c r="C533" s="6" t="str">
        <f t="shared" si="24"/>
        <v>Winter</v>
      </c>
      <c r="D533" s="6" t="str">
        <f t="shared" si="25"/>
        <v>January</v>
      </c>
      <c r="E533" s="6">
        <v>7</v>
      </c>
      <c r="F533" s="6" t="b">
        <v>0</v>
      </c>
      <c r="G533" s="6" t="str">
        <f t="shared" si="26"/>
        <v>Monday</v>
      </c>
      <c r="H533" s="6" t="s">
        <v>15</v>
      </c>
      <c r="I533" s="8">
        <v>0.02</v>
      </c>
      <c r="J533" s="9">
        <v>0.1212</v>
      </c>
      <c r="K533" s="8">
        <v>0.48</v>
      </c>
      <c r="L533" s="6">
        <v>0</v>
      </c>
      <c r="M533" s="6">
        <v>5</v>
      </c>
      <c r="N533" s="6">
        <v>79</v>
      </c>
      <c r="O533" s="6">
        <v>84</v>
      </c>
    </row>
    <row r="534" spans="1:15">
      <c r="A534" s="6">
        <v>533</v>
      </c>
      <c r="B534" s="7">
        <v>40567</v>
      </c>
      <c r="C534" s="6" t="str">
        <f t="shared" si="24"/>
        <v>Winter</v>
      </c>
      <c r="D534" s="6" t="str">
        <f t="shared" si="25"/>
        <v>January</v>
      </c>
      <c r="E534" s="6">
        <v>8</v>
      </c>
      <c r="F534" s="6" t="b">
        <v>0</v>
      </c>
      <c r="G534" s="6" t="str">
        <f t="shared" si="26"/>
        <v>Monday</v>
      </c>
      <c r="H534" s="6" t="s">
        <v>15</v>
      </c>
      <c r="I534" s="8">
        <v>0.04</v>
      </c>
      <c r="J534" s="9">
        <v>0.13639999999999999</v>
      </c>
      <c r="K534" s="8">
        <v>0.49</v>
      </c>
      <c r="L534" s="6">
        <v>0</v>
      </c>
      <c r="M534" s="6">
        <v>6</v>
      </c>
      <c r="N534" s="6">
        <v>171</v>
      </c>
      <c r="O534" s="6">
        <v>177</v>
      </c>
    </row>
    <row r="535" spans="1:15">
      <c r="A535" s="6">
        <v>534</v>
      </c>
      <c r="B535" s="7">
        <v>40567</v>
      </c>
      <c r="C535" s="6" t="str">
        <f t="shared" si="24"/>
        <v>Winter</v>
      </c>
      <c r="D535" s="6" t="str">
        <f t="shared" si="25"/>
        <v>January</v>
      </c>
      <c r="E535" s="6">
        <v>9</v>
      </c>
      <c r="F535" s="6" t="b">
        <v>0</v>
      </c>
      <c r="G535" s="6" t="str">
        <f t="shared" si="26"/>
        <v>Monday</v>
      </c>
      <c r="H535" s="6" t="s">
        <v>15</v>
      </c>
      <c r="I535" s="8">
        <v>0.06</v>
      </c>
      <c r="J535" s="9">
        <v>0.1515</v>
      </c>
      <c r="K535" s="8">
        <v>0.41</v>
      </c>
      <c r="L535" s="6">
        <v>0</v>
      </c>
      <c r="M535" s="6">
        <v>4</v>
      </c>
      <c r="N535" s="6">
        <v>98</v>
      </c>
      <c r="O535" s="6">
        <v>102</v>
      </c>
    </row>
    <row r="536" spans="1:15">
      <c r="A536" s="6">
        <v>535</v>
      </c>
      <c r="B536" s="7">
        <v>40567</v>
      </c>
      <c r="C536" s="6" t="str">
        <f t="shared" si="24"/>
        <v>Winter</v>
      </c>
      <c r="D536" s="6" t="str">
        <f t="shared" si="25"/>
        <v>January</v>
      </c>
      <c r="E536" s="6">
        <v>10</v>
      </c>
      <c r="F536" s="6" t="b">
        <v>0</v>
      </c>
      <c r="G536" s="6" t="str">
        <f t="shared" si="26"/>
        <v>Monday</v>
      </c>
      <c r="H536" s="6" t="s">
        <v>15</v>
      </c>
      <c r="I536" s="8">
        <v>0.1</v>
      </c>
      <c r="J536" s="9">
        <v>0.13639999999999999</v>
      </c>
      <c r="K536" s="8">
        <v>0.42</v>
      </c>
      <c r="L536" s="6">
        <v>0</v>
      </c>
      <c r="M536" s="6">
        <v>6</v>
      </c>
      <c r="N536" s="6">
        <v>34</v>
      </c>
      <c r="O536" s="6">
        <v>40</v>
      </c>
    </row>
    <row r="537" spans="1:15">
      <c r="A537" s="6">
        <v>536</v>
      </c>
      <c r="B537" s="7">
        <v>40567</v>
      </c>
      <c r="C537" s="6" t="str">
        <f t="shared" si="24"/>
        <v>Winter</v>
      </c>
      <c r="D537" s="6" t="str">
        <f t="shared" si="25"/>
        <v>January</v>
      </c>
      <c r="E537" s="6">
        <v>11</v>
      </c>
      <c r="F537" s="6" t="b">
        <v>0</v>
      </c>
      <c r="G537" s="6" t="str">
        <f t="shared" si="26"/>
        <v>Monday</v>
      </c>
      <c r="H537" s="6" t="s">
        <v>15</v>
      </c>
      <c r="I537" s="8">
        <v>0.1</v>
      </c>
      <c r="J537" s="9">
        <v>0.1212</v>
      </c>
      <c r="K537" s="8">
        <v>0.46</v>
      </c>
      <c r="L537" s="6">
        <v>0.1343</v>
      </c>
      <c r="M537" s="6">
        <v>3</v>
      </c>
      <c r="N537" s="6">
        <v>43</v>
      </c>
      <c r="O537" s="6">
        <v>46</v>
      </c>
    </row>
    <row r="538" spans="1:15">
      <c r="A538" s="6">
        <v>537</v>
      </c>
      <c r="B538" s="7">
        <v>40567</v>
      </c>
      <c r="C538" s="6" t="str">
        <f t="shared" si="24"/>
        <v>Winter</v>
      </c>
      <c r="D538" s="6" t="str">
        <f t="shared" si="25"/>
        <v>January</v>
      </c>
      <c r="E538" s="6">
        <v>12</v>
      </c>
      <c r="F538" s="6" t="b">
        <v>0</v>
      </c>
      <c r="G538" s="6" t="str">
        <f t="shared" si="26"/>
        <v>Monday</v>
      </c>
      <c r="H538" s="6" t="s">
        <v>16</v>
      </c>
      <c r="I538" s="8">
        <v>0.12</v>
      </c>
      <c r="J538" s="9">
        <v>0.13639999999999999</v>
      </c>
      <c r="K538" s="8">
        <v>0.42</v>
      </c>
      <c r="L538" s="6">
        <v>0.19400000000000001</v>
      </c>
      <c r="M538" s="6">
        <v>11</v>
      </c>
      <c r="N538" s="6">
        <v>52</v>
      </c>
      <c r="O538" s="6">
        <v>63</v>
      </c>
    </row>
    <row r="539" spans="1:15">
      <c r="A539" s="6">
        <v>538</v>
      </c>
      <c r="B539" s="7">
        <v>40567</v>
      </c>
      <c r="C539" s="6" t="str">
        <f t="shared" si="24"/>
        <v>Winter</v>
      </c>
      <c r="D539" s="6" t="str">
        <f t="shared" si="25"/>
        <v>January</v>
      </c>
      <c r="E539" s="6">
        <v>13</v>
      </c>
      <c r="F539" s="6" t="b">
        <v>0</v>
      </c>
      <c r="G539" s="6" t="str">
        <f t="shared" si="26"/>
        <v>Monday</v>
      </c>
      <c r="H539" s="6" t="s">
        <v>16</v>
      </c>
      <c r="I539" s="8">
        <v>0.14000000000000001</v>
      </c>
      <c r="J539" s="9">
        <v>0.13639999999999999</v>
      </c>
      <c r="K539" s="8">
        <v>0.43</v>
      </c>
      <c r="L539" s="6">
        <v>0.22389999999999999</v>
      </c>
      <c r="M539" s="6">
        <v>6</v>
      </c>
      <c r="N539" s="6">
        <v>54</v>
      </c>
      <c r="O539" s="6">
        <v>60</v>
      </c>
    </row>
    <row r="540" spans="1:15">
      <c r="A540" s="6">
        <v>539</v>
      </c>
      <c r="B540" s="7">
        <v>40567</v>
      </c>
      <c r="C540" s="6" t="str">
        <f t="shared" si="24"/>
        <v>Winter</v>
      </c>
      <c r="D540" s="6" t="str">
        <f t="shared" si="25"/>
        <v>January</v>
      </c>
      <c r="E540" s="6">
        <v>14</v>
      </c>
      <c r="F540" s="6" t="b">
        <v>0</v>
      </c>
      <c r="G540" s="6" t="str">
        <f t="shared" si="26"/>
        <v>Monday</v>
      </c>
      <c r="H540" s="6" t="s">
        <v>16</v>
      </c>
      <c r="I540" s="8">
        <v>0.14000000000000001</v>
      </c>
      <c r="J540" s="9">
        <v>0.13639999999999999</v>
      </c>
      <c r="K540" s="8">
        <v>0.46</v>
      </c>
      <c r="L540" s="6">
        <v>0.22389999999999999</v>
      </c>
      <c r="M540" s="6">
        <v>2</v>
      </c>
      <c r="N540" s="6">
        <v>43</v>
      </c>
      <c r="O540" s="6">
        <v>45</v>
      </c>
    </row>
    <row r="541" spans="1:15">
      <c r="A541" s="6">
        <v>540</v>
      </c>
      <c r="B541" s="7">
        <v>40567</v>
      </c>
      <c r="C541" s="6" t="str">
        <f t="shared" si="24"/>
        <v>Winter</v>
      </c>
      <c r="D541" s="6" t="str">
        <f t="shared" si="25"/>
        <v>January</v>
      </c>
      <c r="E541" s="6">
        <v>15</v>
      </c>
      <c r="F541" s="6" t="b">
        <v>0</v>
      </c>
      <c r="G541" s="6" t="str">
        <f t="shared" si="26"/>
        <v>Monday</v>
      </c>
      <c r="H541" s="6" t="s">
        <v>15</v>
      </c>
      <c r="I541" s="8">
        <v>0.16</v>
      </c>
      <c r="J541" s="9">
        <v>0.16669999999999999</v>
      </c>
      <c r="K541" s="8">
        <v>0.4</v>
      </c>
      <c r="L541" s="6">
        <v>0.16420000000000001</v>
      </c>
      <c r="M541" s="6">
        <v>7</v>
      </c>
      <c r="N541" s="6">
        <v>50</v>
      </c>
      <c r="O541" s="6">
        <v>57</v>
      </c>
    </row>
    <row r="542" spans="1:15">
      <c r="A542" s="6">
        <v>541</v>
      </c>
      <c r="B542" s="7">
        <v>40567</v>
      </c>
      <c r="C542" s="6" t="str">
        <f t="shared" si="24"/>
        <v>Winter</v>
      </c>
      <c r="D542" s="6" t="str">
        <f t="shared" si="25"/>
        <v>January</v>
      </c>
      <c r="E542" s="6">
        <v>16</v>
      </c>
      <c r="F542" s="6" t="b">
        <v>0</v>
      </c>
      <c r="G542" s="6" t="str">
        <f t="shared" si="26"/>
        <v>Monday</v>
      </c>
      <c r="H542" s="6" t="s">
        <v>15</v>
      </c>
      <c r="I542" s="8">
        <v>0.16</v>
      </c>
      <c r="J542" s="9">
        <v>0.1515</v>
      </c>
      <c r="K542" s="8">
        <v>0.47</v>
      </c>
      <c r="L542" s="6">
        <v>0.25369999999999998</v>
      </c>
      <c r="M542" s="6">
        <v>4</v>
      </c>
      <c r="N542" s="6">
        <v>66</v>
      </c>
      <c r="O542" s="6">
        <v>70</v>
      </c>
    </row>
    <row r="543" spans="1:15">
      <c r="A543" s="6">
        <v>542</v>
      </c>
      <c r="B543" s="7">
        <v>40567</v>
      </c>
      <c r="C543" s="6" t="str">
        <f t="shared" si="24"/>
        <v>Winter</v>
      </c>
      <c r="D543" s="6" t="str">
        <f t="shared" si="25"/>
        <v>January</v>
      </c>
      <c r="E543" s="6">
        <v>17</v>
      </c>
      <c r="F543" s="6" t="b">
        <v>0</v>
      </c>
      <c r="G543" s="6" t="str">
        <f t="shared" si="26"/>
        <v>Monday</v>
      </c>
      <c r="H543" s="6" t="s">
        <v>15</v>
      </c>
      <c r="I543" s="8">
        <v>0.14000000000000001</v>
      </c>
      <c r="J543" s="9">
        <v>0.1212</v>
      </c>
      <c r="K543" s="8">
        <v>0.5</v>
      </c>
      <c r="L543" s="6">
        <v>0.25369999999999998</v>
      </c>
      <c r="M543" s="6">
        <v>6</v>
      </c>
      <c r="N543" s="6">
        <v>178</v>
      </c>
      <c r="O543" s="6">
        <v>184</v>
      </c>
    </row>
    <row r="544" spans="1:15">
      <c r="A544" s="6">
        <v>543</v>
      </c>
      <c r="B544" s="7">
        <v>40567</v>
      </c>
      <c r="C544" s="6" t="str">
        <f t="shared" si="24"/>
        <v>Winter</v>
      </c>
      <c r="D544" s="6" t="str">
        <f t="shared" si="25"/>
        <v>January</v>
      </c>
      <c r="E544" s="6">
        <v>18</v>
      </c>
      <c r="F544" s="6" t="b">
        <v>0</v>
      </c>
      <c r="G544" s="6" t="str">
        <f t="shared" si="26"/>
        <v>Monday</v>
      </c>
      <c r="H544" s="6" t="s">
        <v>15</v>
      </c>
      <c r="I544" s="8">
        <v>0.14000000000000001</v>
      </c>
      <c r="J544" s="9">
        <v>0.13639999999999999</v>
      </c>
      <c r="K544" s="8">
        <v>0.59</v>
      </c>
      <c r="L544" s="6">
        <v>0.19400000000000001</v>
      </c>
      <c r="M544" s="6">
        <v>8</v>
      </c>
      <c r="N544" s="6">
        <v>145</v>
      </c>
      <c r="O544" s="6">
        <v>153</v>
      </c>
    </row>
    <row r="545" spans="1:15">
      <c r="A545" s="6">
        <v>544</v>
      </c>
      <c r="B545" s="7">
        <v>40567</v>
      </c>
      <c r="C545" s="6" t="str">
        <f t="shared" si="24"/>
        <v>Winter</v>
      </c>
      <c r="D545" s="6" t="str">
        <f t="shared" si="25"/>
        <v>January</v>
      </c>
      <c r="E545" s="6">
        <v>19</v>
      </c>
      <c r="F545" s="6" t="b">
        <v>0</v>
      </c>
      <c r="G545" s="6" t="str">
        <f t="shared" si="26"/>
        <v>Monday</v>
      </c>
      <c r="H545" s="6" t="s">
        <v>15</v>
      </c>
      <c r="I545" s="8">
        <v>0.14000000000000001</v>
      </c>
      <c r="J545" s="9">
        <v>0.1515</v>
      </c>
      <c r="K545" s="8">
        <v>0.54</v>
      </c>
      <c r="L545" s="6">
        <v>0.16420000000000001</v>
      </c>
      <c r="M545" s="6">
        <v>5</v>
      </c>
      <c r="N545" s="6">
        <v>101</v>
      </c>
      <c r="O545" s="6">
        <v>106</v>
      </c>
    </row>
    <row r="546" spans="1:15">
      <c r="A546" s="6">
        <v>545</v>
      </c>
      <c r="B546" s="7">
        <v>40567</v>
      </c>
      <c r="C546" s="6" t="str">
        <f t="shared" si="24"/>
        <v>Winter</v>
      </c>
      <c r="D546" s="6" t="str">
        <f t="shared" si="25"/>
        <v>January</v>
      </c>
      <c r="E546" s="6">
        <v>20</v>
      </c>
      <c r="F546" s="6" t="b">
        <v>0</v>
      </c>
      <c r="G546" s="6" t="str">
        <f t="shared" si="26"/>
        <v>Monday</v>
      </c>
      <c r="H546" s="6" t="s">
        <v>15</v>
      </c>
      <c r="I546" s="8">
        <v>0.14000000000000001</v>
      </c>
      <c r="J546" s="9">
        <v>0.13639999999999999</v>
      </c>
      <c r="K546" s="8">
        <v>0.59</v>
      </c>
      <c r="L546" s="6">
        <v>0.19400000000000001</v>
      </c>
      <c r="M546" s="6">
        <v>1</v>
      </c>
      <c r="N546" s="6">
        <v>80</v>
      </c>
      <c r="O546" s="6">
        <v>81</v>
      </c>
    </row>
    <row r="547" spans="1:15">
      <c r="A547" s="6">
        <v>546</v>
      </c>
      <c r="B547" s="7">
        <v>40567</v>
      </c>
      <c r="C547" s="6" t="str">
        <f t="shared" si="24"/>
        <v>Winter</v>
      </c>
      <c r="D547" s="6" t="str">
        <f t="shared" si="25"/>
        <v>January</v>
      </c>
      <c r="E547" s="6">
        <v>21</v>
      </c>
      <c r="F547" s="6" t="b">
        <v>0</v>
      </c>
      <c r="G547" s="6" t="str">
        <f t="shared" si="26"/>
        <v>Monday</v>
      </c>
      <c r="H547" s="6" t="s">
        <v>15</v>
      </c>
      <c r="I547" s="8">
        <v>0.14000000000000001</v>
      </c>
      <c r="J547" s="9">
        <v>0.1515</v>
      </c>
      <c r="K547" s="8">
        <v>0.63</v>
      </c>
      <c r="L547" s="6">
        <v>0.16420000000000001</v>
      </c>
      <c r="M547" s="6">
        <v>6</v>
      </c>
      <c r="N547" s="6">
        <v>53</v>
      </c>
      <c r="O547" s="6">
        <v>59</v>
      </c>
    </row>
    <row r="548" spans="1:15">
      <c r="A548" s="6">
        <v>547</v>
      </c>
      <c r="B548" s="7">
        <v>40567</v>
      </c>
      <c r="C548" s="6" t="str">
        <f t="shared" si="24"/>
        <v>Winter</v>
      </c>
      <c r="D548" s="6" t="str">
        <f t="shared" si="25"/>
        <v>January</v>
      </c>
      <c r="E548" s="6">
        <v>22</v>
      </c>
      <c r="F548" s="6" t="b">
        <v>0</v>
      </c>
      <c r="G548" s="6" t="str">
        <f t="shared" si="26"/>
        <v>Monday</v>
      </c>
      <c r="H548" s="6" t="s">
        <v>16</v>
      </c>
      <c r="I548" s="8">
        <v>0.14000000000000001</v>
      </c>
      <c r="J548" s="9">
        <v>0.13639999999999999</v>
      </c>
      <c r="K548" s="8">
        <v>0.63</v>
      </c>
      <c r="L548" s="6">
        <v>0.22389999999999999</v>
      </c>
      <c r="M548" s="6">
        <v>3</v>
      </c>
      <c r="N548" s="6">
        <v>32</v>
      </c>
      <c r="O548" s="6">
        <v>35</v>
      </c>
    </row>
    <row r="549" spans="1:15">
      <c r="A549" s="6">
        <v>548</v>
      </c>
      <c r="B549" s="7">
        <v>40567</v>
      </c>
      <c r="C549" s="6" t="str">
        <f t="shared" si="24"/>
        <v>Winter</v>
      </c>
      <c r="D549" s="6" t="str">
        <f t="shared" si="25"/>
        <v>January</v>
      </c>
      <c r="E549" s="6">
        <v>23</v>
      </c>
      <c r="F549" s="6" t="b">
        <v>0</v>
      </c>
      <c r="G549" s="6" t="str">
        <f t="shared" si="26"/>
        <v>Monday</v>
      </c>
      <c r="H549" s="6" t="s">
        <v>16</v>
      </c>
      <c r="I549" s="8">
        <v>0.16</v>
      </c>
      <c r="J549" s="9">
        <v>0.1515</v>
      </c>
      <c r="K549" s="8">
        <v>0.64</v>
      </c>
      <c r="L549" s="6">
        <v>0.25369999999999998</v>
      </c>
      <c r="M549" s="6">
        <v>3</v>
      </c>
      <c r="N549" s="6">
        <v>21</v>
      </c>
      <c r="O549" s="6">
        <v>24</v>
      </c>
    </row>
    <row r="550" spans="1:15">
      <c r="A550" s="6">
        <v>549</v>
      </c>
      <c r="B550" s="7">
        <v>40568</v>
      </c>
      <c r="C550" s="6" t="str">
        <f t="shared" si="24"/>
        <v>Winter</v>
      </c>
      <c r="D550" s="6" t="str">
        <f t="shared" si="25"/>
        <v>January</v>
      </c>
      <c r="E550" s="6">
        <v>0</v>
      </c>
      <c r="F550" s="6" t="b">
        <v>0</v>
      </c>
      <c r="G550" s="6" t="str">
        <f t="shared" si="26"/>
        <v>Tuesday</v>
      </c>
      <c r="H550" s="6" t="s">
        <v>16</v>
      </c>
      <c r="I550" s="8">
        <v>0.16</v>
      </c>
      <c r="J550" s="9">
        <v>0.13639999999999999</v>
      </c>
      <c r="K550" s="8">
        <v>0.69</v>
      </c>
      <c r="L550" s="6">
        <v>0.28360000000000002</v>
      </c>
      <c r="M550" s="6">
        <v>3</v>
      </c>
      <c r="N550" s="6">
        <v>6</v>
      </c>
      <c r="O550" s="6">
        <v>9</v>
      </c>
    </row>
    <row r="551" spans="1:15">
      <c r="A551" s="6">
        <v>550</v>
      </c>
      <c r="B551" s="7">
        <v>40568</v>
      </c>
      <c r="C551" s="6" t="str">
        <f t="shared" si="24"/>
        <v>Winter</v>
      </c>
      <c r="D551" s="6" t="str">
        <f t="shared" si="25"/>
        <v>January</v>
      </c>
      <c r="E551" s="6">
        <v>1</v>
      </c>
      <c r="F551" s="6" t="b">
        <v>0</v>
      </c>
      <c r="G551" s="6" t="str">
        <f t="shared" si="26"/>
        <v>Tuesday</v>
      </c>
      <c r="H551" s="6" t="s">
        <v>16</v>
      </c>
      <c r="I551" s="8">
        <v>0.16</v>
      </c>
      <c r="J551" s="9">
        <v>0.16669999999999999</v>
      </c>
      <c r="K551" s="8">
        <v>0.69</v>
      </c>
      <c r="L551" s="6">
        <v>0.16420000000000001</v>
      </c>
      <c r="M551" s="6">
        <v>0</v>
      </c>
      <c r="N551" s="6">
        <v>5</v>
      </c>
      <c r="O551" s="6">
        <v>5</v>
      </c>
    </row>
    <row r="552" spans="1:15">
      <c r="A552" s="6">
        <v>551</v>
      </c>
      <c r="B552" s="7">
        <v>40568</v>
      </c>
      <c r="C552" s="6" t="str">
        <f t="shared" si="24"/>
        <v>Winter</v>
      </c>
      <c r="D552" s="6" t="str">
        <f t="shared" si="25"/>
        <v>January</v>
      </c>
      <c r="E552" s="6">
        <v>2</v>
      </c>
      <c r="F552" s="6" t="b">
        <v>0</v>
      </c>
      <c r="G552" s="6" t="str">
        <f t="shared" si="26"/>
        <v>Tuesday</v>
      </c>
      <c r="H552" s="6" t="s">
        <v>15</v>
      </c>
      <c r="I552" s="8">
        <v>0.16</v>
      </c>
      <c r="J552" s="9">
        <v>0.1515</v>
      </c>
      <c r="K552" s="8">
        <v>0.69</v>
      </c>
      <c r="L552" s="6">
        <v>0.22389999999999999</v>
      </c>
      <c r="M552" s="6">
        <v>0</v>
      </c>
      <c r="N552" s="6">
        <v>2</v>
      </c>
      <c r="O552" s="6">
        <v>2</v>
      </c>
    </row>
    <row r="553" spans="1:15">
      <c r="A553" s="6">
        <v>552</v>
      </c>
      <c r="B553" s="7">
        <v>40568</v>
      </c>
      <c r="C553" s="6" t="str">
        <f t="shared" si="24"/>
        <v>Winter</v>
      </c>
      <c r="D553" s="6" t="str">
        <f t="shared" si="25"/>
        <v>January</v>
      </c>
      <c r="E553" s="6">
        <v>4</v>
      </c>
      <c r="F553" s="6" t="b">
        <v>0</v>
      </c>
      <c r="G553" s="6" t="str">
        <f t="shared" si="26"/>
        <v>Tuesday</v>
      </c>
      <c r="H553" s="6" t="s">
        <v>15</v>
      </c>
      <c r="I553" s="8">
        <v>0.14000000000000001</v>
      </c>
      <c r="J553" s="9">
        <v>0.16669999999999999</v>
      </c>
      <c r="K553" s="8">
        <v>0.74</v>
      </c>
      <c r="L553" s="6">
        <v>0.1045</v>
      </c>
      <c r="M553" s="6">
        <v>0</v>
      </c>
      <c r="N553" s="6">
        <v>1</v>
      </c>
      <c r="O553" s="6">
        <v>1</v>
      </c>
    </row>
    <row r="554" spans="1:15">
      <c r="A554" s="6">
        <v>553</v>
      </c>
      <c r="B554" s="7">
        <v>40568</v>
      </c>
      <c r="C554" s="6" t="str">
        <f t="shared" si="24"/>
        <v>Winter</v>
      </c>
      <c r="D554" s="6" t="str">
        <f t="shared" si="25"/>
        <v>January</v>
      </c>
      <c r="E554" s="6">
        <v>5</v>
      </c>
      <c r="F554" s="6" t="b">
        <v>0</v>
      </c>
      <c r="G554" s="6" t="str">
        <f t="shared" si="26"/>
        <v>Tuesday</v>
      </c>
      <c r="H554" s="6" t="s">
        <v>15</v>
      </c>
      <c r="I554" s="8">
        <v>0.14000000000000001</v>
      </c>
      <c r="J554" s="9">
        <v>0.13639999999999999</v>
      </c>
      <c r="K554" s="8">
        <v>0.74</v>
      </c>
      <c r="L554" s="6">
        <v>0.22389999999999999</v>
      </c>
      <c r="M554" s="6">
        <v>0</v>
      </c>
      <c r="N554" s="6">
        <v>9</v>
      </c>
      <c r="O554" s="6">
        <v>9</v>
      </c>
    </row>
    <row r="555" spans="1:15">
      <c r="A555" s="6">
        <v>554</v>
      </c>
      <c r="B555" s="7">
        <v>40568</v>
      </c>
      <c r="C555" s="6" t="str">
        <f t="shared" si="24"/>
        <v>Winter</v>
      </c>
      <c r="D555" s="6" t="str">
        <f t="shared" si="25"/>
        <v>January</v>
      </c>
      <c r="E555" s="6">
        <v>6</v>
      </c>
      <c r="F555" s="6" t="b">
        <v>0</v>
      </c>
      <c r="G555" s="6" t="str">
        <f t="shared" si="26"/>
        <v>Tuesday</v>
      </c>
      <c r="H555" s="6" t="s">
        <v>15</v>
      </c>
      <c r="I555" s="8">
        <v>0.16</v>
      </c>
      <c r="J555" s="9">
        <v>0.18179999999999999</v>
      </c>
      <c r="K555" s="8">
        <v>0.74</v>
      </c>
      <c r="L555" s="6">
        <v>0.1045</v>
      </c>
      <c r="M555" s="6">
        <v>1</v>
      </c>
      <c r="N555" s="6">
        <v>35</v>
      </c>
      <c r="O555" s="6">
        <v>36</v>
      </c>
    </row>
    <row r="556" spans="1:15">
      <c r="A556" s="6">
        <v>555</v>
      </c>
      <c r="B556" s="7">
        <v>40568</v>
      </c>
      <c r="C556" s="6" t="str">
        <f t="shared" si="24"/>
        <v>Winter</v>
      </c>
      <c r="D556" s="6" t="str">
        <f t="shared" si="25"/>
        <v>January</v>
      </c>
      <c r="E556" s="6">
        <v>7</v>
      </c>
      <c r="F556" s="6" t="b">
        <v>0</v>
      </c>
      <c r="G556" s="6" t="str">
        <f t="shared" si="26"/>
        <v>Tuesday</v>
      </c>
      <c r="H556" s="6" t="s">
        <v>15</v>
      </c>
      <c r="I556" s="8">
        <v>0.16</v>
      </c>
      <c r="J556" s="9">
        <v>0.1515</v>
      </c>
      <c r="K556" s="8">
        <v>0.74</v>
      </c>
      <c r="L556" s="6">
        <v>0.22389999999999999</v>
      </c>
      <c r="M556" s="6">
        <v>5</v>
      </c>
      <c r="N556" s="6">
        <v>103</v>
      </c>
      <c r="O556" s="6">
        <v>108</v>
      </c>
    </row>
    <row r="557" spans="1:15">
      <c r="A557" s="6">
        <v>556</v>
      </c>
      <c r="B557" s="7">
        <v>40568</v>
      </c>
      <c r="C557" s="6" t="str">
        <f t="shared" si="24"/>
        <v>Winter</v>
      </c>
      <c r="D557" s="6" t="str">
        <f t="shared" si="25"/>
        <v>January</v>
      </c>
      <c r="E557" s="6">
        <v>8</v>
      </c>
      <c r="F557" s="6" t="b">
        <v>0</v>
      </c>
      <c r="G557" s="6" t="str">
        <f t="shared" si="26"/>
        <v>Tuesday</v>
      </c>
      <c r="H557" s="6" t="s">
        <v>16</v>
      </c>
      <c r="I557" s="8">
        <v>0.16</v>
      </c>
      <c r="J557" s="9">
        <v>0.18179999999999999</v>
      </c>
      <c r="K557" s="8">
        <v>0.74</v>
      </c>
      <c r="L557" s="6">
        <v>0.1343</v>
      </c>
      <c r="M557" s="6">
        <v>5</v>
      </c>
      <c r="N557" s="6">
        <v>233</v>
      </c>
      <c r="O557" s="6">
        <v>238</v>
      </c>
    </row>
    <row r="558" spans="1:15">
      <c r="A558" s="6">
        <v>557</v>
      </c>
      <c r="B558" s="7">
        <v>40568</v>
      </c>
      <c r="C558" s="6" t="str">
        <f t="shared" si="24"/>
        <v>Winter</v>
      </c>
      <c r="D558" s="6" t="str">
        <f t="shared" si="25"/>
        <v>January</v>
      </c>
      <c r="E558" s="6">
        <v>9</v>
      </c>
      <c r="F558" s="6" t="b">
        <v>0</v>
      </c>
      <c r="G558" s="6" t="str">
        <f t="shared" si="26"/>
        <v>Tuesday</v>
      </c>
      <c r="H558" s="6" t="s">
        <v>16</v>
      </c>
      <c r="I558" s="8">
        <v>0.2</v>
      </c>
      <c r="J558" s="9">
        <v>0.2273</v>
      </c>
      <c r="K558" s="8">
        <v>0.64</v>
      </c>
      <c r="L558" s="6">
        <v>8.9599999999999999E-2</v>
      </c>
      <c r="M558" s="6">
        <v>10</v>
      </c>
      <c r="N558" s="6">
        <v>134</v>
      </c>
      <c r="O558" s="6">
        <v>144</v>
      </c>
    </row>
    <row r="559" spans="1:15">
      <c r="A559" s="6">
        <v>558</v>
      </c>
      <c r="B559" s="7">
        <v>40568</v>
      </c>
      <c r="C559" s="6" t="str">
        <f t="shared" si="24"/>
        <v>Winter</v>
      </c>
      <c r="D559" s="6" t="str">
        <f t="shared" si="25"/>
        <v>January</v>
      </c>
      <c r="E559" s="6">
        <v>10</v>
      </c>
      <c r="F559" s="6" t="b">
        <v>0</v>
      </c>
      <c r="G559" s="6" t="str">
        <f t="shared" si="26"/>
        <v>Tuesday</v>
      </c>
      <c r="H559" s="6" t="s">
        <v>16</v>
      </c>
      <c r="I559" s="8">
        <v>0.22</v>
      </c>
      <c r="J559" s="9">
        <v>0.2424</v>
      </c>
      <c r="K559" s="8">
        <v>0.6</v>
      </c>
      <c r="L559" s="6">
        <v>0.1045</v>
      </c>
      <c r="M559" s="6">
        <v>6</v>
      </c>
      <c r="N559" s="6">
        <v>49</v>
      </c>
      <c r="O559" s="6">
        <v>55</v>
      </c>
    </row>
    <row r="560" spans="1:15">
      <c r="A560" s="6">
        <v>559</v>
      </c>
      <c r="B560" s="7">
        <v>40568</v>
      </c>
      <c r="C560" s="6" t="str">
        <f t="shared" si="24"/>
        <v>Winter</v>
      </c>
      <c r="D560" s="6" t="str">
        <f t="shared" si="25"/>
        <v>January</v>
      </c>
      <c r="E560" s="6">
        <v>11</v>
      </c>
      <c r="F560" s="6" t="b">
        <v>0</v>
      </c>
      <c r="G560" s="6" t="str">
        <f t="shared" si="26"/>
        <v>Tuesday</v>
      </c>
      <c r="H560" s="6" t="s">
        <v>16</v>
      </c>
      <c r="I560" s="8">
        <v>0.24</v>
      </c>
      <c r="J560" s="9">
        <v>0.2424</v>
      </c>
      <c r="K560" s="8">
        <v>0.6</v>
      </c>
      <c r="L560" s="6">
        <v>0.1343</v>
      </c>
      <c r="M560" s="6">
        <v>6</v>
      </c>
      <c r="N560" s="6">
        <v>55</v>
      </c>
      <c r="O560" s="6">
        <v>61</v>
      </c>
    </row>
    <row r="561" spans="1:15">
      <c r="A561" s="6">
        <v>560</v>
      </c>
      <c r="B561" s="7">
        <v>40568</v>
      </c>
      <c r="C561" s="6" t="str">
        <f t="shared" si="24"/>
        <v>Winter</v>
      </c>
      <c r="D561" s="6" t="str">
        <f t="shared" si="25"/>
        <v>January</v>
      </c>
      <c r="E561" s="6">
        <v>12</v>
      </c>
      <c r="F561" s="6" t="b">
        <v>0</v>
      </c>
      <c r="G561" s="6" t="str">
        <f t="shared" si="26"/>
        <v>Tuesday</v>
      </c>
      <c r="H561" s="6" t="s">
        <v>16</v>
      </c>
      <c r="I561" s="8">
        <v>0.26</v>
      </c>
      <c r="J561" s="9">
        <v>0.28789999999999999</v>
      </c>
      <c r="K561" s="8">
        <v>0.56000000000000005</v>
      </c>
      <c r="L561" s="6">
        <v>8.9599999999999999E-2</v>
      </c>
      <c r="M561" s="6">
        <v>21</v>
      </c>
      <c r="N561" s="6">
        <v>85</v>
      </c>
      <c r="O561" s="6">
        <v>106</v>
      </c>
    </row>
    <row r="562" spans="1:15">
      <c r="A562" s="6">
        <v>561</v>
      </c>
      <c r="B562" s="7">
        <v>40568</v>
      </c>
      <c r="C562" s="6" t="str">
        <f t="shared" si="24"/>
        <v>Winter</v>
      </c>
      <c r="D562" s="6" t="str">
        <f t="shared" si="25"/>
        <v>January</v>
      </c>
      <c r="E562" s="6">
        <v>13</v>
      </c>
      <c r="F562" s="6" t="b">
        <v>0</v>
      </c>
      <c r="G562" s="6" t="str">
        <f t="shared" si="26"/>
        <v>Tuesday</v>
      </c>
      <c r="H562" s="6" t="s">
        <v>16</v>
      </c>
      <c r="I562" s="8">
        <v>0.26</v>
      </c>
      <c r="J562" s="9">
        <v>0.2727</v>
      </c>
      <c r="K562" s="8">
        <v>0.56000000000000005</v>
      </c>
      <c r="L562" s="6">
        <v>0.1343</v>
      </c>
      <c r="M562" s="6">
        <v>21</v>
      </c>
      <c r="N562" s="6">
        <v>72</v>
      </c>
      <c r="O562" s="6">
        <v>93</v>
      </c>
    </row>
    <row r="563" spans="1:15">
      <c r="A563" s="6">
        <v>562</v>
      </c>
      <c r="B563" s="7">
        <v>40568</v>
      </c>
      <c r="C563" s="6" t="str">
        <f t="shared" si="24"/>
        <v>Winter</v>
      </c>
      <c r="D563" s="6" t="str">
        <f t="shared" si="25"/>
        <v>January</v>
      </c>
      <c r="E563" s="6">
        <v>14</v>
      </c>
      <c r="F563" s="6" t="b">
        <v>0</v>
      </c>
      <c r="G563" s="6" t="str">
        <f t="shared" si="26"/>
        <v>Tuesday</v>
      </c>
      <c r="H563" s="6" t="s">
        <v>16</v>
      </c>
      <c r="I563" s="8">
        <v>0.3</v>
      </c>
      <c r="J563" s="9">
        <v>0.33329999999999999</v>
      </c>
      <c r="K563" s="8">
        <v>0.45</v>
      </c>
      <c r="L563" s="6">
        <v>0</v>
      </c>
      <c r="M563" s="6">
        <v>11</v>
      </c>
      <c r="N563" s="6">
        <v>57</v>
      </c>
      <c r="O563" s="6">
        <v>68</v>
      </c>
    </row>
    <row r="564" spans="1:15">
      <c r="A564" s="6">
        <v>563</v>
      </c>
      <c r="B564" s="7">
        <v>40568</v>
      </c>
      <c r="C564" s="6" t="str">
        <f t="shared" si="24"/>
        <v>Winter</v>
      </c>
      <c r="D564" s="6" t="str">
        <f t="shared" si="25"/>
        <v>January</v>
      </c>
      <c r="E564" s="6">
        <v>15</v>
      </c>
      <c r="F564" s="6" t="b">
        <v>0</v>
      </c>
      <c r="G564" s="6" t="str">
        <f t="shared" si="26"/>
        <v>Tuesday</v>
      </c>
      <c r="H564" s="6" t="s">
        <v>16</v>
      </c>
      <c r="I564" s="8">
        <v>0.32</v>
      </c>
      <c r="J564" s="9">
        <v>0.34849999999999998</v>
      </c>
      <c r="K564" s="8">
        <v>0.42</v>
      </c>
      <c r="L564" s="6">
        <v>0</v>
      </c>
      <c r="M564" s="6">
        <v>21</v>
      </c>
      <c r="N564" s="6">
        <v>63</v>
      </c>
      <c r="O564" s="6">
        <v>84</v>
      </c>
    </row>
    <row r="565" spans="1:15">
      <c r="A565" s="6">
        <v>564</v>
      </c>
      <c r="B565" s="7">
        <v>40568</v>
      </c>
      <c r="C565" s="6" t="str">
        <f t="shared" si="24"/>
        <v>Winter</v>
      </c>
      <c r="D565" s="6" t="str">
        <f t="shared" si="25"/>
        <v>January</v>
      </c>
      <c r="E565" s="6">
        <v>16</v>
      </c>
      <c r="F565" s="6" t="b">
        <v>0</v>
      </c>
      <c r="G565" s="6" t="str">
        <f t="shared" si="26"/>
        <v>Tuesday</v>
      </c>
      <c r="H565" s="6" t="s">
        <v>16</v>
      </c>
      <c r="I565" s="8">
        <v>0.32</v>
      </c>
      <c r="J565" s="9">
        <v>0.34849999999999998</v>
      </c>
      <c r="K565" s="8">
        <v>0.42</v>
      </c>
      <c r="L565" s="6">
        <v>0</v>
      </c>
      <c r="M565" s="6">
        <v>14</v>
      </c>
      <c r="N565" s="6">
        <v>102</v>
      </c>
      <c r="O565" s="6">
        <v>116</v>
      </c>
    </row>
    <row r="566" spans="1:15">
      <c r="A566" s="6">
        <v>565</v>
      </c>
      <c r="B566" s="7">
        <v>40568</v>
      </c>
      <c r="C566" s="6" t="str">
        <f t="shared" si="24"/>
        <v>Winter</v>
      </c>
      <c r="D566" s="6" t="str">
        <f t="shared" si="25"/>
        <v>January</v>
      </c>
      <c r="E566" s="6">
        <v>17</v>
      </c>
      <c r="F566" s="6" t="b">
        <v>0</v>
      </c>
      <c r="G566" s="6" t="str">
        <f t="shared" si="26"/>
        <v>Tuesday</v>
      </c>
      <c r="H566" s="6" t="s">
        <v>15</v>
      </c>
      <c r="I566" s="8">
        <v>0.3</v>
      </c>
      <c r="J566" s="9">
        <v>0.33329999999999999</v>
      </c>
      <c r="K566" s="8">
        <v>0.45</v>
      </c>
      <c r="L566" s="6">
        <v>0</v>
      </c>
      <c r="M566" s="6">
        <v>14</v>
      </c>
      <c r="N566" s="6">
        <v>208</v>
      </c>
      <c r="O566" s="6">
        <v>222</v>
      </c>
    </row>
    <row r="567" spans="1:15">
      <c r="A567" s="6">
        <v>566</v>
      </c>
      <c r="B567" s="7">
        <v>40568</v>
      </c>
      <c r="C567" s="6" t="str">
        <f t="shared" si="24"/>
        <v>Winter</v>
      </c>
      <c r="D567" s="6" t="str">
        <f t="shared" si="25"/>
        <v>January</v>
      </c>
      <c r="E567" s="6">
        <v>18</v>
      </c>
      <c r="F567" s="6" t="b">
        <v>0</v>
      </c>
      <c r="G567" s="6" t="str">
        <f t="shared" si="26"/>
        <v>Tuesday</v>
      </c>
      <c r="H567" s="6" t="s">
        <v>16</v>
      </c>
      <c r="I567" s="8">
        <v>0.3</v>
      </c>
      <c r="J567" s="9">
        <v>0.31819999999999998</v>
      </c>
      <c r="K567" s="8">
        <v>0.49</v>
      </c>
      <c r="L567" s="6">
        <v>8.9599999999999999E-2</v>
      </c>
      <c r="M567" s="6">
        <v>7</v>
      </c>
      <c r="N567" s="6">
        <v>218</v>
      </c>
      <c r="O567" s="6">
        <v>225</v>
      </c>
    </row>
    <row r="568" spans="1:15">
      <c r="A568" s="6">
        <v>567</v>
      </c>
      <c r="B568" s="7">
        <v>40568</v>
      </c>
      <c r="C568" s="6" t="str">
        <f t="shared" si="24"/>
        <v>Winter</v>
      </c>
      <c r="D568" s="6" t="str">
        <f t="shared" si="25"/>
        <v>January</v>
      </c>
      <c r="E568" s="6">
        <v>19</v>
      </c>
      <c r="F568" s="6" t="b">
        <v>0</v>
      </c>
      <c r="G568" s="6" t="str">
        <f t="shared" si="26"/>
        <v>Tuesday</v>
      </c>
      <c r="H568" s="6" t="s">
        <v>16</v>
      </c>
      <c r="I568" s="8">
        <v>0.26</v>
      </c>
      <c r="J568" s="9">
        <v>0.2576</v>
      </c>
      <c r="K568" s="8">
        <v>0.65</v>
      </c>
      <c r="L568" s="6">
        <v>0.16420000000000001</v>
      </c>
      <c r="M568" s="6">
        <v>13</v>
      </c>
      <c r="N568" s="6">
        <v>133</v>
      </c>
      <c r="O568" s="6">
        <v>146</v>
      </c>
    </row>
    <row r="569" spans="1:15">
      <c r="A569" s="6">
        <v>568</v>
      </c>
      <c r="B569" s="7">
        <v>40568</v>
      </c>
      <c r="C569" s="6" t="str">
        <f t="shared" si="24"/>
        <v>Winter</v>
      </c>
      <c r="D569" s="6" t="str">
        <f t="shared" si="25"/>
        <v>January</v>
      </c>
      <c r="E569" s="6">
        <v>20</v>
      </c>
      <c r="F569" s="6" t="b">
        <v>0</v>
      </c>
      <c r="G569" s="6" t="str">
        <f t="shared" si="26"/>
        <v>Tuesday</v>
      </c>
      <c r="H569" s="6" t="s">
        <v>15</v>
      </c>
      <c r="I569" s="8">
        <v>0.24</v>
      </c>
      <c r="J569" s="9">
        <v>0.2273</v>
      </c>
      <c r="K569" s="8">
        <v>0.65</v>
      </c>
      <c r="L569" s="6">
        <v>0.19400000000000001</v>
      </c>
      <c r="M569" s="6">
        <v>16</v>
      </c>
      <c r="N569" s="6">
        <v>103</v>
      </c>
      <c r="O569" s="6">
        <v>119</v>
      </c>
    </row>
    <row r="570" spans="1:15">
      <c r="A570" s="6">
        <v>569</v>
      </c>
      <c r="B570" s="7">
        <v>40568</v>
      </c>
      <c r="C570" s="6" t="str">
        <f t="shared" si="24"/>
        <v>Winter</v>
      </c>
      <c r="D570" s="6" t="str">
        <f t="shared" si="25"/>
        <v>January</v>
      </c>
      <c r="E570" s="6">
        <v>21</v>
      </c>
      <c r="F570" s="6" t="b">
        <v>0</v>
      </c>
      <c r="G570" s="6" t="str">
        <f t="shared" si="26"/>
        <v>Tuesday</v>
      </c>
      <c r="H570" s="6" t="s">
        <v>15</v>
      </c>
      <c r="I570" s="8">
        <v>0.24</v>
      </c>
      <c r="J570" s="9">
        <v>0.2273</v>
      </c>
      <c r="K570" s="8">
        <v>0.65</v>
      </c>
      <c r="L570" s="6">
        <v>0.19400000000000001</v>
      </c>
      <c r="M570" s="6">
        <v>5</v>
      </c>
      <c r="N570" s="6">
        <v>40</v>
      </c>
      <c r="O570" s="6">
        <v>45</v>
      </c>
    </row>
    <row r="571" spans="1:15">
      <c r="A571" s="6">
        <v>570</v>
      </c>
      <c r="B571" s="7">
        <v>40568</v>
      </c>
      <c r="C571" s="6" t="str">
        <f t="shared" si="24"/>
        <v>Winter</v>
      </c>
      <c r="D571" s="6" t="str">
        <f t="shared" si="25"/>
        <v>January</v>
      </c>
      <c r="E571" s="6">
        <v>22</v>
      </c>
      <c r="F571" s="6" t="b">
        <v>0</v>
      </c>
      <c r="G571" s="6" t="str">
        <f t="shared" si="26"/>
        <v>Tuesday</v>
      </c>
      <c r="H571" s="6" t="s">
        <v>15</v>
      </c>
      <c r="I571" s="8">
        <v>0.22</v>
      </c>
      <c r="J571" s="9">
        <v>0.2273</v>
      </c>
      <c r="K571" s="8">
        <v>0.64</v>
      </c>
      <c r="L571" s="6">
        <v>0.16420000000000001</v>
      </c>
      <c r="M571" s="6">
        <v>4</v>
      </c>
      <c r="N571" s="6">
        <v>49</v>
      </c>
      <c r="O571" s="6">
        <v>53</v>
      </c>
    </row>
    <row r="572" spans="1:15">
      <c r="A572" s="6">
        <v>571</v>
      </c>
      <c r="B572" s="7">
        <v>40568</v>
      </c>
      <c r="C572" s="6" t="str">
        <f t="shared" si="24"/>
        <v>Winter</v>
      </c>
      <c r="D572" s="6" t="str">
        <f t="shared" si="25"/>
        <v>January</v>
      </c>
      <c r="E572" s="6">
        <v>23</v>
      </c>
      <c r="F572" s="6" t="b">
        <v>0</v>
      </c>
      <c r="G572" s="6" t="str">
        <f t="shared" si="26"/>
        <v>Tuesday</v>
      </c>
      <c r="H572" s="6" t="s">
        <v>16</v>
      </c>
      <c r="I572" s="8">
        <v>0.22</v>
      </c>
      <c r="J572" s="9">
        <v>0.2273</v>
      </c>
      <c r="K572" s="8">
        <v>0.64</v>
      </c>
      <c r="L572" s="6">
        <v>0.16420000000000001</v>
      </c>
      <c r="M572" s="6">
        <v>3</v>
      </c>
      <c r="N572" s="6">
        <v>37</v>
      </c>
      <c r="O572" s="6">
        <v>40</v>
      </c>
    </row>
    <row r="573" spans="1:15">
      <c r="A573" s="6">
        <v>572</v>
      </c>
      <c r="B573" s="7">
        <v>40569</v>
      </c>
      <c r="C573" s="6" t="str">
        <f t="shared" si="24"/>
        <v>Winter</v>
      </c>
      <c r="D573" s="6" t="str">
        <f t="shared" si="25"/>
        <v>January</v>
      </c>
      <c r="E573" s="6">
        <v>0</v>
      </c>
      <c r="F573" s="6" t="b">
        <v>0</v>
      </c>
      <c r="G573" s="6" t="str">
        <f t="shared" si="26"/>
        <v>Wednesday</v>
      </c>
      <c r="H573" s="6" t="s">
        <v>16</v>
      </c>
      <c r="I573" s="8">
        <v>0.22</v>
      </c>
      <c r="J573" s="9">
        <v>0.2273</v>
      </c>
      <c r="K573" s="8">
        <v>0.69</v>
      </c>
      <c r="L573" s="6">
        <v>0.1343</v>
      </c>
      <c r="M573" s="6">
        <v>3</v>
      </c>
      <c r="N573" s="6">
        <v>14</v>
      </c>
      <c r="O573" s="6">
        <v>17</v>
      </c>
    </row>
    <row r="574" spans="1:15">
      <c r="A574" s="6">
        <v>573</v>
      </c>
      <c r="B574" s="7">
        <v>40569</v>
      </c>
      <c r="C574" s="6" t="str">
        <f t="shared" si="24"/>
        <v>Winter</v>
      </c>
      <c r="D574" s="6" t="str">
        <f t="shared" si="25"/>
        <v>January</v>
      </c>
      <c r="E574" s="6">
        <v>1</v>
      </c>
      <c r="F574" s="6" t="b">
        <v>0</v>
      </c>
      <c r="G574" s="6" t="str">
        <f t="shared" si="26"/>
        <v>Wednesday</v>
      </c>
      <c r="H574" s="6" t="s">
        <v>16</v>
      </c>
      <c r="I574" s="8">
        <v>0.24</v>
      </c>
      <c r="J574" s="9">
        <v>0.2424</v>
      </c>
      <c r="K574" s="8">
        <v>0.65</v>
      </c>
      <c r="L574" s="6">
        <v>0.1343</v>
      </c>
      <c r="M574" s="6">
        <v>0</v>
      </c>
      <c r="N574" s="6">
        <v>5</v>
      </c>
      <c r="O574" s="6">
        <v>5</v>
      </c>
    </row>
    <row r="575" spans="1:15">
      <c r="A575" s="6">
        <v>574</v>
      </c>
      <c r="B575" s="7">
        <v>40569</v>
      </c>
      <c r="C575" s="6" t="str">
        <f t="shared" si="24"/>
        <v>Winter</v>
      </c>
      <c r="D575" s="6" t="str">
        <f t="shared" si="25"/>
        <v>January</v>
      </c>
      <c r="E575" s="6">
        <v>2</v>
      </c>
      <c r="F575" s="6" t="b">
        <v>0</v>
      </c>
      <c r="G575" s="6" t="str">
        <f t="shared" si="26"/>
        <v>Wednesday</v>
      </c>
      <c r="H575" s="6" t="s">
        <v>17</v>
      </c>
      <c r="I575" s="8">
        <v>0.22</v>
      </c>
      <c r="J575" s="9">
        <v>0.2273</v>
      </c>
      <c r="K575" s="8">
        <v>0.69</v>
      </c>
      <c r="L575" s="6">
        <v>0.19400000000000001</v>
      </c>
      <c r="M575" s="6">
        <v>3</v>
      </c>
      <c r="N575" s="6">
        <v>7</v>
      </c>
      <c r="O575" s="6">
        <v>10</v>
      </c>
    </row>
    <row r="576" spans="1:15">
      <c r="A576" s="6">
        <v>575</v>
      </c>
      <c r="B576" s="7">
        <v>40569</v>
      </c>
      <c r="C576" s="6" t="str">
        <f t="shared" si="24"/>
        <v>Winter</v>
      </c>
      <c r="D576" s="6" t="str">
        <f t="shared" si="25"/>
        <v>January</v>
      </c>
      <c r="E576" s="6">
        <v>5</v>
      </c>
      <c r="F576" s="6" t="b">
        <v>0</v>
      </c>
      <c r="G576" s="6" t="str">
        <f t="shared" si="26"/>
        <v>Wednesday</v>
      </c>
      <c r="H576" s="6" t="s">
        <v>17</v>
      </c>
      <c r="I576" s="8">
        <v>0.2</v>
      </c>
      <c r="J576" s="9">
        <v>0.18179999999999999</v>
      </c>
      <c r="K576" s="8">
        <v>0.86</v>
      </c>
      <c r="L576" s="6">
        <v>0.28360000000000002</v>
      </c>
      <c r="M576" s="6">
        <v>0</v>
      </c>
      <c r="N576" s="6">
        <v>1</v>
      </c>
      <c r="O576" s="6">
        <v>1</v>
      </c>
    </row>
    <row r="577" spans="1:15">
      <c r="A577" s="6">
        <v>576</v>
      </c>
      <c r="B577" s="7">
        <v>40569</v>
      </c>
      <c r="C577" s="6" t="str">
        <f t="shared" si="24"/>
        <v>Winter</v>
      </c>
      <c r="D577" s="6" t="str">
        <f t="shared" si="25"/>
        <v>January</v>
      </c>
      <c r="E577" s="6">
        <v>6</v>
      </c>
      <c r="F577" s="6" t="b">
        <v>0</v>
      </c>
      <c r="G577" s="6" t="str">
        <f t="shared" si="26"/>
        <v>Wednesday</v>
      </c>
      <c r="H577" s="6" t="s">
        <v>17</v>
      </c>
      <c r="I577" s="8">
        <v>0.2</v>
      </c>
      <c r="J577" s="9">
        <v>0.18179999999999999</v>
      </c>
      <c r="K577" s="8">
        <v>0.86</v>
      </c>
      <c r="L577" s="6">
        <v>0.28360000000000002</v>
      </c>
      <c r="M577" s="6">
        <v>0</v>
      </c>
      <c r="N577" s="6">
        <v>8</v>
      </c>
      <c r="O577" s="6">
        <v>8</v>
      </c>
    </row>
    <row r="578" spans="1:15">
      <c r="A578" s="6">
        <v>577</v>
      </c>
      <c r="B578" s="7">
        <v>40569</v>
      </c>
      <c r="C578" s="6" t="str">
        <f t="shared" si="24"/>
        <v>Winter</v>
      </c>
      <c r="D578" s="6" t="str">
        <f t="shared" si="25"/>
        <v>January</v>
      </c>
      <c r="E578" s="6">
        <v>7</v>
      </c>
      <c r="F578" s="6" t="b">
        <v>0</v>
      </c>
      <c r="G578" s="6" t="str">
        <f t="shared" si="26"/>
        <v>Wednesday</v>
      </c>
      <c r="H578" s="6" t="s">
        <v>17</v>
      </c>
      <c r="I578" s="8">
        <v>0.22</v>
      </c>
      <c r="J578" s="9">
        <v>0.21210000000000001</v>
      </c>
      <c r="K578" s="8">
        <v>0.87</v>
      </c>
      <c r="L578" s="6">
        <v>0.29849999999999999</v>
      </c>
      <c r="M578" s="6">
        <v>1</v>
      </c>
      <c r="N578" s="6">
        <v>29</v>
      </c>
      <c r="O578" s="6">
        <v>30</v>
      </c>
    </row>
    <row r="579" spans="1:15">
      <c r="A579" s="6">
        <v>578</v>
      </c>
      <c r="B579" s="7">
        <v>40569</v>
      </c>
      <c r="C579" s="6" t="str">
        <f t="shared" ref="C579:C642" si="27">IF(OR(B579&gt;=DATE(YEAR(B579),12,21), B579&lt;DATE(YEAR(B579),3,20)), "Winter", IF(OR(B579&gt;=DATE(YEAR(B579),3,20), B579&lt;DATE(YEAR(B579),6,21)), "Spring", IF(OR(B579&gt;=DATE(YEAR(B579),6,21), B579&lt;DATE(YEAR(B579),9,23)), "Summer", "Fall")))</f>
        <v>Winter</v>
      </c>
      <c r="D579" s="6" t="str">
        <f t="shared" ref="D579:D642" si="28">TEXT(B579,"mmmm")</f>
        <v>January</v>
      </c>
      <c r="E579" s="6">
        <v>8</v>
      </c>
      <c r="F579" s="6" t="b">
        <v>0</v>
      </c>
      <c r="G579" s="6" t="str">
        <f t="shared" ref="G579:G642" si="29">TEXT(B579,"dddd")</f>
        <v>Wednesday</v>
      </c>
      <c r="H579" s="6" t="s">
        <v>17</v>
      </c>
      <c r="I579" s="8">
        <v>0.22</v>
      </c>
      <c r="J579" s="9">
        <v>0.21210000000000001</v>
      </c>
      <c r="K579" s="8">
        <v>0.87</v>
      </c>
      <c r="L579" s="6">
        <v>0.29849999999999999</v>
      </c>
      <c r="M579" s="6">
        <v>3</v>
      </c>
      <c r="N579" s="6">
        <v>69</v>
      </c>
      <c r="O579" s="6">
        <v>72</v>
      </c>
    </row>
    <row r="580" spans="1:15">
      <c r="A580" s="6">
        <v>579</v>
      </c>
      <c r="B580" s="7">
        <v>40569</v>
      </c>
      <c r="C580" s="6" t="str">
        <f t="shared" si="27"/>
        <v>Winter</v>
      </c>
      <c r="D580" s="6" t="str">
        <f t="shared" si="28"/>
        <v>January</v>
      </c>
      <c r="E580" s="6">
        <v>9</v>
      </c>
      <c r="F580" s="6" t="b">
        <v>0</v>
      </c>
      <c r="G580" s="6" t="str">
        <f t="shared" si="29"/>
        <v>Wednesday</v>
      </c>
      <c r="H580" s="6" t="s">
        <v>17</v>
      </c>
      <c r="I580" s="8">
        <v>0.22</v>
      </c>
      <c r="J580" s="9">
        <v>0.21210000000000001</v>
      </c>
      <c r="K580" s="8">
        <v>0.87</v>
      </c>
      <c r="L580" s="6">
        <v>0.29849999999999999</v>
      </c>
      <c r="M580" s="6">
        <v>3</v>
      </c>
      <c r="N580" s="6">
        <v>55</v>
      </c>
      <c r="O580" s="6">
        <v>58</v>
      </c>
    </row>
    <row r="581" spans="1:15">
      <c r="A581" s="6">
        <v>580</v>
      </c>
      <c r="B581" s="7">
        <v>40569</v>
      </c>
      <c r="C581" s="6" t="str">
        <f t="shared" si="27"/>
        <v>Winter</v>
      </c>
      <c r="D581" s="6" t="str">
        <f t="shared" si="28"/>
        <v>January</v>
      </c>
      <c r="E581" s="6">
        <v>10</v>
      </c>
      <c r="F581" s="6" t="b">
        <v>0</v>
      </c>
      <c r="G581" s="6" t="str">
        <f t="shared" si="29"/>
        <v>Wednesday</v>
      </c>
      <c r="H581" s="6" t="s">
        <v>17</v>
      </c>
      <c r="I581" s="8">
        <v>0.22</v>
      </c>
      <c r="J581" s="9">
        <v>0.21210000000000001</v>
      </c>
      <c r="K581" s="8">
        <v>0.93</v>
      </c>
      <c r="L581" s="6">
        <v>0.28360000000000002</v>
      </c>
      <c r="M581" s="6">
        <v>2</v>
      </c>
      <c r="N581" s="6">
        <v>26</v>
      </c>
      <c r="O581" s="6">
        <v>28</v>
      </c>
    </row>
    <row r="582" spans="1:15">
      <c r="A582" s="6">
        <v>581</v>
      </c>
      <c r="B582" s="7">
        <v>40569</v>
      </c>
      <c r="C582" s="6" t="str">
        <f t="shared" si="27"/>
        <v>Winter</v>
      </c>
      <c r="D582" s="6" t="str">
        <f t="shared" si="28"/>
        <v>January</v>
      </c>
      <c r="E582" s="6">
        <v>11</v>
      </c>
      <c r="F582" s="6" t="b">
        <v>0</v>
      </c>
      <c r="G582" s="6" t="str">
        <f t="shared" si="29"/>
        <v>Wednesday</v>
      </c>
      <c r="H582" s="6" t="s">
        <v>17</v>
      </c>
      <c r="I582" s="8">
        <v>0.22</v>
      </c>
      <c r="J582" s="9">
        <v>0.19700000000000001</v>
      </c>
      <c r="K582" s="8">
        <v>0.93</v>
      </c>
      <c r="L582" s="6">
        <v>0.32840000000000003</v>
      </c>
      <c r="M582" s="6">
        <v>6</v>
      </c>
      <c r="N582" s="6">
        <v>35</v>
      </c>
      <c r="O582" s="6">
        <v>41</v>
      </c>
    </row>
    <row r="583" spans="1:15">
      <c r="A583" s="6">
        <v>582</v>
      </c>
      <c r="B583" s="7">
        <v>40569</v>
      </c>
      <c r="C583" s="6" t="str">
        <f t="shared" si="27"/>
        <v>Winter</v>
      </c>
      <c r="D583" s="6" t="str">
        <f t="shared" si="28"/>
        <v>January</v>
      </c>
      <c r="E583" s="6">
        <v>12</v>
      </c>
      <c r="F583" s="6" t="b">
        <v>0</v>
      </c>
      <c r="G583" s="6" t="str">
        <f t="shared" si="29"/>
        <v>Wednesday</v>
      </c>
      <c r="H583" s="6" t="s">
        <v>17</v>
      </c>
      <c r="I583" s="8">
        <v>0.22</v>
      </c>
      <c r="J583" s="9">
        <v>0.19700000000000001</v>
      </c>
      <c r="K583" s="8">
        <v>0.93</v>
      </c>
      <c r="L583" s="6">
        <v>0.32840000000000003</v>
      </c>
      <c r="M583" s="6">
        <v>7</v>
      </c>
      <c r="N583" s="6">
        <v>41</v>
      </c>
      <c r="O583" s="6">
        <v>48</v>
      </c>
    </row>
    <row r="584" spans="1:15">
      <c r="A584" s="6">
        <v>583</v>
      </c>
      <c r="B584" s="7">
        <v>40569</v>
      </c>
      <c r="C584" s="6" t="str">
        <f t="shared" si="27"/>
        <v>Winter</v>
      </c>
      <c r="D584" s="6" t="str">
        <f t="shared" si="28"/>
        <v>January</v>
      </c>
      <c r="E584" s="6">
        <v>13</v>
      </c>
      <c r="F584" s="6" t="b">
        <v>0</v>
      </c>
      <c r="G584" s="6" t="str">
        <f t="shared" si="29"/>
        <v>Wednesday</v>
      </c>
      <c r="H584" s="6" t="s">
        <v>17</v>
      </c>
      <c r="I584" s="8">
        <v>0.22</v>
      </c>
      <c r="J584" s="9">
        <v>0.19700000000000001</v>
      </c>
      <c r="K584" s="8">
        <v>0.93</v>
      </c>
      <c r="L584" s="6">
        <v>0.32840000000000003</v>
      </c>
      <c r="M584" s="6">
        <v>4</v>
      </c>
      <c r="N584" s="6">
        <v>43</v>
      </c>
      <c r="O584" s="6">
        <v>47</v>
      </c>
    </row>
    <row r="585" spans="1:15">
      <c r="A585" s="6">
        <v>584</v>
      </c>
      <c r="B585" s="7">
        <v>40569</v>
      </c>
      <c r="C585" s="6" t="str">
        <f t="shared" si="27"/>
        <v>Winter</v>
      </c>
      <c r="D585" s="6" t="str">
        <f t="shared" si="28"/>
        <v>January</v>
      </c>
      <c r="E585" s="6">
        <v>14</v>
      </c>
      <c r="F585" s="6" t="b">
        <v>0</v>
      </c>
      <c r="G585" s="6" t="str">
        <f t="shared" si="29"/>
        <v>Wednesday</v>
      </c>
      <c r="H585" s="6" t="s">
        <v>17</v>
      </c>
      <c r="I585" s="8">
        <v>0.22</v>
      </c>
      <c r="J585" s="9">
        <v>0.19700000000000001</v>
      </c>
      <c r="K585" s="8">
        <v>0.93</v>
      </c>
      <c r="L585" s="6">
        <v>0.35820000000000002</v>
      </c>
      <c r="M585" s="6">
        <v>0</v>
      </c>
      <c r="N585" s="6">
        <v>36</v>
      </c>
      <c r="O585" s="6">
        <v>36</v>
      </c>
    </row>
    <row r="586" spans="1:15">
      <c r="A586" s="6">
        <v>585</v>
      </c>
      <c r="B586" s="7">
        <v>40569</v>
      </c>
      <c r="C586" s="6" t="str">
        <f t="shared" si="27"/>
        <v>Winter</v>
      </c>
      <c r="D586" s="6" t="str">
        <f t="shared" si="28"/>
        <v>January</v>
      </c>
      <c r="E586" s="6">
        <v>15</v>
      </c>
      <c r="F586" s="6" t="b">
        <v>0</v>
      </c>
      <c r="G586" s="6" t="str">
        <f t="shared" si="29"/>
        <v>Wednesday</v>
      </c>
      <c r="H586" s="6" t="s">
        <v>17</v>
      </c>
      <c r="I586" s="8">
        <v>0.22</v>
      </c>
      <c r="J586" s="9">
        <v>0.18179999999999999</v>
      </c>
      <c r="K586" s="8">
        <v>0.93</v>
      </c>
      <c r="L586" s="6">
        <v>0.4627</v>
      </c>
      <c r="M586" s="6">
        <v>1</v>
      </c>
      <c r="N586" s="6">
        <v>42</v>
      </c>
      <c r="O586" s="6">
        <v>43</v>
      </c>
    </row>
    <row r="587" spans="1:15">
      <c r="A587" s="6">
        <v>586</v>
      </c>
      <c r="B587" s="7">
        <v>40569</v>
      </c>
      <c r="C587" s="6" t="str">
        <f t="shared" si="27"/>
        <v>Winter</v>
      </c>
      <c r="D587" s="6" t="str">
        <f t="shared" si="28"/>
        <v>January</v>
      </c>
      <c r="E587" s="6">
        <v>16</v>
      </c>
      <c r="F587" s="6" t="b">
        <v>0</v>
      </c>
      <c r="G587" s="6" t="str">
        <f t="shared" si="29"/>
        <v>Wednesday</v>
      </c>
      <c r="H587" s="6" t="s">
        <v>18</v>
      </c>
      <c r="I587" s="8">
        <v>0.22</v>
      </c>
      <c r="J587" s="9">
        <v>0.19700000000000001</v>
      </c>
      <c r="K587" s="8">
        <v>0.93</v>
      </c>
      <c r="L587" s="6">
        <v>0.32840000000000003</v>
      </c>
      <c r="M587" s="6">
        <v>1</v>
      </c>
      <c r="N587" s="6">
        <v>35</v>
      </c>
      <c r="O587" s="6">
        <v>36</v>
      </c>
    </row>
    <row r="588" spans="1:15">
      <c r="A588" s="6">
        <v>587</v>
      </c>
      <c r="B588" s="7">
        <v>40569</v>
      </c>
      <c r="C588" s="6" t="str">
        <f t="shared" si="27"/>
        <v>Winter</v>
      </c>
      <c r="D588" s="6" t="str">
        <f t="shared" si="28"/>
        <v>January</v>
      </c>
      <c r="E588" s="6">
        <v>17</v>
      </c>
      <c r="F588" s="6" t="b">
        <v>0</v>
      </c>
      <c r="G588" s="6" t="str">
        <f t="shared" si="29"/>
        <v>Wednesday</v>
      </c>
      <c r="H588" s="6" t="s">
        <v>17</v>
      </c>
      <c r="I588" s="8">
        <v>0.2</v>
      </c>
      <c r="J588" s="9">
        <v>0.18179999999999999</v>
      </c>
      <c r="K588" s="8">
        <v>0.93</v>
      </c>
      <c r="L588" s="6">
        <v>0.35820000000000002</v>
      </c>
      <c r="M588" s="6">
        <v>0</v>
      </c>
      <c r="N588" s="6">
        <v>26</v>
      </c>
      <c r="O588" s="6">
        <v>26</v>
      </c>
    </row>
    <row r="589" spans="1:15">
      <c r="A589" s="6">
        <v>588</v>
      </c>
      <c r="B589" s="7">
        <v>40570</v>
      </c>
      <c r="C589" s="6" t="str">
        <f t="shared" si="27"/>
        <v>Winter</v>
      </c>
      <c r="D589" s="6" t="str">
        <f t="shared" si="28"/>
        <v>January</v>
      </c>
      <c r="E589" s="6">
        <v>16</v>
      </c>
      <c r="F589" s="6" t="b">
        <v>0</v>
      </c>
      <c r="G589" s="6" t="str">
        <f t="shared" si="29"/>
        <v>Thursday</v>
      </c>
      <c r="H589" s="6" t="s">
        <v>15</v>
      </c>
      <c r="I589" s="8">
        <v>0.22</v>
      </c>
      <c r="J589" s="9">
        <v>0.2273</v>
      </c>
      <c r="K589" s="8">
        <v>0.55000000000000004</v>
      </c>
      <c r="L589" s="6">
        <v>0.19400000000000001</v>
      </c>
      <c r="M589" s="6">
        <v>1</v>
      </c>
      <c r="N589" s="6">
        <v>23</v>
      </c>
      <c r="O589" s="6">
        <v>24</v>
      </c>
    </row>
    <row r="590" spans="1:15">
      <c r="A590" s="6">
        <v>589</v>
      </c>
      <c r="B590" s="7">
        <v>40570</v>
      </c>
      <c r="C590" s="6" t="str">
        <f t="shared" si="27"/>
        <v>Winter</v>
      </c>
      <c r="D590" s="6" t="str">
        <f t="shared" si="28"/>
        <v>January</v>
      </c>
      <c r="E590" s="6">
        <v>17</v>
      </c>
      <c r="F590" s="6" t="b">
        <v>0</v>
      </c>
      <c r="G590" s="6" t="str">
        <f t="shared" si="29"/>
        <v>Thursday</v>
      </c>
      <c r="H590" s="6" t="s">
        <v>15</v>
      </c>
      <c r="I590" s="8">
        <v>0.22</v>
      </c>
      <c r="J590" s="9">
        <v>0.2424</v>
      </c>
      <c r="K590" s="8">
        <v>0.55000000000000004</v>
      </c>
      <c r="L590" s="6">
        <v>0.1045</v>
      </c>
      <c r="M590" s="6">
        <v>2</v>
      </c>
      <c r="N590" s="6">
        <v>82</v>
      </c>
      <c r="O590" s="6">
        <v>84</v>
      </c>
    </row>
    <row r="591" spans="1:15">
      <c r="A591" s="6">
        <v>590</v>
      </c>
      <c r="B591" s="7">
        <v>40570</v>
      </c>
      <c r="C591" s="6" t="str">
        <f t="shared" si="27"/>
        <v>Winter</v>
      </c>
      <c r="D591" s="6" t="str">
        <f t="shared" si="28"/>
        <v>January</v>
      </c>
      <c r="E591" s="6">
        <v>18</v>
      </c>
      <c r="F591" s="6" t="b">
        <v>0</v>
      </c>
      <c r="G591" s="6" t="str">
        <f t="shared" si="29"/>
        <v>Thursday</v>
      </c>
      <c r="H591" s="6" t="s">
        <v>15</v>
      </c>
      <c r="I591" s="8">
        <v>0.2</v>
      </c>
      <c r="J591" s="9">
        <v>0.2273</v>
      </c>
      <c r="K591" s="8">
        <v>0.69</v>
      </c>
      <c r="L591" s="6">
        <v>8.9599999999999999E-2</v>
      </c>
      <c r="M591" s="6">
        <v>3</v>
      </c>
      <c r="N591" s="6">
        <v>101</v>
      </c>
      <c r="O591" s="6">
        <v>104</v>
      </c>
    </row>
    <row r="592" spans="1:15">
      <c r="A592" s="6">
        <v>591</v>
      </c>
      <c r="B592" s="7">
        <v>40570</v>
      </c>
      <c r="C592" s="6" t="str">
        <f t="shared" si="27"/>
        <v>Winter</v>
      </c>
      <c r="D592" s="6" t="str">
        <f t="shared" si="28"/>
        <v>January</v>
      </c>
      <c r="E592" s="6">
        <v>19</v>
      </c>
      <c r="F592" s="6" t="b">
        <v>0</v>
      </c>
      <c r="G592" s="6" t="str">
        <f t="shared" si="29"/>
        <v>Thursday</v>
      </c>
      <c r="H592" s="6" t="s">
        <v>15</v>
      </c>
      <c r="I592" s="8">
        <v>0.2</v>
      </c>
      <c r="J592" s="9">
        <v>0.2273</v>
      </c>
      <c r="K592" s="8">
        <v>0.69</v>
      </c>
      <c r="L592" s="6">
        <v>8.9599999999999999E-2</v>
      </c>
      <c r="M592" s="6">
        <v>3</v>
      </c>
      <c r="N592" s="6">
        <v>76</v>
      </c>
      <c r="O592" s="6">
        <v>79</v>
      </c>
    </row>
    <row r="593" spans="1:15">
      <c r="A593" s="6">
        <v>592</v>
      </c>
      <c r="B593" s="7">
        <v>40570</v>
      </c>
      <c r="C593" s="6" t="str">
        <f t="shared" si="27"/>
        <v>Winter</v>
      </c>
      <c r="D593" s="6" t="str">
        <f t="shared" si="28"/>
        <v>January</v>
      </c>
      <c r="E593" s="6">
        <v>20</v>
      </c>
      <c r="F593" s="6" t="b">
        <v>0</v>
      </c>
      <c r="G593" s="6" t="str">
        <f t="shared" si="29"/>
        <v>Thursday</v>
      </c>
      <c r="H593" s="6" t="s">
        <v>15</v>
      </c>
      <c r="I593" s="8">
        <v>0.18</v>
      </c>
      <c r="J593" s="9">
        <v>0.21210000000000001</v>
      </c>
      <c r="K593" s="8">
        <v>0.74</v>
      </c>
      <c r="L593" s="6">
        <v>8.9599999999999999E-2</v>
      </c>
      <c r="M593" s="6">
        <v>4</v>
      </c>
      <c r="N593" s="6">
        <v>55</v>
      </c>
      <c r="O593" s="6">
        <v>59</v>
      </c>
    </row>
    <row r="594" spans="1:15">
      <c r="A594" s="6">
        <v>593</v>
      </c>
      <c r="B594" s="7">
        <v>40570</v>
      </c>
      <c r="C594" s="6" t="str">
        <f t="shared" si="27"/>
        <v>Winter</v>
      </c>
      <c r="D594" s="6" t="str">
        <f t="shared" si="28"/>
        <v>January</v>
      </c>
      <c r="E594" s="6">
        <v>21</v>
      </c>
      <c r="F594" s="6" t="b">
        <v>0</v>
      </c>
      <c r="G594" s="6" t="str">
        <f t="shared" si="29"/>
        <v>Thursday</v>
      </c>
      <c r="H594" s="6" t="s">
        <v>15</v>
      </c>
      <c r="I594" s="8">
        <v>0.18</v>
      </c>
      <c r="J594" s="9">
        <v>0.21210000000000001</v>
      </c>
      <c r="K594" s="8">
        <v>0.74</v>
      </c>
      <c r="L594" s="6">
        <v>8.9599999999999999E-2</v>
      </c>
      <c r="M594" s="6">
        <v>2</v>
      </c>
      <c r="N594" s="6">
        <v>36</v>
      </c>
      <c r="O594" s="6">
        <v>38</v>
      </c>
    </row>
    <row r="595" spans="1:15">
      <c r="A595" s="6">
        <v>594</v>
      </c>
      <c r="B595" s="7">
        <v>40570</v>
      </c>
      <c r="C595" s="6" t="str">
        <f t="shared" si="27"/>
        <v>Winter</v>
      </c>
      <c r="D595" s="6" t="str">
        <f t="shared" si="28"/>
        <v>January</v>
      </c>
      <c r="E595" s="6">
        <v>22</v>
      </c>
      <c r="F595" s="6" t="b">
        <v>0</v>
      </c>
      <c r="G595" s="6" t="str">
        <f t="shared" si="29"/>
        <v>Thursday</v>
      </c>
      <c r="H595" s="6" t="s">
        <v>15</v>
      </c>
      <c r="I595" s="8">
        <v>0.18</v>
      </c>
      <c r="J595" s="9">
        <v>0.21210000000000001</v>
      </c>
      <c r="K595" s="8">
        <v>0.74</v>
      </c>
      <c r="L595" s="6">
        <v>8.9599999999999999E-2</v>
      </c>
      <c r="M595" s="6">
        <v>0</v>
      </c>
      <c r="N595" s="6">
        <v>27</v>
      </c>
      <c r="O595" s="6">
        <v>27</v>
      </c>
    </row>
    <row r="596" spans="1:15">
      <c r="A596" s="6">
        <v>595</v>
      </c>
      <c r="B596" s="7">
        <v>40570</v>
      </c>
      <c r="C596" s="6" t="str">
        <f t="shared" si="27"/>
        <v>Winter</v>
      </c>
      <c r="D596" s="6" t="str">
        <f t="shared" si="28"/>
        <v>January</v>
      </c>
      <c r="E596" s="6">
        <v>23</v>
      </c>
      <c r="F596" s="6" t="b">
        <v>0</v>
      </c>
      <c r="G596" s="6" t="str">
        <f t="shared" si="29"/>
        <v>Thursday</v>
      </c>
      <c r="H596" s="6" t="s">
        <v>15</v>
      </c>
      <c r="I596" s="8">
        <v>0.18</v>
      </c>
      <c r="J596" s="9">
        <v>0.19700000000000001</v>
      </c>
      <c r="K596" s="8">
        <v>0.8</v>
      </c>
      <c r="L596" s="6">
        <v>0.16420000000000001</v>
      </c>
      <c r="M596" s="6">
        <v>0</v>
      </c>
      <c r="N596" s="6">
        <v>16</v>
      </c>
      <c r="O596" s="6">
        <v>16</v>
      </c>
    </row>
    <row r="597" spans="1:15">
      <c r="A597" s="6">
        <v>596</v>
      </c>
      <c r="B597" s="7">
        <v>40571</v>
      </c>
      <c r="C597" s="6" t="str">
        <f t="shared" si="27"/>
        <v>Winter</v>
      </c>
      <c r="D597" s="6" t="str">
        <f t="shared" si="28"/>
        <v>January</v>
      </c>
      <c r="E597" s="6">
        <v>0</v>
      </c>
      <c r="F597" s="6" t="b">
        <v>0</v>
      </c>
      <c r="G597" s="6" t="str">
        <f t="shared" si="29"/>
        <v>Friday</v>
      </c>
      <c r="H597" s="6" t="s">
        <v>16</v>
      </c>
      <c r="I597" s="8">
        <v>0.2</v>
      </c>
      <c r="J597" s="9">
        <v>0.21210000000000001</v>
      </c>
      <c r="K597" s="8">
        <v>0.75</v>
      </c>
      <c r="L597" s="6">
        <v>0.1343</v>
      </c>
      <c r="M597" s="6">
        <v>0</v>
      </c>
      <c r="N597" s="6">
        <v>9</v>
      </c>
      <c r="O597" s="6">
        <v>9</v>
      </c>
    </row>
    <row r="598" spans="1:15">
      <c r="A598" s="6">
        <v>597</v>
      </c>
      <c r="B598" s="7">
        <v>40571</v>
      </c>
      <c r="C598" s="6" t="str">
        <f t="shared" si="27"/>
        <v>Winter</v>
      </c>
      <c r="D598" s="6" t="str">
        <f t="shared" si="28"/>
        <v>January</v>
      </c>
      <c r="E598" s="6">
        <v>1</v>
      </c>
      <c r="F598" s="6" t="b">
        <v>0</v>
      </c>
      <c r="G598" s="6" t="str">
        <f t="shared" si="29"/>
        <v>Friday</v>
      </c>
      <c r="H598" s="6" t="s">
        <v>16</v>
      </c>
      <c r="I598" s="8">
        <v>0.2</v>
      </c>
      <c r="J598" s="9">
        <v>0.21210000000000001</v>
      </c>
      <c r="K598" s="8">
        <v>0.75</v>
      </c>
      <c r="L598" s="6">
        <v>0.1343</v>
      </c>
      <c r="M598" s="6">
        <v>1</v>
      </c>
      <c r="N598" s="6">
        <v>2</v>
      </c>
      <c r="O598" s="6">
        <v>3</v>
      </c>
    </row>
    <row r="599" spans="1:15">
      <c r="A599" s="6">
        <v>598</v>
      </c>
      <c r="B599" s="7">
        <v>40571</v>
      </c>
      <c r="C599" s="6" t="str">
        <f t="shared" si="27"/>
        <v>Winter</v>
      </c>
      <c r="D599" s="6" t="str">
        <f t="shared" si="28"/>
        <v>January</v>
      </c>
      <c r="E599" s="6">
        <v>2</v>
      </c>
      <c r="F599" s="6" t="b">
        <v>0</v>
      </c>
      <c r="G599" s="6" t="str">
        <f t="shared" si="29"/>
        <v>Friday</v>
      </c>
      <c r="H599" s="6" t="s">
        <v>16</v>
      </c>
      <c r="I599" s="8">
        <v>0.2</v>
      </c>
      <c r="J599" s="9">
        <v>0.21210000000000001</v>
      </c>
      <c r="K599" s="8">
        <v>0.75</v>
      </c>
      <c r="L599" s="6">
        <v>0.16420000000000001</v>
      </c>
      <c r="M599" s="6">
        <v>0</v>
      </c>
      <c r="N599" s="6">
        <v>2</v>
      </c>
      <c r="O599" s="6">
        <v>2</v>
      </c>
    </row>
    <row r="600" spans="1:15">
      <c r="A600" s="6">
        <v>599</v>
      </c>
      <c r="B600" s="7">
        <v>40571</v>
      </c>
      <c r="C600" s="6" t="str">
        <f t="shared" si="27"/>
        <v>Winter</v>
      </c>
      <c r="D600" s="6" t="str">
        <f t="shared" si="28"/>
        <v>January</v>
      </c>
      <c r="E600" s="6">
        <v>3</v>
      </c>
      <c r="F600" s="6" t="b">
        <v>0</v>
      </c>
      <c r="G600" s="6" t="str">
        <f t="shared" si="29"/>
        <v>Friday</v>
      </c>
      <c r="H600" s="6" t="s">
        <v>16</v>
      </c>
      <c r="I600" s="8">
        <v>0.2</v>
      </c>
      <c r="J600" s="9">
        <v>0.2273</v>
      </c>
      <c r="K600" s="8">
        <v>0.75</v>
      </c>
      <c r="L600" s="6">
        <v>0.1045</v>
      </c>
      <c r="M600" s="6">
        <v>1</v>
      </c>
      <c r="N600" s="6">
        <v>0</v>
      </c>
      <c r="O600" s="6">
        <v>1</v>
      </c>
    </row>
    <row r="601" spans="1:15">
      <c r="A601" s="6">
        <v>600</v>
      </c>
      <c r="B601" s="7">
        <v>40571</v>
      </c>
      <c r="C601" s="6" t="str">
        <f t="shared" si="27"/>
        <v>Winter</v>
      </c>
      <c r="D601" s="6" t="str">
        <f t="shared" si="28"/>
        <v>January</v>
      </c>
      <c r="E601" s="6">
        <v>5</v>
      </c>
      <c r="F601" s="6" t="b">
        <v>0</v>
      </c>
      <c r="G601" s="6" t="str">
        <f t="shared" si="29"/>
        <v>Friday</v>
      </c>
      <c r="H601" s="6" t="s">
        <v>16</v>
      </c>
      <c r="I601" s="8">
        <v>0.18</v>
      </c>
      <c r="J601" s="9">
        <v>0.21210000000000001</v>
      </c>
      <c r="K601" s="8">
        <v>0.8</v>
      </c>
      <c r="L601" s="6">
        <v>0.1045</v>
      </c>
      <c r="M601" s="6">
        <v>0</v>
      </c>
      <c r="N601" s="6">
        <v>4</v>
      </c>
      <c r="O601" s="6">
        <v>4</v>
      </c>
    </row>
    <row r="602" spans="1:15">
      <c r="A602" s="6">
        <v>601</v>
      </c>
      <c r="B602" s="7">
        <v>40571</v>
      </c>
      <c r="C602" s="6" t="str">
        <f t="shared" si="27"/>
        <v>Winter</v>
      </c>
      <c r="D602" s="6" t="str">
        <f t="shared" si="28"/>
        <v>January</v>
      </c>
      <c r="E602" s="6">
        <v>6</v>
      </c>
      <c r="F602" s="6" t="b">
        <v>0</v>
      </c>
      <c r="G602" s="6" t="str">
        <f t="shared" si="29"/>
        <v>Friday</v>
      </c>
      <c r="H602" s="6" t="s">
        <v>16</v>
      </c>
      <c r="I602" s="8">
        <v>0.18</v>
      </c>
      <c r="J602" s="9">
        <v>0.19700000000000001</v>
      </c>
      <c r="K602" s="8">
        <v>0.8</v>
      </c>
      <c r="L602" s="6">
        <v>0.1343</v>
      </c>
      <c r="M602" s="6">
        <v>0</v>
      </c>
      <c r="N602" s="6">
        <v>16</v>
      </c>
      <c r="O602" s="6">
        <v>16</v>
      </c>
    </row>
    <row r="603" spans="1:15">
      <c r="A603" s="6">
        <v>602</v>
      </c>
      <c r="B603" s="7">
        <v>40571</v>
      </c>
      <c r="C603" s="6" t="str">
        <f t="shared" si="27"/>
        <v>Winter</v>
      </c>
      <c r="D603" s="6" t="str">
        <f t="shared" si="28"/>
        <v>January</v>
      </c>
      <c r="E603" s="6">
        <v>7</v>
      </c>
      <c r="F603" s="6" t="b">
        <v>0</v>
      </c>
      <c r="G603" s="6" t="str">
        <f t="shared" si="29"/>
        <v>Friday</v>
      </c>
      <c r="H603" s="6" t="s">
        <v>16</v>
      </c>
      <c r="I603" s="8">
        <v>0.16</v>
      </c>
      <c r="J603" s="9">
        <v>0.19700000000000001</v>
      </c>
      <c r="K603" s="8">
        <v>0.86</v>
      </c>
      <c r="L603" s="6">
        <v>8.9599999999999999E-2</v>
      </c>
      <c r="M603" s="6">
        <v>2</v>
      </c>
      <c r="N603" s="6">
        <v>58</v>
      </c>
      <c r="O603" s="6">
        <v>60</v>
      </c>
    </row>
    <row r="604" spans="1:15">
      <c r="A604" s="6">
        <v>603</v>
      </c>
      <c r="B604" s="7">
        <v>40571</v>
      </c>
      <c r="C604" s="6" t="str">
        <f t="shared" si="27"/>
        <v>Winter</v>
      </c>
      <c r="D604" s="6" t="str">
        <f t="shared" si="28"/>
        <v>January</v>
      </c>
      <c r="E604" s="6">
        <v>8</v>
      </c>
      <c r="F604" s="6" t="b">
        <v>0</v>
      </c>
      <c r="G604" s="6" t="str">
        <f t="shared" si="29"/>
        <v>Friday</v>
      </c>
      <c r="H604" s="6" t="s">
        <v>16</v>
      </c>
      <c r="I604" s="8">
        <v>0.16</v>
      </c>
      <c r="J604" s="9">
        <v>0.19700000000000001</v>
      </c>
      <c r="K604" s="8">
        <v>0.86</v>
      </c>
      <c r="L604" s="6">
        <v>8.9599999999999999E-2</v>
      </c>
      <c r="M604" s="6">
        <v>2</v>
      </c>
      <c r="N604" s="6">
        <v>155</v>
      </c>
      <c r="O604" s="6">
        <v>157</v>
      </c>
    </row>
    <row r="605" spans="1:15">
      <c r="A605" s="6">
        <v>604</v>
      </c>
      <c r="B605" s="7">
        <v>40571</v>
      </c>
      <c r="C605" s="6" t="str">
        <f t="shared" si="27"/>
        <v>Winter</v>
      </c>
      <c r="D605" s="6" t="str">
        <f t="shared" si="28"/>
        <v>January</v>
      </c>
      <c r="E605" s="6">
        <v>9</v>
      </c>
      <c r="F605" s="6" t="b">
        <v>0</v>
      </c>
      <c r="G605" s="6" t="str">
        <f t="shared" si="29"/>
        <v>Friday</v>
      </c>
      <c r="H605" s="6" t="s">
        <v>17</v>
      </c>
      <c r="I605" s="8">
        <v>0.18</v>
      </c>
      <c r="J605" s="9">
        <v>0.21210000000000001</v>
      </c>
      <c r="K605" s="8">
        <v>0.86</v>
      </c>
      <c r="L605" s="6">
        <v>8.9599999999999999E-2</v>
      </c>
      <c r="M605" s="6">
        <v>6</v>
      </c>
      <c r="N605" s="6">
        <v>95</v>
      </c>
      <c r="O605" s="6">
        <v>101</v>
      </c>
    </row>
    <row r="606" spans="1:15">
      <c r="A606" s="6">
        <v>605</v>
      </c>
      <c r="B606" s="7">
        <v>40571</v>
      </c>
      <c r="C606" s="6" t="str">
        <f t="shared" si="27"/>
        <v>Winter</v>
      </c>
      <c r="D606" s="6" t="str">
        <f t="shared" si="28"/>
        <v>January</v>
      </c>
      <c r="E606" s="6">
        <v>10</v>
      </c>
      <c r="F606" s="6" t="b">
        <v>0</v>
      </c>
      <c r="G606" s="6" t="str">
        <f t="shared" si="29"/>
        <v>Friday</v>
      </c>
      <c r="H606" s="6" t="s">
        <v>17</v>
      </c>
      <c r="I606" s="8">
        <v>0.18</v>
      </c>
      <c r="J606" s="9">
        <v>0.21210000000000001</v>
      </c>
      <c r="K606" s="8">
        <v>0.86</v>
      </c>
      <c r="L606" s="6">
        <v>0.1045</v>
      </c>
      <c r="M606" s="6">
        <v>0</v>
      </c>
      <c r="N606" s="6">
        <v>49</v>
      </c>
      <c r="O606" s="6">
        <v>49</v>
      </c>
    </row>
    <row r="607" spans="1:15">
      <c r="A607" s="6">
        <v>606</v>
      </c>
      <c r="B607" s="7">
        <v>40571</v>
      </c>
      <c r="C607" s="6" t="str">
        <f t="shared" si="27"/>
        <v>Winter</v>
      </c>
      <c r="D607" s="6" t="str">
        <f t="shared" si="28"/>
        <v>January</v>
      </c>
      <c r="E607" s="6">
        <v>11</v>
      </c>
      <c r="F607" s="6" t="b">
        <v>0</v>
      </c>
      <c r="G607" s="6" t="str">
        <f t="shared" si="29"/>
        <v>Friday</v>
      </c>
      <c r="H607" s="6" t="s">
        <v>17</v>
      </c>
      <c r="I607" s="8">
        <v>0.18</v>
      </c>
      <c r="J607" s="9">
        <v>0.21210000000000001</v>
      </c>
      <c r="K607" s="8">
        <v>0.93</v>
      </c>
      <c r="L607" s="6">
        <v>0.1045</v>
      </c>
      <c r="M607" s="6">
        <v>0</v>
      </c>
      <c r="N607" s="6">
        <v>30</v>
      </c>
      <c r="O607" s="6">
        <v>30</v>
      </c>
    </row>
    <row r="608" spans="1:15">
      <c r="A608" s="6">
        <v>607</v>
      </c>
      <c r="B608" s="7">
        <v>40571</v>
      </c>
      <c r="C608" s="6" t="str">
        <f t="shared" si="27"/>
        <v>Winter</v>
      </c>
      <c r="D608" s="6" t="str">
        <f t="shared" si="28"/>
        <v>January</v>
      </c>
      <c r="E608" s="6">
        <v>12</v>
      </c>
      <c r="F608" s="6" t="b">
        <v>0</v>
      </c>
      <c r="G608" s="6" t="str">
        <f t="shared" si="29"/>
        <v>Friday</v>
      </c>
      <c r="H608" s="6" t="s">
        <v>17</v>
      </c>
      <c r="I608" s="8">
        <v>0.18</v>
      </c>
      <c r="J608" s="9">
        <v>0.21210000000000001</v>
      </c>
      <c r="K608" s="8">
        <v>0.93</v>
      </c>
      <c r="L608" s="6">
        <v>0.1045</v>
      </c>
      <c r="M608" s="6">
        <v>1</v>
      </c>
      <c r="N608" s="6">
        <v>28</v>
      </c>
      <c r="O608" s="6">
        <v>29</v>
      </c>
    </row>
    <row r="609" spans="1:15">
      <c r="A609" s="6">
        <v>608</v>
      </c>
      <c r="B609" s="7">
        <v>40571</v>
      </c>
      <c r="C609" s="6" t="str">
        <f t="shared" si="27"/>
        <v>Winter</v>
      </c>
      <c r="D609" s="6" t="str">
        <f t="shared" si="28"/>
        <v>January</v>
      </c>
      <c r="E609" s="6">
        <v>13</v>
      </c>
      <c r="F609" s="6" t="b">
        <v>0</v>
      </c>
      <c r="G609" s="6" t="str">
        <f t="shared" si="29"/>
        <v>Friday</v>
      </c>
      <c r="H609" s="6" t="s">
        <v>17</v>
      </c>
      <c r="I609" s="8">
        <v>0.18</v>
      </c>
      <c r="J609" s="9">
        <v>0.21210000000000001</v>
      </c>
      <c r="K609" s="8">
        <v>0.93</v>
      </c>
      <c r="L609" s="6">
        <v>0.1045</v>
      </c>
      <c r="M609" s="6">
        <v>0</v>
      </c>
      <c r="N609" s="6">
        <v>31</v>
      </c>
      <c r="O609" s="6">
        <v>31</v>
      </c>
    </row>
    <row r="610" spans="1:15">
      <c r="A610" s="6">
        <v>609</v>
      </c>
      <c r="B610" s="7">
        <v>40571</v>
      </c>
      <c r="C610" s="6" t="str">
        <f t="shared" si="27"/>
        <v>Winter</v>
      </c>
      <c r="D610" s="6" t="str">
        <f t="shared" si="28"/>
        <v>January</v>
      </c>
      <c r="E610" s="6">
        <v>14</v>
      </c>
      <c r="F610" s="6" t="b">
        <v>0</v>
      </c>
      <c r="G610" s="6" t="str">
        <f t="shared" si="29"/>
        <v>Friday</v>
      </c>
      <c r="H610" s="6" t="s">
        <v>17</v>
      </c>
      <c r="I610" s="8">
        <v>0.22</v>
      </c>
      <c r="J610" s="9">
        <v>0.2727</v>
      </c>
      <c r="K610" s="8">
        <v>0.8</v>
      </c>
      <c r="L610" s="6">
        <v>0</v>
      </c>
      <c r="M610" s="6">
        <v>2</v>
      </c>
      <c r="N610" s="6">
        <v>36</v>
      </c>
      <c r="O610" s="6">
        <v>38</v>
      </c>
    </row>
    <row r="611" spans="1:15">
      <c r="A611" s="6">
        <v>610</v>
      </c>
      <c r="B611" s="7">
        <v>40571</v>
      </c>
      <c r="C611" s="6" t="str">
        <f t="shared" si="27"/>
        <v>Winter</v>
      </c>
      <c r="D611" s="6" t="str">
        <f t="shared" si="28"/>
        <v>January</v>
      </c>
      <c r="E611" s="6">
        <v>15</v>
      </c>
      <c r="F611" s="6" t="b">
        <v>0</v>
      </c>
      <c r="G611" s="6" t="str">
        <f t="shared" si="29"/>
        <v>Friday</v>
      </c>
      <c r="H611" s="6" t="s">
        <v>16</v>
      </c>
      <c r="I611" s="8">
        <v>0.2</v>
      </c>
      <c r="J611" s="9">
        <v>0.2576</v>
      </c>
      <c r="K611" s="8">
        <v>0.86</v>
      </c>
      <c r="L611" s="6">
        <v>0</v>
      </c>
      <c r="M611" s="6">
        <v>1</v>
      </c>
      <c r="N611" s="6">
        <v>40</v>
      </c>
      <c r="O611" s="6">
        <v>41</v>
      </c>
    </row>
    <row r="612" spans="1:15">
      <c r="A612" s="6">
        <v>611</v>
      </c>
      <c r="B612" s="7">
        <v>40571</v>
      </c>
      <c r="C612" s="6" t="str">
        <f t="shared" si="27"/>
        <v>Winter</v>
      </c>
      <c r="D612" s="6" t="str">
        <f t="shared" si="28"/>
        <v>January</v>
      </c>
      <c r="E612" s="6">
        <v>16</v>
      </c>
      <c r="F612" s="6" t="b">
        <v>0</v>
      </c>
      <c r="G612" s="6" t="str">
        <f t="shared" si="29"/>
        <v>Friday</v>
      </c>
      <c r="H612" s="6" t="s">
        <v>15</v>
      </c>
      <c r="I612" s="8">
        <v>0.22</v>
      </c>
      <c r="J612" s="9">
        <v>0.2727</v>
      </c>
      <c r="K612" s="8">
        <v>0.8</v>
      </c>
      <c r="L612" s="6">
        <v>0</v>
      </c>
      <c r="M612" s="6">
        <v>10</v>
      </c>
      <c r="N612" s="6">
        <v>70</v>
      </c>
      <c r="O612" s="6">
        <v>80</v>
      </c>
    </row>
    <row r="613" spans="1:15">
      <c r="A613" s="6">
        <v>612</v>
      </c>
      <c r="B613" s="7">
        <v>40571</v>
      </c>
      <c r="C613" s="6" t="str">
        <f t="shared" si="27"/>
        <v>Winter</v>
      </c>
      <c r="D613" s="6" t="str">
        <f t="shared" si="28"/>
        <v>January</v>
      </c>
      <c r="E613" s="6">
        <v>17</v>
      </c>
      <c r="F613" s="6" t="b">
        <v>0</v>
      </c>
      <c r="G613" s="6" t="str">
        <f t="shared" si="29"/>
        <v>Friday</v>
      </c>
      <c r="H613" s="6" t="s">
        <v>15</v>
      </c>
      <c r="I613" s="8">
        <v>0.24</v>
      </c>
      <c r="J613" s="9">
        <v>0.2424</v>
      </c>
      <c r="K613" s="8">
        <v>0.75</v>
      </c>
      <c r="L613" s="6">
        <v>0.1343</v>
      </c>
      <c r="M613" s="6">
        <v>2</v>
      </c>
      <c r="N613" s="6">
        <v>147</v>
      </c>
      <c r="O613" s="6">
        <v>149</v>
      </c>
    </row>
    <row r="614" spans="1:15">
      <c r="A614" s="6">
        <v>613</v>
      </c>
      <c r="B614" s="7">
        <v>40571</v>
      </c>
      <c r="C614" s="6" t="str">
        <f t="shared" si="27"/>
        <v>Winter</v>
      </c>
      <c r="D614" s="6" t="str">
        <f t="shared" si="28"/>
        <v>January</v>
      </c>
      <c r="E614" s="6">
        <v>18</v>
      </c>
      <c r="F614" s="6" t="b">
        <v>0</v>
      </c>
      <c r="G614" s="6" t="str">
        <f t="shared" si="29"/>
        <v>Friday</v>
      </c>
      <c r="H614" s="6" t="s">
        <v>15</v>
      </c>
      <c r="I614" s="8">
        <v>0.24</v>
      </c>
      <c r="J614" s="9">
        <v>0.2273</v>
      </c>
      <c r="K614" s="8">
        <v>0.75</v>
      </c>
      <c r="L614" s="6">
        <v>0.19400000000000001</v>
      </c>
      <c r="M614" s="6">
        <v>2</v>
      </c>
      <c r="N614" s="6">
        <v>107</v>
      </c>
      <c r="O614" s="6">
        <v>109</v>
      </c>
    </row>
    <row r="615" spans="1:15">
      <c r="A615" s="6">
        <v>614</v>
      </c>
      <c r="B615" s="7">
        <v>40571</v>
      </c>
      <c r="C615" s="6" t="str">
        <f t="shared" si="27"/>
        <v>Winter</v>
      </c>
      <c r="D615" s="6" t="str">
        <f t="shared" si="28"/>
        <v>January</v>
      </c>
      <c r="E615" s="6">
        <v>19</v>
      </c>
      <c r="F615" s="6" t="b">
        <v>0</v>
      </c>
      <c r="G615" s="6" t="str">
        <f t="shared" si="29"/>
        <v>Friday</v>
      </c>
      <c r="H615" s="6" t="s">
        <v>16</v>
      </c>
      <c r="I615" s="8">
        <v>0.24</v>
      </c>
      <c r="J615" s="9">
        <v>0.2424</v>
      </c>
      <c r="K615" s="8">
        <v>0.75</v>
      </c>
      <c r="L615" s="6">
        <v>0.1343</v>
      </c>
      <c r="M615" s="6">
        <v>5</v>
      </c>
      <c r="N615" s="6">
        <v>84</v>
      </c>
      <c r="O615" s="6">
        <v>89</v>
      </c>
    </row>
    <row r="616" spans="1:15">
      <c r="A616" s="6">
        <v>615</v>
      </c>
      <c r="B616" s="7">
        <v>40571</v>
      </c>
      <c r="C616" s="6" t="str">
        <f t="shared" si="27"/>
        <v>Winter</v>
      </c>
      <c r="D616" s="6" t="str">
        <f t="shared" si="28"/>
        <v>January</v>
      </c>
      <c r="E616" s="6">
        <v>20</v>
      </c>
      <c r="F616" s="6" t="b">
        <v>0</v>
      </c>
      <c r="G616" s="6" t="str">
        <f t="shared" si="29"/>
        <v>Friday</v>
      </c>
      <c r="H616" s="6" t="s">
        <v>16</v>
      </c>
      <c r="I616" s="8">
        <v>0.24</v>
      </c>
      <c r="J616" s="9">
        <v>0.2273</v>
      </c>
      <c r="K616" s="8">
        <v>0.7</v>
      </c>
      <c r="L616" s="6">
        <v>0.19400000000000001</v>
      </c>
      <c r="M616" s="6">
        <v>1</v>
      </c>
      <c r="N616" s="6">
        <v>61</v>
      </c>
      <c r="O616" s="6">
        <v>62</v>
      </c>
    </row>
    <row r="617" spans="1:15">
      <c r="A617" s="6">
        <v>616</v>
      </c>
      <c r="B617" s="7">
        <v>40571</v>
      </c>
      <c r="C617" s="6" t="str">
        <f t="shared" si="27"/>
        <v>Winter</v>
      </c>
      <c r="D617" s="6" t="str">
        <f t="shared" si="28"/>
        <v>January</v>
      </c>
      <c r="E617" s="6">
        <v>21</v>
      </c>
      <c r="F617" s="6" t="b">
        <v>0</v>
      </c>
      <c r="G617" s="6" t="str">
        <f t="shared" si="29"/>
        <v>Friday</v>
      </c>
      <c r="H617" s="6" t="s">
        <v>16</v>
      </c>
      <c r="I617" s="8">
        <v>0.22</v>
      </c>
      <c r="J617" s="9">
        <v>0.2273</v>
      </c>
      <c r="K617" s="8">
        <v>0.75</v>
      </c>
      <c r="L617" s="6">
        <v>0.1343</v>
      </c>
      <c r="M617" s="6">
        <v>1</v>
      </c>
      <c r="N617" s="6">
        <v>57</v>
      </c>
      <c r="O617" s="6">
        <v>58</v>
      </c>
    </row>
    <row r="618" spans="1:15">
      <c r="A618" s="6">
        <v>617</v>
      </c>
      <c r="B618" s="7">
        <v>40571</v>
      </c>
      <c r="C618" s="6" t="str">
        <f t="shared" si="27"/>
        <v>Winter</v>
      </c>
      <c r="D618" s="6" t="str">
        <f t="shared" si="28"/>
        <v>January</v>
      </c>
      <c r="E618" s="6">
        <v>22</v>
      </c>
      <c r="F618" s="6" t="b">
        <v>0</v>
      </c>
      <c r="G618" s="6" t="str">
        <f t="shared" si="29"/>
        <v>Friday</v>
      </c>
      <c r="H618" s="6" t="s">
        <v>15</v>
      </c>
      <c r="I618" s="8">
        <v>0.24</v>
      </c>
      <c r="J618" s="9">
        <v>0.21210000000000001</v>
      </c>
      <c r="K618" s="8">
        <v>0.65</v>
      </c>
      <c r="L618" s="6">
        <v>0.35820000000000002</v>
      </c>
      <c r="M618" s="6">
        <v>0</v>
      </c>
      <c r="N618" s="6">
        <v>26</v>
      </c>
      <c r="O618" s="6">
        <v>26</v>
      </c>
    </row>
    <row r="619" spans="1:15">
      <c r="A619" s="6">
        <v>618</v>
      </c>
      <c r="B619" s="7">
        <v>40571</v>
      </c>
      <c r="C619" s="6" t="str">
        <f t="shared" si="27"/>
        <v>Winter</v>
      </c>
      <c r="D619" s="6" t="str">
        <f t="shared" si="28"/>
        <v>January</v>
      </c>
      <c r="E619" s="6">
        <v>23</v>
      </c>
      <c r="F619" s="6" t="b">
        <v>0</v>
      </c>
      <c r="G619" s="6" t="str">
        <f t="shared" si="29"/>
        <v>Friday</v>
      </c>
      <c r="H619" s="6" t="s">
        <v>15</v>
      </c>
      <c r="I619" s="8">
        <v>0.24</v>
      </c>
      <c r="J619" s="9">
        <v>0.2273</v>
      </c>
      <c r="K619" s="8">
        <v>0.6</v>
      </c>
      <c r="L619" s="6">
        <v>0.22389999999999999</v>
      </c>
      <c r="M619" s="6">
        <v>1</v>
      </c>
      <c r="N619" s="6">
        <v>22</v>
      </c>
      <c r="O619" s="6">
        <v>23</v>
      </c>
    </row>
    <row r="620" spans="1:15">
      <c r="A620" s="6">
        <v>619</v>
      </c>
      <c r="B620" s="7">
        <v>40572</v>
      </c>
      <c r="C620" s="6" t="str">
        <f t="shared" si="27"/>
        <v>Winter</v>
      </c>
      <c r="D620" s="6" t="str">
        <f t="shared" si="28"/>
        <v>January</v>
      </c>
      <c r="E620" s="6">
        <v>0</v>
      </c>
      <c r="F620" s="6" t="b">
        <v>0</v>
      </c>
      <c r="G620" s="6" t="str">
        <f t="shared" si="29"/>
        <v>Saturday</v>
      </c>
      <c r="H620" s="6" t="s">
        <v>15</v>
      </c>
      <c r="I620" s="8">
        <v>0.22</v>
      </c>
      <c r="J620" s="9">
        <v>0.19700000000000001</v>
      </c>
      <c r="K620" s="8">
        <v>0.64</v>
      </c>
      <c r="L620" s="6">
        <v>0.35820000000000002</v>
      </c>
      <c r="M620" s="6">
        <v>2</v>
      </c>
      <c r="N620" s="6">
        <v>26</v>
      </c>
      <c r="O620" s="6">
        <v>28</v>
      </c>
    </row>
    <row r="621" spans="1:15">
      <c r="A621" s="6">
        <v>620</v>
      </c>
      <c r="B621" s="7">
        <v>40572</v>
      </c>
      <c r="C621" s="6" t="str">
        <f t="shared" si="27"/>
        <v>Winter</v>
      </c>
      <c r="D621" s="6" t="str">
        <f t="shared" si="28"/>
        <v>January</v>
      </c>
      <c r="E621" s="6">
        <v>1</v>
      </c>
      <c r="F621" s="6" t="b">
        <v>0</v>
      </c>
      <c r="G621" s="6" t="str">
        <f t="shared" si="29"/>
        <v>Saturday</v>
      </c>
      <c r="H621" s="6" t="s">
        <v>15</v>
      </c>
      <c r="I621" s="8">
        <v>0.22</v>
      </c>
      <c r="J621" s="9">
        <v>0.2273</v>
      </c>
      <c r="K621" s="8">
        <v>0.64</v>
      </c>
      <c r="L621" s="6">
        <v>0.19400000000000001</v>
      </c>
      <c r="M621" s="6">
        <v>0</v>
      </c>
      <c r="N621" s="6">
        <v>20</v>
      </c>
      <c r="O621" s="6">
        <v>20</v>
      </c>
    </row>
    <row r="622" spans="1:15">
      <c r="A622" s="6">
        <v>621</v>
      </c>
      <c r="B622" s="7">
        <v>40572</v>
      </c>
      <c r="C622" s="6" t="str">
        <f t="shared" si="27"/>
        <v>Winter</v>
      </c>
      <c r="D622" s="6" t="str">
        <f t="shared" si="28"/>
        <v>January</v>
      </c>
      <c r="E622" s="6">
        <v>2</v>
      </c>
      <c r="F622" s="6" t="b">
        <v>0</v>
      </c>
      <c r="G622" s="6" t="str">
        <f t="shared" si="29"/>
        <v>Saturday</v>
      </c>
      <c r="H622" s="6" t="s">
        <v>15</v>
      </c>
      <c r="I622" s="8">
        <v>0.22</v>
      </c>
      <c r="J622" s="9">
        <v>0.2273</v>
      </c>
      <c r="K622" s="8">
        <v>0.64</v>
      </c>
      <c r="L622" s="6">
        <v>0.16420000000000001</v>
      </c>
      <c r="M622" s="6">
        <v>0</v>
      </c>
      <c r="N622" s="6">
        <v>15</v>
      </c>
      <c r="O622" s="6">
        <v>15</v>
      </c>
    </row>
    <row r="623" spans="1:15">
      <c r="A623" s="6">
        <v>622</v>
      </c>
      <c r="B623" s="7">
        <v>40572</v>
      </c>
      <c r="C623" s="6" t="str">
        <f t="shared" si="27"/>
        <v>Winter</v>
      </c>
      <c r="D623" s="6" t="str">
        <f t="shared" si="28"/>
        <v>January</v>
      </c>
      <c r="E623" s="6">
        <v>3</v>
      </c>
      <c r="F623" s="6" t="b">
        <v>0</v>
      </c>
      <c r="G623" s="6" t="str">
        <f t="shared" si="29"/>
        <v>Saturday</v>
      </c>
      <c r="H623" s="6" t="s">
        <v>15</v>
      </c>
      <c r="I623" s="8">
        <v>0.2</v>
      </c>
      <c r="J623" s="9">
        <v>0.21210000000000001</v>
      </c>
      <c r="K623" s="8">
        <v>0.64</v>
      </c>
      <c r="L623" s="6">
        <v>0.1343</v>
      </c>
      <c r="M623" s="6">
        <v>3</v>
      </c>
      <c r="N623" s="6">
        <v>5</v>
      </c>
      <c r="O623" s="6">
        <v>8</v>
      </c>
    </row>
    <row r="624" spans="1:15">
      <c r="A624" s="6">
        <v>623</v>
      </c>
      <c r="B624" s="7">
        <v>40572</v>
      </c>
      <c r="C624" s="6" t="str">
        <f t="shared" si="27"/>
        <v>Winter</v>
      </c>
      <c r="D624" s="6" t="str">
        <f t="shared" si="28"/>
        <v>January</v>
      </c>
      <c r="E624" s="6">
        <v>4</v>
      </c>
      <c r="F624" s="6" t="b">
        <v>0</v>
      </c>
      <c r="G624" s="6" t="str">
        <f t="shared" si="29"/>
        <v>Saturday</v>
      </c>
      <c r="H624" s="6" t="s">
        <v>15</v>
      </c>
      <c r="I624" s="8">
        <v>0.16</v>
      </c>
      <c r="J624" s="9">
        <v>0.18179999999999999</v>
      </c>
      <c r="K624" s="8">
        <v>0.69</v>
      </c>
      <c r="L624" s="6">
        <v>0.1045</v>
      </c>
      <c r="M624" s="6">
        <v>1</v>
      </c>
      <c r="N624" s="6">
        <v>2</v>
      </c>
      <c r="O624" s="6">
        <v>3</v>
      </c>
    </row>
    <row r="625" spans="1:15">
      <c r="A625" s="6">
        <v>624</v>
      </c>
      <c r="B625" s="7">
        <v>40572</v>
      </c>
      <c r="C625" s="6" t="str">
        <f t="shared" si="27"/>
        <v>Winter</v>
      </c>
      <c r="D625" s="6" t="str">
        <f t="shared" si="28"/>
        <v>January</v>
      </c>
      <c r="E625" s="6">
        <v>6</v>
      </c>
      <c r="F625" s="6" t="b">
        <v>0</v>
      </c>
      <c r="G625" s="6" t="str">
        <f t="shared" si="29"/>
        <v>Saturday</v>
      </c>
      <c r="H625" s="6" t="s">
        <v>15</v>
      </c>
      <c r="I625" s="8">
        <v>0.16</v>
      </c>
      <c r="J625" s="9">
        <v>0.18179999999999999</v>
      </c>
      <c r="K625" s="8">
        <v>0.64</v>
      </c>
      <c r="L625" s="6">
        <v>0.1343</v>
      </c>
      <c r="M625" s="6">
        <v>0</v>
      </c>
      <c r="N625" s="6">
        <v>2</v>
      </c>
      <c r="O625" s="6">
        <v>2</v>
      </c>
    </row>
    <row r="626" spans="1:15">
      <c r="A626" s="6">
        <v>625</v>
      </c>
      <c r="B626" s="7">
        <v>40572</v>
      </c>
      <c r="C626" s="6" t="str">
        <f t="shared" si="27"/>
        <v>Winter</v>
      </c>
      <c r="D626" s="6" t="str">
        <f t="shared" si="28"/>
        <v>January</v>
      </c>
      <c r="E626" s="6">
        <v>7</v>
      </c>
      <c r="F626" s="6" t="b">
        <v>0</v>
      </c>
      <c r="G626" s="6" t="str">
        <f t="shared" si="29"/>
        <v>Saturday</v>
      </c>
      <c r="H626" s="6" t="s">
        <v>15</v>
      </c>
      <c r="I626" s="8">
        <v>0.16</v>
      </c>
      <c r="J626" s="9">
        <v>0.18179999999999999</v>
      </c>
      <c r="K626" s="8">
        <v>0.59</v>
      </c>
      <c r="L626" s="6">
        <v>0.1045</v>
      </c>
      <c r="M626" s="6">
        <v>1</v>
      </c>
      <c r="N626" s="6">
        <v>4</v>
      </c>
      <c r="O626" s="6">
        <v>5</v>
      </c>
    </row>
    <row r="627" spans="1:15">
      <c r="A627" s="6">
        <v>626</v>
      </c>
      <c r="B627" s="7">
        <v>40572</v>
      </c>
      <c r="C627" s="6" t="str">
        <f t="shared" si="27"/>
        <v>Winter</v>
      </c>
      <c r="D627" s="6" t="str">
        <f t="shared" si="28"/>
        <v>January</v>
      </c>
      <c r="E627" s="6">
        <v>8</v>
      </c>
      <c r="F627" s="6" t="b">
        <v>0</v>
      </c>
      <c r="G627" s="6" t="str">
        <f t="shared" si="29"/>
        <v>Saturday</v>
      </c>
      <c r="H627" s="6" t="s">
        <v>15</v>
      </c>
      <c r="I627" s="8">
        <v>0.18</v>
      </c>
      <c r="J627" s="9">
        <v>0.19700000000000001</v>
      </c>
      <c r="K627" s="8">
        <v>0.55000000000000004</v>
      </c>
      <c r="L627" s="6">
        <v>0.16420000000000001</v>
      </c>
      <c r="M627" s="6">
        <v>3</v>
      </c>
      <c r="N627" s="6">
        <v>31</v>
      </c>
      <c r="O627" s="6">
        <v>34</v>
      </c>
    </row>
    <row r="628" spans="1:15">
      <c r="A628" s="6">
        <v>627</v>
      </c>
      <c r="B628" s="7">
        <v>40572</v>
      </c>
      <c r="C628" s="6" t="str">
        <f t="shared" si="27"/>
        <v>Winter</v>
      </c>
      <c r="D628" s="6" t="str">
        <f t="shared" si="28"/>
        <v>January</v>
      </c>
      <c r="E628" s="6">
        <v>9</v>
      </c>
      <c r="F628" s="6" t="b">
        <v>0</v>
      </c>
      <c r="G628" s="6" t="str">
        <f t="shared" si="29"/>
        <v>Saturday</v>
      </c>
      <c r="H628" s="6" t="s">
        <v>15</v>
      </c>
      <c r="I628" s="8">
        <v>0.18</v>
      </c>
      <c r="J628" s="9">
        <v>0.21210000000000001</v>
      </c>
      <c r="K628" s="8">
        <v>0.59</v>
      </c>
      <c r="L628" s="6">
        <v>8.9599999999999999E-2</v>
      </c>
      <c r="M628" s="6">
        <v>0</v>
      </c>
      <c r="N628" s="6">
        <v>34</v>
      </c>
      <c r="O628" s="6">
        <v>34</v>
      </c>
    </row>
    <row r="629" spans="1:15">
      <c r="A629" s="6">
        <v>628</v>
      </c>
      <c r="B629" s="7">
        <v>40572</v>
      </c>
      <c r="C629" s="6" t="str">
        <f t="shared" si="27"/>
        <v>Winter</v>
      </c>
      <c r="D629" s="6" t="str">
        <f t="shared" si="28"/>
        <v>January</v>
      </c>
      <c r="E629" s="6">
        <v>10</v>
      </c>
      <c r="F629" s="6" t="b">
        <v>0</v>
      </c>
      <c r="G629" s="6" t="str">
        <f t="shared" si="29"/>
        <v>Saturday</v>
      </c>
      <c r="H629" s="6" t="s">
        <v>16</v>
      </c>
      <c r="I629" s="8">
        <v>0.18</v>
      </c>
      <c r="J629" s="9">
        <v>0.21210000000000001</v>
      </c>
      <c r="K629" s="8">
        <v>0.64</v>
      </c>
      <c r="L629" s="6">
        <v>0.1045</v>
      </c>
      <c r="M629" s="6">
        <v>4</v>
      </c>
      <c r="N629" s="6">
        <v>51</v>
      </c>
      <c r="O629" s="6">
        <v>55</v>
      </c>
    </row>
    <row r="630" spans="1:15">
      <c r="A630" s="6">
        <v>629</v>
      </c>
      <c r="B630" s="7">
        <v>40572</v>
      </c>
      <c r="C630" s="6" t="str">
        <f t="shared" si="27"/>
        <v>Winter</v>
      </c>
      <c r="D630" s="6" t="str">
        <f t="shared" si="28"/>
        <v>January</v>
      </c>
      <c r="E630" s="6">
        <v>11</v>
      </c>
      <c r="F630" s="6" t="b">
        <v>0</v>
      </c>
      <c r="G630" s="6" t="str">
        <f t="shared" si="29"/>
        <v>Saturday</v>
      </c>
      <c r="H630" s="6" t="s">
        <v>16</v>
      </c>
      <c r="I630" s="8">
        <v>0.18</v>
      </c>
      <c r="J630" s="9">
        <v>0.19700000000000001</v>
      </c>
      <c r="K630" s="8">
        <v>0.64</v>
      </c>
      <c r="L630" s="6">
        <v>0.1343</v>
      </c>
      <c r="M630" s="6">
        <v>4</v>
      </c>
      <c r="N630" s="6">
        <v>60</v>
      </c>
      <c r="O630" s="6">
        <v>64</v>
      </c>
    </row>
    <row r="631" spans="1:15">
      <c r="A631" s="6">
        <v>630</v>
      </c>
      <c r="B631" s="7">
        <v>40572</v>
      </c>
      <c r="C631" s="6" t="str">
        <f t="shared" si="27"/>
        <v>Winter</v>
      </c>
      <c r="D631" s="6" t="str">
        <f t="shared" si="28"/>
        <v>January</v>
      </c>
      <c r="E631" s="6">
        <v>12</v>
      </c>
      <c r="F631" s="6" t="b">
        <v>0</v>
      </c>
      <c r="G631" s="6" t="str">
        <f t="shared" si="29"/>
        <v>Saturday</v>
      </c>
      <c r="H631" s="6" t="s">
        <v>16</v>
      </c>
      <c r="I631" s="8">
        <v>0.2</v>
      </c>
      <c r="J631" s="9">
        <v>0.19700000000000001</v>
      </c>
      <c r="K631" s="8">
        <v>0.59</v>
      </c>
      <c r="L631" s="6">
        <v>0.19400000000000001</v>
      </c>
      <c r="M631" s="6">
        <v>12</v>
      </c>
      <c r="N631" s="6">
        <v>66</v>
      </c>
      <c r="O631" s="6">
        <v>78</v>
      </c>
    </row>
    <row r="632" spans="1:15">
      <c r="A632" s="6">
        <v>631</v>
      </c>
      <c r="B632" s="7">
        <v>40572</v>
      </c>
      <c r="C632" s="6" t="str">
        <f t="shared" si="27"/>
        <v>Winter</v>
      </c>
      <c r="D632" s="6" t="str">
        <f t="shared" si="28"/>
        <v>January</v>
      </c>
      <c r="E632" s="6">
        <v>13</v>
      </c>
      <c r="F632" s="6" t="b">
        <v>0</v>
      </c>
      <c r="G632" s="6" t="str">
        <f t="shared" si="29"/>
        <v>Saturday</v>
      </c>
      <c r="H632" s="6" t="s">
        <v>16</v>
      </c>
      <c r="I632" s="8">
        <v>0.22</v>
      </c>
      <c r="J632" s="9">
        <v>0.2273</v>
      </c>
      <c r="K632" s="8">
        <v>0.55000000000000004</v>
      </c>
      <c r="L632" s="6">
        <v>0.16420000000000001</v>
      </c>
      <c r="M632" s="6">
        <v>9</v>
      </c>
      <c r="N632" s="6">
        <v>56</v>
      </c>
      <c r="O632" s="6">
        <v>65</v>
      </c>
    </row>
    <row r="633" spans="1:15">
      <c r="A633" s="6">
        <v>632</v>
      </c>
      <c r="B633" s="7">
        <v>40572</v>
      </c>
      <c r="C633" s="6" t="str">
        <f t="shared" si="27"/>
        <v>Winter</v>
      </c>
      <c r="D633" s="6" t="str">
        <f t="shared" si="28"/>
        <v>January</v>
      </c>
      <c r="E633" s="6">
        <v>14</v>
      </c>
      <c r="F633" s="6" t="b">
        <v>0</v>
      </c>
      <c r="G633" s="6" t="str">
        <f t="shared" si="29"/>
        <v>Saturday</v>
      </c>
      <c r="H633" s="6" t="s">
        <v>16</v>
      </c>
      <c r="I633" s="8">
        <v>0.22</v>
      </c>
      <c r="J633" s="9">
        <v>0.2273</v>
      </c>
      <c r="K633" s="8">
        <v>0.6</v>
      </c>
      <c r="L633" s="6">
        <v>0.1343</v>
      </c>
      <c r="M633" s="6">
        <v>10</v>
      </c>
      <c r="N633" s="6">
        <v>89</v>
      </c>
      <c r="O633" s="6">
        <v>99</v>
      </c>
    </row>
    <row r="634" spans="1:15">
      <c r="A634" s="6">
        <v>633</v>
      </c>
      <c r="B634" s="7">
        <v>40572</v>
      </c>
      <c r="C634" s="6" t="str">
        <f t="shared" si="27"/>
        <v>Winter</v>
      </c>
      <c r="D634" s="6" t="str">
        <f t="shared" si="28"/>
        <v>January</v>
      </c>
      <c r="E634" s="6">
        <v>15</v>
      </c>
      <c r="F634" s="6" t="b">
        <v>0</v>
      </c>
      <c r="G634" s="6" t="str">
        <f t="shared" si="29"/>
        <v>Saturday</v>
      </c>
      <c r="H634" s="6" t="s">
        <v>15</v>
      </c>
      <c r="I634" s="8">
        <v>0.22</v>
      </c>
      <c r="J634" s="9">
        <v>0.21210000000000001</v>
      </c>
      <c r="K634" s="8">
        <v>0.69</v>
      </c>
      <c r="L634" s="6">
        <v>0.25369999999999998</v>
      </c>
      <c r="M634" s="6">
        <v>22</v>
      </c>
      <c r="N634" s="6">
        <v>98</v>
      </c>
      <c r="O634" s="6">
        <v>120</v>
      </c>
    </row>
    <row r="635" spans="1:15">
      <c r="A635" s="6">
        <v>634</v>
      </c>
      <c r="B635" s="7">
        <v>40572</v>
      </c>
      <c r="C635" s="6" t="str">
        <f t="shared" si="27"/>
        <v>Winter</v>
      </c>
      <c r="D635" s="6" t="str">
        <f t="shared" si="28"/>
        <v>January</v>
      </c>
      <c r="E635" s="6">
        <v>16</v>
      </c>
      <c r="F635" s="6" t="b">
        <v>0</v>
      </c>
      <c r="G635" s="6" t="str">
        <f t="shared" si="29"/>
        <v>Saturday</v>
      </c>
      <c r="H635" s="6" t="s">
        <v>15</v>
      </c>
      <c r="I635" s="8">
        <v>0.24</v>
      </c>
      <c r="J635" s="9">
        <v>0.2424</v>
      </c>
      <c r="K635" s="8">
        <v>0.6</v>
      </c>
      <c r="L635" s="6">
        <v>0.16420000000000001</v>
      </c>
      <c r="M635" s="6">
        <v>19</v>
      </c>
      <c r="N635" s="6">
        <v>88</v>
      </c>
      <c r="O635" s="6">
        <v>107</v>
      </c>
    </row>
    <row r="636" spans="1:15">
      <c r="A636" s="6">
        <v>635</v>
      </c>
      <c r="B636" s="7">
        <v>40572</v>
      </c>
      <c r="C636" s="6" t="str">
        <f t="shared" si="27"/>
        <v>Winter</v>
      </c>
      <c r="D636" s="6" t="str">
        <f t="shared" si="28"/>
        <v>January</v>
      </c>
      <c r="E636" s="6">
        <v>17</v>
      </c>
      <c r="F636" s="6" t="b">
        <v>0</v>
      </c>
      <c r="G636" s="6" t="str">
        <f t="shared" si="29"/>
        <v>Saturday</v>
      </c>
      <c r="H636" s="6" t="s">
        <v>15</v>
      </c>
      <c r="I636" s="8">
        <v>0.24</v>
      </c>
      <c r="J636" s="9">
        <v>0.28789999999999999</v>
      </c>
      <c r="K636" s="8">
        <v>0.6</v>
      </c>
      <c r="L636" s="6">
        <v>0</v>
      </c>
      <c r="M636" s="6">
        <v>9</v>
      </c>
      <c r="N636" s="6">
        <v>82</v>
      </c>
      <c r="O636" s="6">
        <v>91</v>
      </c>
    </row>
    <row r="637" spans="1:15">
      <c r="A637" s="6">
        <v>636</v>
      </c>
      <c r="B637" s="7">
        <v>40572</v>
      </c>
      <c r="C637" s="6" t="str">
        <f t="shared" si="27"/>
        <v>Winter</v>
      </c>
      <c r="D637" s="6" t="str">
        <f t="shared" si="28"/>
        <v>January</v>
      </c>
      <c r="E637" s="6">
        <v>18</v>
      </c>
      <c r="F637" s="6" t="b">
        <v>0</v>
      </c>
      <c r="G637" s="6" t="str">
        <f t="shared" si="29"/>
        <v>Saturday</v>
      </c>
      <c r="H637" s="6" t="s">
        <v>15</v>
      </c>
      <c r="I637" s="8">
        <v>0.22</v>
      </c>
      <c r="J637" s="9">
        <v>0.2273</v>
      </c>
      <c r="K637" s="8">
        <v>0.69</v>
      </c>
      <c r="L637" s="6">
        <v>0.1343</v>
      </c>
      <c r="M637" s="6">
        <v>9</v>
      </c>
      <c r="N637" s="6">
        <v>59</v>
      </c>
      <c r="O637" s="6">
        <v>68</v>
      </c>
    </row>
    <row r="638" spans="1:15">
      <c r="A638" s="6">
        <v>637</v>
      </c>
      <c r="B638" s="7">
        <v>40572</v>
      </c>
      <c r="C638" s="6" t="str">
        <f t="shared" si="27"/>
        <v>Winter</v>
      </c>
      <c r="D638" s="6" t="str">
        <f t="shared" si="28"/>
        <v>January</v>
      </c>
      <c r="E638" s="6">
        <v>19</v>
      </c>
      <c r="F638" s="6" t="b">
        <v>0</v>
      </c>
      <c r="G638" s="6" t="str">
        <f t="shared" si="29"/>
        <v>Saturday</v>
      </c>
      <c r="H638" s="6" t="s">
        <v>16</v>
      </c>
      <c r="I638" s="8">
        <v>0.22</v>
      </c>
      <c r="J638" s="9">
        <v>0.21210000000000001</v>
      </c>
      <c r="K638" s="8">
        <v>0.69</v>
      </c>
      <c r="L638" s="6">
        <v>0.25369999999999998</v>
      </c>
      <c r="M638" s="6">
        <v>6</v>
      </c>
      <c r="N638" s="6">
        <v>52</v>
      </c>
      <c r="O638" s="6">
        <v>58</v>
      </c>
    </row>
    <row r="639" spans="1:15">
      <c r="A639" s="6">
        <v>638</v>
      </c>
      <c r="B639" s="7">
        <v>40572</v>
      </c>
      <c r="C639" s="6" t="str">
        <f t="shared" si="27"/>
        <v>Winter</v>
      </c>
      <c r="D639" s="6" t="str">
        <f t="shared" si="28"/>
        <v>January</v>
      </c>
      <c r="E639" s="6">
        <v>20</v>
      </c>
      <c r="F639" s="6" t="b">
        <v>0</v>
      </c>
      <c r="G639" s="6" t="str">
        <f t="shared" si="29"/>
        <v>Saturday</v>
      </c>
      <c r="H639" s="6" t="s">
        <v>15</v>
      </c>
      <c r="I639" s="8">
        <v>0.18</v>
      </c>
      <c r="J639" s="9">
        <v>0.21210000000000001</v>
      </c>
      <c r="K639" s="8">
        <v>0.74</v>
      </c>
      <c r="L639" s="6">
        <v>8.9599999999999999E-2</v>
      </c>
      <c r="M639" s="6">
        <v>1</v>
      </c>
      <c r="N639" s="6">
        <v>42</v>
      </c>
      <c r="O639" s="6">
        <v>43</v>
      </c>
    </row>
    <row r="640" spans="1:15">
      <c r="A640" s="6">
        <v>639</v>
      </c>
      <c r="B640" s="7">
        <v>40572</v>
      </c>
      <c r="C640" s="6" t="str">
        <f t="shared" si="27"/>
        <v>Winter</v>
      </c>
      <c r="D640" s="6" t="str">
        <f t="shared" si="28"/>
        <v>January</v>
      </c>
      <c r="E640" s="6">
        <v>21</v>
      </c>
      <c r="F640" s="6" t="b">
        <v>0</v>
      </c>
      <c r="G640" s="6" t="str">
        <f t="shared" si="29"/>
        <v>Saturday</v>
      </c>
      <c r="H640" s="6" t="s">
        <v>15</v>
      </c>
      <c r="I640" s="8">
        <v>0.18</v>
      </c>
      <c r="J640" s="9">
        <v>0.21210000000000001</v>
      </c>
      <c r="K640" s="8">
        <v>0.74</v>
      </c>
      <c r="L640" s="6">
        <v>8.9599999999999999E-2</v>
      </c>
      <c r="M640" s="6">
        <v>1</v>
      </c>
      <c r="N640" s="6">
        <v>35</v>
      </c>
      <c r="O640" s="6">
        <v>36</v>
      </c>
    </row>
    <row r="641" spans="1:15">
      <c r="A641" s="6">
        <v>640</v>
      </c>
      <c r="B641" s="7">
        <v>40572</v>
      </c>
      <c r="C641" s="6" t="str">
        <f t="shared" si="27"/>
        <v>Winter</v>
      </c>
      <c r="D641" s="6" t="str">
        <f t="shared" si="28"/>
        <v>January</v>
      </c>
      <c r="E641" s="6">
        <v>22</v>
      </c>
      <c r="F641" s="6" t="b">
        <v>0</v>
      </c>
      <c r="G641" s="6" t="str">
        <f t="shared" si="29"/>
        <v>Saturday</v>
      </c>
      <c r="H641" s="6" t="s">
        <v>15</v>
      </c>
      <c r="I641" s="8">
        <v>0.16</v>
      </c>
      <c r="J641" s="9">
        <v>0.19700000000000001</v>
      </c>
      <c r="K641" s="8">
        <v>0.8</v>
      </c>
      <c r="L641" s="6">
        <v>8.9599999999999999E-2</v>
      </c>
      <c r="M641" s="6">
        <v>4</v>
      </c>
      <c r="N641" s="6">
        <v>28</v>
      </c>
      <c r="O641" s="6">
        <v>32</v>
      </c>
    </row>
    <row r="642" spans="1:15">
      <c r="A642" s="6">
        <v>641</v>
      </c>
      <c r="B642" s="7">
        <v>40572</v>
      </c>
      <c r="C642" s="6" t="str">
        <f t="shared" si="27"/>
        <v>Winter</v>
      </c>
      <c r="D642" s="6" t="str">
        <f t="shared" si="28"/>
        <v>January</v>
      </c>
      <c r="E642" s="6">
        <v>23</v>
      </c>
      <c r="F642" s="6" t="b">
        <v>0</v>
      </c>
      <c r="G642" s="6" t="str">
        <f t="shared" si="29"/>
        <v>Saturday</v>
      </c>
      <c r="H642" s="6" t="s">
        <v>15</v>
      </c>
      <c r="I642" s="8">
        <v>0.16</v>
      </c>
      <c r="J642" s="9">
        <v>0.19700000000000001</v>
      </c>
      <c r="K642" s="8">
        <v>0.8</v>
      </c>
      <c r="L642" s="6">
        <v>8.9599999999999999E-2</v>
      </c>
      <c r="M642" s="6">
        <v>3</v>
      </c>
      <c r="N642" s="6">
        <v>30</v>
      </c>
      <c r="O642" s="6">
        <v>33</v>
      </c>
    </row>
    <row r="643" spans="1:15">
      <c r="A643" s="6">
        <v>642</v>
      </c>
      <c r="B643" s="7">
        <v>40573</v>
      </c>
      <c r="C643" s="6" t="str">
        <f t="shared" ref="C643:C706" si="30">IF(OR(B643&gt;=DATE(YEAR(B643),12,21), B643&lt;DATE(YEAR(B643),3,20)), "Winter", IF(OR(B643&gt;=DATE(YEAR(B643),3,20), B643&lt;DATE(YEAR(B643),6,21)), "Spring", IF(OR(B643&gt;=DATE(YEAR(B643),6,21), B643&lt;DATE(YEAR(B643),9,23)), "Summer", "Fall")))</f>
        <v>Winter</v>
      </c>
      <c r="D643" s="6" t="str">
        <f t="shared" ref="D643:D706" si="31">TEXT(B643,"mmmm")</f>
        <v>January</v>
      </c>
      <c r="E643" s="6">
        <v>0</v>
      </c>
      <c r="F643" s="6" t="b">
        <v>0</v>
      </c>
      <c r="G643" s="6" t="str">
        <f t="shared" ref="G643:G706" si="32">TEXT(B643,"dddd")</f>
        <v>Sunday</v>
      </c>
      <c r="H643" s="6" t="s">
        <v>15</v>
      </c>
      <c r="I643" s="8">
        <v>0.16</v>
      </c>
      <c r="J643" s="9">
        <v>0.18179999999999999</v>
      </c>
      <c r="K643" s="8">
        <v>0.8</v>
      </c>
      <c r="L643" s="6">
        <v>0.1045</v>
      </c>
      <c r="M643" s="6">
        <v>0</v>
      </c>
      <c r="N643" s="6">
        <v>33</v>
      </c>
      <c r="O643" s="6">
        <v>33</v>
      </c>
    </row>
    <row r="644" spans="1:15">
      <c r="A644" s="6">
        <v>643</v>
      </c>
      <c r="B644" s="7">
        <v>40573</v>
      </c>
      <c r="C644" s="6" t="str">
        <f t="shared" si="30"/>
        <v>Winter</v>
      </c>
      <c r="D644" s="6" t="str">
        <f t="shared" si="31"/>
        <v>January</v>
      </c>
      <c r="E644" s="6">
        <v>1</v>
      </c>
      <c r="F644" s="6" t="b">
        <v>0</v>
      </c>
      <c r="G644" s="6" t="str">
        <f t="shared" si="32"/>
        <v>Sunday</v>
      </c>
      <c r="H644" s="6" t="s">
        <v>15</v>
      </c>
      <c r="I644" s="8">
        <v>0.14000000000000001</v>
      </c>
      <c r="J644" s="9">
        <v>0.21210000000000001</v>
      </c>
      <c r="K644" s="8">
        <v>0.8</v>
      </c>
      <c r="L644" s="6">
        <v>0</v>
      </c>
      <c r="M644" s="6">
        <v>7</v>
      </c>
      <c r="N644" s="6">
        <v>22</v>
      </c>
      <c r="O644" s="6">
        <v>29</v>
      </c>
    </row>
    <row r="645" spans="1:15">
      <c r="A645" s="6">
        <v>644</v>
      </c>
      <c r="B645" s="7">
        <v>40573</v>
      </c>
      <c r="C645" s="6" t="str">
        <f t="shared" si="30"/>
        <v>Winter</v>
      </c>
      <c r="D645" s="6" t="str">
        <f t="shared" si="31"/>
        <v>January</v>
      </c>
      <c r="E645" s="6">
        <v>2</v>
      </c>
      <c r="F645" s="6" t="b">
        <v>0</v>
      </c>
      <c r="G645" s="6" t="str">
        <f t="shared" si="32"/>
        <v>Sunday</v>
      </c>
      <c r="H645" s="6" t="s">
        <v>15</v>
      </c>
      <c r="I645" s="8">
        <v>0.16</v>
      </c>
      <c r="J645" s="9">
        <v>0.2273</v>
      </c>
      <c r="K645" s="8">
        <v>0.8</v>
      </c>
      <c r="L645" s="6">
        <v>0</v>
      </c>
      <c r="M645" s="6">
        <v>1</v>
      </c>
      <c r="N645" s="6">
        <v>10</v>
      </c>
      <c r="O645" s="6">
        <v>11</v>
      </c>
    </row>
    <row r="646" spans="1:15">
      <c r="A646" s="6">
        <v>645</v>
      </c>
      <c r="B646" s="7">
        <v>40573</v>
      </c>
      <c r="C646" s="6" t="str">
        <f t="shared" si="30"/>
        <v>Winter</v>
      </c>
      <c r="D646" s="6" t="str">
        <f t="shared" si="31"/>
        <v>January</v>
      </c>
      <c r="E646" s="6">
        <v>3</v>
      </c>
      <c r="F646" s="6" t="b">
        <v>0</v>
      </c>
      <c r="G646" s="6" t="str">
        <f t="shared" si="32"/>
        <v>Sunday</v>
      </c>
      <c r="H646" s="6" t="s">
        <v>15</v>
      </c>
      <c r="I646" s="8">
        <v>0.14000000000000001</v>
      </c>
      <c r="J646" s="9">
        <v>0.21210000000000001</v>
      </c>
      <c r="K646" s="8">
        <v>0.93</v>
      </c>
      <c r="L646" s="6">
        <v>0</v>
      </c>
      <c r="M646" s="6">
        <v>1</v>
      </c>
      <c r="N646" s="6">
        <v>7</v>
      </c>
      <c r="O646" s="6">
        <v>8</v>
      </c>
    </row>
    <row r="647" spans="1:15">
      <c r="A647" s="6">
        <v>646</v>
      </c>
      <c r="B647" s="7">
        <v>40573</v>
      </c>
      <c r="C647" s="6" t="str">
        <f t="shared" si="30"/>
        <v>Winter</v>
      </c>
      <c r="D647" s="6" t="str">
        <f t="shared" si="31"/>
        <v>January</v>
      </c>
      <c r="E647" s="6">
        <v>4</v>
      </c>
      <c r="F647" s="6" t="b">
        <v>0</v>
      </c>
      <c r="G647" s="6" t="str">
        <f t="shared" si="32"/>
        <v>Sunday</v>
      </c>
      <c r="H647" s="6" t="s">
        <v>15</v>
      </c>
      <c r="I647" s="8">
        <v>0.14000000000000001</v>
      </c>
      <c r="J647" s="9">
        <v>0.21210000000000001</v>
      </c>
      <c r="K647" s="8">
        <v>0.93</v>
      </c>
      <c r="L647" s="6">
        <v>0</v>
      </c>
      <c r="M647" s="6">
        <v>0</v>
      </c>
      <c r="N647" s="6">
        <v>1</v>
      </c>
      <c r="O647" s="6">
        <v>1</v>
      </c>
    </row>
    <row r="648" spans="1:15">
      <c r="A648" s="6">
        <v>647</v>
      </c>
      <c r="B648" s="7">
        <v>40573</v>
      </c>
      <c r="C648" s="6" t="str">
        <f t="shared" si="30"/>
        <v>Winter</v>
      </c>
      <c r="D648" s="6" t="str">
        <f t="shared" si="31"/>
        <v>January</v>
      </c>
      <c r="E648" s="6">
        <v>5</v>
      </c>
      <c r="F648" s="6" t="b">
        <v>0</v>
      </c>
      <c r="G648" s="6" t="str">
        <f t="shared" si="32"/>
        <v>Sunday</v>
      </c>
      <c r="H648" s="6" t="s">
        <v>15</v>
      </c>
      <c r="I648" s="8">
        <v>0.14000000000000001</v>
      </c>
      <c r="J648" s="9">
        <v>0.21210000000000001</v>
      </c>
      <c r="K648" s="8">
        <v>0.86</v>
      </c>
      <c r="L648" s="6">
        <v>0</v>
      </c>
      <c r="M648" s="6">
        <v>0</v>
      </c>
      <c r="N648" s="6">
        <v>3</v>
      </c>
      <c r="O648" s="6">
        <v>3</v>
      </c>
    </row>
    <row r="649" spans="1:15">
      <c r="A649" s="6">
        <v>648</v>
      </c>
      <c r="B649" s="7">
        <v>40573</v>
      </c>
      <c r="C649" s="6" t="str">
        <f t="shared" si="30"/>
        <v>Winter</v>
      </c>
      <c r="D649" s="6" t="str">
        <f t="shared" si="31"/>
        <v>January</v>
      </c>
      <c r="E649" s="6">
        <v>7</v>
      </c>
      <c r="F649" s="6" t="b">
        <v>0</v>
      </c>
      <c r="G649" s="6" t="str">
        <f t="shared" si="32"/>
        <v>Sunday</v>
      </c>
      <c r="H649" s="6" t="s">
        <v>15</v>
      </c>
      <c r="I649" s="8">
        <v>0.14000000000000001</v>
      </c>
      <c r="J649" s="9">
        <v>0.21210000000000001</v>
      </c>
      <c r="K649" s="8">
        <v>0.86</v>
      </c>
      <c r="L649" s="6">
        <v>0</v>
      </c>
      <c r="M649" s="6">
        <v>0</v>
      </c>
      <c r="N649" s="6">
        <v>3</v>
      </c>
      <c r="O649" s="6">
        <v>3</v>
      </c>
    </row>
    <row r="650" spans="1:15">
      <c r="A650" s="6">
        <v>649</v>
      </c>
      <c r="B650" s="7">
        <v>40573</v>
      </c>
      <c r="C650" s="6" t="str">
        <f t="shared" si="30"/>
        <v>Winter</v>
      </c>
      <c r="D650" s="6" t="str">
        <f t="shared" si="31"/>
        <v>January</v>
      </c>
      <c r="E650" s="6">
        <v>8</v>
      </c>
      <c r="F650" s="6" t="b">
        <v>0</v>
      </c>
      <c r="G650" s="6" t="str">
        <f t="shared" si="32"/>
        <v>Sunday</v>
      </c>
      <c r="H650" s="6" t="s">
        <v>16</v>
      </c>
      <c r="I650" s="8">
        <v>0.14000000000000001</v>
      </c>
      <c r="J650" s="9">
        <v>0.21210000000000001</v>
      </c>
      <c r="K650" s="8">
        <v>0.86</v>
      </c>
      <c r="L650" s="6">
        <v>0</v>
      </c>
      <c r="M650" s="6">
        <v>1</v>
      </c>
      <c r="N650" s="6">
        <v>11</v>
      </c>
      <c r="O650" s="6">
        <v>12</v>
      </c>
    </row>
    <row r="651" spans="1:15">
      <c r="A651" s="6">
        <v>650</v>
      </c>
      <c r="B651" s="7">
        <v>40573</v>
      </c>
      <c r="C651" s="6" t="str">
        <f t="shared" si="30"/>
        <v>Winter</v>
      </c>
      <c r="D651" s="6" t="str">
        <f t="shared" si="31"/>
        <v>January</v>
      </c>
      <c r="E651" s="6">
        <v>9</v>
      </c>
      <c r="F651" s="6" t="b">
        <v>0</v>
      </c>
      <c r="G651" s="6" t="str">
        <f t="shared" si="32"/>
        <v>Sunday</v>
      </c>
      <c r="H651" s="6" t="s">
        <v>16</v>
      </c>
      <c r="I651" s="8">
        <v>0.16</v>
      </c>
      <c r="J651" s="9">
        <v>0.2273</v>
      </c>
      <c r="K651" s="8">
        <v>0.8</v>
      </c>
      <c r="L651" s="6">
        <v>0</v>
      </c>
      <c r="M651" s="6">
        <v>4</v>
      </c>
      <c r="N651" s="6">
        <v>34</v>
      </c>
      <c r="O651" s="6">
        <v>38</v>
      </c>
    </row>
    <row r="652" spans="1:15">
      <c r="A652" s="6">
        <v>651</v>
      </c>
      <c r="B652" s="7">
        <v>40573</v>
      </c>
      <c r="C652" s="6" t="str">
        <f t="shared" si="30"/>
        <v>Winter</v>
      </c>
      <c r="D652" s="6" t="str">
        <f t="shared" si="31"/>
        <v>January</v>
      </c>
      <c r="E652" s="6">
        <v>10</v>
      </c>
      <c r="F652" s="6" t="b">
        <v>0</v>
      </c>
      <c r="G652" s="6" t="str">
        <f t="shared" si="32"/>
        <v>Sunday</v>
      </c>
      <c r="H652" s="6" t="s">
        <v>16</v>
      </c>
      <c r="I652" s="8">
        <v>0.18</v>
      </c>
      <c r="J652" s="9">
        <v>0.2424</v>
      </c>
      <c r="K652" s="8">
        <v>0.8</v>
      </c>
      <c r="L652" s="6">
        <v>0</v>
      </c>
      <c r="M652" s="6">
        <v>7</v>
      </c>
      <c r="N652" s="6">
        <v>57</v>
      </c>
      <c r="O652" s="6">
        <v>64</v>
      </c>
    </row>
    <row r="653" spans="1:15">
      <c r="A653" s="6">
        <v>652</v>
      </c>
      <c r="B653" s="7">
        <v>40573</v>
      </c>
      <c r="C653" s="6" t="str">
        <f t="shared" si="30"/>
        <v>Winter</v>
      </c>
      <c r="D653" s="6" t="str">
        <f t="shared" si="31"/>
        <v>January</v>
      </c>
      <c r="E653" s="6">
        <v>11</v>
      </c>
      <c r="F653" s="6" t="b">
        <v>0</v>
      </c>
      <c r="G653" s="6" t="str">
        <f t="shared" si="32"/>
        <v>Sunday</v>
      </c>
      <c r="H653" s="6" t="s">
        <v>15</v>
      </c>
      <c r="I653" s="8">
        <v>0.22</v>
      </c>
      <c r="J653" s="9">
        <v>0.2727</v>
      </c>
      <c r="K653" s="8">
        <v>0.75</v>
      </c>
      <c r="L653" s="6">
        <v>0</v>
      </c>
      <c r="M653" s="6">
        <v>9</v>
      </c>
      <c r="N653" s="6">
        <v>50</v>
      </c>
      <c r="O653" s="6">
        <v>59</v>
      </c>
    </row>
    <row r="654" spans="1:15">
      <c r="A654" s="6">
        <v>653</v>
      </c>
      <c r="B654" s="7">
        <v>40573</v>
      </c>
      <c r="C654" s="6" t="str">
        <f t="shared" si="30"/>
        <v>Winter</v>
      </c>
      <c r="D654" s="6" t="str">
        <f t="shared" si="31"/>
        <v>January</v>
      </c>
      <c r="E654" s="6">
        <v>12</v>
      </c>
      <c r="F654" s="6" t="b">
        <v>0</v>
      </c>
      <c r="G654" s="6" t="str">
        <f t="shared" si="32"/>
        <v>Sunday</v>
      </c>
      <c r="H654" s="6" t="s">
        <v>15</v>
      </c>
      <c r="I654" s="8">
        <v>0.3</v>
      </c>
      <c r="J654" s="9">
        <v>0.31819999999999998</v>
      </c>
      <c r="K654" s="8">
        <v>0.52</v>
      </c>
      <c r="L654" s="6">
        <v>0.1045</v>
      </c>
      <c r="M654" s="6">
        <v>10</v>
      </c>
      <c r="N654" s="6">
        <v>87</v>
      </c>
      <c r="O654" s="6">
        <v>97</v>
      </c>
    </row>
    <row r="655" spans="1:15">
      <c r="A655" s="6">
        <v>654</v>
      </c>
      <c r="B655" s="7">
        <v>40573</v>
      </c>
      <c r="C655" s="6" t="str">
        <f t="shared" si="30"/>
        <v>Winter</v>
      </c>
      <c r="D655" s="6" t="str">
        <f t="shared" si="31"/>
        <v>January</v>
      </c>
      <c r="E655" s="6">
        <v>13</v>
      </c>
      <c r="F655" s="6" t="b">
        <v>0</v>
      </c>
      <c r="G655" s="6" t="str">
        <f t="shared" si="32"/>
        <v>Sunday</v>
      </c>
      <c r="H655" s="6" t="s">
        <v>15</v>
      </c>
      <c r="I655" s="8">
        <v>0.28000000000000003</v>
      </c>
      <c r="J655" s="9">
        <v>0.28789999999999999</v>
      </c>
      <c r="K655" s="8">
        <v>0.61</v>
      </c>
      <c r="L655" s="6">
        <v>0.1045</v>
      </c>
      <c r="M655" s="6">
        <v>13</v>
      </c>
      <c r="N655" s="6">
        <v>71</v>
      </c>
      <c r="O655" s="6">
        <v>84</v>
      </c>
    </row>
    <row r="656" spans="1:15">
      <c r="A656" s="6">
        <v>655</v>
      </c>
      <c r="B656" s="7">
        <v>40573</v>
      </c>
      <c r="C656" s="6" t="str">
        <f t="shared" si="30"/>
        <v>Winter</v>
      </c>
      <c r="D656" s="6" t="str">
        <f t="shared" si="31"/>
        <v>January</v>
      </c>
      <c r="E656" s="6">
        <v>14</v>
      </c>
      <c r="F656" s="6" t="b">
        <v>0</v>
      </c>
      <c r="G656" s="6" t="str">
        <f t="shared" si="32"/>
        <v>Sunday</v>
      </c>
      <c r="H656" s="6" t="s">
        <v>15</v>
      </c>
      <c r="I656" s="8">
        <v>0.28000000000000003</v>
      </c>
      <c r="J656" s="9">
        <v>0.30299999999999999</v>
      </c>
      <c r="K656" s="8">
        <v>0.61</v>
      </c>
      <c r="L656" s="6">
        <v>8.9599999999999999E-2</v>
      </c>
      <c r="M656" s="6">
        <v>18</v>
      </c>
      <c r="N656" s="6">
        <v>104</v>
      </c>
      <c r="O656" s="6">
        <v>122</v>
      </c>
    </row>
    <row r="657" spans="1:15">
      <c r="A657" s="6">
        <v>656</v>
      </c>
      <c r="B657" s="7">
        <v>40573</v>
      </c>
      <c r="C657" s="6" t="str">
        <f t="shared" si="30"/>
        <v>Winter</v>
      </c>
      <c r="D657" s="6" t="str">
        <f t="shared" si="31"/>
        <v>January</v>
      </c>
      <c r="E657" s="6">
        <v>15</v>
      </c>
      <c r="F657" s="6" t="b">
        <v>0</v>
      </c>
      <c r="G657" s="6" t="str">
        <f t="shared" si="32"/>
        <v>Sunday</v>
      </c>
      <c r="H657" s="6" t="s">
        <v>15</v>
      </c>
      <c r="I657" s="8">
        <v>0.3</v>
      </c>
      <c r="J657" s="9">
        <v>0.33329999999999999</v>
      </c>
      <c r="K657" s="8">
        <v>0.56000000000000005</v>
      </c>
      <c r="L657" s="6">
        <v>0</v>
      </c>
      <c r="M657" s="6">
        <v>14</v>
      </c>
      <c r="N657" s="6">
        <v>95</v>
      </c>
      <c r="O657" s="6">
        <v>109</v>
      </c>
    </row>
    <row r="658" spans="1:15">
      <c r="A658" s="6">
        <v>657</v>
      </c>
      <c r="B658" s="7">
        <v>40573</v>
      </c>
      <c r="C658" s="6" t="str">
        <f t="shared" si="30"/>
        <v>Winter</v>
      </c>
      <c r="D658" s="6" t="str">
        <f t="shared" si="31"/>
        <v>January</v>
      </c>
      <c r="E658" s="6">
        <v>16</v>
      </c>
      <c r="F658" s="6" t="b">
        <v>0</v>
      </c>
      <c r="G658" s="6" t="str">
        <f t="shared" si="32"/>
        <v>Sunday</v>
      </c>
      <c r="H658" s="6" t="s">
        <v>15</v>
      </c>
      <c r="I658" s="8">
        <v>0.3</v>
      </c>
      <c r="J658" s="9">
        <v>0.33329999999999999</v>
      </c>
      <c r="K658" s="8">
        <v>0.56000000000000005</v>
      </c>
      <c r="L658" s="6">
        <v>0</v>
      </c>
      <c r="M658" s="6">
        <v>19</v>
      </c>
      <c r="N658" s="6">
        <v>104</v>
      </c>
      <c r="O658" s="6">
        <v>123</v>
      </c>
    </row>
    <row r="659" spans="1:15">
      <c r="A659" s="6">
        <v>658</v>
      </c>
      <c r="B659" s="7">
        <v>40573</v>
      </c>
      <c r="C659" s="6" t="str">
        <f t="shared" si="30"/>
        <v>Winter</v>
      </c>
      <c r="D659" s="6" t="str">
        <f t="shared" si="31"/>
        <v>January</v>
      </c>
      <c r="E659" s="6">
        <v>17</v>
      </c>
      <c r="F659" s="6" t="b">
        <v>0</v>
      </c>
      <c r="G659" s="6" t="str">
        <f t="shared" si="32"/>
        <v>Sunday</v>
      </c>
      <c r="H659" s="6" t="s">
        <v>15</v>
      </c>
      <c r="I659" s="8">
        <v>0.3</v>
      </c>
      <c r="J659" s="9">
        <v>0.28789999999999999</v>
      </c>
      <c r="K659" s="8">
        <v>0.56000000000000005</v>
      </c>
      <c r="L659" s="6">
        <v>0.19400000000000001</v>
      </c>
      <c r="M659" s="6">
        <v>6</v>
      </c>
      <c r="N659" s="6">
        <v>71</v>
      </c>
      <c r="O659" s="6">
        <v>77</v>
      </c>
    </row>
    <row r="660" spans="1:15">
      <c r="A660" s="6">
        <v>659</v>
      </c>
      <c r="B660" s="7">
        <v>40573</v>
      </c>
      <c r="C660" s="6" t="str">
        <f t="shared" si="30"/>
        <v>Winter</v>
      </c>
      <c r="D660" s="6" t="str">
        <f t="shared" si="31"/>
        <v>January</v>
      </c>
      <c r="E660" s="6">
        <v>18</v>
      </c>
      <c r="F660" s="6" t="b">
        <v>0</v>
      </c>
      <c r="G660" s="6" t="str">
        <f t="shared" si="32"/>
        <v>Sunday</v>
      </c>
      <c r="H660" s="6" t="s">
        <v>15</v>
      </c>
      <c r="I660" s="8">
        <v>0.26</v>
      </c>
      <c r="J660" s="9">
        <v>0.2576</v>
      </c>
      <c r="K660" s="8">
        <v>0.65</v>
      </c>
      <c r="L660" s="6">
        <v>0.16420000000000001</v>
      </c>
      <c r="M660" s="6">
        <v>8</v>
      </c>
      <c r="N660" s="6">
        <v>57</v>
      </c>
      <c r="O660" s="6">
        <v>65</v>
      </c>
    </row>
    <row r="661" spans="1:15">
      <c r="A661" s="6">
        <v>660</v>
      </c>
      <c r="B661" s="7">
        <v>40573</v>
      </c>
      <c r="C661" s="6" t="str">
        <f t="shared" si="30"/>
        <v>Winter</v>
      </c>
      <c r="D661" s="6" t="str">
        <f t="shared" si="31"/>
        <v>January</v>
      </c>
      <c r="E661" s="6">
        <v>19</v>
      </c>
      <c r="F661" s="6" t="b">
        <v>0</v>
      </c>
      <c r="G661" s="6" t="str">
        <f t="shared" si="32"/>
        <v>Sunday</v>
      </c>
      <c r="H661" s="6" t="s">
        <v>15</v>
      </c>
      <c r="I661" s="8">
        <v>0.26</v>
      </c>
      <c r="J661" s="9">
        <v>0.2576</v>
      </c>
      <c r="K661" s="8">
        <v>0.65</v>
      </c>
      <c r="L661" s="6">
        <v>0.19400000000000001</v>
      </c>
      <c r="M661" s="6">
        <v>9</v>
      </c>
      <c r="N661" s="6">
        <v>46</v>
      </c>
      <c r="O661" s="6">
        <v>55</v>
      </c>
    </row>
    <row r="662" spans="1:15">
      <c r="A662" s="6">
        <v>661</v>
      </c>
      <c r="B662" s="7">
        <v>40573</v>
      </c>
      <c r="C662" s="6" t="str">
        <f t="shared" si="30"/>
        <v>Winter</v>
      </c>
      <c r="D662" s="6" t="str">
        <f t="shared" si="31"/>
        <v>January</v>
      </c>
      <c r="E662" s="6">
        <v>20</v>
      </c>
      <c r="F662" s="6" t="b">
        <v>0</v>
      </c>
      <c r="G662" s="6" t="str">
        <f t="shared" si="32"/>
        <v>Sunday</v>
      </c>
      <c r="H662" s="6" t="s">
        <v>16</v>
      </c>
      <c r="I662" s="8">
        <v>0.26</v>
      </c>
      <c r="J662" s="9">
        <v>0.2727</v>
      </c>
      <c r="K662" s="8">
        <v>0.65</v>
      </c>
      <c r="L662" s="6">
        <v>0.1045</v>
      </c>
      <c r="M662" s="6">
        <v>3</v>
      </c>
      <c r="N662" s="6">
        <v>30</v>
      </c>
      <c r="O662" s="6">
        <v>33</v>
      </c>
    </row>
    <row r="663" spans="1:15">
      <c r="A663" s="6">
        <v>662</v>
      </c>
      <c r="B663" s="7">
        <v>40573</v>
      </c>
      <c r="C663" s="6" t="str">
        <f t="shared" si="30"/>
        <v>Winter</v>
      </c>
      <c r="D663" s="6" t="str">
        <f t="shared" si="31"/>
        <v>January</v>
      </c>
      <c r="E663" s="6">
        <v>21</v>
      </c>
      <c r="F663" s="6" t="b">
        <v>0</v>
      </c>
      <c r="G663" s="6" t="str">
        <f t="shared" si="32"/>
        <v>Sunday</v>
      </c>
      <c r="H663" s="6" t="s">
        <v>16</v>
      </c>
      <c r="I663" s="8">
        <v>0.24</v>
      </c>
      <c r="J663" s="9">
        <v>0.2424</v>
      </c>
      <c r="K663" s="8">
        <v>0.7</v>
      </c>
      <c r="L663" s="6">
        <v>0.16420000000000001</v>
      </c>
      <c r="M663" s="6">
        <v>3</v>
      </c>
      <c r="N663" s="6">
        <v>25</v>
      </c>
      <c r="O663" s="6">
        <v>28</v>
      </c>
    </row>
    <row r="664" spans="1:15">
      <c r="A664" s="6">
        <v>663</v>
      </c>
      <c r="B664" s="7">
        <v>40573</v>
      </c>
      <c r="C664" s="6" t="str">
        <f t="shared" si="30"/>
        <v>Winter</v>
      </c>
      <c r="D664" s="6" t="str">
        <f t="shared" si="31"/>
        <v>January</v>
      </c>
      <c r="E664" s="6">
        <v>22</v>
      </c>
      <c r="F664" s="6" t="b">
        <v>0</v>
      </c>
      <c r="G664" s="6" t="str">
        <f t="shared" si="32"/>
        <v>Sunday</v>
      </c>
      <c r="H664" s="6" t="s">
        <v>16</v>
      </c>
      <c r="I664" s="8">
        <v>0.24</v>
      </c>
      <c r="J664" s="9">
        <v>0.2273</v>
      </c>
      <c r="K664" s="8">
        <v>0.7</v>
      </c>
      <c r="L664" s="6">
        <v>0.19400000000000001</v>
      </c>
      <c r="M664" s="6">
        <v>2</v>
      </c>
      <c r="N664" s="6">
        <v>19</v>
      </c>
      <c r="O664" s="6">
        <v>21</v>
      </c>
    </row>
    <row r="665" spans="1:15">
      <c r="A665" s="6">
        <v>664</v>
      </c>
      <c r="B665" s="7">
        <v>40573</v>
      </c>
      <c r="C665" s="6" t="str">
        <f t="shared" si="30"/>
        <v>Winter</v>
      </c>
      <c r="D665" s="6" t="str">
        <f t="shared" si="31"/>
        <v>January</v>
      </c>
      <c r="E665" s="6">
        <v>23</v>
      </c>
      <c r="F665" s="6" t="b">
        <v>0</v>
      </c>
      <c r="G665" s="6" t="str">
        <f t="shared" si="32"/>
        <v>Sunday</v>
      </c>
      <c r="H665" s="6" t="s">
        <v>16</v>
      </c>
      <c r="I665" s="8">
        <v>0.24</v>
      </c>
      <c r="J665" s="9">
        <v>0.21210000000000001</v>
      </c>
      <c r="K665" s="8">
        <v>0.65</v>
      </c>
      <c r="L665" s="6">
        <v>0.28360000000000002</v>
      </c>
      <c r="M665" s="6">
        <v>5</v>
      </c>
      <c r="N665" s="6">
        <v>16</v>
      </c>
      <c r="O665" s="6">
        <v>21</v>
      </c>
    </row>
    <row r="666" spans="1:15">
      <c r="A666" s="6">
        <v>665</v>
      </c>
      <c r="B666" s="7">
        <v>40574</v>
      </c>
      <c r="C666" s="6" t="str">
        <f t="shared" si="30"/>
        <v>Winter</v>
      </c>
      <c r="D666" s="6" t="str">
        <f t="shared" si="31"/>
        <v>January</v>
      </c>
      <c r="E666" s="6">
        <v>0</v>
      </c>
      <c r="F666" s="6" t="b">
        <v>0</v>
      </c>
      <c r="G666" s="6" t="str">
        <f t="shared" si="32"/>
        <v>Monday</v>
      </c>
      <c r="H666" s="6" t="s">
        <v>16</v>
      </c>
      <c r="I666" s="8">
        <v>0.24</v>
      </c>
      <c r="J666" s="9">
        <v>0.2273</v>
      </c>
      <c r="K666" s="8">
        <v>0.65</v>
      </c>
      <c r="L666" s="6">
        <v>0.22389999999999999</v>
      </c>
      <c r="M666" s="6">
        <v>1</v>
      </c>
      <c r="N666" s="6">
        <v>6</v>
      </c>
      <c r="O666" s="6">
        <v>7</v>
      </c>
    </row>
    <row r="667" spans="1:15">
      <c r="A667" s="6">
        <v>666</v>
      </c>
      <c r="B667" s="7">
        <v>40574</v>
      </c>
      <c r="C667" s="6" t="str">
        <f t="shared" si="30"/>
        <v>Winter</v>
      </c>
      <c r="D667" s="6" t="str">
        <f t="shared" si="31"/>
        <v>January</v>
      </c>
      <c r="E667" s="6">
        <v>1</v>
      </c>
      <c r="F667" s="6" t="b">
        <v>0</v>
      </c>
      <c r="G667" s="6" t="str">
        <f t="shared" si="32"/>
        <v>Monday</v>
      </c>
      <c r="H667" s="6" t="s">
        <v>15</v>
      </c>
      <c r="I667" s="8">
        <v>0.22</v>
      </c>
      <c r="J667" s="9">
        <v>0.21210000000000001</v>
      </c>
      <c r="K667" s="8">
        <v>0.64</v>
      </c>
      <c r="L667" s="6">
        <v>0.25369999999999998</v>
      </c>
      <c r="M667" s="6">
        <v>2</v>
      </c>
      <c r="N667" s="6">
        <v>5</v>
      </c>
      <c r="O667" s="6">
        <v>7</v>
      </c>
    </row>
    <row r="668" spans="1:15">
      <c r="A668" s="6">
        <v>667</v>
      </c>
      <c r="B668" s="7">
        <v>40574</v>
      </c>
      <c r="C668" s="6" t="str">
        <f t="shared" si="30"/>
        <v>Winter</v>
      </c>
      <c r="D668" s="6" t="str">
        <f t="shared" si="31"/>
        <v>January</v>
      </c>
      <c r="E668" s="6">
        <v>2</v>
      </c>
      <c r="F668" s="6" t="b">
        <v>0</v>
      </c>
      <c r="G668" s="6" t="str">
        <f t="shared" si="32"/>
        <v>Monday</v>
      </c>
      <c r="H668" s="6" t="s">
        <v>15</v>
      </c>
      <c r="I668" s="8">
        <v>0.22</v>
      </c>
      <c r="J668" s="9">
        <v>0.2273</v>
      </c>
      <c r="K668" s="8">
        <v>0.64</v>
      </c>
      <c r="L668" s="6">
        <v>0.19400000000000001</v>
      </c>
      <c r="M668" s="6">
        <v>0</v>
      </c>
      <c r="N668" s="6">
        <v>1</v>
      </c>
      <c r="O668" s="6">
        <v>1</v>
      </c>
    </row>
    <row r="669" spans="1:15">
      <c r="A669" s="6">
        <v>668</v>
      </c>
      <c r="B669" s="7">
        <v>40574</v>
      </c>
      <c r="C669" s="6" t="str">
        <f t="shared" si="30"/>
        <v>Winter</v>
      </c>
      <c r="D669" s="6" t="str">
        <f t="shared" si="31"/>
        <v>January</v>
      </c>
      <c r="E669" s="6">
        <v>3</v>
      </c>
      <c r="F669" s="6" t="b">
        <v>0</v>
      </c>
      <c r="G669" s="6" t="str">
        <f t="shared" si="32"/>
        <v>Monday</v>
      </c>
      <c r="H669" s="6" t="s">
        <v>15</v>
      </c>
      <c r="I669" s="8">
        <v>0.22</v>
      </c>
      <c r="J669" s="9">
        <v>0.2273</v>
      </c>
      <c r="K669" s="8">
        <v>0.64</v>
      </c>
      <c r="L669" s="6">
        <v>0.19400000000000001</v>
      </c>
      <c r="M669" s="6">
        <v>0</v>
      </c>
      <c r="N669" s="6">
        <v>2</v>
      </c>
      <c r="O669" s="6">
        <v>2</v>
      </c>
    </row>
    <row r="670" spans="1:15">
      <c r="A670" s="6">
        <v>669</v>
      </c>
      <c r="B670" s="7">
        <v>40574</v>
      </c>
      <c r="C670" s="6" t="str">
        <f t="shared" si="30"/>
        <v>Winter</v>
      </c>
      <c r="D670" s="6" t="str">
        <f t="shared" si="31"/>
        <v>January</v>
      </c>
      <c r="E670" s="6">
        <v>4</v>
      </c>
      <c r="F670" s="6" t="b">
        <v>0</v>
      </c>
      <c r="G670" s="6" t="str">
        <f t="shared" si="32"/>
        <v>Monday</v>
      </c>
      <c r="H670" s="6" t="s">
        <v>15</v>
      </c>
      <c r="I670" s="8">
        <v>0.2</v>
      </c>
      <c r="J670" s="9">
        <v>0.19700000000000001</v>
      </c>
      <c r="K670" s="8">
        <v>0.59</v>
      </c>
      <c r="L670" s="6">
        <v>0.22389999999999999</v>
      </c>
      <c r="M670" s="6">
        <v>0</v>
      </c>
      <c r="N670" s="6">
        <v>2</v>
      </c>
      <c r="O670" s="6">
        <v>2</v>
      </c>
    </row>
    <row r="671" spans="1:15">
      <c r="A671" s="6">
        <v>670</v>
      </c>
      <c r="B671" s="7">
        <v>40574</v>
      </c>
      <c r="C671" s="6" t="str">
        <f t="shared" si="30"/>
        <v>Winter</v>
      </c>
      <c r="D671" s="6" t="str">
        <f t="shared" si="31"/>
        <v>January</v>
      </c>
      <c r="E671" s="6">
        <v>5</v>
      </c>
      <c r="F671" s="6" t="b">
        <v>0</v>
      </c>
      <c r="G671" s="6" t="str">
        <f t="shared" si="32"/>
        <v>Monday</v>
      </c>
      <c r="H671" s="6" t="s">
        <v>15</v>
      </c>
      <c r="I671" s="8">
        <v>0.18</v>
      </c>
      <c r="J671" s="9">
        <v>0.16669999999999999</v>
      </c>
      <c r="K671" s="8">
        <v>0.64</v>
      </c>
      <c r="L671" s="6">
        <v>0.28360000000000002</v>
      </c>
      <c r="M671" s="6">
        <v>0</v>
      </c>
      <c r="N671" s="6">
        <v>8</v>
      </c>
      <c r="O671" s="6">
        <v>8</v>
      </c>
    </row>
    <row r="672" spans="1:15">
      <c r="A672" s="6">
        <v>671</v>
      </c>
      <c r="B672" s="7">
        <v>40574</v>
      </c>
      <c r="C672" s="6" t="str">
        <f t="shared" si="30"/>
        <v>Winter</v>
      </c>
      <c r="D672" s="6" t="str">
        <f t="shared" si="31"/>
        <v>January</v>
      </c>
      <c r="E672" s="6">
        <v>6</v>
      </c>
      <c r="F672" s="6" t="b">
        <v>0</v>
      </c>
      <c r="G672" s="6" t="str">
        <f t="shared" si="32"/>
        <v>Monday</v>
      </c>
      <c r="H672" s="6" t="s">
        <v>15</v>
      </c>
      <c r="I672" s="8">
        <v>0.16</v>
      </c>
      <c r="J672" s="9">
        <v>0.13639999999999999</v>
      </c>
      <c r="K672" s="8">
        <v>0.69</v>
      </c>
      <c r="L672" s="6">
        <v>0.32840000000000003</v>
      </c>
      <c r="M672" s="6">
        <v>0</v>
      </c>
      <c r="N672" s="6">
        <v>37</v>
      </c>
      <c r="O672" s="6">
        <v>37</v>
      </c>
    </row>
    <row r="673" spans="1:15">
      <c r="A673" s="6">
        <v>672</v>
      </c>
      <c r="B673" s="7">
        <v>40574</v>
      </c>
      <c r="C673" s="6" t="str">
        <f t="shared" si="30"/>
        <v>Winter</v>
      </c>
      <c r="D673" s="6" t="str">
        <f t="shared" si="31"/>
        <v>January</v>
      </c>
      <c r="E673" s="6">
        <v>7</v>
      </c>
      <c r="F673" s="6" t="b">
        <v>0</v>
      </c>
      <c r="G673" s="6" t="str">
        <f t="shared" si="32"/>
        <v>Monday</v>
      </c>
      <c r="H673" s="6" t="s">
        <v>16</v>
      </c>
      <c r="I673" s="8">
        <v>0.16</v>
      </c>
      <c r="J673" s="9">
        <v>0.13639999999999999</v>
      </c>
      <c r="K673" s="8">
        <v>0.64</v>
      </c>
      <c r="L673" s="6">
        <v>0.28360000000000002</v>
      </c>
      <c r="M673" s="6">
        <v>1</v>
      </c>
      <c r="N673" s="6">
        <v>71</v>
      </c>
      <c r="O673" s="6">
        <v>72</v>
      </c>
    </row>
    <row r="674" spans="1:15">
      <c r="A674" s="6">
        <v>673</v>
      </c>
      <c r="B674" s="7">
        <v>40574</v>
      </c>
      <c r="C674" s="6" t="str">
        <f t="shared" si="30"/>
        <v>Winter</v>
      </c>
      <c r="D674" s="6" t="str">
        <f t="shared" si="31"/>
        <v>January</v>
      </c>
      <c r="E674" s="6">
        <v>8</v>
      </c>
      <c r="F674" s="6" t="b">
        <v>0</v>
      </c>
      <c r="G674" s="6" t="str">
        <f t="shared" si="32"/>
        <v>Monday</v>
      </c>
      <c r="H674" s="6" t="s">
        <v>16</v>
      </c>
      <c r="I674" s="8">
        <v>0.16</v>
      </c>
      <c r="J674" s="9">
        <v>0.13639999999999999</v>
      </c>
      <c r="K674" s="8">
        <v>0.59</v>
      </c>
      <c r="L674" s="6">
        <v>0.28360000000000002</v>
      </c>
      <c r="M674" s="6">
        <v>3</v>
      </c>
      <c r="N674" s="6">
        <v>182</v>
      </c>
      <c r="O674" s="6">
        <v>185</v>
      </c>
    </row>
    <row r="675" spans="1:15">
      <c r="A675" s="6">
        <v>674</v>
      </c>
      <c r="B675" s="7">
        <v>40574</v>
      </c>
      <c r="C675" s="6" t="str">
        <f t="shared" si="30"/>
        <v>Winter</v>
      </c>
      <c r="D675" s="6" t="str">
        <f t="shared" si="31"/>
        <v>January</v>
      </c>
      <c r="E675" s="6">
        <v>9</v>
      </c>
      <c r="F675" s="6" t="b">
        <v>0</v>
      </c>
      <c r="G675" s="6" t="str">
        <f t="shared" si="32"/>
        <v>Monday</v>
      </c>
      <c r="H675" s="6" t="s">
        <v>16</v>
      </c>
      <c r="I675" s="8">
        <v>0.16</v>
      </c>
      <c r="J675" s="9">
        <v>0.13639999999999999</v>
      </c>
      <c r="K675" s="8">
        <v>0.59</v>
      </c>
      <c r="L675" s="6">
        <v>0.29849999999999999</v>
      </c>
      <c r="M675" s="6">
        <v>0</v>
      </c>
      <c r="N675" s="6">
        <v>112</v>
      </c>
      <c r="O675" s="6">
        <v>112</v>
      </c>
    </row>
    <row r="676" spans="1:15">
      <c r="A676" s="6">
        <v>675</v>
      </c>
      <c r="B676" s="7">
        <v>40574</v>
      </c>
      <c r="C676" s="6" t="str">
        <f t="shared" si="30"/>
        <v>Winter</v>
      </c>
      <c r="D676" s="6" t="str">
        <f t="shared" si="31"/>
        <v>January</v>
      </c>
      <c r="E676" s="6">
        <v>10</v>
      </c>
      <c r="F676" s="6" t="b">
        <v>0</v>
      </c>
      <c r="G676" s="6" t="str">
        <f t="shared" si="32"/>
        <v>Monday</v>
      </c>
      <c r="H676" s="6" t="s">
        <v>16</v>
      </c>
      <c r="I676" s="8">
        <v>0.16</v>
      </c>
      <c r="J676" s="9">
        <v>0.1515</v>
      </c>
      <c r="K676" s="8">
        <v>0.59</v>
      </c>
      <c r="L676" s="6">
        <v>0.19400000000000001</v>
      </c>
      <c r="M676" s="6">
        <v>1</v>
      </c>
      <c r="N676" s="6">
        <v>68</v>
      </c>
      <c r="O676" s="6">
        <v>69</v>
      </c>
    </row>
    <row r="677" spans="1:15">
      <c r="A677" s="6">
        <v>676</v>
      </c>
      <c r="B677" s="7">
        <v>40574</v>
      </c>
      <c r="C677" s="6" t="str">
        <f t="shared" si="30"/>
        <v>Winter</v>
      </c>
      <c r="D677" s="6" t="str">
        <f t="shared" si="31"/>
        <v>January</v>
      </c>
      <c r="E677" s="6">
        <v>11</v>
      </c>
      <c r="F677" s="6" t="b">
        <v>0</v>
      </c>
      <c r="G677" s="6" t="str">
        <f t="shared" si="32"/>
        <v>Monday</v>
      </c>
      <c r="H677" s="6" t="s">
        <v>16</v>
      </c>
      <c r="I677" s="8">
        <v>0.16</v>
      </c>
      <c r="J677" s="9">
        <v>0.1515</v>
      </c>
      <c r="K677" s="8">
        <v>0.59</v>
      </c>
      <c r="L677" s="6">
        <v>0.19400000000000001</v>
      </c>
      <c r="M677" s="6">
        <v>2</v>
      </c>
      <c r="N677" s="6">
        <v>46</v>
      </c>
      <c r="O677" s="6">
        <v>48</v>
      </c>
    </row>
    <row r="678" spans="1:15">
      <c r="A678" s="6">
        <v>677</v>
      </c>
      <c r="B678" s="7">
        <v>40574</v>
      </c>
      <c r="C678" s="6" t="str">
        <f t="shared" si="30"/>
        <v>Winter</v>
      </c>
      <c r="D678" s="6" t="str">
        <f t="shared" si="31"/>
        <v>January</v>
      </c>
      <c r="E678" s="6">
        <v>12</v>
      </c>
      <c r="F678" s="6" t="b">
        <v>0</v>
      </c>
      <c r="G678" s="6" t="str">
        <f t="shared" si="32"/>
        <v>Monday</v>
      </c>
      <c r="H678" s="6" t="s">
        <v>16</v>
      </c>
      <c r="I678" s="8">
        <v>0.18</v>
      </c>
      <c r="J678" s="9">
        <v>0.21210000000000001</v>
      </c>
      <c r="K678" s="8">
        <v>0.55000000000000004</v>
      </c>
      <c r="L678" s="6">
        <v>0.1045</v>
      </c>
      <c r="M678" s="6">
        <v>6</v>
      </c>
      <c r="N678" s="6">
        <v>62</v>
      </c>
      <c r="O678" s="6">
        <v>68</v>
      </c>
    </row>
    <row r="679" spans="1:15">
      <c r="A679" s="6">
        <v>678</v>
      </c>
      <c r="B679" s="7">
        <v>40574</v>
      </c>
      <c r="C679" s="6" t="str">
        <f t="shared" si="30"/>
        <v>Winter</v>
      </c>
      <c r="D679" s="6" t="str">
        <f t="shared" si="31"/>
        <v>January</v>
      </c>
      <c r="E679" s="6">
        <v>13</v>
      </c>
      <c r="F679" s="6" t="b">
        <v>0</v>
      </c>
      <c r="G679" s="6" t="str">
        <f t="shared" si="32"/>
        <v>Monday</v>
      </c>
      <c r="H679" s="6" t="s">
        <v>16</v>
      </c>
      <c r="I679" s="8">
        <v>0.16</v>
      </c>
      <c r="J679" s="9">
        <v>0.2273</v>
      </c>
      <c r="K679" s="8">
        <v>0.59</v>
      </c>
      <c r="L679" s="6">
        <v>0</v>
      </c>
      <c r="M679" s="6">
        <v>2</v>
      </c>
      <c r="N679" s="6">
        <v>52</v>
      </c>
      <c r="O679" s="6">
        <v>54</v>
      </c>
    </row>
    <row r="680" spans="1:15">
      <c r="A680" s="6">
        <v>679</v>
      </c>
      <c r="B680" s="7">
        <v>40574</v>
      </c>
      <c r="C680" s="6" t="str">
        <f t="shared" si="30"/>
        <v>Winter</v>
      </c>
      <c r="D680" s="6" t="str">
        <f t="shared" si="31"/>
        <v>January</v>
      </c>
      <c r="E680" s="6">
        <v>14</v>
      </c>
      <c r="F680" s="6" t="b">
        <v>0</v>
      </c>
      <c r="G680" s="6" t="str">
        <f t="shared" si="32"/>
        <v>Monday</v>
      </c>
      <c r="H680" s="6" t="s">
        <v>16</v>
      </c>
      <c r="I680" s="8">
        <v>0.18</v>
      </c>
      <c r="J680" s="9">
        <v>0.19700000000000001</v>
      </c>
      <c r="K680" s="8">
        <v>0.55000000000000004</v>
      </c>
      <c r="L680" s="6">
        <v>0.1343</v>
      </c>
      <c r="M680" s="6">
        <v>1</v>
      </c>
      <c r="N680" s="6">
        <v>85</v>
      </c>
      <c r="O680" s="6">
        <v>86</v>
      </c>
    </row>
    <row r="681" spans="1:15">
      <c r="A681" s="6">
        <v>680</v>
      </c>
      <c r="B681" s="7">
        <v>40574</v>
      </c>
      <c r="C681" s="6" t="str">
        <f t="shared" si="30"/>
        <v>Winter</v>
      </c>
      <c r="D681" s="6" t="str">
        <f t="shared" si="31"/>
        <v>January</v>
      </c>
      <c r="E681" s="6">
        <v>15</v>
      </c>
      <c r="F681" s="6" t="b">
        <v>0</v>
      </c>
      <c r="G681" s="6" t="str">
        <f t="shared" si="32"/>
        <v>Monday</v>
      </c>
      <c r="H681" s="6" t="s">
        <v>16</v>
      </c>
      <c r="I681" s="8">
        <v>0.16</v>
      </c>
      <c r="J681" s="9">
        <v>0.18179999999999999</v>
      </c>
      <c r="K681" s="8">
        <v>0.59</v>
      </c>
      <c r="L681" s="6">
        <v>0.1343</v>
      </c>
      <c r="M681" s="6">
        <v>3</v>
      </c>
      <c r="N681" s="6">
        <v>41</v>
      </c>
      <c r="O681" s="6">
        <v>44</v>
      </c>
    </row>
    <row r="682" spans="1:15">
      <c r="A682" s="6">
        <v>681</v>
      </c>
      <c r="B682" s="7">
        <v>40574</v>
      </c>
      <c r="C682" s="6" t="str">
        <f t="shared" si="30"/>
        <v>Winter</v>
      </c>
      <c r="D682" s="6" t="str">
        <f t="shared" si="31"/>
        <v>January</v>
      </c>
      <c r="E682" s="6">
        <v>16</v>
      </c>
      <c r="F682" s="6" t="b">
        <v>0</v>
      </c>
      <c r="G682" s="6" t="str">
        <f t="shared" si="32"/>
        <v>Monday</v>
      </c>
      <c r="H682" s="6" t="s">
        <v>16</v>
      </c>
      <c r="I682" s="8">
        <v>0.16</v>
      </c>
      <c r="J682" s="9">
        <v>0.18179999999999999</v>
      </c>
      <c r="K682" s="8">
        <v>0.56000000000000005</v>
      </c>
      <c r="L682" s="6">
        <v>0.19400000000000001</v>
      </c>
      <c r="M682" s="6">
        <v>3</v>
      </c>
      <c r="N682" s="6">
        <v>83</v>
      </c>
      <c r="O682" s="6">
        <v>86</v>
      </c>
    </row>
    <row r="683" spans="1:15">
      <c r="A683" s="6">
        <v>682</v>
      </c>
      <c r="B683" s="7">
        <v>40574</v>
      </c>
      <c r="C683" s="6" t="str">
        <f t="shared" si="30"/>
        <v>Winter</v>
      </c>
      <c r="D683" s="6" t="str">
        <f t="shared" si="31"/>
        <v>January</v>
      </c>
      <c r="E683" s="6">
        <v>17</v>
      </c>
      <c r="F683" s="6" t="b">
        <v>0</v>
      </c>
      <c r="G683" s="6" t="str">
        <f t="shared" si="32"/>
        <v>Monday</v>
      </c>
      <c r="H683" s="6" t="s">
        <v>16</v>
      </c>
      <c r="I683" s="8">
        <v>0.16</v>
      </c>
      <c r="J683" s="9">
        <v>0.1515</v>
      </c>
      <c r="K683" s="8">
        <v>0.59</v>
      </c>
      <c r="L683" s="6">
        <v>0.19400000000000001</v>
      </c>
      <c r="M683" s="6">
        <v>6</v>
      </c>
      <c r="N683" s="6">
        <v>155</v>
      </c>
      <c r="O683" s="6">
        <v>161</v>
      </c>
    </row>
    <row r="684" spans="1:15">
      <c r="A684" s="6">
        <v>683</v>
      </c>
      <c r="B684" s="7">
        <v>40574</v>
      </c>
      <c r="C684" s="6" t="str">
        <f t="shared" si="30"/>
        <v>Winter</v>
      </c>
      <c r="D684" s="6" t="str">
        <f t="shared" si="31"/>
        <v>January</v>
      </c>
      <c r="E684" s="6">
        <v>18</v>
      </c>
      <c r="F684" s="6" t="b">
        <v>0</v>
      </c>
      <c r="G684" s="6" t="str">
        <f t="shared" si="32"/>
        <v>Monday</v>
      </c>
      <c r="H684" s="6" t="s">
        <v>16</v>
      </c>
      <c r="I684" s="8">
        <v>0.16</v>
      </c>
      <c r="J684" s="9">
        <v>0.1515</v>
      </c>
      <c r="K684" s="8">
        <v>0.55000000000000004</v>
      </c>
      <c r="L684" s="6">
        <v>0.22389999999999999</v>
      </c>
      <c r="M684" s="6">
        <v>3</v>
      </c>
      <c r="N684" s="6">
        <v>153</v>
      </c>
      <c r="O684" s="6">
        <v>156</v>
      </c>
    </row>
    <row r="685" spans="1:15">
      <c r="A685" s="6">
        <v>684</v>
      </c>
      <c r="B685" s="7">
        <v>40574</v>
      </c>
      <c r="C685" s="6" t="str">
        <f t="shared" si="30"/>
        <v>Winter</v>
      </c>
      <c r="D685" s="6" t="str">
        <f t="shared" si="31"/>
        <v>January</v>
      </c>
      <c r="E685" s="6">
        <v>19</v>
      </c>
      <c r="F685" s="6" t="b">
        <v>0</v>
      </c>
      <c r="G685" s="6" t="str">
        <f t="shared" si="32"/>
        <v>Monday</v>
      </c>
      <c r="H685" s="6" t="s">
        <v>15</v>
      </c>
      <c r="I685" s="8">
        <v>0.3</v>
      </c>
      <c r="J685" s="9">
        <v>0.31819999999999998</v>
      </c>
      <c r="K685" s="8">
        <v>0.61</v>
      </c>
      <c r="L685" s="6">
        <v>0.1045</v>
      </c>
      <c r="M685" s="6">
        <v>3</v>
      </c>
      <c r="N685" s="6">
        <v>108</v>
      </c>
      <c r="O685" s="6">
        <v>111</v>
      </c>
    </row>
    <row r="686" spans="1:15">
      <c r="A686" s="6">
        <v>685</v>
      </c>
      <c r="B686" s="7">
        <v>40574</v>
      </c>
      <c r="C686" s="6" t="str">
        <f t="shared" si="30"/>
        <v>Winter</v>
      </c>
      <c r="D686" s="6" t="str">
        <f t="shared" si="31"/>
        <v>January</v>
      </c>
      <c r="E686" s="6">
        <v>20</v>
      </c>
      <c r="F686" s="6" t="b">
        <v>0</v>
      </c>
      <c r="G686" s="6" t="str">
        <f t="shared" si="32"/>
        <v>Monday</v>
      </c>
      <c r="H686" s="6" t="s">
        <v>17</v>
      </c>
      <c r="I686" s="8">
        <v>0.16</v>
      </c>
      <c r="J686" s="9">
        <v>0.16669999999999999</v>
      </c>
      <c r="K686" s="8">
        <v>0.59</v>
      </c>
      <c r="L686" s="6">
        <v>0.16420000000000001</v>
      </c>
      <c r="M686" s="6">
        <v>0</v>
      </c>
      <c r="N686" s="6">
        <v>78</v>
      </c>
      <c r="O686" s="6">
        <v>78</v>
      </c>
    </row>
    <row r="687" spans="1:15">
      <c r="A687" s="6">
        <v>686</v>
      </c>
      <c r="B687" s="7">
        <v>40574</v>
      </c>
      <c r="C687" s="6" t="str">
        <f t="shared" si="30"/>
        <v>Winter</v>
      </c>
      <c r="D687" s="6" t="str">
        <f t="shared" si="31"/>
        <v>January</v>
      </c>
      <c r="E687" s="6">
        <v>21</v>
      </c>
      <c r="F687" s="6" t="b">
        <v>0</v>
      </c>
      <c r="G687" s="6" t="str">
        <f t="shared" si="32"/>
        <v>Monday</v>
      </c>
      <c r="H687" s="6" t="s">
        <v>17</v>
      </c>
      <c r="I687" s="8">
        <v>0.16</v>
      </c>
      <c r="J687" s="9">
        <v>0.19700000000000001</v>
      </c>
      <c r="K687" s="8">
        <v>0.59</v>
      </c>
      <c r="L687" s="6">
        <v>8.9599999999999999E-2</v>
      </c>
      <c r="M687" s="6">
        <v>3</v>
      </c>
      <c r="N687" s="6">
        <v>53</v>
      </c>
      <c r="O687" s="6">
        <v>56</v>
      </c>
    </row>
    <row r="688" spans="1:15">
      <c r="A688" s="6">
        <v>687</v>
      </c>
      <c r="B688" s="7">
        <v>40574</v>
      </c>
      <c r="C688" s="6" t="str">
        <f t="shared" si="30"/>
        <v>Winter</v>
      </c>
      <c r="D688" s="6" t="str">
        <f t="shared" si="31"/>
        <v>January</v>
      </c>
      <c r="E688" s="6">
        <v>22</v>
      </c>
      <c r="F688" s="6" t="b">
        <v>0</v>
      </c>
      <c r="G688" s="6" t="str">
        <f t="shared" si="32"/>
        <v>Monday</v>
      </c>
      <c r="H688" s="6" t="s">
        <v>16</v>
      </c>
      <c r="I688" s="8">
        <v>0.16</v>
      </c>
      <c r="J688" s="9">
        <v>0.18179999999999999</v>
      </c>
      <c r="K688" s="8">
        <v>0.59</v>
      </c>
      <c r="L688" s="6">
        <v>0.1045</v>
      </c>
      <c r="M688" s="6">
        <v>0</v>
      </c>
      <c r="N688" s="6">
        <v>34</v>
      </c>
      <c r="O688" s="6">
        <v>34</v>
      </c>
    </row>
    <row r="689" spans="1:15">
      <c r="A689" s="6">
        <v>688</v>
      </c>
      <c r="B689" s="7">
        <v>40574</v>
      </c>
      <c r="C689" s="6" t="str">
        <f t="shared" si="30"/>
        <v>Winter</v>
      </c>
      <c r="D689" s="6" t="str">
        <f t="shared" si="31"/>
        <v>January</v>
      </c>
      <c r="E689" s="6">
        <v>23</v>
      </c>
      <c r="F689" s="6" t="b">
        <v>0</v>
      </c>
      <c r="G689" s="6" t="str">
        <f t="shared" si="32"/>
        <v>Monday</v>
      </c>
      <c r="H689" s="6" t="s">
        <v>16</v>
      </c>
      <c r="I689" s="8">
        <v>0.16</v>
      </c>
      <c r="J689" s="9">
        <v>0.19700000000000001</v>
      </c>
      <c r="K689" s="8">
        <v>0.64</v>
      </c>
      <c r="L689" s="6">
        <v>8.9599999999999999E-2</v>
      </c>
      <c r="M689" s="6">
        <v>2</v>
      </c>
      <c r="N689" s="6">
        <v>15</v>
      </c>
      <c r="O689" s="6">
        <v>17</v>
      </c>
    </row>
    <row r="690" spans="1:15">
      <c r="A690" s="6">
        <v>689</v>
      </c>
      <c r="B690" s="7">
        <v>40575</v>
      </c>
      <c r="C690" s="6" t="str">
        <f t="shared" si="30"/>
        <v>Winter</v>
      </c>
      <c r="D690" s="6" t="str">
        <f t="shared" si="31"/>
        <v>February</v>
      </c>
      <c r="E690" s="6">
        <v>0</v>
      </c>
      <c r="F690" s="6" t="b">
        <v>0</v>
      </c>
      <c r="G690" s="6" t="str">
        <f t="shared" si="32"/>
        <v>Tuesday</v>
      </c>
      <c r="H690" s="6" t="s">
        <v>16</v>
      </c>
      <c r="I690" s="8">
        <v>0.16</v>
      </c>
      <c r="J690" s="9">
        <v>0.18179999999999999</v>
      </c>
      <c r="K690" s="8">
        <v>0.64</v>
      </c>
      <c r="L690" s="6">
        <v>0.1045</v>
      </c>
      <c r="M690" s="6">
        <v>2</v>
      </c>
      <c r="N690" s="6">
        <v>6</v>
      </c>
      <c r="O690" s="6">
        <v>8</v>
      </c>
    </row>
    <row r="691" spans="1:15">
      <c r="A691" s="6">
        <v>690</v>
      </c>
      <c r="B691" s="7">
        <v>40575</v>
      </c>
      <c r="C691" s="6" t="str">
        <f t="shared" si="30"/>
        <v>Winter</v>
      </c>
      <c r="D691" s="6" t="str">
        <f t="shared" si="31"/>
        <v>February</v>
      </c>
      <c r="E691" s="6">
        <v>1</v>
      </c>
      <c r="F691" s="6" t="b">
        <v>0</v>
      </c>
      <c r="G691" s="6" t="str">
        <f t="shared" si="32"/>
        <v>Tuesday</v>
      </c>
      <c r="H691" s="6" t="s">
        <v>16</v>
      </c>
      <c r="I691" s="8">
        <v>0.16</v>
      </c>
      <c r="J691" s="9">
        <v>0.18179999999999999</v>
      </c>
      <c r="K691" s="8">
        <v>0.69</v>
      </c>
      <c r="L691" s="6">
        <v>0.1045</v>
      </c>
      <c r="M691" s="6">
        <v>0</v>
      </c>
      <c r="N691" s="6">
        <v>3</v>
      </c>
      <c r="O691" s="6">
        <v>3</v>
      </c>
    </row>
    <row r="692" spans="1:15">
      <c r="A692" s="6">
        <v>691</v>
      </c>
      <c r="B692" s="7">
        <v>40575</v>
      </c>
      <c r="C692" s="6" t="str">
        <f t="shared" si="30"/>
        <v>Winter</v>
      </c>
      <c r="D692" s="6" t="str">
        <f t="shared" si="31"/>
        <v>February</v>
      </c>
      <c r="E692" s="6">
        <v>2</v>
      </c>
      <c r="F692" s="6" t="b">
        <v>0</v>
      </c>
      <c r="G692" s="6" t="str">
        <f t="shared" si="32"/>
        <v>Tuesday</v>
      </c>
      <c r="H692" s="6" t="s">
        <v>16</v>
      </c>
      <c r="I692" s="8">
        <v>0.16</v>
      </c>
      <c r="J692" s="9">
        <v>0.2273</v>
      </c>
      <c r="K692" s="8">
        <v>0.69</v>
      </c>
      <c r="L692" s="6">
        <v>0</v>
      </c>
      <c r="M692" s="6">
        <v>0</v>
      </c>
      <c r="N692" s="6">
        <v>2</v>
      </c>
      <c r="O692" s="6">
        <v>2</v>
      </c>
    </row>
    <row r="693" spans="1:15">
      <c r="A693" s="6">
        <v>692</v>
      </c>
      <c r="B693" s="7">
        <v>40575</v>
      </c>
      <c r="C693" s="6" t="str">
        <f t="shared" si="30"/>
        <v>Winter</v>
      </c>
      <c r="D693" s="6" t="str">
        <f t="shared" si="31"/>
        <v>February</v>
      </c>
      <c r="E693" s="6">
        <v>3</v>
      </c>
      <c r="F693" s="6" t="b">
        <v>0</v>
      </c>
      <c r="G693" s="6" t="str">
        <f t="shared" si="32"/>
        <v>Tuesday</v>
      </c>
      <c r="H693" s="6" t="s">
        <v>16</v>
      </c>
      <c r="I693" s="8">
        <v>0.16</v>
      </c>
      <c r="J693" s="9">
        <v>0.2273</v>
      </c>
      <c r="K693" s="8">
        <v>0.69</v>
      </c>
      <c r="L693" s="6">
        <v>0</v>
      </c>
      <c r="M693" s="6">
        <v>0</v>
      </c>
      <c r="N693" s="6">
        <v>2</v>
      </c>
      <c r="O693" s="6">
        <v>2</v>
      </c>
    </row>
    <row r="694" spans="1:15">
      <c r="A694" s="6">
        <v>693</v>
      </c>
      <c r="B694" s="7">
        <v>40575</v>
      </c>
      <c r="C694" s="6" t="str">
        <f t="shared" si="30"/>
        <v>Winter</v>
      </c>
      <c r="D694" s="6" t="str">
        <f t="shared" si="31"/>
        <v>February</v>
      </c>
      <c r="E694" s="6">
        <v>5</v>
      </c>
      <c r="F694" s="6" t="b">
        <v>0</v>
      </c>
      <c r="G694" s="6" t="str">
        <f t="shared" si="32"/>
        <v>Tuesday</v>
      </c>
      <c r="H694" s="6" t="s">
        <v>17</v>
      </c>
      <c r="I694" s="8">
        <v>0.14000000000000001</v>
      </c>
      <c r="J694" s="9">
        <v>0.21210000000000001</v>
      </c>
      <c r="K694" s="8">
        <v>0.93</v>
      </c>
      <c r="L694" s="6">
        <v>0</v>
      </c>
      <c r="M694" s="6">
        <v>0</v>
      </c>
      <c r="N694" s="6">
        <v>3</v>
      </c>
      <c r="O694" s="6">
        <v>3</v>
      </c>
    </row>
    <row r="695" spans="1:15">
      <c r="A695" s="6">
        <v>694</v>
      </c>
      <c r="B695" s="7">
        <v>40575</v>
      </c>
      <c r="C695" s="6" t="str">
        <f t="shared" si="30"/>
        <v>Winter</v>
      </c>
      <c r="D695" s="6" t="str">
        <f t="shared" si="31"/>
        <v>February</v>
      </c>
      <c r="E695" s="6">
        <v>6</v>
      </c>
      <c r="F695" s="6" t="b">
        <v>0</v>
      </c>
      <c r="G695" s="6" t="str">
        <f t="shared" si="32"/>
        <v>Tuesday</v>
      </c>
      <c r="H695" s="6" t="s">
        <v>17</v>
      </c>
      <c r="I695" s="8">
        <v>0.14000000000000001</v>
      </c>
      <c r="J695" s="9">
        <v>0.21210000000000001</v>
      </c>
      <c r="K695" s="8">
        <v>0.93</v>
      </c>
      <c r="L695" s="6">
        <v>0</v>
      </c>
      <c r="M695" s="6">
        <v>0</v>
      </c>
      <c r="N695" s="6">
        <v>22</v>
      </c>
      <c r="O695" s="6">
        <v>22</v>
      </c>
    </row>
    <row r="696" spans="1:15">
      <c r="A696" s="6">
        <v>695</v>
      </c>
      <c r="B696" s="7">
        <v>40575</v>
      </c>
      <c r="C696" s="6" t="str">
        <f t="shared" si="30"/>
        <v>Winter</v>
      </c>
      <c r="D696" s="6" t="str">
        <f t="shared" si="31"/>
        <v>February</v>
      </c>
      <c r="E696" s="6">
        <v>7</v>
      </c>
      <c r="F696" s="6" t="b">
        <v>0</v>
      </c>
      <c r="G696" s="6" t="str">
        <f t="shared" si="32"/>
        <v>Tuesday</v>
      </c>
      <c r="H696" s="6" t="s">
        <v>17</v>
      </c>
      <c r="I696" s="8">
        <v>0.16</v>
      </c>
      <c r="J696" s="9">
        <v>0.2273</v>
      </c>
      <c r="K696" s="8">
        <v>0.93</v>
      </c>
      <c r="L696" s="6">
        <v>0</v>
      </c>
      <c r="M696" s="6">
        <v>0</v>
      </c>
      <c r="N696" s="6">
        <v>52</v>
      </c>
      <c r="O696" s="6">
        <v>52</v>
      </c>
    </row>
    <row r="697" spans="1:15">
      <c r="A697" s="6">
        <v>696</v>
      </c>
      <c r="B697" s="7">
        <v>40575</v>
      </c>
      <c r="C697" s="6" t="str">
        <f t="shared" si="30"/>
        <v>Winter</v>
      </c>
      <c r="D697" s="6" t="str">
        <f t="shared" si="31"/>
        <v>February</v>
      </c>
      <c r="E697" s="6">
        <v>8</v>
      </c>
      <c r="F697" s="6" t="b">
        <v>0</v>
      </c>
      <c r="G697" s="6" t="str">
        <f t="shared" si="32"/>
        <v>Tuesday</v>
      </c>
      <c r="H697" s="6" t="s">
        <v>17</v>
      </c>
      <c r="I697" s="8">
        <v>0.16</v>
      </c>
      <c r="J697" s="9">
        <v>0.2273</v>
      </c>
      <c r="K697" s="8">
        <v>0.93</v>
      </c>
      <c r="L697" s="6">
        <v>0</v>
      </c>
      <c r="M697" s="6">
        <v>3</v>
      </c>
      <c r="N697" s="6">
        <v>132</v>
      </c>
      <c r="O697" s="6">
        <v>135</v>
      </c>
    </row>
    <row r="698" spans="1:15">
      <c r="A698" s="6">
        <v>697</v>
      </c>
      <c r="B698" s="7">
        <v>40575</v>
      </c>
      <c r="C698" s="6" t="str">
        <f t="shared" si="30"/>
        <v>Winter</v>
      </c>
      <c r="D698" s="6" t="str">
        <f t="shared" si="31"/>
        <v>February</v>
      </c>
      <c r="E698" s="6">
        <v>9</v>
      </c>
      <c r="F698" s="6" t="b">
        <v>0</v>
      </c>
      <c r="G698" s="6" t="str">
        <f t="shared" si="32"/>
        <v>Tuesday</v>
      </c>
      <c r="H698" s="6" t="s">
        <v>16</v>
      </c>
      <c r="I698" s="8">
        <v>0.16</v>
      </c>
      <c r="J698" s="9">
        <v>0.2273</v>
      </c>
      <c r="K698" s="8">
        <v>0.93</v>
      </c>
      <c r="L698" s="6">
        <v>0</v>
      </c>
      <c r="M698" s="6">
        <v>2</v>
      </c>
      <c r="N698" s="6">
        <v>114</v>
      </c>
      <c r="O698" s="6">
        <v>116</v>
      </c>
    </row>
    <row r="699" spans="1:15">
      <c r="A699" s="6">
        <v>698</v>
      </c>
      <c r="B699" s="7">
        <v>40575</v>
      </c>
      <c r="C699" s="6" t="str">
        <f t="shared" si="30"/>
        <v>Winter</v>
      </c>
      <c r="D699" s="6" t="str">
        <f t="shared" si="31"/>
        <v>February</v>
      </c>
      <c r="E699" s="6">
        <v>10</v>
      </c>
      <c r="F699" s="6" t="b">
        <v>0</v>
      </c>
      <c r="G699" s="6" t="str">
        <f t="shared" si="32"/>
        <v>Tuesday</v>
      </c>
      <c r="H699" s="6" t="s">
        <v>16</v>
      </c>
      <c r="I699" s="8">
        <v>0.16</v>
      </c>
      <c r="J699" s="9">
        <v>0.2273</v>
      </c>
      <c r="K699" s="8">
        <v>0.93</v>
      </c>
      <c r="L699" s="6">
        <v>0</v>
      </c>
      <c r="M699" s="6">
        <v>0</v>
      </c>
      <c r="N699" s="6">
        <v>47</v>
      </c>
      <c r="O699" s="6">
        <v>47</v>
      </c>
    </row>
    <row r="700" spans="1:15">
      <c r="A700" s="6">
        <v>699</v>
      </c>
      <c r="B700" s="7">
        <v>40575</v>
      </c>
      <c r="C700" s="6" t="str">
        <f t="shared" si="30"/>
        <v>Winter</v>
      </c>
      <c r="D700" s="6" t="str">
        <f t="shared" si="31"/>
        <v>February</v>
      </c>
      <c r="E700" s="6">
        <v>11</v>
      </c>
      <c r="F700" s="6" t="b">
        <v>0</v>
      </c>
      <c r="G700" s="6" t="str">
        <f t="shared" si="32"/>
        <v>Tuesday</v>
      </c>
      <c r="H700" s="6" t="s">
        <v>16</v>
      </c>
      <c r="I700" s="8">
        <v>0.18</v>
      </c>
      <c r="J700" s="9">
        <v>0.2424</v>
      </c>
      <c r="K700" s="8">
        <v>0.86</v>
      </c>
      <c r="L700" s="6">
        <v>0</v>
      </c>
      <c r="M700" s="6">
        <v>2</v>
      </c>
      <c r="N700" s="6">
        <v>49</v>
      </c>
      <c r="O700" s="6">
        <v>51</v>
      </c>
    </row>
    <row r="701" spans="1:15">
      <c r="A701" s="6">
        <v>700</v>
      </c>
      <c r="B701" s="7">
        <v>40575</v>
      </c>
      <c r="C701" s="6" t="str">
        <f t="shared" si="30"/>
        <v>Winter</v>
      </c>
      <c r="D701" s="6" t="str">
        <f t="shared" si="31"/>
        <v>February</v>
      </c>
      <c r="E701" s="6">
        <v>12</v>
      </c>
      <c r="F701" s="6" t="b">
        <v>0</v>
      </c>
      <c r="G701" s="6" t="str">
        <f t="shared" si="32"/>
        <v>Tuesday</v>
      </c>
      <c r="H701" s="6" t="s">
        <v>16</v>
      </c>
      <c r="I701" s="8">
        <v>0.2</v>
      </c>
      <c r="J701" s="9">
        <v>0.2576</v>
      </c>
      <c r="K701" s="8">
        <v>0.86</v>
      </c>
      <c r="L701" s="6">
        <v>0</v>
      </c>
      <c r="M701" s="6">
        <v>2</v>
      </c>
      <c r="N701" s="6">
        <v>53</v>
      </c>
      <c r="O701" s="6">
        <v>55</v>
      </c>
    </row>
    <row r="702" spans="1:15">
      <c r="A702" s="6">
        <v>701</v>
      </c>
      <c r="B702" s="7">
        <v>40575</v>
      </c>
      <c r="C702" s="6" t="str">
        <f t="shared" si="30"/>
        <v>Winter</v>
      </c>
      <c r="D702" s="6" t="str">
        <f t="shared" si="31"/>
        <v>February</v>
      </c>
      <c r="E702" s="6">
        <v>13</v>
      </c>
      <c r="F702" s="6" t="b">
        <v>0</v>
      </c>
      <c r="G702" s="6" t="str">
        <f t="shared" si="32"/>
        <v>Tuesday</v>
      </c>
      <c r="H702" s="6" t="s">
        <v>16</v>
      </c>
      <c r="I702" s="8">
        <v>0.2</v>
      </c>
      <c r="J702" s="9">
        <v>0.2576</v>
      </c>
      <c r="K702" s="8">
        <v>0.86</v>
      </c>
      <c r="L702" s="6">
        <v>0</v>
      </c>
      <c r="M702" s="6">
        <v>3</v>
      </c>
      <c r="N702" s="6">
        <v>49</v>
      </c>
      <c r="O702" s="6">
        <v>52</v>
      </c>
    </row>
    <row r="703" spans="1:15">
      <c r="A703" s="6">
        <v>702</v>
      </c>
      <c r="B703" s="7">
        <v>40575</v>
      </c>
      <c r="C703" s="6" t="str">
        <f t="shared" si="30"/>
        <v>Winter</v>
      </c>
      <c r="D703" s="6" t="str">
        <f t="shared" si="31"/>
        <v>February</v>
      </c>
      <c r="E703" s="6">
        <v>14</v>
      </c>
      <c r="F703" s="6" t="b">
        <v>0</v>
      </c>
      <c r="G703" s="6" t="str">
        <f t="shared" si="32"/>
        <v>Tuesday</v>
      </c>
      <c r="H703" s="6" t="s">
        <v>16</v>
      </c>
      <c r="I703" s="8">
        <v>0.22</v>
      </c>
      <c r="J703" s="9">
        <v>0.2576</v>
      </c>
      <c r="K703" s="8">
        <v>0.8</v>
      </c>
      <c r="L703" s="6">
        <v>8.9599999999999999E-2</v>
      </c>
      <c r="M703" s="6">
        <v>5</v>
      </c>
      <c r="N703" s="6">
        <v>49</v>
      </c>
      <c r="O703" s="6">
        <v>54</v>
      </c>
    </row>
    <row r="704" spans="1:15">
      <c r="A704" s="6">
        <v>703</v>
      </c>
      <c r="B704" s="7">
        <v>40575</v>
      </c>
      <c r="C704" s="6" t="str">
        <f t="shared" si="30"/>
        <v>Winter</v>
      </c>
      <c r="D704" s="6" t="str">
        <f t="shared" si="31"/>
        <v>February</v>
      </c>
      <c r="E704" s="6">
        <v>15</v>
      </c>
      <c r="F704" s="6" t="b">
        <v>0</v>
      </c>
      <c r="G704" s="6" t="str">
        <f t="shared" si="32"/>
        <v>Tuesday</v>
      </c>
      <c r="H704" s="6" t="s">
        <v>16</v>
      </c>
      <c r="I704" s="8">
        <v>0.24</v>
      </c>
      <c r="J704" s="9">
        <v>0.28789999999999999</v>
      </c>
      <c r="K704" s="8">
        <v>0.75</v>
      </c>
      <c r="L704" s="6">
        <v>0</v>
      </c>
      <c r="M704" s="6">
        <v>7</v>
      </c>
      <c r="N704" s="6">
        <v>45</v>
      </c>
      <c r="O704" s="6">
        <v>52</v>
      </c>
    </row>
    <row r="705" spans="1:15">
      <c r="A705" s="6">
        <v>704</v>
      </c>
      <c r="B705" s="7">
        <v>40575</v>
      </c>
      <c r="C705" s="6" t="str">
        <f t="shared" si="30"/>
        <v>Winter</v>
      </c>
      <c r="D705" s="6" t="str">
        <f t="shared" si="31"/>
        <v>February</v>
      </c>
      <c r="E705" s="6">
        <v>16</v>
      </c>
      <c r="F705" s="6" t="b">
        <v>0</v>
      </c>
      <c r="G705" s="6" t="str">
        <f t="shared" si="32"/>
        <v>Tuesday</v>
      </c>
      <c r="H705" s="6" t="s">
        <v>16</v>
      </c>
      <c r="I705" s="8">
        <v>0.24</v>
      </c>
      <c r="J705" s="9">
        <v>0.2424</v>
      </c>
      <c r="K705" s="8">
        <v>0.75</v>
      </c>
      <c r="L705" s="6">
        <v>0.1343</v>
      </c>
      <c r="M705" s="6">
        <v>3</v>
      </c>
      <c r="N705" s="6">
        <v>61</v>
      </c>
      <c r="O705" s="6">
        <v>64</v>
      </c>
    </row>
    <row r="706" spans="1:15">
      <c r="A706" s="6">
        <v>705</v>
      </c>
      <c r="B706" s="7">
        <v>40575</v>
      </c>
      <c r="C706" s="6" t="str">
        <f t="shared" si="30"/>
        <v>Winter</v>
      </c>
      <c r="D706" s="6" t="str">
        <f t="shared" si="31"/>
        <v>February</v>
      </c>
      <c r="E706" s="6">
        <v>17</v>
      </c>
      <c r="F706" s="6" t="b">
        <v>0</v>
      </c>
      <c r="G706" s="6" t="str">
        <f t="shared" si="32"/>
        <v>Tuesday</v>
      </c>
      <c r="H706" s="6" t="s">
        <v>16</v>
      </c>
      <c r="I706" s="8">
        <v>0.24</v>
      </c>
      <c r="J706" s="9">
        <v>0.28789999999999999</v>
      </c>
      <c r="K706" s="8">
        <v>0.75</v>
      </c>
      <c r="L706" s="6">
        <v>0</v>
      </c>
      <c r="M706" s="6">
        <v>4</v>
      </c>
      <c r="N706" s="6">
        <v>172</v>
      </c>
      <c r="O706" s="6">
        <v>176</v>
      </c>
    </row>
    <row r="707" spans="1:15">
      <c r="A707" s="6">
        <v>706</v>
      </c>
      <c r="B707" s="7">
        <v>40575</v>
      </c>
      <c r="C707" s="6" t="str">
        <f t="shared" ref="C707:C770" si="33">IF(OR(B707&gt;=DATE(YEAR(B707),12,21), B707&lt;DATE(YEAR(B707),3,20)), "Winter", IF(OR(B707&gt;=DATE(YEAR(B707),3,20), B707&lt;DATE(YEAR(B707),6,21)), "Spring", IF(OR(B707&gt;=DATE(YEAR(B707),6,21), B707&lt;DATE(YEAR(B707),9,23)), "Summer", "Fall")))</f>
        <v>Winter</v>
      </c>
      <c r="D707" s="6" t="str">
        <f t="shared" ref="D707:D770" si="34">TEXT(B707,"mmmm")</f>
        <v>February</v>
      </c>
      <c r="E707" s="6">
        <v>18</v>
      </c>
      <c r="F707" s="6" t="b">
        <v>0</v>
      </c>
      <c r="G707" s="6" t="str">
        <f t="shared" ref="G707:G770" si="35">TEXT(B707,"dddd")</f>
        <v>Tuesday</v>
      </c>
      <c r="H707" s="6" t="s">
        <v>16</v>
      </c>
      <c r="I707" s="8">
        <v>0.24</v>
      </c>
      <c r="J707" s="9">
        <v>0.2576</v>
      </c>
      <c r="K707" s="8">
        <v>0.81</v>
      </c>
      <c r="L707" s="6">
        <v>0.1045</v>
      </c>
      <c r="M707" s="6">
        <v>3</v>
      </c>
      <c r="N707" s="6">
        <v>165</v>
      </c>
      <c r="O707" s="6">
        <v>168</v>
      </c>
    </row>
    <row r="708" spans="1:15">
      <c r="A708" s="6">
        <v>707</v>
      </c>
      <c r="B708" s="7">
        <v>40575</v>
      </c>
      <c r="C708" s="6" t="str">
        <f t="shared" si="33"/>
        <v>Winter</v>
      </c>
      <c r="D708" s="6" t="str">
        <f t="shared" si="34"/>
        <v>February</v>
      </c>
      <c r="E708" s="6">
        <v>19</v>
      </c>
      <c r="F708" s="6" t="b">
        <v>0</v>
      </c>
      <c r="G708" s="6" t="str">
        <f t="shared" si="35"/>
        <v>Tuesday</v>
      </c>
      <c r="H708" s="6" t="s">
        <v>16</v>
      </c>
      <c r="I708" s="8">
        <v>0.24</v>
      </c>
      <c r="J708" s="9">
        <v>0.2424</v>
      </c>
      <c r="K708" s="8">
        <v>0.81</v>
      </c>
      <c r="L708" s="6">
        <v>0.1343</v>
      </c>
      <c r="M708" s="6">
        <v>3</v>
      </c>
      <c r="N708" s="6">
        <v>105</v>
      </c>
      <c r="O708" s="6">
        <v>108</v>
      </c>
    </row>
    <row r="709" spans="1:15">
      <c r="A709" s="6">
        <v>708</v>
      </c>
      <c r="B709" s="7">
        <v>40575</v>
      </c>
      <c r="C709" s="6" t="str">
        <f t="shared" si="33"/>
        <v>Winter</v>
      </c>
      <c r="D709" s="6" t="str">
        <f t="shared" si="34"/>
        <v>February</v>
      </c>
      <c r="E709" s="6">
        <v>20</v>
      </c>
      <c r="F709" s="6" t="b">
        <v>0</v>
      </c>
      <c r="G709" s="6" t="str">
        <f t="shared" si="35"/>
        <v>Tuesday</v>
      </c>
      <c r="H709" s="6" t="s">
        <v>16</v>
      </c>
      <c r="I709" s="8">
        <v>0.22</v>
      </c>
      <c r="J709" s="9">
        <v>0.2273</v>
      </c>
      <c r="K709" s="8">
        <v>0.87</v>
      </c>
      <c r="L709" s="6">
        <v>0.1343</v>
      </c>
      <c r="M709" s="6">
        <v>5</v>
      </c>
      <c r="N709" s="6">
        <v>69</v>
      </c>
      <c r="O709" s="6">
        <v>74</v>
      </c>
    </row>
    <row r="710" spans="1:15">
      <c r="A710" s="6">
        <v>709</v>
      </c>
      <c r="B710" s="7">
        <v>40575</v>
      </c>
      <c r="C710" s="6" t="str">
        <f t="shared" si="33"/>
        <v>Winter</v>
      </c>
      <c r="D710" s="6" t="str">
        <f t="shared" si="34"/>
        <v>February</v>
      </c>
      <c r="E710" s="6">
        <v>21</v>
      </c>
      <c r="F710" s="6" t="b">
        <v>0</v>
      </c>
      <c r="G710" s="6" t="str">
        <f t="shared" si="35"/>
        <v>Tuesday</v>
      </c>
      <c r="H710" s="6" t="s">
        <v>16</v>
      </c>
      <c r="I710" s="8">
        <v>0.22</v>
      </c>
      <c r="J710" s="9">
        <v>0.2273</v>
      </c>
      <c r="K710" s="8">
        <v>0.87</v>
      </c>
      <c r="L710" s="6">
        <v>0.1343</v>
      </c>
      <c r="M710" s="6">
        <v>0</v>
      </c>
      <c r="N710" s="6">
        <v>64</v>
      </c>
      <c r="O710" s="6">
        <v>64</v>
      </c>
    </row>
    <row r="711" spans="1:15">
      <c r="A711" s="6">
        <v>710</v>
      </c>
      <c r="B711" s="7">
        <v>40575</v>
      </c>
      <c r="C711" s="6" t="str">
        <f t="shared" si="33"/>
        <v>Winter</v>
      </c>
      <c r="D711" s="6" t="str">
        <f t="shared" si="34"/>
        <v>February</v>
      </c>
      <c r="E711" s="6">
        <v>22</v>
      </c>
      <c r="F711" s="6" t="b">
        <v>0</v>
      </c>
      <c r="G711" s="6" t="str">
        <f t="shared" si="35"/>
        <v>Tuesday</v>
      </c>
      <c r="H711" s="6" t="s">
        <v>16</v>
      </c>
      <c r="I711" s="8">
        <v>0.22</v>
      </c>
      <c r="J711" s="9">
        <v>0.2576</v>
      </c>
      <c r="K711" s="8">
        <v>0.87</v>
      </c>
      <c r="L711" s="6">
        <v>8.9599999999999999E-2</v>
      </c>
      <c r="M711" s="6">
        <v>2</v>
      </c>
      <c r="N711" s="6">
        <v>34</v>
      </c>
      <c r="O711" s="6">
        <v>36</v>
      </c>
    </row>
    <row r="712" spans="1:15">
      <c r="A712" s="6">
        <v>711</v>
      </c>
      <c r="B712" s="7">
        <v>40575</v>
      </c>
      <c r="C712" s="6" t="str">
        <f t="shared" si="33"/>
        <v>Winter</v>
      </c>
      <c r="D712" s="6" t="str">
        <f t="shared" si="34"/>
        <v>February</v>
      </c>
      <c r="E712" s="6">
        <v>23</v>
      </c>
      <c r="F712" s="6" t="b">
        <v>0</v>
      </c>
      <c r="G712" s="6" t="str">
        <f t="shared" si="35"/>
        <v>Tuesday</v>
      </c>
      <c r="H712" s="6" t="s">
        <v>17</v>
      </c>
      <c r="I712" s="8">
        <v>0.2</v>
      </c>
      <c r="J712" s="9">
        <v>0.19700000000000001</v>
      </c>
      <c r="K712" s="8">
        <v>0.93</v>
      </c>
      <c r="L712" s="6">
        <v>0.19400000000000001</v>
      </c>
      <c r="M712" s="6">
        <v>1</v>
      </c>
      <c r="N712" s="6">
        <v>15</v>
      </c>
      <c r="O712" s="6">
        <v>16</v>
      </c>
    </row>
    <row r="713" spans="1:15">
      <c r="A713" s="6">
        <v>712</v>
      </c>
      <c r="B713" s="7">
        <v>40576</v>
      </c>
      <c r="C713" s="6" t="str">
        <f t="shared" si="33"/>
        <v>Winter</v>
      </c>
      <c r="D713" s="6" t="str">
        <f t="shared" si="34"/>
        <v>February</v>
      </c>
      <c r="E713" s="6">
        <v>0</v>
      </c>
      <c r="F713" s="6" t="b">
        <v>0</v>
      </c>
      <c r="G713" s="6" t="str">
        <f t="shared" si="35"/>
        <v>Wednesday</v>
      </c>
      <c r="H713" s="6" t="s">
        <v>17</v>
      </c>
      <c r="I713" s="8">
        <v>0.22</v>
      </c>
      <c r="J713" s="9">
        <v>0.2424</v>
      </c>
      <c r="K713" s="8">
        <v>0.93</v>
      </c>
      <c r="L713" s="6">
        <v>0.1045</v>
      </c>
      <c r="M713" s="6">
        <v>0</v>
      </c>
      <c r="N713" s="6">
        <v>2</v>
      </c>
      <c r="O713" s="6">
        <v>2</v>
      </c>
    </row>
    <row r="714" spans="1:15">
      <c r="A714" s="6">
        <v>713</v>
      </c>
      <c r="B714" s="7">
        <v>40576</v>
      </c>
      <c r="C714" s="6" t="str">
        <f t="shared" si="33"/>
        <v>Winter</v>
      </c>
      <c r="D714" s="6" t="str">
        <f t="shared" si="34"/>
        <v>February</v>
      </c>
      <c r="E714" s="6">
        <v>1</v>
      </c>
      <c r="F714" s="6" t="b">
        <v>0</v>
      </c>
      <c r="G714" s="6" t="str">
        <f t="shared" si="35"/>
        <v>Wednesday</v>
      </c>
      <c r="H714" s="6" t="s">
        <v>17</v>
      </c>
      <c r="I714" s="8">
        <v>0.22</v>
      </c>
      <c r="J714" s="9">
        <v>0.2273</v>
      </c>
      <c r="K714" s="8">
        <v>0.93</v>
      </c>
      <c r="L714" s="6">
        <v>0.19400000000000001</v>
      </c>
      <c r="M714" s="6">
        <v>0</v>
      </c>
      <c r="N714" s="6">
        <v>3</v>
      </c>
      <c r="O714" s="6">
        <v>3</v>
      </c>
    </row>
    <row r="715" spans="1:15">
      <c r="A715" s="6">
        <v>714</v>
      </c>
      <c r="B715" s="7">
        <v>40576</v>
      </c>
      <c r="C715" s="6" t="str">
        <f t="shared" si="33"/>
        <v>Winter</v>
      </c>
      <c r="D715" s="6" t="str">
        <f t="shared" si="34"/>
        <v>February</v>
      </c>
      <c r="E715" s="6">
        <v>2</v>
      </c>
      <c r="F715" s="6" t="b">
        <v>0</v>
      </c>
      <c r="G715" s="6" t="str">
        <f t="shared" si="35"/>
        <v>Wednesday</v>
      </c>
      <c r="H715" s="6" t="s">
        <v>17</v>
      </c>
      <c r="I715" s="8">
        <v>0.22</v>
      </c>
      <c r="J715" s="9">
        <v>0.2273</v>
      </c>
      <c r="K715" s="8">
        <v>0.93</v>
      </c>
      <c r="L715" s="6">
        <v>0.1343</v>
      </c>
      <c r="M715" s="6">
        <v>4</v>
      </c>
      <c r="N715" s="6">
        <v>0</v>
      </c>
      <c r="O715" s="6">
        <v>4</v>
      </c>
    </row>
    <row r="716" spans="1:15">
      <c r="A716" s="6">
        <v>715</v>
      </c>
      <c r="B716" s="7">
        <v>40576</v>
      </c>
      <c r="C716" s="6" t="str">
        <f t="shared" si="33"/>
        <v>Winter</v>
      </c>
      <c r="D716" s="6" t="str">
        <f t="shared" si="34"/>
        <v>February</v>
      </c>
      <c r="E716" s="6">
        <v>3</v>
      </c>
      <c r="F716" s="6" t="b">
        <v>0</v>
      </c>
      <c r="G716" s="6" t="str">
        <f t="shared" si="35"/>
        <v>Wednesday</v>
      </c>
      <c r="H716" s="6" t="s">
        <v>17</v>
      </c>
      <c r="I716" s="8">
        <v>0.22</v>
      </c>
      <c r="J716" s="9">
        <v>0.2273</v>
      </c>
      <c r="K716" s="8">
        <v>0.93</v>
      </c>
      <c r="L716" s="6">
        <v>0.1343</v>
      </c>
      <c r="M716" s="6">
        <v>0</v>
      </c>
      <c r="N716" s="6">
        <v>1</v>
      </c>
      <c r="O716" s="6">
        <v>1</v>
      </c>
    </row>
    <row r="717" spans="1:15">
      <c r="A717" s="6">
        <v>716</v>
      </c>
      <c r="B717" s="7">
        <v>40576</v>
      </c>
      <c r="C717" s="6" t="str">
        <f t="shared" si="33"/>
        <v>Winter</v>
      </c>
      <c r="D717" s="6" t="str">
        <f t="shared" si="34"/>
        <v>February</v>
      </c>
      <c r="E717" s="6">
        <v>4</v>
      </c>
      <c r="F717" s="6" t="b">
        <v>0</v>
      </c>
      <c r="G717" s="6" t="str">
        <f t="shared" si="35"/>
        <v>Wednesday</v>
      </c>
      <c r="H717" s="6" t="s">
        <v>17</v>
      </c>
      <c r="I717" s="8">
        <v>0.22</v>
      </c>
      <c r="J717" s="9">
        <v>0.21210000000000001</v>
      </c>
      <c r="K717" s="8">
        <v>0.93</v>
      </c>
      <c r="L717" s="6">
        <v>0.28360000000000002</v>
      </c>
      <c r="M717" s="6">
        <v>0</v>
      </c>
      <c r="N717" s="6">
        <v>1</v>
      </c>
      <c r="O717" s="6">
        <v>1</v>
      </c>
    </row>
    <row r="718" spans="1:15">
      <c r="A718" s="6">
        <v>717</v>
      </c>
      <c r="B718" s="7">
        <v>40576</v>
      </c>
      <c r="C718" s="6" t="str">
        <f t="shared" si="33"/>
        <v>Winter</v>
      </c>
      <c r="D718" s="6" t="str">
        <f t="shared" si="34"/>
        <v>February</v>
      </c>
      <c r="E718" s="6">
        <v>5</v>
      </c>
      <c r="F718" s="6" t="b">
        <v>0</v>
      </c>
      <c r="G718" s="6" t="str">
        <f t="shared" si="35"/>
        <v>Wednesday</v>
      </c>
      <c r="H718" s="6" t="s">
        <v>17</v>
      </c>
      <c r="I718" s="8">
        <v>0.22</v>
      </c>
      <c r="J718" s="9">
        <v>0.2424</v>
      </c>
      <c r="K718" s="8">
        <v>0.93</v>
      </c>
      <c r="L718" s="6">
        <v>0.1045</v>
      </c>
      <c r="M718" s="6">
        <v>0</v>
      </c>
      <c r="N718" s="6">
        <v>3</v>
      </c>
      <c r="O718" s="6">
        <v>3</v>
      </c>
    </row>
    <row r="719" spans="1:15">
      <c r="A719" s="6">
        <v>718</v>
      </c>
      <c r="B719" s="7">
        <v>40576</v>
      </c>
      <c r="C719" s="6" t="str">
        <f t="shared" si="33"/>
        <v>Winter</v>
      </c>
      <c r="D719" s="6" t="str">
        <f t="shared" si="34"/>
        <v>February</v>
      </c>
      <c r="E719" s="6">
        <v>6</v>
      </c>
      <c r="F719" s="6" t="b">
        <v>0</v>
      </c>
      <c r="G719" s="6" t="str">
        <f t="shared" si="35"/>
        <v>Wednesday</v>
      </c>
      <c r="H719" s="6" t="s">
        <v>17</v>
      </c>
      <c r="I719" s="8">
        <v>0.22</v>
      </c>
      <c r="J719" s="9">
        <v>0.2424</v>
      </c>
      <c r="K719" s="8">
        <v>0.93</v>
      </c>
      <c r="L719" s="6">
        <v>0.1045</v>
      </c>
      <c r="M719" s="6">
        <v>1</v>
      </c>
      <c r="N719" s="6">
        <v>17</v>
      </c>
      <c r="O719" s="6">
        <v>18</v>
      </c>
    </row>
    <row r="720" spans="1:15">
      <c r="A720" s="6">
        <v>719</v>
      </c>
      <c r="B720" s="7">
        <v>40576</v>
      </c>
      <c r="C720" s="6" t="str">
        <f t="shared" si="33"/>
        <v>Winter</v>
      </c>
      <c r="D720" s="6" t="str">
        <f t="shared" si="34"/>
        <v>February</v>
      </c>
      <c r="E720" s="6">
        <v>7</v>
      </c>
      <c r="F720" s="6" t="b">
        <v>0</v>
      </c>
      <c r="G720" s="6" t="str">
        <f t="shared" si="35"/>
        <v>Wednesday</v>
      </c>
      <c r="H720" s="6" t="s">
        <v>17</v>
      </c>
      <c r="I720" s="8">
        <v>0.22</v>
      </c>
      <c r="J720" s="9">
        <v>0.21210000000000001</v>
      </c>
      <c r="K720" s="8">
        <v>0.93</v>
      </c>
      <c r="L720" s="6">
        <v>0.22389999999999999</v>
      </c>
      <c r="M720" s="6">
        <v>1</v>
      </c>
      <c r="N720" s="6">
        <v>48</v>
      </c>
      <c r="O720" s="6">
        <v>49</v>
      </c>
    </row>
    <row r="721" spans="1:15">
      <c r="A721" s="6">
        <v>720</v>
      </c>
      <c r="B721" s="7">
        <v>40576</v>
      </c>
      <c r="C721" s="6" t="str">
        <f t="shared" si="33"/>
        <v>Winter</v>
      </c>
      <c r="D721" s="6" t="str">
        <f t="shared" si="34"/>
        <v>February</v>
      </c>
      <c r="E721" s="6">
        <v>8</v>
      </c>
      <c r="F721" s="6" t="b">
        <v>0</v>
      </c>
      <c r="G721" s="6" t="str">
        <f t="shared" si="35"/>
        <v>Wednesday</v>
      </c>
      <c r="H721" s="6" t="s">
        <v>17</v>
      </c>
      <c r="I721" s="8">
        <v>0.22</v>
      </c>
      <c r="J721" s="9">
        <v>0.21210000000000001</v>
      </c>
      <c r="K721" s="8">
        <v>0.93</v>
      </c>
      <c r="L721" s="6">
        <v>0.22389999999999999</v>
      </c>
      <c r="M721" s="6">
        <v>1</v>
      </c>
      <c r="N721" s="6">
        <v>154</v>
      </c>
      <c r="O721" s="6">
        <v>155</v>
      </c>
    </row>
    <row r="722" spans="1:15">
      <c r="A722" s="6">
        <v>721</v>
      </c>
      <c r="B722" s="7">
        <v>40576</v>
      </c>
      <c r="C722" s="6" t="str">
        <f t="shared" si="33"/>
        <v>Winter</v>
      </c>
      <c r="D722" s="6" t="str">
        <f t="shared" si="34"/>
        <v>February</v>
      </c>
      <c r="E722" s="6">
        <v>9</v>
      </c>
      <c r="F722" s="6" t="b">
        <v>0</v>
      </c>
      <c r="G722" s="6" t="str">
        <f t="shared" si="35"/>
        <v>Wednesday</v>
      </c>
      <c r="H722" s="6" t="s">
        <v>16</v>
      </c>
      <c r="I722" s="8">
        <v>0.24</v>
      </c>
      <c r="J722" s="9">
        <v>0.2576</v>
      </c>
      <c r="K722" s="8">
        <v>0.93</v>
      </c>
      <c r="L722" s="6">
        <v>8.9599999999999999E-2</v>
      </c>
      <c r="M722" s="6">
        <v>4</v>
      </c>
      <c r="N722" s="6">
        <v>119</v>
      </c>
      <c r="O722" s="6">
        <v>123</v>
      </c>
    </row>
    <row r="723" spans="1:15">
      <c r="A723" s="6">
        <v>722</v>
      </c>
      <c r="B723" s="7">
        <v>40576</v>
      </c>
      <c r="C723" s="6" t="str">
        <f t="shared" si="33"/>
        <v>Winter</v>
      </c>
      <c r="D723" s="6" t="str">
        <f t="shared" si="34"/>
        <v>February</v>
      </c>
      <c r="E723" s="6">
        <v>10</v>
      </c>
      <c r="F723" s="6" t="b">
        <v>0</v>
      </c>
      <c r="G723" s="6" t="str">
        <f t="shared" si="35"/>
        <v>Wednesday</v>
      </c>
      <c r="H723" s="6" t="s">
        <v>16</v>
      </c>
      <c r="I723" s="8">
        <v>0.22</v>
      </c>
      <c r="J723" s="9">
        <v>0.2727</v>
      </c>
      <c r="K723" s="8">
        <v>1</v>
      </c>
      <c r="L723" s="6">
        <v>0</v>
      </c>
      <c r="M723" s="6">
        <v>2</v>
      </c>
      <c r="N723" s="6">
        <v>59</v>
      </c>
      <c r="O723" s="6">
        <v>61</v>
      </c>
    </row>
    <row r="724" spans="1:15">
      <c r="A724" s="6">
        <v>723</v>
      </c>
      <c r="B724" s="7">
        <v>40576</v>
      </c>
      <c r="C724" s="6" t="str">
        <f t="shared" si="33"/>
        <v>Winter</v>
      </c>
      <c r="D724" s="6" t="str">
        <f t="shared" si="34"/>
        <v>February</v>
      </c>
      <c r="E724" s="6">
        <v>11</v>
      </c>
      <c r="F724" s="6" t="b">
        <v>0</v>
      </c>
      <c r="G724" s="6" t="str">
        <f t="shared" si="35"/>
        <v>Wednesday</v>
      </c>
      <c r="H724" s="6" t="s">
        <v>16</v>
      </c>
      <c r="I724" s="8">
        <v>0.24</v>
      </c>
      <c r="J724" s="9">
        <v>0.2273</v>
      </c>
      <c r="K724" s="8">
        <v>0.93</v>
      </c>
      <c r="L724" s="6">
        <v>0.19400000000000001</v>
      </c>
      <c r="M724" s="6">
        <v>5</v>
      </c>
      <c r="N724" s="6">
        <v>47</v>
      </c>
      <c r="O724" s="6">
        <v>52</v>
      </c>
    </row>
    <row r="725" spans="1:15">
      <c r="A725" s="6">
        <v>724</v>
      </c>
      <c r="B725" s="7">
        <v>40576</v>
      </c>
      <c r="C725" s="6" t="str">
        <f t="shared" si="33"/>
        <v>Winter</v>
      </c>
      <c r="D725" s="6" t="str">
        <f t="shared" si="34"/>
        <v>February</v>
      </c>
      <c r="E725" s="6">
        <v>12</v>
      </c>
      <c r="F725" s="6" t="b">
        <v>0</v>
      </c>
      <c r="G725" s="6" t="str">
        <f t="shared" si="35"/>
        <v>Wednesday</v>
      </c>
      <c r="H725" s="6" t="s">
        <v>16</v>
      </c>
      <c r="I725" s="8">
        <v>0.24</v>
      </c>
      <c r="J725" s="9">
        <v>0.2273</v>
      </c>
      <c r="K725" s="8">
        <v>0.93</v>
      </c>
      <c r="L725" s="6">
        <v>0.22389999999999999</v>
      </c>
      <c r="M725" s="6">
        <v>3</v>
      </c>
      <c r="N725" s="6">
        <v>61</v>
      </c>
      <c r="O725" s="6">
        <v>64</v>
      </c>
    </row>
    <row r="726" spans="1:15">
      <c r="A726" s="6">
        <v>725</v>
      </c>
      <c r="B726" s="7">
        <v>40576</v>
      </c>
      <c r="C726" s="6" t="str">
        <f t="shared" si="33"/>
        <v>Winter</v>
      </c>
      <c r="D726" s="6" t="str">
        <f t="shared" si="34"/>
        <v>February</v>
      </c>
      <c r="E726" s="6">
        <v>13</v>
      </c>
      <c r="F726" s="6" t="b">
        <v>0</v>
      </c>
      <c r="G726" s="6" t="str">
        <f t="shared" si="35"/>
        <v>Wednesday</v>
      </c>
      <c r="H726" s="6" t="s">
        <v>15</v>
      </c>
      <c r="I726" s="8">
        <v>0.34</v>
      </c>
      <c r="J726" s="9">
        <v>0.33329999999999999</v>
      </c>
      <c r="K726" s="8">
        <v>0.93</v>
      </c>
      <c r="L726" s="6">
        <v>0.16420000000000001</v>
      </c>
      <c r="M726" s="6">
        <v>1</v>
      </c>
      <c r="N726" s="6">
        <v>74</v>
      </c>
      <c r="O726" s="6">
        <v>75</v>
      </c>
    </row>
    <row r="727" spans="1:15">
      <c r="A727" s="6">
        <v>726</v>
      </c>
      <c r="B727" s="7">
        <v>40576</v>
      </c>
      <c r="C727" s="6" t="str">
        <f t="shared" si="33"/>
        <v>Winter</v>
      </c>
      <c r="D727" s="6" t="str">
        <f t="shared" si="34"/>
        <v>February</v>
      </c>
      <c r="E727" s="6">
        <v>14</v>
      </c>
      <c r="F727" s="6" t="b">
        <v>0</v>
      </c>
      <c r="G727" s="6" t="str">
        <f t="shared" si="35"/>
        <v>Wednesday</v>
      </c>
      <c r="H727" s="6" t="s">
        <v>15</v>
      </c>
      <c r="I727" s="8">
        <v>0.38</v>
      </c>
      <c r="J727" s="9">
        <v>0.39389999999999997</v>
      </c>
      <c r="K727" s="8">
        <v>0.82</v>
      </c>
      <c r="L727" s="6">
        <v>0.3881</v>
      </c>
      <c r="M727" s="6">
        <v>2</v>
      </c>
      <c r="N727" s="6">
        <v>61</v>
      </c>
      <c r="O727" s="6">
        <v>63</v>
      </c>
    </row>
    <row r="728" spans="1:15">
      <c r="A728" s="6">
        <v>727</v>
      </c>
      <c r="B728" s="7">
        <v>40576</v>
      </c>
      <c r="C728" s="6" t="str">
        <f t="shared" si="33"/>
        <v>Winter</v>
      </c>
      <c r="D728" s="6" t="str">
        <f t="shared" si="34"/>
        <v>February</v>
      </c>
      <c r="E728" s="6">
        <v>15</v>
      </c>
      <c r="F728" s="6" t="b">
        <v>0</v>
      </c>
      <c r="G728" s="6" t="str">
        <f t="shared" si="35"/>
        <v>Wednesday</v>
      </c>
      <c r="H728" s="6" t="s">
        <v>15</v>
      </c>
      <c r="I728" s="8">
        <v>0.38</v>
      </c>
      <c r="J728" s="9">
        <v>0.39389999999999997</v>
      </c>
      <c r="K728" s="8">
        <v>0.76</v>
      </c>
      <c r="L728" s="6">
        <v>0.32840000000000003</v>
      </c>
      <c r="M728" s="6">
        <v>10</v>
      </c>
      <c r="N728" s="6">
        <v>66</v>
      </c>
      <c r="O728" s="6">
        <v>76</v>
      </c>
    </row>
    <row r="729" spans="1:15">
      <c r="A729" s="6">
        <v>728</v>
      </c>
      <c r="B729" s="7">
        <v>40576</v>
      </c>
      <c r="C729" s="6" t="str">
        <f t="shared" si="33"/>
        <v>Winter</v>
      </c>
      <c r="D729" s="6" t="str">
        <f t="shared" si="34"/>
        <v>February</v>
      </c>
      <c r="E729" s="6">
        <v>16</v>
      </c>
      <c r="F729" s="6" t="b">
        <v>0</v>
      </c>
      <c r="G729" s="6" t="str">
        <f t="shared" si="35"/>
        <v>Wednesday</v>
      </c>
      <c r="H729" s="6" t="s">
        <v>15</v>
      </c>
      <c r="I729" s="8">
        <v>0.36</v>
      </c>
      <c r="J729" s="9">
        <v>0.33329999999999999</v>
      </c>
      <c r="K729" s="8">
        <v>0.71</v>
      </c>
      <c r="L729" s="6">
        <v>0.29849999999999999</v>
      </c>
      <c r="M729" s="6">
        <v>8</v>
      </c>
      <c r="N729" s="6">
        <v>95</v>
      </c>
      <c r="O729" s="6">
        <v>103</v>
      </c>
    </row>
    <row r="730" spans="1:15">
      <c r="A730" s="6">
        <v>729</v>
      </c>
      <c r="B730" s="7">
        <v>40576</v>
      </c>
      <c r="C730" s="6" t="str">
        <f t="shared" si="33"/>
        <v>Winter</v>
      </c>
      <c r="D730" s="6" t="str">
        <f t="shared" si="34"/>
        <v>February</v>
      </c>
      <c r="E730" s="6">
        <v>17</v>
      </c>
      <c r="F730" s="6" t="b">
        <v>0</v>
      </c>
      <c r="G730" s="6" t="str">
        <f t="shared" si="35"/>
        <v>Wednesday</v>
      </c>
      <c r="H730" s="6" t="s">
        <v>15</v>
      </c>
      <c r="I730" s="8">
        <v>0.36</v>
      </c>
      <c r="J730" s="9">
        <v>0.31819999999999998</v>
      </c>
      <c r="K730" s="8">
        <v>0.53</v>
      </c>
      <c r="L730" s="6">
        <v>0.52239999999999998</v>
      </c>
      <c r="M730" s="6">
        <v>7</v>
      </c>
      <c r="N730" s="6">
        <v>183</v>
      </c>
      <c r="O730" s="6">
        <v>190</v>
      </c>
    </row>
    <row r="731" spans="1:15">
      <c r="A731" s="6">
        <v>730</v>
      </c>
      <c r="B731" s="7">
        <v>40576</v>
      </c>
      <c r="C731" s="6" t="str">
        <f t="shared" si="33"/>
        <v>Winter</v>
      </c>
      <c r="D731" s="6" t="str">
        <f t="shared" si="34"/>
        <v>February</v>
      </c>
      <c r="E731" s="6">
        <v>18</v>
      </c>
      <c r="F731" s="6" t="b">
        <v>0</v>
      </c>
      <c r="G731" s="6" t="str">
        <f t="shared" si="35"/>
        <v>Wednesday</v>
      </c>
      <c r="H731" s="6" t="s">
        <v>15</v>
      </c>
      <c r="I731" s="8">
        <v>0.34</v>
      </c>
      <c r="J731" s="9">
        <v>0.28789999999999999</v>
      </c>
      <c r="K731" s="8">
        <v>0.42</v>
      </c>
      <c r="L731" s="6">
        <v>0.55220000000000002</v>
      </c>
      <c r="M731" s="6">
        <v>7</v>
      </c>
      <c r="N731" s="6">
        <v>175</v>
      </c>
      <c r="O731" s="6">
        <v>182</v>
      </c>
    </row>
    <row r="732" spans="1:15">
      <c r="A732" s="6">
        <v>731</v>
      </c>
      <c r="B732" s="7">
        <v>40576</v>
      </c>
      <c r="C732" s="6" t="str">
        <f t="shared" si="33"/>
        <v>Winter</v>
      </c>
      <c r="D732" s="6" t="str">
        <f t="shared" si="34"/>
        <v>February</v>
      </c>
      <c r="E732" s="6">
        <v>19</v>
      </c>
      <c r="F732" s="6" t="b">
        <v>0</v>
      </c>
      <c r="G732" s="6" t="str">
        <f t="shared" si="35"/>
        <v>Wednesday</v>
      </c>
      <c r="H732" s="6" t="s">
        <v>15</v>
      </c>
      <c r="I732" s="8">
        <v>0.28000000000000003</v>
      </c>
      <c r="J732" s="9">
        <v>0.2424</v>
      </c>
      <c r="K732" s="8">
        <v>0.45</v>
      </c>
      <c r="L732" s="6">
        <v>0.49249999999999999</v>
      </c>
      <c r="M732" s="6">
        <v>3</v>
      </c>
      <c r="N732" s="6">
        <v>88</v>
      </c>
      <c r="O732" s="6">
        <v>91</v>
      </c>
    </row>
    <row r="733" spans="1:15">
      <c r="A733" s="6">
        <v>732</v>
      </c>
      <c r="B733" s="7">
        <v>40576</v>
      </c>
      <c r="C733" s="6" t="str">
        <f t="shared" si="33"/>
        <v>Winter</v>
      </c>
      <c r="D733" s="6" t="str">
        <f t="shared" si="34"/>
        <v>February</v>
      </c>
      <c r="E733" s="6">
        <v>20</v>
      </c>
      <c r="F733" s="6" t="b">
        <v>0</v>
      </c>
      <c r="G733" s="6" t="str">
        <f t="shared" si="35"/>
        <v>Wednesday</v>
      </c>
      <c r="H733" s="6" t="s">
        <v>15</v>
      </c>
      <c r="I733" s="8">
        <v>0.24</v>
      </c>
      <c r="J733" s="9">
        <v>0.19700000000000001</v>
      </c>
      <c r="K733" s="8">
        <v>0.48</v>
      </c>
      <c r="L733" s="6">
        <v>0.55220000000000002</v>
      </c>
      <c r="M733" s="6">
        <v>4</v>
      </c>
      <c r="N733" s="6">
        <v>71</v>
      </c>
      <c r="O733" s="6">
        <v>75</v>
      </c>
    </row>
    <row r="734" spans="1:15">
      <c r="A734" s="6">
        <v>733</v>
      </c>
      <c r="B734" s="7">
        <v>40576</v>
      </c>
      <c r="C734" s="6" t="str">
        <f t="shared" si="33"/>
        <v>Winter</v>
      </c>
      <c r="D734" s="6" t="str">
        <f t="shared" si="34"/>
        <v>February</v>
      </c>
      <c r="E734" s="6">
        <v>21</v>
      </c>
      <c r="F734" s="6" t="b">
        <v>0</v>
      </c>
      <c r="G734" s="6" t="str">
        <f t="shared" si="35"/>
        <v>Wednesday</v>
      </c>
      <c r="H734" s="6" t="s">
        <v>15</v>
      </c>
      <c r="I734" s="8">
        <v>0.22</v>
      </c>
      <c r="J734" s="9">
        <v>0.19700000000000001</v>
      </c>
      <c r="K734" s="8">
        <v>0.47</v>
      </c>
      <c r="L734" s="6">
        <v>0.32840000000000003</v>
      </c>
      <c r="M734" s="6">
        <v>1</v>
      </c>
      <c r="N734" s="6">
        <v>62</v>
      </c>
      <c r="O734" s="6">
        <v>63</v>
      </c>
    </row>
    <row r="735" spans="1:15">
      <c r="A735" s="6">
        <v>734</v>
      </c>
      <c r="B735" s="7">
        <v>40576</v>
      </c>
      <c r="C735" s="6" t="str">
        <f t="shared" si="33"/>
        <v>Winter</v>
      </c>
      <c r="D735" s="6" t="str">
        <f t="shared" si="34"/>
        <v>February</v>
      </c>
      <c r="E735" s="6">
        <v>22</v>
      </c>
      <c r="F735" s="6" t="b">
        <v>0</v>
      </c>
      <c r="G735" s="6" t="str">
        <f t="shared" si="35"/>
        <v>Wednesday</v>
      </c>
      <c r="H735" s="6" t="s">
        <v>15</v>
      </c>
      <c r="I735" s="8">
        <v>0.22</v>
      </c>
      <c r="J735" s="9">
        <v>0.21210000000000001</v>
      </c>
      <c r="K735" s="8">
        <v>0.44</v>
      </c>
      <c r="L735" s="6">
        <v>0.25369999999999998</v>
      </c>
      <c r="M735" s="6">
        <v>5</v>
      </c>
      <c r="N735" s="6">
        <v>35</v>
      </c>
      <c r="O735" s="6">
        <v>40</v>
      </c>
    </row>
    <row r="736" spans="1:15">
      <c r="A736" s="6">
        <v>735</v>
      </c>
      <c r="B736" s="7">
        <v>40576</v>
      </c>
      <c r="C736" s="6" t="str">
        <f t="shared" si="33"/>
        <v>Winter</v>
      </c>
      <c r="D736" s="6" t="str">
        <f t="shared" si="34"/>
        <v>February</v>
      </c>
      <c r="E736" s="6">
        <v>23</v>
      </c>
      <c r="F736" s="6" t="b">
        <v>0</v>
      </c>
      <c r="G736" s="6" t="str">
        <f t="shared" si="35"/>
        <v>Wednesday</v>
      </c>
      <c r="H736" s="6" t="s">
        <v>15</v>
      </c>
      <c r="I736" s="8">
        <v>0.2</v>
      </c>
      <c r="J736" s="9">
        <v>0.16669999999999999</v>
      </c>
      <c r="K736" s="8">
        <v>0.44</v>
      </c>
      <c r="L736" s="6">
        <v>0.44779999999999998</v>
      </c>
      <c r="M736" s="6">
        <v>3</v>
      </c>
      <c r="N736" s="6">
        <v>29</v>
      </c>
      <c r="O736" s="6">
        <v>32</v>
      </c>
    </row>
    <row r="737" spans="1:15">
      <c r="A737" s="6">
        <v>736</v>
      </c>
      <c r="B737" s="7">
        <v>40577</v>
      </c>
      <c r="C737" s="6" t="str">
        <f t="shared" si="33"/>
        <v>Winter</v>
      </c>
      <c r="D737" s="6" t="str">
        <f t="shared" si="34"/>
        <v>February</v>
      </c>
      <c r="E737" s="6">
        <v>0</v>
      </c>
      <c r="F737" s="6" t="b">
        <v>0</v>
      </c>
      <c r="G737" s="6" t="str">
        <f t="shared" si="35"/>
        <v>Thursday</v>
      </c>
      <c r="H737" s="6" t="s">
        <v>15</v>
      </c>
      <c r="I737" s="8">
        <v>0.2</v>
      </c>
      <c r="J737" s="9">
        <v>0.16669999999999999</v>
      </c>
      <c r="K737" s="8">
        <v>0.4</v>
      </c>
      <c r="L737" s="6">
        <v>0.44779999999999998</v>
      </c>
      <c r="M737" s="6">
        <v>1</v>
      </c>
      <c r="N737" s="6">
        <v>11</v>
      </c>
      <c r="O737" s="6">
        <v>12</v>
      </c>
    </row>
    <row r="738" spans="1:15">
      <c r="A738" s="6">
        <v>737</v>
      </c>
      <c r="B738" s="7">
        <v>40577</v>
      </c>
      <c r="C738" s="6" t="str">
        <f t="shared" si="33"/>
        <v>Winter</v>
      </c>
      <c r="D738" s="6" t="str">
        <f t="shared" si="34"/>
        <v>February</v>
      </c>
      <c r="E738" s="6">
        <v>1</v>
      </c>
      <c r="F738" s="6" t="b">
        <v>0</v>
      </c>
      <c r="G738" s="6" t="str">
        <f t="shared" si="35"/>
        <v>Thursday</v>
      </c>
      <c r="H738" s="6" t="s">
        <v>15</v>
      </c>
      <c r="I738" s="8">
        <v>0.2</v>
      </c>
      <c r="J738" s="9">
        <v>0.1515</v>
      </c>
      <c r="K738" s="8">
        <v>0.44</v>
      </c>
      <c r="L738" s="6">
        <v>0.52239999999999998</v>
      </c>
      <c r="M738" s="6">
        <v>0</v>
      </c>
      <c r="N738" s="6">
        <v>5</v>
      </c>
      <c r="O738" s="6">
        <v>5</v>
      </c>
    </row>
    <row r="739" spans="1:15">
      <c r="A739" s="6">
        <v>738</v>
      </c>
      <c r="B739" s="7">
        <v>40577</v>
      </c>
      <c r="C739" s="6" t="str">
        <f t="shared" si="33"/>
        <v>Winter</v>
      </c>
      <c r="D739" s="6" t="str">
        <f t="shared" si="34"/>
        <v>February</v>
      </c>
      <c r="E739" s="6">
        <v>2</v>
      </c>
      <c r="F739" s="6" t="b">
        <v>0</v>
      </c>
      <c r="G739" s="6" t="str">
        <f t="shared" si="35"/>
        <v>Thursday</v>
      </c>
      <c r="H739" s="6" t="s">
        <v>15</v>
      </c>
      <c r="I739" s="8">
        <v>0.18</v>
      </c>
      <c r="J739" s="9">
        <v>0.16669999999999999</v>
      </c>
      <c r="K739" s="8">
        <v>0.43</v>
      </c>
      <c r="L739" s="6">
        <v>0.25369999999999998</v>
      </c>
      <c r="M739" s="6">
        <v>0</v>
      </c>
      <c r="N739" s="6">
        <v>2</v>
      </c>
      <c r="O739" s="6">
        <v>2</v>
      </c>
    </row>
    <row r="740" spans="1:15">
      <c r="A740" s="6">
        <v>739</v>
      </c>
      <c r="B740" s="7">
        <v>40577</v>
      </c>
      <c r="C740" s="6" t="str">
        <f t="shared" si="33"/>
        <v>Winter</v>
      </c>
      <c r="D740" s="6" t="str">
        <f t="shared" si="34"/>
        <v>February</v>
      </c>
      <c r="E740" s="6">
        <v>3</v>
      </c>
      <c r="F740" s="6" t="b">
        <v>0</v>
      </c>
      <c r="G740" s="6" t="str">
        <f t="shared" si="35"/>
        <v>Thursday</v>
      </c>
      <c r="H740" s="6" t="s">
        <v>15</v>
      </c>
      <c r="I740" s="8">
        <v>0.18</v>
      </c>
      <c r="J740" s="9">
        <v>0.16669999999999999</v>
      </c>
      <c r="K740" s="8">
        <v>0.43</v>
      </c>
      <c r="L740" s="6">
        <v>0.25369999999999998</v>
      </c>
      <c r="M740" s="6">
        <v>0</v>
      </c>
      <c r="N740" s="6">
        <v>1</v>
      </c>
      <c r="O740" s="6">
        <v>1</v>
      </c>
    </row>
    <row r="741" spans="1:15">
      <c r="A741" s="6">
        <v>740</v>
      </c>
      <c r="B741" s="7">
        <v>40577</v>
      </c>
      <c r="C741" s="6" t="str">
        <f t="shared" si="33"/>
        <v>Winter</v>
      </c>
      <c r="D741" s="6" t="str">
        <f t="shared" si="34"/>
        <v>February</v>
      </c>
      <c r="E741" s="6">
        <v>5</v>
      </c>
      <c r="F741" s="6" t="b">
        <v>0</v>
      </c>
      <c r="G741" s="6" t="str">
        <f t="shared" si="35"/>
        <v>Thursday</v>
      </c>
      <c r="H741" s="6" t="s">
        <v>15</v>
      </c>
      <c r="I741" s="8">
        <v>0.16</v>
      </c>
      <c r="J741" s="9">
        <v>0.13639999999999999</v>
      </c>
      <c r="K741" s="8">
        <v>0.5</v>
      </c>
      <c r="L741" s="6">
        <v>0.29849999999999999</v>
      </c>
      <c r="M741" s="6">
        <v>0</v>
      </c>
      <c r="N741" s="6">
        <v>2</v>
      </c>
      <c r="O741" s="6">
        <v>2</v>
      </c>
    </row>
    <row r="742" spans="1:15">
      <c r="A742" s="6">
        <v>741</v>
      </c>
      <c r="B742" s="7">
        <v>40577</v>
      </c>
      <c r="C742" s="6" t="str">
        <f t="shared" si="33"/>
        <v>Winter</v>
      </c>
      <c r="D742" s="6" t="str">
        <f t="shared" si="34"/>
        <v>February</v>
      </c>
      <c r="E742" s="6">
        <v>6</v>
      </c>
      <c r="F742" s="6" t="b">
        <v>0</v>
      </c>
      <c r="G742" s="6" t="str">
        <f t="shared" si="35"/>
        <v>Thursday</v>
      </c>
      <c r="H742" s="6" t="s">
        <v>15</v>
      </c>
      <c r="I742" s="8">
        <v>0.16</v>
      </c>
      <c r="J742" s="9">
        <v>0.13639999999999999</v>
      </c>
      <c r="K742" s="8">
        <v>0.43</v>
      </c>
      <c r="L742" s="6">
        <v>0.35820000000000002</v>
      </c>
      <c r="M742" s="6">
        <v>0</v>
      </c>
      <c r="N742" s="6">
        <v>39</v>
      </c>
      <c r="O742" s="6">
        <v>39</v>
      </c>
    </row>
    <row r="743" spans="1:15">
      <c r="A743" s="6">
        <v>742</v>
      </c>
      <c r="B743" s="7">
        <v>40577</v>
      </c>
      <c r="C743" s="6" t="str">
        <f t="shared" si="33"/>
        <v>Winter</v>
      </c>
      <c r="D743" s="6" t="str">
        <f t="shared" si="34"/>
        <v>February</v>
      </c>
      <c r="E743" s="6">
        <v>7</v>
      </c>
      <c r="F743" s="6" t="b">
        <v>0</v>
      </c>
      <c r="G743" s="6" t="str">
        <f t="shared" si="35"/>
        <v>Thursday</v>
      </c>
      <c r="H743" s="6" t="s">
        <v>15</v>
      </c>
      <c r="I743" s="8">
        <v>0.14000000000000001</v>
      </c>
      <c r="J743" s="9">
        <v>0.1212</v>
      </c>
      <c r="K743" s="8">
        <v>0.5</v>
      </c>
      <c r="L743" s="6">
        <v>0.32840000000000003</v>
      </c>
      <c r="M743" s="6">
        <v>1</v>
      </c>
      <c r="N743" s="6">
        <v>86</v>
      </c>
      <c r="O743" s="6">
        <v>87</v>
      </c>
    </row>
    <row r="744" spans="1:15">
      <c r="A744" s="6">
        <v>743</v>
      </c>
      <c r="B744" s="7">
        <v>40577</v>
      </c>
      <c r="C744" s="6" t="str">
        <f t="shared" si="33"/>
        <v>Winter</v>
      </c>
      <c r="D744" s="6" t="str">
        <f t="shared" si="34"/>
        <v>February</v>
      </c>
      <c r="E744" s="6">
        <v>8</v>
      </c>
      <c r="F744" s="6" t="b">
        <v>0</v>
      </c>
      <c r="G744" s="6" t="str">
        <f t="shared" si="35"/>
        <v>Thursday</v>
      </c>
      <c r="H744" s="6" t="s">
        <v>15</v>
      </c>
      <c r="I744" s="8">
        <v>0.14000000000000001</v>
      </c>
      <c r="J744" s="9">
        <v>0.1212</v>
      </c>
      <c r="K744" s="8">
        <v>0.5</v>
      </c>
      <c r="L744" s="6">
        <v>0.35820000000000002</v>
      </c>
      <c r="M744" s="6">
        <v>4</v>
      </c>
      <c r="N744" s="6">
        <v>184</v>
      </c>
      <c r="O744" s="6">
        <v>188</v>
      </c>
    </row>
    <row r="745" spans="1:15">
      <c r="A745" s="6">
        <v>744</v>
      </c>
      <c r="B745" s="7">
        <v>40577</v>
      </c>
      <c r="C745" s="6" t="str">
        <f t="shared" si="33"/>
        <v>Winter</v>
      </c>
      <c r="D745" s="6" t="str">
        <f t="shared" si="34"/>
        <v>February</v>
      </c>
      <c r="E745" s="6">
        <v>9</v>
      </c>
      <c r="F745" s="6" t="b">
        <v>0</v>
      </c>
      <c r="G745" s="6" t="str">
        <f t="shared" si="35"/>
        <v>Thursday</v>
      </c>
      <c r="H745" s="6" t="s">
        <v>15</v>
      </c>
      <c r="I745" s="8">
        <v>0.16</v>
      </c>
      <c r="J745" s="9">
        <v>0.13639999999999999</v>
      </c>
      <c r="K745" s="8">
        <v>0.47</v>
      </c>
      <c r="L745" s="6">
        <v>0.29849999999999999</v>
      </c>
      <c r="M745" s="6">
        <v>6</v>
      </c>
      <c r="N745" s="6">
        <v>127</v>
      </c>
      <c r="O745" s="6">
        <v>133</v>
      </c>
    </row>
    <row r="746" spans="1:15">
      <c r="A746" s="6">
        <v>745</v>
      </c>
      <c r="B746" s="7">
        <v>40577</v>
      </c>
      <c r="C746" s="6" t="str">
        <f t="shared" si="33"/>
        <v>Winter</v>
      </c>
      <c r="D746" s="6" t="str">
        <f t="shared" si="34"/>
        <v>February</v>
      </c>
      <c r="E746" s="6">
        <v>10</v>
      </c>
      <c r="F746" s="6" t="b">
        <v>0</v>
      </c>
      <c r="G746" s="6" t="str">
        <f t="shared" si="35"/>
        <v>Thursday</v>
      </c>
      <c r="H746" s="6" t="s">
        <v>15</v>
      </c>
      <c r="I746" s="8">
        <v>0.18</v>
      </c>
      <c r="J746" s="9">
        <v>0.1515</v>
      </c>
      <c r="K746" s="8">
        <v>0.43</v>
      </c>
      <c r="L746" s="6">
        <v>0.32840000000000003</v>
      </c>
      <c r="M746" s="6">
        <v>2</v>
      </c>
      <c r="N746" s="6">
        <v>50</v>
      </c>
      <c r="O746" s="6">
        <v>52</v>
      </c>
    </row>
    <row r="747" spans="1:15">
      <c r="A747" s="6">
        <v>746</v>
      </c>
      <c r="B747" s="7">
        <v>40577</v>
      </c>
      <c r="C747" s="6" t="str">
        <f t="shared" si="33"/>
        <v>Winter</v>
      </c>
      <c r="D747" s="6" t="str">
        <f t="shared" si="34"/>
        <v>February</v>
      </c>
      <c r="E747" s="6">
        <v>11</v>
      </c>
      <c r="F747" s="6" t="b">
        <v>0</v>
      </c>
      <c r="G747" s="6" t="str">
        <f t="shared" si="35"/>
        <v>Thursday</v>
      </c>
      <c r="H747" s="6" t="s">
        <v>15</v>
      </c>
      <c r="I747" s="8">
        <v>0.18</v>
      </c>
      <c r="J747" s="9">
        <v>0.13639999999999999</v>
      </c>
      <c r="K747" s="8">
        <v>0.43</v>
      </c>
      <c r="L747" s="6">
        <v>0.44779999999999998</v>
      </c>
      <c r="M747" s="6">
        <v>9</v>
      </c>
      <c r="N747" s="6">
        <v>55</v>
      </c>
      <c r="O747" s="6">
        <v>64</v>
      </c>
    </row>
    <row r="748" spans="1:15">
      <c r="A748" s="6">
        <v>747</v>
      </c>
      <c r="B748" s="7">
        <v>40577</v>
      </c>
      <c r="C748" s="6" t="str">
        <f t="shared" si="33"/>
        <v>Winter</v>
      </c>
      <c r="D748" s="6" t="str">
        <f t="shared" si="34"/>
        <v>February</v>
      </c>
      <c r="E748" s="6">
        <v>12</v>
      </c>
      <c r="F748" s="6" t="b">
        <v>0</v>
      </c>
      <c r="G748" s="6" t="str">
        <f t="shared" si="35"/>
        <v>Thursday</v>
      </c>
      <c r="H748" s="6" t="s">
        <v>15</v>
      </c>
      <c r="I748" s="8">
        <v>0.2</v>
      </c>
      <c r="J748" s="9">
        <v>0.18179999999999999</v>
      </c>
      <c r="K748" s="8">
        <v>0.4</v>
      </c>
      <c r="L748" s="6">
        <v>0.35820000000000002</v>
      </c>
      <c r="M748" s="6">
        <v>2</v>
      </c>
      <c r="N748" s="6">
        <v>67</v>
      </c>
      <c r="O748" s="6">
        <v>69</v>
      </c>
    </row>
    <row r="749" spans="1:15">
      <c r="A749" s="6">
        <v>748</v>
      </c>
      <c r="B749" s="7">
        <v>40577</v>
      </c>
      <c r="C749" s="6" t="str">
        <f t="shared" si="33"/>
        <v>Winter</v>
      </c>
      <c r="D749" s="6" t="str">
        <f t="shared" si="34"/>
        <v>February</v>
      </c>
      <c r="E749" s="6">
        <v>13</v>
      </c>
      <c r="F749" s="6" t="b">
        <v>0</v>
      </c>
      <c r="G749" s="6" t="str">
        <f t="shared" si="35"/>
        <v>Thursday</v>
      </c>
      <c r="H749" s="6" t="s">
        <v>15</v>
      </c>
      <c r="I749" s="8">
        <v>0.2</v>
      </c>
      <c r="J749" s="9">
        <v>0.16669999999999999</v>
      </c>
      <c r="K749" s="8">
        <v>0.4</v>
      </c>
      <c r="L749" s="6">
        <v>0.41789999999999999</v>
      </c>
      <c r="M749" s="6">
        <v>4</v>
      </c>
      <c r="N749" s="6">
        <v>47</v>
      </c>
      <c r="O749" s="6">
        <v>51</v>
      </c>
    </row>
    <row r="750" spans="1:15">
      <c r="A750" s="6">
        <v>749</v>
      </c>
      <c r="B750" s="7">
        <v>40577</v>
      </c>
      <c r="C750" s="6" t="str">
        <f t="shared" si="33"/>
        <v>Winter</v>
      </c>
      <c r="D750" s="6" t="str">
        <f t="shared" si="34"/>
        <v>February</v>
      </c>
      <c r="E750" s="6">
        <v>14</v>
      </c>
      <c r="F750" s="6" t="b">
        <v>0</v>
      </c>
      <c r="G750" s="6" t="str">
        <f t="shared" si="35"/>
        <v>Thursday</v>
      </c>
      <c r="H750" s="6" t="s">
        <v>15</v>
      </c>
      <c r="I750" s="8">
        <v>0.22</v>
      </c>
      <c r="J750" s="9">
        <v>0.19700000000000001</v>
      </c>
      <c r="K750" s="8">
        <v>0.37</v>
      </c>
      <c r="L750" s="6">
        <v>0.3881</v>
      </c>
      <c r="M750" s="6">
        <v>4</v>
      </c>
      <c r="N750" s="6">
        <v>43</v>
      </c>
      <c r="O750" s="6">
        <v>47</v>
      </c>
    </row>
    <row r="751" spans="1:15">
      <c r="A751" s="6">
        <v>750</v>
      </c>
      <c r="B751" s="7">
        <v>40577</v>
      </c>
      <c r="C751" s="6" t="str">
        <f t="shared" si="33"/>
        <v>Winter</v>
      </c>
      <c r="D751" s="6" t="str">
        <f t="shared" si="34"/>
        <v>February</v>
      </c>
      <c r="E751" s="6">
        <v>15</v>
      </c>
      <c r="F751" s="6" t="b">
        <v>0</v>
      </c>
      <c r="G751" s="6" t="str">
        <f t="shared" si="35"/>
        <v>Thursday</v>
      </c>
      <c r="H751" s="6" t="s">
        <v>15</v>
      </c>
      <c r="I751" s="8">
        <v>0.22</v>
      </c>
      <c r="J751" s="9">
        <v>0.19700000000000001</v>
      </c>
      <c r="K751" s="8">
        <v>0.37</v>
      </c>
      <c r="L751" s="6">
        <v>0.32840000000000003</v>
      </c>
      <c r="M751" s="6">
        <v>4</v>
      </c>
      <c r="N751" s="6">
        <v>56</v>
      </c>
      <c r="O751" s="6">
        <v>60</v>
      </c>
    </row>
    <row r="752" spans="1:15">
      <c r="A752" s="6">
        <v>751</v>
      </c>
      <c r="B752" s="7">
        <v>40577</v>
      </c>
      <c r="C752" s="6" t="str">
        <f t="shared" si="33"/>
        <v>Winter</v>
      </c>
      <c r="D752" s="6" t="str">
        <f t="shared" si="34"/>
        <v>February</v>
      </c>
      <c r="E752" s="6">
        <v>16</v>
      </c>
      <c r="F752" s="6" t="b">
        <v>0</v>
      </c>
      <c r="G752" s="6" t="str">
        <f t="shared" si="35"/>
        <v>Thursday</v>
      </c>
      <c r="H752" s="6" t="s">
        <v>15</v>
      </c>
      <c r="I752" s="8">
        <v>0.22</v>
      </c>
      <c r="J752" s="9">
        <v>0.21210000000000001</v>
      </c>
      <c r="K752" s="8">
        <v>0.37</v>
      </c>
      <c r="L752" s="6">
        <v>0.25369999999999998</v>
      </c>
      <c r="M752" s="6">
        <v>5</v>
      </c>
      <c r="N752" s="6">
        <v>73</v>
      </c>
      <c r="O752" s="6">
        <v>78</v>
      </c>
    </row>
    <row r="753" spans="1:15">
      <c r="A753" s="6">
        <v>752</v>
      </c>
      <c r="B753" s="7">
        <v>40577</v>
      </c>
      <c r="C753" s="6" t="str">
        <f t="shared" si="33"/>
        <v>Winter</v>
      </c>
      <c r="D753" s="6" t="str">
        <f t="shared" si="34"/>
        <v>February</v>
      </c>
      <c r="E753" s="6">
        <v>17</v>
      </c>
      <c r="F753" s="6" t="b">
        <v>0</v>
      </c>
      <c r="G753" s="6" t="str">
        <f t="shared" si="35"/>
        <v>Thursday</v>
      </c>
      <c r="H753" s="6" t="s">
        <v>15</v>
      </c>
      <c r="I753" s="8">
        <v>0.2</v>
      </c>
      <c r="J753" s="9">
        <v>0.19700000000000001</v>
      </c>
      <c r="K753" s="8">
        <v>0.4</v>
      </c>
      <c r="L753" s="6">
        <v>0.19400000000000001</v>
      </c>
      <c r="M753" s="6">
        <v>5</v>
      </c>
      <c r="N753" s="6">
        <v>170</v>
      </c>
      <c r="O753" s="6">
        <v>175</v>
      </c>
    </row>
    <row r="754" spans="1:15">
      <c r="A754" s="6">
        <v>753</v>
      </c>
      <c r="B754" s="7">
        <v>40577</v>
      </c>
      <c r="C754" s="6" t="str">
        <f t="shared" si="33"/>
        <v>Winter</v>
      </c>
      <c r="D754" s="6" t="str">
        <f t="shared" si="34"/>
        <v>February</v>
      </c>
      <c r="E754" s="6">
        <v>18</v>
      </c>
      <c r="F754" s="6" t="b">
        <v>0</v>
      </c>
      <c r="G754" s="6" t="str">
        <f t="shared" si="35"/>
        <v>Thursday</v>
      </c>
      <c r="H754" s="6" t="s">
        <v>15</v>
      </c>
      <c r="I754" s="8">
        <v>0.2</v>
      </c>
      <c r="J754" s="9">
        <v>0.21210000000000001</v>
      </c>
      <c r="K754" s="8">
        <v>0.4</v>
      </c>
      <c r="L754" s="6">
        <v>0.16420000000000001</v>
      </c>
      <c r="M754" s="6">
        <v>2</v>
      </c>
      <c r="N754" s="6">
        <v>145</v>
      </c>
      <c r="O754" s="6">
        <v>147</v>
      </c>
    </row>
    <row r="755" spans="1:15">
      <c r="A755" s="6">
        <v>754</v>
      </c>
      <c r="B755" s="7">
        <v>40577</v>
      </c>
      <c r="C755" s="6" t="str">
        <f t="shared" si="33"/>
        <v>Winter</v>
      </c>
      <c r="D755" s="6" t="str">
        <f t="shared" si="34"/>
        <v>February</v>
      </c>
      <c r="E755" s="6">
        <v>19</v>
      </c>
      <c r="F755" s="6" t="b">
        <v>0</v>
      </c>
      <c r="G755" s="6" t="str">
        <f t="shared" si="35"/>
        <v>Thursday</v>
      </c>
      <c r="H755" s="6" t="s">
        <v>15</v>
      </c>
      <c r="I755" s="8">
        <v>0.2</v>
      </c>
      <c r="J755" s="9">
        <v>0.2576</v>
      </c>
      <c r="K755" s="8">
        <v>0.4</v>
      </c>
      <c r="L755" s="6">
        <v>0</v>
      </c>
      <c r="M755" s="6">
        <v>4</v>
      </c>
      <c r="N755" s="6">
        <v>92</v>
      </c>
      <c r="O755" s="6">
        <v>96</v>
      </c>
    </row>
    <row r="756" spans="1:15">
      <c r="A756" s="6">
        <v>755</v>
      </c>
      <c r="B756" s="7">
        <v>40577</v>
      </c>
      <c r="C756" s="6" t="str">
        <f t="shared" si="33"/>
        <v>Winter</v>
      </c>
      <c r="D756" s="6" t="str">
        <f t="shared" si="34"/>
        <v>February</v>
      </c>
      <c r="E756" s="6">
        <v>20</v>
      </c>
      <c r="F756" s="6" t="b">
        <v>0</v>
      </c>
      <c r="G756" s="6" t="str">
        <f t="shared" si="35"/>
        <v>Thursday</v>
      </c>
      <c r="H756" s="6" t="s">
        <v>15</v>
      </c>
      <c r="I756" s="8">
        <v>0.2</v>
      </c>
      <c r="J756" s="9">
        <v>0.2273</v>
      </c>
      <c r="K756" s="8">
        <v>0.47</v>
      </c>
      <c r="L756" s="6">
        <v>8.9599999999999999E-2</v>
      </c>
      <c r="M756" s="6">
        <v>1</v>
      </c>
      <c r="N756" s="6">
        <v>108</v>
      </c>
      <c r="O756" s="6">
        <v>109</v>
      </c>
    </row>
    <row r="757" spans="1:15">
      <c r="A757" s="6">
        <v>756</v>
      </c>
      <c r="B757" s="7">
        <v>40577</v>
      </c>
      <c r="C757" s="6" t="str">
        <f t="shared" si="33"/>
        <v>Winter</v>
      </c>
      <c r="D757" s="6" t="str">
        <f t="shared" si="34"/>
        <v>February</v>
      </c>
      <c r="E757" s="6">
        <v>21</v>
      </c>
      <c r="F757" s="6" t="b">
        <v>0</v>
      </c>
      <c r="G757" s="6" t="str">
        <f t="shared" si="35"/>
        <v>Thursday</v>
      </c>
      <c r="H757" s="6" t="s">
        <v>15</v>
      </c>
      <c r="I757" s="8">
        <v>0.18</v>
      </c>
      <c r="J757" s="9">
        <v>0.21210000000000001</v>
      </c>
      <c r="K757" s="8">
        <v>0.55000000000000004</v>
      </c>
      <c r="L757" s="6">
        <v>0.1045</v>
      </c>
      <c r="M757" s="6">
        <v>1</v>
      </c>
      <c r="N757" s="6">
        <v>53</v>
      </c>
      <c r="O757" s="6">
        <v>54</v>
      </c>
    </row>
    <row r="758" spans="1:15">
      <c r="A758" s="6">
        <v>757</v>
      </c>
      <c r="B758" s="7">
        <v>40577</v>
      </c>
      <c r="C758" s="6" t="str">
        <f t="shared" si="33"/>
        <v>Winter</v>
      </c>
      <c r="D758" s="6" t="str">
        <f t="shared" si="34"/>
        <v>February</v>
      </c>
      <c r="E758" s="6">
        <v>22</v>
      </c>
      <c r="F758" s="6" t="b">
        <v>0</v>
      </c>
      <c r="G758" s="6" t="str">
        <f t="shared" si="35"/>
        <v>Thursday</v>
      </c>
      <c r="H758" s="6" t="s">
        <v>15</v>
      </c>
      <c r="I758" s="8">
        <v>0.18</v>
      </c>
      <c r="J758" s="9">
        <v>0.21210000000000001</v>
      </c>
      <c r="K758" s="8">
        <v>0.51</v>
      </c>
      <c r="L758" s="6">
        <v>8.9599999999999999E-2</v>
      </c>
      <c r="M758" s="6">
        <v>2</v>
      </c>
      <c r="N758" s="6">
        <v>39</v>
      </c>
      <c r="O758" s="6">
        <v>41</v>
      </c>
    </row>
    <row r="759" spans="1:15">
      <c r="A759" s="6">
        <v>758</v>
      </c>
      <c r="B759" s="7">
        <v>40577</v>
      </c>
      <c r="C759" s="6" t="str">
        <f t="shared" si="33"/>
        <v>Winter</v>
      </c>
      <c r="D759" s="6" t="str">
        <f t="shared" si="34"/>
        <v>February</v>
      </c>
      <c r="E759" s="6">
        <v>23</v>
      </c>
      <c r="F759" s="6" t="b">
        <v>0</v>
      </c>
      <c r="G759" s="6" t="str">
        <f t="shared" si="35"/>
        <v>Thursday</v>
      </c>
      <c r="H759" s="6" t="s">
        <v>15</v>
      </c>
      <c r="I759" s="8">
        <v>0.2</v>
      </c>
      <c r="J759" s="9">
        <v>0.2273</v>
      </c>
      <c r="K759" s="8">
        <v>0.47</v>
      </c>
      <c r="L759" s="6">
        <v>0.1045</v>
      </c>
      <c r="M759" s="6">
        <v>4</v>
      </c>
      <c r="N759" s="6">
        <v>34</v>
      </c>
      <c r="O759" s="6">
        <v>38</v>
      </c>
    </row>
    <row r="760" spans="1:15">
      <c r="A760" s="6">
        <v>759</v>
      </c>
      <c r="B760" s="7">
        <v>40578</v>
      </c>
      <c r="C760" s="6" t="str">
        <f t="shared" si="33"/>
        <v>Winter</v>
      </c>
      <c r="D760" s="6" t="str">
        <f t="shared" si="34"/>
        <v>February</v>
      </c>
      <c r="E760" s="6">
        <v>0</v>
      </c>
      <c r="F760" s="6" t="b">
        <v>0</v>
      </c>
      <c r="G760" s="6" t="str">
        <f t="shared" si="35"/>
        <v>Friday</v>
      </c>
      <c r="H760" s="6" t="s">
        <v>16</v>
      </c>
      <c r="I760" s="8">
        <v>0.2</v>
      </c>
      <c r="J760" s="9">
        <v>0.2576</v>
      </c>
      <c r="K760" s="8">
        <v>0.44</v>
      </c>
      <c r="L760" s="6">
        <v>0</v>
      </c>
      <c r="M760" s="6">
        <v>3</v>
      </c>
      <c r="N760" s="6">
        <v>10</v>
      </c>
      <c r="O760" s="6">
        <v>13</v>
      </c>
    </row>
    <row r="761" spans="1:15">
      <c r="A761" s="6">
        <v>760</v>
      </c>
      <c r="B761" s="7">
        <v>40578</v>
      </c>
      <c r="C761" s="6" t="str">
        <f t="shared" si="33"/>
        <v>Winter</v>
      </c>
      <c r="D761" s="6" t="str">
        <f t="shared" si="34"/>
        <v>February</v>
      </c>
      <c r="E761" s="6">
        <v>1</v>
      </c>
      <c r="F761" s="6" t="b">
        <v>0</v>
      </c>
      <c r="G761" s="6" t="str">
        <f t="shared" si="35"/>
        <v>Friday</v>
      </c>
      <c r="H761" s="6" t="s">
        <v>16</v>
      </c>
      <c r="I761" s="8">
        <v>0.16</v>
      </c>
      <c r="J761" s="9">
        <v>0.2273</v>
      </c>
      <c r="K761" s="8">
        <v>0.59</v>
      </c>
      <c r="L761" s="6">
        <v>0</v>
      </c>
      <c r="M761" s="6">
        <v>0</v>
      </c>
      <c r="N761" s="6">
        <v>7</v>
      </c>
      <c r="O761" s="6">
        <v>7</v>
      </c>
    </row>
    <row r="762" spans="1:15">
      <c r="A762" s="6">
        <v>761</v>
      </c>
      <c r="B762" s="7">
        <v>40578</v>
      </c>
      <c r="C762" s="6" t="str">
        <f t="shared" si="33"/>
        <v>Winter</v>
      </c>
      <c r="D762" s="6" t="str">
        <f t="shared" si="34"/>
        <v>February</v>
      </c>
      <c r="E762" s="6">
        <v>2</v>
      </c>
      <c r="F762" s="6" t="b">
        <v>0</v>
      </c>
      <c r="G762" s="6" t="str">
        <f t="shared" si="35"/>
        <v>Friday</v>
      </c>
      <c r="H762" s="6" t="s">
        <v>16</v>
      </c>
      <c r="I762" s="8">
        <v>0.14000000000000001</v>
      </c>
      <c r="J762" s="9">
        <v>0.16669999999999999</v>
      </c>
      <c r="K762" s="8">
        <v>0.63</v>
      </c>
      <c r="L762" s="6">
        <v>0.1045</v>
      </c>
      <c r="M762" s="6">
        <v>0</v>
      </c>
      <c r="N762" s="6">
        <v>1</v>
      </c>
      <c r="O762" s="6">
        <v>1</v>
      </c>
    </row>
    <row r="763" spans="1:15">
      <c r="A763" s="6">
        <v>762</v>
      </c>
      <c r="B763" s="7">
        <v>40578</v>
      </c>
      <c r="C763" s="6" t="str">
        <f t="shared" si="33"/>
        <v>Winter</v>
      </c>
      <c r="D763" s="6" t="str">
        <f t="shared" si="34"/>
        <v>February</v>
      </c>
      <c r="E763" s="6">
        <v>3</v>
      </c>
      <c r="F763" s="6" t="b">
        <v>0</v>
      </c>
      <c r="G763" s="6" t="str">
        <f t="shared" si="35"/>
        <v>Friday</v>
      </c>
      <c r="H763" s="6" t="s">
        <v>16</v>
      </c>
      <c r="I763" s="8">
        <v>0.14000000000000001</v>
      </c>
      <c r="J763" s="9">
        <v>0.16669999999999999</v>
      </c>
      <c r="K763" s="8">
        <v>0.63</v>
      </c>
      <c r="L763" s="6">
        <v>0.1045</v>
      </c>
      <c r="M763" s="6">
        <v>0</v>
      </c>
      <c r="N763" s="6">
        <v>1</v>
      </c>
      <c r="O763" s="6">
        <v>1</v>
      </c>
    </row>
    <row r="764" spans="1:15">
      <c r="A764" s="6">
        <v>763</v>
      </c>
      <c r="B764" s="7">
        <v>40578</v>
      </c>
      <c r="C764" s="6" t="str">
        <f t="shared" si="33"/>
        <v>Winter</v>
      </c>
      <c r="D764" s="6" t="str">
        <f t="shared" si="34"/>
        <v>February</v>
      </c>
      <c r="E764" s="6">
        <v>5</v>
      </c>
      <c r="F764" s="6" t="b">
        <v>0</v>
      </c>
      <c r="G764" s="6" t="str">
        <f t="shared" si="35"/>
        <v>Friday</v>
      </c>
      <c r="H764" s="6" t="s">
        <v>16</v>
      </c>
      <c r="I764" s="8">
        <v>0.14000000000000001</v>
      </c>
      <c r="J764" s="9">
        <v>0.1515</v>
      </c>
      <c r="K764" s="8">
        <v>0.63</v>
      </c>
      <c r="L764" s="6">
        <v>0.1343</v>
      </c>
      <c r="M764" s="6">
        <v>0</v>
      </c>
      <c r="N764" s="6">
        <v>7</v>
      </c>
      <c r="O764" s="6">
        <v>7</v>
      </c>
    </row>
    <row r="765" spans="1:15">
      <c r="A765" s="6">
        <v>764</v>
      </c>
      <c r="B765" s="7">
        <v>40578</v>
      </c>
      <c r="C765" s="6" t="str">
        <f t="shared" si="33"/>
        <v>Winter</v>
      </c>
      <c r="D765" s="6" t="str">
        <f t="shared" si="34"/>
        <v>February</v>
      </c>
      <c r="E765" s="6">
        <v>6</v>
      </c>
      <c r="F765" s="6" t="b">
        <v>0</v>
      </c>
      <c r="G765" s="6" t="str">
        <f t="shared" si="35"/>
        <v>Friday</v>
      </c>
      <c r="H765" s="6" t="s">
        <v>16</v>
      </c>
      <c r="I765" s="8">
        <v>0.16</v>
      </c>
      <c r="J765" s="9">
        <v>0.2273</v>
      </c>
      <c r="K765" s="8">
        <v>0.55000000000000004</v>
      </c>
      <c r="L765" s="6">
        <v>0</v>
      </c>
      <c r="M765" s="6">
        <v>2</v>
      </c>
      <c r="N765" s="6">
        <v>26</v>
      </c>
      <c r="O765" s="6">
        <v>28</v>
      </c>
    </row>
    <row r="766" spans="1:15">
      <c r="A766" s="6">
        <v>765</v>
      </c>
      <c r="B766" s="7">
        <v>40578</v>
      </c>
      <c r="C766" s="6" t="str">
        <f t="shared" si="33"/>
        <v>Winter</v>
      </c>
      <c r="D766" s="6" t="str">
        <f t="shared" si="34"/>
        <v>February</v>
      </c>
      <c r="E766" s="6">
        <v>7</v>
      </c>
      <c r="F766" s="6" t="b">
        <v>0</v>
      </c>
      <c r="G766" s="6" t="str">
        <f t="shared" si="35"/>
        <v>Friday</v>
      </c>
      <c r="H766" s="6" t="s">
        <v>15</v>
      </c>
      <c r="I766" s="8">
        <v>0.14000000000000001</v>
      </c>
      <c r="J766" s="9">
        <v>0.21210000000000001</v>
      </c>
      <c r="K766" s="8">
        <v>0.59</v>
      </c>
      <c r="L766" s="6">
        <v>0</v>
      </c>
      <c r="M766" s="6">
        <v>0</v>
      </c>
      <c r="N766" s="6">
        <v>87</v>
      </c>
      <c r="O766" s="6">
        <v>87</v>
      </c>
    </row>
    <row r="767" spans="1:15">
      <c r="A767" s="6">
        <v>766</v>
      </c>
      <c r="B767" s="7">
        <v>40578</v>
      </c>
      <c r="C767" s="6" t="str">
        <f t="shared" si="33"/>
        <v>Winter</v>
      </c>
      <c r="D767" s="6" t="str">
        <f t="shared" si="34"/>
        <v>February</v>
      </c>
      <c r="E767" s="6">
        <v>8</v>
      </c>
      <c r="F767" s="6" t="b">
        <v>0</v>
      </c>
      <c r="G767" s="6" t="str">
        <f t="shared" si="35"/>
        <v>Friday</v>
      </c>
      <c r="H767" s="6" t="s">
        <v>15</v>
      </c>
      <c r="I767" s="8">
        <v>0.14000000000000001</v>
      </c>
      <c r="J767" s="9">
        <v>0.1515</v>
      </c>
      <c r="K767" s="8">
        <v>0.74</v>
      </c>
      <c r="L767" s="6">
        <v>0.1343</v>
      </c>
      <c r="M767" s="6">
        <v>3</v>
      </c>
      <c r="N767" s="6">
        <v>217</v>
      </c>
      <c r="O767" s="6">
        <v>220</v>
      </c>
    </row>
    <row r="768" spans="1:15">
      <c r="A768" s="6">
        <v>767</v>
      </c>
      <c r="B768" s="7">
        <v>40578</v>
      </c>
      <c r="C768" s="6" t="str">
        <f t="shared" si="33"/>
        <v>Winter</v>
      </c>
      <c r="D768" s="6" t="str">
        <f t="shared" si="34"/>
        <v>February</v>
      </c>
      <c r="E768" s="6">
        <v>9</v>
      </c>
      <c r="F768" s="6" t="b">
        <v>0</v>
      </c>
      <c r="G768" s="6" t="str">
        <f t="shared" si="35"/>
        <v>Friday</v>
      </c>
      <c r="H768" s="6" t="s">
        <v>16</v>
      </c>
      <c r="I768" s="8">
        <v>0.16</v>
      </c>
      <c r="J768" s="9">
        <v>0.18179999999999999</v>
      </c>
      <c r="K768" s="8">
        <v>0.8</v>
      </c>
      <c r="L768" s="6">
        <v>0.1343</v>
      </c>
      <c r="M768" s="6">
        <v>3</v>
      </c>
      <c r="N768" s="6">
        <v>124</v>
      </c>
      <c r="O768" s="6">
        <v>127</v>
      </c>
    </row>
    <row r="769" spans="1:15">
      <c r="A769" s="6">
        <v>768</v>
      </c>
      <c r="B769" s="7">
        <v>40578</v>
      </c>
      <c r="C769" s="6" t="str">
        <f t="shared" si="33"/>
        <v>Winter</v>
      </c>
      <c r="D769" s="6" t="str">
        <f t="shared" si="34"/>
        <v>February</v>
      </c>
      <c r="E769" s="6">
        <v>10</v>
      </c>
      <c r="F769" s="6" t="b">
        <v>0</v>
      </c>
      <c r="G769" s="6" t="str">
        <f t="shared" si="35"/>
        <v>Friday</v>
      </c>
      <c r="H769" s="6" t="s">
        <v>16</v>
      </c>
      <c r="I769" s="8">
        <v>0.2</v>
      </c>
      <c r="J769" s="9">
        <v>0.21210000000000001</v>
      </c>
      <c r="K769" s="8">
        <v>0.51</v>
      </c>
      <c r="L769" s="6">
        <v>0.1343</v>
      </c>
      <c r="M769" s="6">
        <v>5</v>
      </c>
      <c r="N769" s="6">
        <v>46</v>
      </c>
      <c r="O769" s="6">
        <v>51</v>
      </c>
    </row>
    <row r="770" spans="1:15">
      <c r="A770" s="6">
        <v>769</v>
      </c>
      <c r="B770" s="7">
        <v>40578</v>
      </c>
      <c r="C770" s="6" t="str">
        <f t="shared" si="33"/>
        <v>Winter</v>
      </c>
      <c r="D770" s="6" t="str">
        <f t="shared" si="34"/>
        <v>February</v>
      </c>
      <c r="E770" s="6">
        <v>11</v>
      </c>
      <c r="F770" s="6" t="b">
        <v>0</v>
      </c>
      <c r="G770" s="6" t="str">
        <f t="shared" si="35"/>
        <v>Friday</v>
      </c>
      <c r="H770" s="6" t="s">
        <v>15</v>
      </c>
      <c r="I770" s="8">
        <v>0.22</v>
      </c>
      <c r="J770" s="9">
        <v>0.2273</v>
      </c>
      <c r="K770" s="8">
        <v>0.51</v>
      </c>
      <c r="L770" s="6">
        <v>0.16420000000000001</v>
      </c>
      <c r="M770" s="6">
        <v>3</v>
      </c>
      <c r="N770" s="6">
        <v>61</v>
      </c>
      <c r="O770" s="6">
        <v>64</v>
      </c>
    </row>
    <row r="771" spans="1:15">
      <c r="A771" s="6">
        <v>770</v>
      </c>
      <c r="B771" s="7">
        <v>40578</v>
      </c>
      <c r="C771" s="6" t="str">
        <f t="shared" ref="C771:C834" si="36">IF(OR(B771&gt;=DATE(YEAR(B771),12,21), B771&lt;DATE(YEAR(B771),3,20)), "Winter", IF(OR(B771&gt;=DATE(YEAR(B771),3,20), B771&lt;DATE(YEAR(B771),6,21)), "Spring", IF(OR(B771&gt;=DATE(YEAR(B771),6,21), B771&lt;DATE(YEAR(B771),9,23)), "Summer", "Fall")))</f>
        <v>Winter</v>
      </c>
      <c r="D771" s="6" t="str">
        <f t="shared" ref="D771:D834" si="37">TEXT(B771,"mmmm")</f>
        <v>February</v>
      </c>
      <c r="E771" s="6">
        <v>12</v>
      </c>
      <c r="F771" s="6" t="b">
        <v>0</v>
      </c>
      <c r="G771" s="6" t="str">
        <f t="shared" ref="G771:G834" si="38">TEXT(B771,"dddd")</f>
        <v>Friday</v>
      </c>
      <c r="H771" s="6" t="s">
        <v>16</v>
      </c>
      <c r="I771" s="8">
        <v>0.24</v>
      </c>
      <c r="J771" s="9">
        <v>0.2424</v>
      </c>
      <c r="K771" s="8">
        <v>0.48</v>
      </c>
      <c r="L771" s="6">
        <v>0.16420000000000001</v>
      </c>
      <c r="M771" s="6">
        <v>8</v>
      </c>
      <c r="N771" s="6">
        <v>78</v>
      </c>
      <c r="O771" s="6">
        <v>86</v>
      </c>
    </row>
    <row r="772" spans="1:15">
      <c r="A772" s="6">
        <v>771</v>
      </c>
      <c r="B772" s="7">
        <v>40578</v>
      </c>
      <c r="C772" s="6" t="str">
        <f t="shared" si="36"/>
        <v>Winter</v>
      </c>
      <c r="D772" s="6" t="str">
        <f t="shared" si="37"/>
        <v>February</v>
      </c>
      <c r="E772" s="6">
        <v>13</v>
      </c>
      <c r="F772" s="6" t="b">
        <v>0</v>
      </c>
      <c r="G772" s="6" t="str">
        <f t="shared" si="38"/>
        <v>Friday</v>
      </c>
      <c r="H772" s="6" t="s">
        <v>16</v>
      </c>
      <c r="I772" s="8">
        <v>0.26</v>
      </c>
      <c r="J772" s="9">
        <v>0.2576</v>
      </c>
      <c r="K772" s="8">
        <v>0.5</v>
      </c>
      <c r="L772" s="6">
        <v>0.22389999999999999</v>
      </c>
      <c r="M772" s="6">
        <v>9</v>
      </c>
      <c r="N772" s="6">
        <v>73</v>
      </c>
      <c r="O772" s="6">
        <v>82</v>
      </c>
    </row>
    <row r="773" spans="1:15">
      <c r="A773" s="6">
        <v>772</v>
      </c>
      <c r="B773" s="7">
        <v>40578</v>
      </c>
      <c r="C773" s="6" t="str">
        <f t="shared" si="36"/>
        <v>Winter</v>
      </c>
      <c r="D773" s="6" t="str">
        <f t="shared" si="37"/>
        <v>February</v>
      </c>
      <c r="E773" s="6">
        <v>14</v>
      </c>
      <c r="F773" s="6" t="b">
        <v>0</v>
      </c>
      <c r="G773" s="6" t="str">
        <f t="shared" si="38"/>
        <v>Friday</v>
      </c>
      <c r="H773" s="6" t="s">
        <v>16</v>
      </c>
      <c r="I773" s="8">
        <v>0.28000000000000003</v>
      </c>
      <c r="J773" s="9">
        <v>0.2727</v>
      </c>
      <c r="K773" s="8">
        <v>0.45</v>
      </c>
      <c r="L773" s="6">
        <v>0.16420000000000001</v>
      </c>
      <c r="M773" s="6">
        <v>15</v>
      </c>
      <c r="N773" s="6">
        <v>76</v>
      </c>
      <c r="O773" s="6">
        <v>91</v>
      </c>
    </row>
    <row r="774" spans="1:15">
      <c r="A774" s="6">
        <v>773</v>
      </c>
      <c r="B774" s="7">
        <v>40578</v>
      </c>
      <c r="C774" s="6" t="str">
        <f t="shared" si="36"/>
        <v>Winter</v>
      </c>
      <c r="D774" s="6" t="str">
        <f t="shared" si="37"/>
        <v>February</v>
      </c>
      <c r="E774" s="6">
        <v>15</v>
      </c>
      <c r="F774" s="6" t="b">
        <v>0</v>
      </c>
      <c r="G774" s="6" t="str">
        <f t="shared" si="38"/>
        <v>Friday</v>
      </c>
      <c r="H774" s="6" t="s">
        <v>16</v>
      </c>
      <c r="I774" s="8">
        <v>0.28000000000000003</v>
      </c>
      <c r="J774" s="9">
        <v>0.2727</v>
      </c>
      <c r="K774" s="8">
        <v>0.48</v>
      </c>
      <c r="L774" s="6">
        <v>0.25369999999999998</v>
      </c>
      <c r="M774" s="6">
        <v>9</v>
      </c>
      <c r="N774" s="6">
        <v>81</v>
      </c>
      <c r="O774" s="6">
        <v>90</v>
      </c>
    </row>
    <row r="775" spans="1:15">
      <c r="A775" s="6">
        <v>774</v>
      </c>
      <c r="B775" s="7">
        <v>40578</v>
      </c>
      <c r="C775" s="6" t="str">
        <f t="shared" si="36"/>
        <v>Winter</v>
      </c>
      <c r="D775" s="6" t="str">
        <f t="shared" si="37"/>
        <v>February</v>
      </c>
      <c r="E775" s="6">
        <v>16</v>
      </c>
      <c r="F775" s="6" t="b">
        <v>0</v>
      </c>
      <c r="G775" s="6" t="str">
        <f t="shared" si="38"/>
        <v>Friday</v>
      </c>
      <c r="H775" s="6" t="s">
        <v>16</v>
      </c>
      <c r="I775" s="8">
        <v>0.3</v>
      </c>
      <c r="J775" s="9">
        <v>0.28789999999999999</v>
      </c>
      <c r="K775" s="8">
        <v>0.42</v>
      </c>
      <c r="L775" s="6">
        <v>0.22389999999999999</v>
      </c>
      <c r="M775" s="6">
        <v>8</v>
      </c>
      <c r="N775" s="6">
        <v>91</v>
      </c>
      <c r="O775" s="6">
        <v>99</v>
      </c>
    </row>
    <row r="776" spans="1:15">
      <c r="A776" s="6">
        <v>775</v>
      </c>
      <c r="B776" s="7">
        <v>40578</v>
      </c>
      <c r="C776" s="6" t="str">
        <f t="shared" si="36"/>
        <v>Winter</v>
      </c>
      <c r="D776" s="6" t="str">
        <f t="shared" si="37"/>
        <v>February</v>
      </c>
      <c r="E776" s="6">
        <v>17</v>
      </c>
      <c r="F776" s="6" t="b">
        <v>0</v>
      </c>
      <c r="G776" s="6" t="str">
        <f t="shared" si="38"/>
        <v>Friday</v>
      </c>
      <c r="H776" s="6" t="s">
        <v>16</v>
      </c>
      <c r="I776" s="8">
        <v>0.26</v>
      </c>
      <c r="J776" s="9">
        <v>0.2727</v>
      </c>
      <c r="K776" s="8">
        <v>0.56000000000000005</v>
      </c>
      <c r="L776" s="6">
        <v>0.1343</v>
      </c>
      <c r="M776" s="6">
        <v>10</v>
      </c>
      <c r="N776" s="6">
        <v>195</v>
      </c>
      <c r="O776" s="6">
        <v>205</v>
      </c>
    </row>
    <row r="777" spans="1:15">
      <c r="A777" s="6">
        <v>776</v>
      </c>
      <c r="B777" s="7">
        <v>40578</v>
      </c>
      <c r="C777" s="6" t="str">
        <f t="shared" si="36"/>
        <v>Winter</v>
      </c>
      <c r="D777" s="6" t="str">
        <f t="shared" si="37"/>
        <v>February</v>
      </c>
      <c r="E777" s="6">
        <v>18</v>
      </c>
      <c r="F777" s="6" t="b">
        <v>0</v>
      </c>
      <c r="G777" s="6" t="str">
        <f t="shared" si="38"/>
        <v>Friday</v>
      </c>
      <c r="H777" s="6" t="s">
        <v>16</v>
      </c>
      <c r="I777" s="8">
        <v>0.24</v>
      </c>
      <c r="J777" s="9">
        <v>0.2576</v>
      </c>
      <c r="K777" s="8">
        <v>0.6</v>
      </c>
      <c r="L777" s="6">
        <v>0.1045</v>
      </c>
      <c r="M777" s="6">
        <v>3</v>
      </c>
      <c r="N777" s="6">
        <v>152</v>
      </c>
      <c r="O777" s="6">
        <v>155</v>
      </c>
    </row>
    <row r="778" spans="1:15">
      <c r="A778" s="6">
        <v>777</v>
      </c>
      <c r="B778" s="7">
        <v>40578</v>
      </c>
      <c r="C778" s="6" t="str">
        <f t="shared" si="36"/>
        <v>Winter</v>
      </c>
      <c r="D778" s="6" t="str">
        <f t="shared" si="37"/>
        <v>February</v>
      </c>
      <c r="E778" s="6">
        <v>19</v>
      </c>
      <c r="F778" s="6" t="b">
        <v>0</v>
      </c>
      <c r="G778" s="6" t="str">
        <f t="shared" si="38"/>
        <v>Friday</v>
      </c>
      <c r="H778" s="6" t="s">
        <v>16</v>
      </c>
      <c r="I778" s="8">
        <v>0.24</v>
      </c>
      <c r="J778" s="9">
        <v>0.2424</v>
      </c>
      <c r="K778" s="8">
        <v>0.65</v>
      </c>
      <c r="L778" s="6">
        <v>0.1343</v>
      </c>
      <c r="M778" s="6">
        <v>1</v>
      </c>
      <c r="N778" s="6">
        <v>102</v>
      </c>
      <c r="O778" s="6">
        <v>103</v>
      </c>
    </row>
    <row r="779" spans="1:15">
      <c r="A779" s="6">
        <v>778</v>
      </c>
      <c r="B779" s="7">
        <v>40578</v>
      </c>
      <c r="C779" s="6" t="str">
        <f t="shared" si="36"/>
        <v>Winter</v>
      </c>
      <c r="D779" s="6" t="str">
        <f t="shared" si="37"/>
        <v>February</v>
      </c>
      <c r="E779" s="6">
        <v>20</v>
      </c>
      <c r="F779" s="6" t="b">
        <v>0</v>
      </c>
      <c r="G779" s="6" t="str">
        <f t="shared" si="38"/>
        <v>Friday</v>
      </c>
      <c r="H779" s="6" t="s">
        <v>16</v>
      </c>
      <c r="I779" s="8">
        <v>0.24</v>
      </c>
      <c r="J779" s="9">
        <v>0.2424</v>
      </c>
      <c r="K779" s="8">
        <v>0.65</v>
      </c>
      <c r="L779" s="6">
        <v>0.16420000000000001</v>
      </c>
      <c r="M779" s="6">
        <v>2</v>
      </c>
      <c r="N779" s="6">
        <v>69</v>
      </c>
      <c r="O779" s="6">
        <v>71</v>
      </c>
    </row>
    <row r="780" spans="1:15">
      <c r="A780" s="6">
        <v>779</v>
      </c>
      <c r="B780" s="7">
        <v>40578</v>
      </c>
      <c r="C780" s="6" t="str">
        <f t="shared" si="36"/>
        <v>Winter</v>
      </c>
      <c r="D780" s="6" t="str">
        <f t="shared" si="37"/>
        <v>February</v>
      </c>
      <c r="E780" s="6">
        <v>21</v>
      </c>
      <c r="F780" s="6" t="b">
        <v>0</v>
      </c>
      <c r="G780" s="6" t="str">
        <f t="shared" si="38"/>
        <v>Friday</v>
      </c>
      <c r="H780" s="6" t="s">
        <v>16</v>
      </c>
      <c r="I780" s="8">
        <v>0.24</v>
      </c>
      <c r="J780" s="9">
        <v>0.2424</v>
      </c>
      <c r="K780" s="8">
        <v>0.7</v>
      </c>
      <c r="L780" s="6">
        <v>0.16420000000000001</v>
      </c>
      <c r="M780" s="6">
        <v>2</v>
      </c>
      <c r="N780" s="6">
        <v>41</v>
      </c>
      <c r="O780" s="6">
        <v>43</v>
      </c>
    </row>
    <row r="781" spans="1:15">
      <c r="A781" s="6">
        <v>780</v>
      </c>
      <c r="B781" s="7">
        <v>40578</v>
      </c>
      <c r="C781" s="6" t="str">
        <f t="shared" si="36"/>
        <v>Winter</v>
      </c>
      <c r="D781" s="6" t="str">
        <f t="shared" si="37"/>
        <v>February</v>
      </c>
      <c r="E781" s="6">
        <v>22</v>
      </c>
      <c r="F781" s="6" t="b">
        <v>0</v>
      </c>
      <c r="G781" s="6" t="str">
        <f t="shared" si="38"/>
        <v>Friday</v>
      </c>
      <c r="H781" s="6" t="s">
        <v>16</v>
      </c>
      <c r="I781" s="8">
        <v>0.24</v>
      </c>
      <c r="J781" s="9">
        <v>0.2424</v>
      </c>
      <c r="K781" s="8">
        <v>0.65</v>
      </c>
      <c r="L781" s="6">
        <v>0.16420000000000001</v>
      </c>
      <c r="M781" s="6">
        <v>1</v>
      </c>
      <c r="N781" s="6">
        <v>45</v>
      </c>
      <c r="O781" s="6">
        <v>46</v>
      </c>
    </row>
    <row r="782" spans="1:15">
      <c r="A782" s="6">
        <v>781</v>
      </c>
      <c r="B782" s="7">
        <v>40578</v>
      </c>
      <c r="C782" s="6" t="str">
        <f t="shared" si="36"/>
        <v>Winter</v>
      </c>
      <c r="D782" s="6" t="str">
        <f t="shared" si="37"/>
        <v>February</v>
      </c>
      <c r="E782" s="6">
        <v>23</v>
      </c>
      <c r="F782" s="6" t="b">
        <v>0</v>
      </c>
      <c r="G782" s="6" t="str">
        <f t="shared" si="38"/>
        <v>Friday</v>
      </c>
      <c r="H782" s="6" t="s">
        <v>16</v>
      </c>
      <c r="I782" s="8">
        <v>0.24</v>
      </c>
      <c r="J782" s="9">
        <v>0.2424</v>
      </c>
      <c r="K782" s="8">
        <v>0.7</v>
      </c>
      <c r="L782" s="6">
        <v>0.1343</v>
      </c>
      <c r="M782" s="6">
        <v>1</v>
      </c>
      <c r="N782" s="6">
        <v>30</v>
      </c>
      <c r="O782" s="6">
        <v>31</v>
      </c>
    </row>
    <row r="783" spans="1:15">
      <c r="A783" s="6">
        <v>782</v>
      </c>
      <c r="B783" s="7">
        <v>40579</v>
      </c>
      <c r="C783" s="6" t="str">
        <f t="shared" si="36"/>
        <v>Winter</v>
      </c>
      <c r="D783" s="6" t="str">
        <f t="shared" si="37"/>
        <v>February</v>
      </c>
      <c r="E783" s="6">
        <v>0</v>
      </c>
      <c r="F783" s="6" t="b">
        <v>0</v>
      </c>
      <c r="G783" s="6" t="str">
        <f t="shared" si="38"/>
        <v>Saturday</v>
      </c>
      <c r="H783" s="6" t="s">
        <v>16</v>
      </c>
      <c r="I783" s="8">
        <v>0.24</v>
      </c>
      <c r="J783" s="9">
        <v>0.2424</v>
      </c>
      <c r="K783" s="8">
        <v>0.7</v>
      </c>
      <c r="L783" s="6">
        <v>0.16420000000000001</v>
      </c>
      <c r="M783" s="6">
        <v>3</v>
      </c>
      <c r="N783" s="6">
        <v>36</v>
      </c>
      <c r="O783" s="6">
        <v>39</v>
      </c>
    </row>
    <row r="784" spans="1:15">
      <c r="A784" s="6">
        <v>783</v>
      </c>
      <c r="B784" s="7">
        <v>40579</v>
      </c>
      <c r="C784" s="6" t="str">
        <f t="shared" si="36"/>
        <v>Winter</v>
      </c>
      <c r="D784" s="6" t="str">
        <f t="shared" si="37"/>
        <v>February</v>
      </c>
      <c r="E784" s="6">
        <v>1</v>
      </c>
      <c r="F784" s="6" t="b">
        <v>0</v>
      </c>
      <c r="G784" s="6" t="str">
        <f t="shared" si="38"/>
        <v>Saturday</v>
      </c>
      <c r="H784" s="6" t="s">
        <v>16</v>
      </c>
      <c r="I784" s="8">
        <v>0.24</v>
      </c>
      <c r="J784" s="9">
        <v>0.2424</v>
      </c>
      <c r="K784" s="8">
        <v>0.65</v>
      </c>
      <c r="L784" s="6">
        <v>0.16420000000000001</v>
      </c>
      <c r="M784" s="6">
        <v>1</v>
      </c>
      <c r="N784" s="6">
        <v>17</v>
      </c>
      <c r="O784" s="6">
        <v>18</v>
      </c>
    </row>
    <row r="785" spans="1:15">
      <c r="A785" s="6">
        <v>784</v>
      </c>
      <c r="B785" s="7">
        <v>40579</v>
      </c>
      <c r="C785" s="6" t="str">
        <f t="shared" si="36"/>
        <v>Winter</v>
      </c>
      <c r="D785" s="6" t="str">
        <f t="shared" si="37"/>
        <v>February</v>
      </c>
      <c r="E785" s="6">
        <v>2</v>
      </c>
      <c r="F785" s="6" t="b">
        <v>0</v>
      </c>
      <c r="G785" s="6" t="str">
        <f t="shared" si="38"/>
        <v>Saturday</v>
      </c>
      <c r="H785" s="6" t="s">
        <v>16</v>
      </c>
      <c r="I785" s="8">
        <v>0.24</v>
      </c>
      <c r="J785" s="9">
        <v>0.2424</v>
      </c>
      <c r="K785" s="8">
        <v>0.75</v>
      </c>
      <c r="L785" s="6">
        <v>0.16420000000000001</v>
      </c>
      <c r="M785" s="6">
        <v>5</v>
      </c>
      <c r="N785" s="6">
        <v>12</v>
      </c>
      <c r="O785" s="6">
        <v>17</v>
      </c>
    </row>
    <row r="786" spans="1:15">
      <c r="A786" s="6">
        <v>785</v>
      </c>
      <c r="B786" s="7">
        <v>40579</v>
      </c>
      <c r="C786" s="6" t="str">
        <f t="shared" si="36"/>
        <v>Winter</v>
      </c>
      <c r="D786" s="6" t="str">
        <f t="shared" si="37"/>
        <v>February</v>
      </c>
      <c r="E786" s="6">
        <v>3</v>
      </c>
      <c r="F786" s="6" t="b">
        <v>0</v>
      </c>
      <c r="G786" s="6" t="str">
        <f t="shared" si="38"/>
        <v>Saturday</v>
      </c>
      <c r="H786" s="6" t="s">
        <v>16</v>
      </c>
      <c r="I786" s="8">
        <v>0.24</v>
      </c>
      <c r="J786" s="9">
        <v>0.2424</v>
      </c>
      <c r="K786" s="8">
        <v>0.75</v>
      </c>
      <c r="L786" s="6">
        <v>0.16420000000000001</v>
      </c>
      <c r="M786" s="6">
        <v>1</v>
      </c>
      <c r="N786" s="6">
        <v>10</v>
      </c>
      <c r="O786" s="6">
        <v>11</v>
      </c>
    </row>
    <row r="787" spans="1:15">
      <c r="A787" s="6">
        <v>786</v>
      </c>
      <c r="B787" s="7">
        <v>40579</v>
      </c>
      <c r="C787" s="6" t="str">
        <f t="shared" si="36"/>
        <v>Winter</v>
      </c>
      <c r="D787" s="6" t="str">
        <f t="shared" si="37"/>
        <v>February</v>
      </c>
      <c r="E787" s="6">
        <v>4</v>
      </c>
      <c r="F787" s="6" t="b">
        <v>0</v>
      </c>
      <c r="G787" s="6" t="str">
        <f t="shared" si="38"/>
        <v>Saturday</v>
      </c>
      <c r="H787" s="6" t="s">
        <v>17</v>
      </c>
      <c r="I787" s="8">
        <v>0.22</v>
      </c>
      <c r="J787" s="9">
        <v>0.2273</v>
      </c>
      <c r="K787" s="8">
        <v>0.93</v>
      </c>
      <c r="L787" s="6">
        <v>0.1343</v>
      </c>
      <c r="M787" s="6">
        <v>0</v>
      </c>
      <c r="N787" s="6">
        <v>8</v>
      </c>
      <c r="O787" s="6">
        <v>8</v>
      </c>
    </row>
    <row r="788" spans="1:15">
      <c r="A788" s="6">
        <v>787</v>
      </c>
      <c r="B788" s="7">
        <v>40579</v>
      </c>
      <c r="C788" s="6" t="str">
        <f t="shared" si="36"/>
        <v>Winter</v>
      </c>
      <c r="D788" s="6" t="str">
        <f t="shared" si="37"/>
        <v>February</v>
      </c>
      <c r="E788" s="6">
        <v>5</v>
      </c>
      <c r="F788" s="6" t="b">
        <v>0</v>
      </c>
      <c r="G788" s="6" t="str">
        <f t="shared" si="38"/>
        <v>Saturday</v>
      </c>
      <c r="H788" s="6" t="s">
        <v>17</v>
      </c>
      <c r="I788" s="8">
        <v>0.2</v>
      </c>
      <c r="J788" s="9">
        <v>0.2273</v>
      </c>
      <c r="K788" s="8">
        <v>1</v>
      </c>
      <c r="L788" s="6">
        <v>8.9599999999999999E-2</v>
      </c>
      <c r="M788" s="6">
        <v>0</v>
      </c>
      <c r="N788" s="6">
        <v>9</v>
      </c>
      <c r="O788" s="6">
        <v>9</v>
      </c>
    </row>
    <row r="789" spans="1:15">
      <c r="A789" s="6">
        <v>788</v>
      </c>
      <c r="B789" s="7">
        <v>40579</v>
      </c>
      <c r="C789" s="6" t="str">
        <f t="shared" si="36"/>
        <v>Winter</v>
      </c>
      <c r="D789" s="6" t="str">
        <f t="shared" si="37"/>
        <v>February</v>
      </c>
      <c r="E789" s="6">
        <v>6</v>
      </c>
      <c r="F789" s="6" t="b">
        <v>0</v>
      </c>
      <c r="G789" s="6" t="str">
        <f t="shared" si="38"/>
        <v>Saturday</v>
      </c>
      <c r="H789" s="6" t="s">
        <v>17</v>
      </c>
      <c r="I789" s="8">
        <v>0.2</v>
      </c>
      <c r="J789" s="9">
        <v>0.2576</v>
      </c>
      <c r="K789" s="8">
        <v>1</v>
      </c>
      <c r="L789" s="6">
        <v>0</v>
      </c>
      <c r="M789" s="6">
        <v>0</v>
      </c>
      <c r="N789" s="6">
        <v>4</v>
      </c>
      <c r="O789" s="6">
        <v>4</v>
      </c>
    </row>
    <row r="790" spans="1:15">
      <c r="A790" s="6">
        <v>789</v>
      </c>
      <c r="B790" s="7">
        <v>40579</v>
      </c>
      <c r="C790" s="6" t="str">
        <f t="shared" si="36"/>
        <v>Winter</v>
      </c>
      <c r="D790" s="6" t="str">
        <f t="shared" si="37"/>
        <v>February</v>
      </c>
      <c r="E790" s="6">
        <v>7</v>
      </c>
      <c r="F790" s="6" t="b">
        <v>0</v>
      </c>
      <c r="G790" s="6" t="str">
        <f t="shared" si="38"/>
        <v>Saturday</v>
      </c>
      <c r="H790" s="6" t="s">
        <v>17</v>
      </c>
      <c r="I790" s="8">
        <v>0.22</v>
      </c>
      <c r="J790" s="9">
        <v>0.2576</v>
      </c>
      <c r="K790" s="8">
        <v>0.93</v>
      </c>
      <c r="L790" s="6">
        <v>8.9599999999999999E-2</v>
      </c>
      <c r="M790" s="6">
        <v>0</v>
      </c>
      <c r="N790" s="6">
        <v>4</v>
      </c>
      <c r="O790" s="6">
        <v>4</v>
      </c>
    </row>
    <row r="791" spans="1:15">
      <c r="A791" s="6">
        <v>790</v>
      </c>
      <c r="B791" s="7">
        <v>40579</v>
      </c>
      <c r="C791" s="6" t="str">
        <f t="shared" si="36"/>
        <v>Winter</v>
      </c>
      <c r="D791" s="6" t="str">
        <f t="shared" si="37"/>
        <v>February</v>
      </c>
      <c r="E791" s="6">
        <v>8</v>
      </c>
      <c r="F791" s="6" t="b">
        <v>0</v>
      </c>
      <c r="G791" s="6" t="str">
        <f t="shared" si="38"/>
        <v>Saturday</v>
      </c>
      <c r="H791" s="6" t="s">
        <v>17</v>
      </c>
      <c r="I791" s="8">
        <v>0.2</v>
      </c>
      <c r="J791" s="9">
        <v>0.2273</v>
      </c>
      <c r="K791" s="8">
        <v>1</v>
      </c>
      <c r="L791" s="6">
        <v>8.9599999999999999E-2</v>
      </c>
      <c r="M791" s="6">
        <v>0</v>
      </c>
      <c r="N791" s="6">
        <v>10</v>
      </c>
      <c r="O791" s="6">
        <v>10</v>
      </c>
    </row>
    <row r="792" spans="1:15">
      <c r="A792" s="6">
        <v>791</v>
      </c>
      <c r="B792" s="7">
        <v>40579</v>
      </c>
      <c r="C792" s="6" t="str">
        <f t="shared" si="36"/>
        <v>Winter</v>
      </c>
      <c r="D792" s="6" t="str">
        <f t="shared" si="37"/>
        <v>February</v>
      </c>
      <c r="E792" s="6">
        <v>9</v>
      </c>
      <c r="F792" s="6" t="b">
        <v>0</v>
      </c>
      <c r="G792" s="6" t="str">
        <f t="shared" si="38"/>
        <v>Saturday</v>
      </c>
      <c r="H792" s="6" t="s">
        <v>17</v>
      </c>
      <c r="I792" s="8">
        <v>0.2</v>
      </c>
      <c r="J792" s="9">
        <v>0.2273</v>
      </c>
      <c r="K792" s="8">
        <v>1</v>
      </c>
      <c r="L792" s="6">
        <v>8.9599999999999999E-2</v>
      </c>
      <c r="M792" s="6">
        <v>3</v>
      </c>
      <c r="N792" s="6">
        <v>17</v>
      </c>
      <c r="O792" s="6">
        <v>20</v>
      </c>
    </row>
    <row r="793" spans="1:15">
      <c r="A793" s="6">
        <v>792</v>
      </c>
      <c r="B793" s="7">
        <v>40579</v>
      </c>
      <c r="C793" s="6" t="str">
        <f t="shared" si="36"/>
        <v>Winter</v>
      </c>
      <c r="D793" s="6" t="str">
        <f t="shared" si="37"/>
        <v>February</v>
      </c>
      <c r="E793" s="6">
        <v>10</v>
      </c>
      <c r="F793" s="6" t="b">
        <v>0</v>
      </c>
      <c r="G793" s="6" t="str">
        <f t="shared" si="38"/>
        <v>Saturday</v>
      </c>
      <c r="H793" s="6" t="s">
        <v>17</v>
      </c>
      <c r="I793" s="8">
        <v>0.2</v>
      </c>
      <c r="J793" s="9">
        <v>0.21210000000000001</v>
      </c>
      <c r="K793" s="8">
        <v>1</v>
      </c>
      <c r="L793" s="6">
        <v>0.1343</v>
      </c>
      <c r="M793" s="6">
        <v>3</v>
      </c>
      <c r="N793" s="6">
        <v>31</v>
      </c>
      <c r="O793" s="6">
        <v>34</v>
      </c>
    </row>
    <row r="794" spans="1:15">
      <c r="A794" s="6">
        <v>793</v>
      </c>
      <c r="B794" s="7">
        <v>40579</v>
      </c>
      <c r="C794" s="6" t="str">
        <f t="shared" si="36"/>
        <v>Winter</v>
      </c>
      <c r="D794" s="6" t="str">
        <f t="shared" si="37"/>
        <v>February</v>
      </c>
      <c r="E794" s="6">
        <v>11</v>
      </c>
      <c r="F794" s="6" t="b">
        <v>0</v>
      </c>
      <c r="G794" s="6" t="str">
        <f t="shared" si="38"/>
        <v>Saturday</v>
      </c>
      <c r="H794" s="6" t="s">
        <v>17</v>
      </c>
      <c r="I794" s="8">
        <v>0.22</v>
      </c>
      <c r="J794" s="9">
        <v>0.2273</v>
      </c>
      <c r="K794" s="8">
        <v>1</v>
      </c>
      <c r="L794" s="6">
        <v>0.1343</v>
      </c>
      <c r="M794" s="6">
        <v>1</v>
      </c>
      <c r="N794" s="6">
        <v>46</v>
      </c>
      <c r="O794" s="6">
        <v>47</v>
      </c>
    </row>
    <row r="795" spans="1:15">
      <c r="A795" s="6">
        <v>794</v>
      </c>
      <c r="B795" s="7">
        <v>40579</v>
      </c>
      <c r="C795" s="6" t="str">
        <f t="shared" si="36"/>
        <v>Winter</v>
      </c>
      <c r="D795" s="6" t="str">
        <f t="shared" si="37"/>
        <v>February</v>
      </c>
      <c r="E795" s="6">
        <v>12</v>
      </c>
      <c r="F795" s="6" t="b">
        <v>0</v>
      </c>
      <c r="G795" s="6" t="str">
        <f t="shared" si="38"/>
        <v>Saturday</v>
      </c>
      <c r="H795" s="6" t="s">
        <v>17</v>
      </c>
      <c r="I795" s="8">
        <v>0.22</v>
      </c>
      <c r="J795" s="9">
        <v>0.2273</v>
      </c>
      <c r="K795" s="8">
        <v>1</v>
      </c>
      <c r="L795" s="6">
        <v>0.16420000000000001</v>
      </c>
      <c r="M795" s="6">
        <v>10</v>
      </c>
      <c r="N795" s="6">
        <v>42</v>
      </c>
      <c r="O795" s="6">
        <v>52</v>
      </c>
    </row>
    <row r="796" spans="1:15">
      <c r="A796" s="6">
        <v>795</v>
      </c>
      <c r="B796" s="7">
        <v>40579</v>
      </c>
      <c r="C796" s="6" t="str">
        <f t="shared" si="36"/>
        <v>Winter</v>
      </c>
      <c r="D796" s="6" t="str">
        <f t="shared" si="37"/>
        <v>February</v>
      </c>
      <c r="E796" s="6">
        <v>13</v>
      </c>
      <c r="F796" s="6" t="b">
        <v>0</v>
      </c>
      <c r="G796" s="6" t="str">
        <f t="shared" si="38"/>
        <v>Saturday</v>
      </c>
      <c r="H796" s="6" t="s">
        <v>17</v>
      </c>
      <c r="I796" s="8">
        <v>0.22</v>
      </c>
      <c r="J796" s="9">
        <v>0.2273</v>
      </c>
      <c r="K796" s="8">
        <v>1</v>
      </c>
      <c r="L796" s="6">
        <v>0.16420000000000001</v>
      </c>
      <c r="M796" s="6">
        <v>10</v>
      </c>
      <c r="N796" s="6">
        <v>62</v>
      </c>
      <c r="O796" s="6">
        <v>72</v>
      </c>
    </row>
    <row r="797" spans="1:15">
      <c r="A797" s="6">
        <v>796</v>
      </c>
      <c r="B797" s="7">
        <v>40579</v>
      </c>
      <c r="C797" s="6" t="str">
        <f t="shared" si="36"/>
        <v>Winter</v>
      </c>
      <c r="D797" s="6" t="str">
        <f t="shared" si="37"/>
        <v>February</v>
      </c>
      <c r="E797" s="6">
        <v>14</v>
      </c>
      <c r="F797" s="6" t="b">
        <v>0</v>
      </c>
      <c r="G797" s="6" t="str">
        <f t="shared" si="38"/>
        <v>Saturday</v>
      </c>
      <c r="H797" s="6" t="s">
        <v>17</v>
      </c>
      <c r="I797" s="8">
        <v>0.22</v>
      </c>
      <c r="J797" s="9">
        <v>0.2727</v>
      </c>
      <c r="K797" s="8">
        <v>1</v>
      </c>
      <c r="L797" s="6">
        <v>0</v>
      </c>
      <c r="M797" s="6">
        <v>5</v>
      </c>
      <c r="N797" s="6">
        <v>50</v>
      </c>
      <c r="O797" s="6">
        <v>55</v>
      </c>
    </row>
    <row r="798" spans="1:15">
      <c r="A798" s="6">
        <v>797</v>
      </c>
      <c r="B798" s="7">
        <v>40579</v>
      </c>
      <c r="C798" s="6" t="str">
        <f t="shared" si="36"/>
        <v>Winter</v>
      </c>
      <c r="D798" s="6" t="str">
        <f t="shared" si="37"/>
        <v>February</v>
      </c>
      <c r="E798" s="6">
        <v>15</v>
      </c>
      <c r="F798" s="6" t="b">
        <v>0</v>
      </c>
      <c r="G798" s="6" t="str">
        <f t="shared" si="38"/>
        <v>Saturday</v>
      </c>
      <c r="H798" s="6" t="s">
        <v>17</v>
      </c>
      <c r="I798" s="8">
        <v>0.22</v>
      </c>
      <c r="J798" s="9">
        <v>0.2727</v>
      </c>
      <c r="K798" s="8">
        <v>1</v>
      </c>
      <c r="L798" s="6">
        <v>0</v>
      </c>
      <c r="M798" s="6">
        <v>11</v>
      </c>
      <c r="N798" s="6">
        <v>49</v>
      </c>
      <c r="O798" s="6">
        <v>60</v>
      </c>
    </row>
    <row r="799" spans="1:15">
      <c r="A799" s="6">
        <v>798</v>
      </c>
      <c r="B799" s="7">
        <v>40579</v>
      </c>
      <c r="C799" s="6" t="str">
        <f t="shared" si="36"/>
        <v>Winter</v>
      </c>
      <c r="D799" s="6" t="str">
        <f t="shared" si="37"/>
        <v>February</v>
      </c>
      <c r="E799" s="6">
        <v>16</v>
      </c>
      <c r="F799" s="6" t="b">
        <v>0</v>
      </c>
      <c r="G799" s="6" t="str">
        <f t="shared" si="38"/>
        <v>Saturday</v>
      </c>
      <c r="H799" s="6" t="s">
        <v>17</v>
      </c>
      <c r="I799" s="8">
        <v>0.22</v>
      </c>
      <c r="J799" s="9">
        <v>0.2273</v>
      </c>
      <c r="K799" s="8">
        <v>1</v>
      </c>
      <c r="L799" s="6">
        <v>0.1343</v>
      </c>
      <c r="M799" s="6">
        <v>8</v>
      </c>
      <c r="N799" s="6">
        <v>63</v>
      </c>
      <c r="O799" s="6">
        <v>71</v>
      </c>
    </row>
    <row r="800" spans="1:15">
      <c r="A800" s="6">
        <v>799</v>
      </c>
      <c r="B800" s="7">
        <v>40579</v>
      </c>
      <c r="C800" s="6" t="str">
        <f t="shared" si="36"/>
        <v>Winter</v>
      </c>
      <c r="D800" s="6" t="str">
        <f t="shared" si="37"/>
        <v>February</v>
      </c>
      <c r="E800" s="6">
        <v>17</v>
      </c>
      <c r="F800" s="6" t="b">
        <v>0</v>
      </c>
      <c r="G800" s="6" t="str">
        <f t="shared" si="38"/>
        <v>Saturday</v>
      </c>
      <c r="H800" s="6" t="s">
        <v>16</v>
      </c>
      <c r="I800" s="8">
        <v>0.24</v>
      </c>
      <c r="J800" s="9">
        <v>0.21210000000000001</v>
      </c>
      <c r="K800" s="8">
        <v>1</v>
      </c>
      <c r="L800" s="6">
        <v>0.28360000000000002</v>
      </c>
      <c r="M800" s="6">
        <v>14</v>
      </c>
      <c r="N800" s="6">
        <v>64</v>
      </c>
      <c r="O800" s="6">
        <v>78</v>
      </c>
    </row>
    <row r="801" spans="1:15">
      <c r="A801" s="6">
        <v>800</v>
      </c>
      <c r="B801" s="7">
        <v>40579</v>
      </c>
      <c r="C801" s="6" t="str">
        <f t="shared" si="36"/>
        <v>Winter</v>
      </c>
      <c r="D801" s="6" t="str">
        <f t="shared" si="37"/>
        <v>February</v>
      </c>
      <c r="E801" s="6">
        <v>18</v>
      </c>
      <c r="F801" s="6" t="b">
        <v>0</v>
      </c>
      <c r="G801" s="6" t="str">
        <f t="shared" si="38"/>
        <v>Saturday</v>
      </c>
      <c r="H801" s="6" t="s">
        <v>16</v>
      </c>
      <c r="I801" s="8">
        <v>0.28000000000000003</v>
      </c>
      <c r="J801" s="9">
        <v>0.2424</v>
      </c>
      <c r="K801" s="8">
        <v>0.93</v>
      </c>
      <c r="L801" s="6">
        <v>0.44779999999999998</v>
      </c>
      <c r="M801" s="6">
        <v>2</v>
      </c>
      <c r="N801" s="6">
        <v>81</v>
      </c>
      <c r="O801" s="6">
        <v>83</v>
      </c>
    </row>
    <row r="802" spans="1:15">
      <c r="A802" s="6">
        <v>801</v>
      </c>
      <c r="B802" s="7">
        <v>40579</v>
      </c>
      <c r="C802" s="6" t="str">
        <f t="shared" si="36"/>
        <v>Winter</v>
      </c>
      <c r="D802" s="6" t="str">
        <f t="shared" si="37"/>
        <v>February</v>
      </c>
      <c r="E802" s="6">
        <v>19</v>
      </c>
      <c r="F802" s="6" t="b">
        <v>0</v>
      </c>
      <c r="G802" s="6" t="str">
        <f t="shared" si="38"/>
        <v>Saturday</v>
      </c>
      <c r="H802" s="6" t="s">
        <v>16</v>
      </c>
      <c r="I802" s="8">
        <v>0.28000000000000003</v>
      </c>
      <c r="J802" s="9">
        <v>0.2424</v>
      </c>
      <c r="K802" s="8">
        <v>0.93</v>
      </c>
      <c r="L802" s="6">
        <v>0.44779999999999998</v>
      </c>
      <c r="M802" s="6">
        <v>6</v>
      </c>
      <c r="N802" s="6">
        <v>78</v>
      </c>
      <c r="O802" s="6">
        <v>84</v>
      </c>
    </row>
    <row r="803" spans="1:15">
      <c r="A803" s="6">
        <v>802</v>
      </c>
      <c r="B803" s="7">
        <v>40579</v>
      </c>
      <c r="C803" s="6" t="str">
        <f t="shared" si="36"/>
        <v>Winter</v>
      </c>
      <c r="D803" s="6" t="str">
        <f t="shared" si="37"/>
        <v>February</v>
      </c>
      <c r="E803" s="6">
        <v>20</v>
      </c>
      <c r="F803" s="6" t="b">
        <v>0</v>
      </c>
      <c r="G803" s="6" t="str">
        <f t="shared" si="38"/>
        <v>Saturday</v>
      </c>
      <c r="H803" s="6" t="s">
        <v>15</v>
      </c>
      <c r="I803" s="8">
        <v>0.3</v>
      </c>
      <c r="J803" s="9">
        <v>0.28789999999999999</v>
      </c>
      <c r="K803" s="8">
        <v>0.87</v>
      </c>
      <c r="L803" s="6">
        <v>0.25369999999999998</v>
      </c>
      <c r="M803" s="6">
        <v>5</v>
      </c>
      <c r="N803" s="6">
        <v>64</v>
      </c>
      <c r="O803" s="6">
        <v>69</v>
      </c>
    </row>
    <row r="804" spans="1:15">
      <c r="A804" s="6">
        <v>803</v>
      </c>
      <c r="B804" s="7">
        <v>40579</v>
      </c>
      <c r="C804" s="6" t="str">
        <f t="shared" si="36"/>
        <v>Winter</v>
      </c>
      <c r="D804" s="6" t="str">
        <f t="shared" si="37"/>
        <v>February</v>
      </c>
      <c r="E804" s="6">
        <v>21</v>
      </c>
      <c r="F804" s="6" t="b">
        <v>0</v>
      </c>
      <c r="G804" s="6" t="str">
        <f t="shared" si="38"/>
        <v>Saturday</v>
      </c>
      <c r="H804" s="6" t="s">
        <v>15</v>
      </c>
      <c r="I804" s="8">
        <v>0.26</v>
      </c>
      <c r="J804" s="9">
        <v>0.2576</v>
      </c>
      <c r="K804" s="8">
        <v>1</v>
      </c>
      <c r="L804" s="6">
        <v>0.19400000000000001</v>
      </c>
      <c r="M804" s="6">
        <v>3</v>
      </c>
      <c r="N804" s="6">
        <v>53</v>
      </c>
      <c r="O804" s="6">
        <v>56</v>
      </c>
    </row>
    <row r="805" spans="1:15">
      <c r="A805" s="6">
        <v>804</v>
      </c>
      <c r="B805" s="7">
        <v>40579</v>
      </c>
      <c r="C805" s="6" t="str">
        <f t="shared" si="36"/>
        <v>Winter</v>
      </c>
      <c r="D805" s="6" t="str">
        <f t="shared" si="37"/>
        <v>February</v>
      </c>
      <c r="E805" s="6">
        <v>22</v>
      </c>
      <c r="F805" s="6" t="b">
        <v>0</v>
      </c>
      <c r="G805" s="6" t="str">
        <f t="shared" si="38"/>
        <v>Saturday</v>
      </c>
      <c r="H805" s="6" t="s">
        <v>15</v>
      </c>
      <c r="I805" s="8">
        <v>0.26</v>
      </c>
      <c r="J805" s="9">
        <v>0.2727</v>
      </c>
      <c r="K805" s="8">
        <v>0.93</v>
      </c>
      <c r="L805" s="6">
        <v>0.1343</v>
      </c>
      <c r="M805" s="6">
        <v>2</v>
      </c>
      <c r="N805" s="6">
        <v>43</v>
      </c>
      <c r="O805" s="6">
        <v>45</v>
      </c>
    </row>
    <row r="806" spans="1:15">
      <c r="A806" s="6">
        <v>805</v>
      </c>
      <c r="B806" s="7">
        <v>40579</v>
      </c>
      <c r="C806" s="6" t="str">
        <f t="shared" si="36"/>
        <v>Winter</v>
      </c>
      <c r="D806" s="6" t="str">
        <f t="shared" si="37"/>
        <v>February</v>
      </c>
      <c r="E806" s="6">
        <v>23</v>
      </c>
      <c r="F806" s="6" t="b">
        <v>0</v>
      </c>
      <c r="G806" s="6" t="str">
        <f t="shared" si="38"/>
        <v>Saturday</v>
      </c>
      <c r="H806" s="6" t="s">
        <v>15</v>
      </c>
      <c r="I806" s="8">
        <v>0.26</v>
      </c>
      <c r="J806" s="9">
        <v>0.2576</v>
      </c>
      <c r="K806" s="8">
        <v>0.93</v>
      </c>
      <c r="L806" s="6">
        <v>0.22389999999999999</v>
      </c>
      <c r="M806" s="6">
        <v>7</v>
      </c>
      <c r="N806" s="6">
        <v>52</v>
      </c>
      <c r="O806" s="6">
        <v>59</v>
      </c>
    </row>
    <row r="807" spans="1:15">
      <c r="A807" s="6">
        <v>806</v>
      </c>
      <c r="B807" s="7">
        <v>40580</v>
      </c>
      <c r="C807" s="6" t="str">
        <f t="shared" si="36"/>
        <v>Winter</v>
      </c>
      <c r="D807" s="6" t="str">
        <f t="shared" si="37"/>
        <v>February</v>
      </c>
      <c r="E807" s="6">
        <v>0</v>
      </c>
      <c r="F807" s="6" t="b">
        <v>0</v>
      </c>
      <c r="G807" s="6" t="str">
        <f t="shared" si="38"/>
        <v>Sunday</v>
      </c>
      <c r="H807" s="6" t="s">
        <v>15</v>
      </c>
      <c r="I807" s="8">
        <v>0.26</v>
      </c>
      <c r="J807" s="9">
        <v>0.2576</v>
      </c>
      <c r="K807" s="8">
        <v>0.7</v>
      </c>
      <c r="L807" s="6">
        <v>0.19400000000000001</v>
      </c>
      <c r="M807" s="6">
        <v>2</v>
      </c>
      <c r="N807" s="6">
        <v>37</v>
      </c>
      <c r="O807" s="6">
        <v>39</v>
      </c>
    </row>
    <row r="808" spans="1:15">
      <c r="A808" s="6">
        <v>807</v>
      </c>
      <c r="B808" s="7">
        <v>40580</v>
      </c>
      <c r="C808" s="6" t="str">
        <f t="shared" si="36"/>
        <v>Winter</v>
      </c>
      <c r="D808" s="6" t="str">
        <f t="shared" si="37"/>
        <v>February</v>
      </c>
      <c r="E808" s="6">
        <v>1</v>
      </c>
      <c r="F808" s="6" t="b">
        <v>0</v>
      </c>
      <c r="G808" s="6" t="str">
        <f t="shared" si="38"/>
        <v>Sunday</v>
      </c>
      <c r="H808" s="6" t="s">
        <v>15</v>
      </c>
      <c r="I808" s="8">
        <v>0.26</v>
      </c>
      <c r="J808" s="9">
        <v>0.2273</v>
      </c>
      <c r="K808" s="8">
        <v>0.65</v>
      </c>
      <c r="L808" s="6">
        <v>0.41789999999999999</v>
      </c>
      <c r="M808" s="6">
        <v>4</v>
      </c>
      <c r="N808" s="6">
        <v>40</v>
      </c>
      <c r="O808" s="6">
        <v>44</v>
      </c>
    </row>
    <row r="809" spans="1:15">
      <c r="A809" s="6">
        <v>808</v>
      </c>
      <c r="B809" s="7">
        <v>40580</v>
      </c>
      <c r="C809" s="6" t="str">
        <f t="shared" si="36"/>
        <v>Winter</v>
      </c>
      <c r="D809" s="6" t="str">
        <f t="shared" si="37"/>
        <v>February</v>
      </c>
      <c r="E809" s="6">
        <v>2</v>
      </c>
      <c r="F809" s="6" t="b">
        <v>0</v>
      </c>
      <c r="G809" s="6" t="str">
        <f t="shared" si="38"/>
        <v>Sunday</v>
      </c>
      <c r="H809" s="6" t="s">
        <v>15</v>
      </c>
      <c r="I809" s="8">
        <v>0.26</v>
      </c>
      <c r="J809" s="9">
        <v>0.2273</v>
      </c>
      <c r="K809" s="8">
        <v>0.6</v>
      </c>
      <c r="L809" s="6">
        <v>0.32840000000000003</v>
      </c>
      <c r="M809" s="6">
        <v>0</v>
      </c>
      <c r="N809" s="6">
        <v>20</v>
      </c>
      <c r="O809" s="6">
        <v>20</v>
      </c>
    </row>
    <row r="810" spans="1:15">
      <c r="A810" s="6">
        <v>809</v>
      </c>
      <c r="B810" s="7">
        <v>40580</v>
      </c>
      <c r="C810" s="6" t="str">
        <f t="shared" si="36"/>
        <v>Winter</v>
      </c>
      <c r="D810" s="6" t="str">
        <f t="shared" si="37"/>
        <v>February</v>
      </c>
      <c r="E810" s="6">
        <v>3</v>
      </c>
      <c r="F810" s="6" t="b">
        <v>0</v>
      </c>
      <c r="G810" s="6" t="str">
        <f t="shared" si="38"/>
        <v>Sunday</v>
      </c>
      <c r="H810" s="6" t="s">
        <v>15</v>
      </c>
      <c r="I810" s="8">
        <v>0.26</v>
      </c>
      <c r="J810" s="9">
        <v>0.28789999999999999</v>
      </c>
      <c r="K810" s="8">
        <v>0.6</v>
      </c>
      <c r="L810" s="6">
        <v>8.9599999999999999E-2</v>
      </c>
      <c r="M810" s="6">
        <v>3</v>
      </c>
      <c r="N810" s="6">
        <v>10</v>
      </c>
      <c r="O810" s="6">
        <v>13</v>
      </c>
    </row>
    <row r="811" spans="1:15">
      <c r="A811" s="6">
        <v>810</v>
      </c>
      <c r="B811" s="7">
        <v>40580</v>
      </c>
      <c r="C811" s="6" t="str">
        <f t="shared" si="36"/>
        <v>Winter</v>
      </c>
      <c r="D811" s="6" t="str">
        <f t="shared" si="37"/>
        <v>February</v>
      </c>
      <c r="E811" s="6">
        <v>4</v>
      </c>
      <c r="F811" s="6" t="b">
        <v>0</v>
      </c>
      <c r="G811" s="6" t="str">
        <f t="shared" si="38"/>
        <v>Sunday</v>
      </c>
      <c r="H811" s="6" t="s">
        <v>15</v>
      </c>
      <c r="I811" s="8">
        <v>0.26</v>
      </c>
      <c r="J811" s="9">
        <v>0.2273</v>
      </c>
      <c r="K811" s="8">
        <v>0.6</v>
      </c>
      <c r="L811" s="6">
        <v>0.35820000000000002</v>
      </c>
      <c r="M811" s="6">
        <v>0</v>
      </c>
      <c r="N811" s="6">
        <v>2</v>
      </c>
      <c r="O811" s="6">
        <v>2</v>
      </c>
    </row>
    <row r="812" spans="1:15">
      <c r="A812" s="6">
        <v>811</v>
      </c>
      <c r="B812" s="7">
        <v>40580</v>
      </c>
      <c r="C812" s="6" t="str">
        <f t="shared" si="36"/>
        <v>Winter</v>
      </c>
      <c r="D812" s="6" t="str">
        <f t="shared" si="37"/>
        <v>February</v>
      </c>
      <c r="E812" s="6">
        <v>5</v>
      </c>
      <c r="F812" s="6" t="b">
        <v>0</v>
      </c>
      <c r="G812" s="6" t="str">
        <f t="shared" si="38"/>
        <v>Sunday</v>
      </c>
      <c r="H812" s="6" t="s">
        <v>15</v>
      </c>
      <c r="I812" s="8">
        <v>0.26</v>
      </c>
      <c r="J812" s="9">
        <v>0.2576</v>
      </c>
      <c r="K812" s="8">
        <v>0.6</v>
      </c>
      <c r="L812" s="6">
        <v>0.22389999999999999</v>
      </c>
      <c r="M812" s="6">
        <v>0</v>
      </c>
      <c r="N812" s="6">
        <v>1</v>
      </c>
      <c r="O812" s="6">
        <v>1</v>
      </c>
    </row>
    <row r="813" spans="1:15">
      <c r="A813" s="6">
        <v>812</v>
      </c>
      <c r="B813" s="7">
        <v>40580</v>
      </c>
      <c r="C813" s="6" t="str">
        <f t="shared" si="36"/>
        <v>Winter</v>
      </c>
      <c r="D813" s="6" t="str">
        <f t="shared" si="37"/>
        <v>February</v>
      </c>
      <c r="E813" s="6">
        <v>6</v>
      </c>
      <c r="F813" s="6" t="b">
        <v>0</v>
      </c>
      <c r="G813" s="6" t="str">
        <f t="shared" si="38"/>
        <v>Sunday</v>
      </c>
      <c r="H813" s="6" t="s">
        <v>15</v>
      </c>
      <c r="I813" s="8">
        <v>0.26</v>
      </c>
      <c r="J813" s="9">
        <v>0.2576</v>
      </c>
      <c r="K813" s="8">
        <v>0.6</v>
      </c>
      <c r="L813" s="6">
        <v>0.22389999999999999</v>
      </c>
      <c r="M813" s="6">
        <v>0</v>
      </c>
      <c r="N813" s="6">
        <v>1</v>
      </c>
      <c r="O813" s="6">
        <v>1</v>
      </c>
    </row>
    <row r="814" spans="1:15">
      <c r="A814" s="6">
        <v>813</v>
      </c>
      <c r="B814" s="7">
        <v>40580</v>
      </c>
      <c r="C814" s="6" t="str">
        <f t="shared" si="36"/>
        <v>Winter</v>
      </c>
      <c r="D814" s="6" t="str">
        <f t="shared" si="37"/>
        <v>February</v>
      </c>
      <c r="E814" s="6">
        <v>7</v>
      </c>
      <c r="F814" s="6" t="b">
        <v>0</v>
      </c>
      <c r="G814" s="6" t="str">
        <f t="shared" si="38"/>
        <v>Sunday</v>
      </c>
      <c r="H814" s="6" t="s">
        <v>15</v>
      </c>
      <c r="I814" s="8">
        <v>0.24</v>
      </c>
      <c r="J814" s="9">
        <v>0.2424</v>
      </c>
      <c r="K814" s="8">
        <v>0.65</v>
      </c>
      <c r="L814" s="6">
        <v>0.16420000000000001</v>
      </c>
      <c r="M814" s="6">
        <v>0</v>
      </c>
      <c r="N814" s="6">
        <v>8</v>
      </c>
      <c r="O814" s="6">
        <v>8</v>
      </c>
    </row>
    <row r="815" spans="1:15">
      <c r="A815" s="6">
        <v>814</v>
      </c>
      <c r="B815" s="7">
        <v>40580</v>
      </c>
      <c r="C815" s="6" t="str">
        <f t="shared" si="36"/>
        <v>Winter</v>
      </c>
      <c r="D815" s="6" t="str">
        <f t="shared" si="37"/>
        <v>February</v>
      </c>
      <c r="E815" s="6">
        <v>8</v>
      </c>
      <c r="F815" s="6" t="b">
        <v>0</v>
      </c>
      <c r="G815" s="6" t="str">
        <f t="shared" si="38"/>
        <v>Sunday</v>
      </c>
      <c r="H815" s="6" t="s">
        <v>15</v>
      </c>
      <c r="I815" s="8">
        <v>0.24</v>
      </c>
      <c r="J815" s="9">
        <v>0.2576</v>
      </c>
      <c r="K815" s="8">
        <v>0.65</v>
      </c>
      <c r="L815" s="6">
        <v>0.1045</v>
      </c>
      <c r="M815" s="6">
        <v>2</v>
      </c>
      <c r="N815" s="6">
        <v>21</v>
      </c>
      <c r="O815" s="6">
        <v>23</v>
      </c>
    </row>
    <row r="816" spans="1:15">
      <c r="A816" s="6">
        <v>815</v>
      </c>
      <c r="B816" s="7">
        <v>40580</v>
      </c>
      <c r="C816" s="6" t="str">
        <f t="shared" si="36"/>
        <v>Winter</v>
      </c>
      <c r="D816" s="6" t="str">
        <f t="shared" si="37"/>
        <v>February</v>
      </c>
      <c r="E816" s="6">
        <v>9</v>
      </c>
      <c r="F816" s="6" t="b">
        <v>0</v>
      </c>
      <c r="G816" s="6" t="str">
        <f t="shared" si="38"/>
        <v>Sunday</v>
      </c>
      <c r="H816" s="6" t="s">
        <v>15</v>
      </c>
      <c r="I816" s="8">
        <v>0.28000000000000003</v>
      </c>
      <c r="J816" s="9">
        <v>0.28789999999999999</v>
      </c>
      <c r="K816" s="8">
        <v>0.56000000000000005</v>
      </c>
      <c r="L816" s="6">
        <v>0.1045</v>
      </c>
      <c r="M816" s="6">
        <v>7</v>
      </c>
      <c r="N816" s="6">
        <v>38</v>
      </c>
      <c r="O816" s="6">
        <v>45</v>
      </c>
    </row>
    <row r="817" spans="1:15">
      <c r="A817" s="6">
        <v>816</v>
      </c>
      <c r="B817" s="7">
        <v>40580</v>
      </c>
      <c r="C817" s="6" t="str">
        <f t="shared" si="36"/>
        <v>Winter</v>
      </c>
      <c r="D817" s="6" t="str">
        <f t="shared" si="37"/>
        <v>February</v>
      </c>
      <c r="E817" s="6">
        <v>10</v>
      </c>
      <c r="F817" s="6" t="b">
        <v>0</v>
      </c>
      <c r="G817" s="6" t="str">
        <f t="shared" si="38"/>
        <v>Sunday</v>
      </c>
      <c r="H817" s="6" t="s">
        <v>15</v>
      </c>
      <c r="I817" s="8">
        <v>0.3</v>
      </c>
      <c r="J817" s="9">
        <v>0.28789999999999999</v>
      </c>
      <c r="K817" s="8">
        <v>0.52</v>
      </c>
      <c r="L817" s="6">
        <v>0.25369999999999998</v>
      </c>
      <c r="M817" s="6">
        <v>15</v>
      </c>
      <c r="N817" s="6">
        <v>74</v>
      </c>
      <c r="O817" s="6">
        <v>89</v>
      </c>
    </row>
    <row r="818" spans="1:15">
      <c r="A818" s="6">
        <v>817</v>
      </c>
      <c r="B818" s="7">
        <v>40580</v>
      </c>
      <c r="C818" s="6" t="str">
        <f t="shared" si="36"/>
        <v>Winter</v>
      </c>
      <c r="D818" s="6" t="str">
        <f t="shared" si="37"/>
        <v>February</v>
      </c>
      <c r="E818" s="6">
        <v>11</v>
      </c>
      <c r="F818" s="6" t="b">
        <v>0</v>
      </c>
      <c r="G818" s="6" t="str">
        <f t="shared" si="38"/>
        <v>Sunday</v>
      </c>
      <c r="H818" s="6" t="s">
        <v>15</v>
      </c>
      <c r="I818" s="8">
        <v>0.32</v>
      </c>
      <c r="J818" s="9">
        <v>0.30299999999999999</v>
      </c>
      <c r="K818" s="8">
        <v>0.49</v>
      </c>
      <c r="L818" s="6">
        <v>0.25369999999999998</v>
      </c>
      <c r="M818" s="6">
        <v>28</v>
      </c>
      <c r="N818" s="6">
        <v>89</v>
      </c>
      <c r="O818" s="6">
        <v>117</v>
      </c>
    </row>
    <row r="819" spans="1:15">
      <c r="A819" s="6">
        <v>818</v>
      </c>
      <c r="B819" s="7">
        <v>40580</v>
      </c>
      <c r="C819" s="6" t="str">
        <f t="shared" si="36"/>
        <v>Winter</v>
      </c>
      <c r="D819" s="6" t="str">
        <f t="shared" si="37"/>
        <v>February</v>
      </c>
      <c r="E819" s="6">
        <v>12</v>
      </c>
      <c r="F819" s="6" t="b">
        <v>0</v>
      </c>
      <c r="G819" s="6" t="str">
        <f t="shared" si="38"/>
        <v>Sunday</v>
      </c>
      <c r="H819" s="6" t="s">
        <v>15</v>
      </c>
      <c r="I819" s="8">
        <v>0.34</v>
      </c>
      <c r="J819" s="9">
        <v>0.33329999999999999</v>
      </c>
      <c r="K819" s="8">
        <v>0.46</v>
      </c>
      <c r="L819" s="6">
        <v>0</v>
      </c>
      <c r="M819" s="6">
        <v>48</v>
      </c>
      <c r="N819" s="6">
        <v>126</v>
      </c>
      <c r="O819" s="6">
        <v>174</v>
      </c>
    </row>
    <row r="820" spans="1:15">
      <c r="A820" s="6">
        <v>819</v>
      </c>
      <c r="B820" s="7">
        <v>40580</v>
      </c>
      <c r="C820" s="6" t="str">
        <f t="shared" si="36"/>
        <v>Winter</v>
      </c>
      <c r="D820" s="6" t="str">
        <f t="shared" si="37"/>
        <v>February</v>
      </c>
      <c r="E820" s="6">
        <v>13</v>
      </c>
      <c r="F820" s="6" t="b">
        <v>0</v>
      </c>
      <c r="G820" s="6" t="str">
        <f t="shared" si="38"/>
        <v>Sunday</v>
      </c>
      <c r="H820" s="6" t="s">
        <v>15</v>
      </c>
      <c r="I820" s="8">
        <v>0.34</v>
      </c>
      <c r="J820" s="9">
        <v>0.36359999999999998</v>
      </c>
      <c r="K820" s="8">
        <v>0.46</v>
      </c>
      <c r="L820" s="6">
        <v>0</v>
      </c>
      <c r="M820" s="6">
        <v>47</v>
      </c>
      <c r="N820" s="6">
        <v>135</v>
      </c>
      <c r="O820" s="6">
        <v>182</v>
      </c>
    </row>
    <row r="821" spans="1:15">
      <c r="A821" s="6">
        <v>820</v>
      </c>
      <c r="B821" s="7">
        <v>40580</v>
      </c>
      <c r="C821" s="6" t="str">
        <f t="shared" si="36"/>
        <v>Winter</v>
      </c>
      <c r="D821" s="6" t="str">
        <f t="shared" si="37"/>
        <v>February</v>
      </c>
      <c r="E821" s="6">
        <v>14</v>
      </c>
      <c r="F821" s="6" t="b">
        <v>0</v>
      </c>
      <c r="G821" s="6" t="str">
        <f t="shared" si="38"/>
        <v>Sunday</v>
      </c>
      <c r="H821" s="6" t="s">
        <v>15</v>
      </c>
      <c r="I821" s="8">
        <v>0.34</v>
      </c>
      <c r="J821" s="9">
        <v>0.34849999999999998</v>
      </c>
      <c r="K821" s="8">
        <v>0.46</v>
      </c>
      <c r="L821" s="6">
        <v>8.9599999999999999E-2</v>
      </c>
      <c r="M821" s="6">
        <v>47</v>
      </c>
      <c r="N821" s="6">
        <v>114</v>
      </c>
      <c r="O821" s="6">
        <v>161</v>
      </c>
    </row>
    <row r="822" spans="1:15">
      <c r="A822" s="6">
        <v>821</v>
      </c>
      <c r="B822" s="7">
        <v>40580</v>
      </c>
      <c r="C822" s="6" t="str">
        <f t="shared" si="36"/>
        <v>Winter</v>
      </c>
      <c r="D822" s="6" t="str">
        <f t="shared" si="37"/>
        <v>February</v>
      </c>
      <c r="E822" s="6">
        <v>15</v>
      </c>
      <c r="F822" s="6" t="b">
        <v>0</v>
      </c>
      <c r="G822" s="6" t="str">
        <f t="shared" si="38"/>
        <v>Sunday</v>
      </c>
      <c r="H822" s="6" t="s">
        <v>15</v>
      </c>
      <c r="I822" s="8">
        <v>0.34</v>
      </c>
      <c r="J822" s="9">
        <v>0.34849999999999998</v>
      </c>
      <c r="K822" s="8">
        <v>0.46</v>
      </c>
      <c r="L822" s="6">
        <v>8.9599999999999999E-2</v>
      </c>
      <c r="M822" s="6">
        <v>52</v>
      </c>
      <c r="N822" s="6">
        <v>130</v>
      </c>
      <c r="O822" s="6">
        <v>182</v>
      </c>
    </row>
    <row r="823" spans="1:15">
      <c r="A823" s="6">
        <v>822</v>
      </c>
      <c r="B823" s="7">
        <v>40580</v>
      </c>
      <c r="C823" s="6" t="str">
        <f t="shared" si="36"/>
        <v>Winter</v>
      </c>
      <c r="D823" s="6" t="str">
        <f t="shared" si="37"/>
        <v>February</v>
      </c>
      <c r="E823" s="6">
        <v>16</v>
      </c>
      <c r="F823" s="6" t="b">
        <v>0</v>
      </c>
      <c r="G823" s="6" t="str">
        <f t="shared" si="38"/>
        <v>Sunday</v>
      </c>
      <c r="H823" s="6" t="s">
        <v>15</v>
      </c>
      <c r="I823" s="8">
        <v>0.34</v>
      </c>
      <c r="J823" s="9">
        <v>0.34849999999999998</v>
      </c>
      <c r="K823" s="8">
        <v>0.49</v>
      </c>
      <c r="L823" s="6">
        <v>0.1045</v>
      </c>
      <c r="M823" s="6">
        <v>42</v>
      </c>
      <c r="N823" s="6">
        <v>115</v>
      </c>
      <c r="O823" s="6">
        <v>157</v>
      </c>
    </row>
    <row r="824" spans="1:15">
      <c r="A824" s="6">
        <v>823</v>
      </c>
      <c r="B824" s="7">
        <v>40580</v>
      </c>
      <c r="C824" s="6" t="str">
        <f t="shared" si="36"/>
        <v>Winter</v>
      </c>
      <c r="D824" s="6" t="str">
        <f t="shared" si="37"/>
        <v>February</v>
      </c>
      <c r="E824" s="6">
        <v>17</v>
      </c>
      <c r="F824" s="6" t="b">
        <v>0</v>
      </c>
      <c r="G824" s="6" t="str">
        <f t="shared" si="38"/>
        <v>Sunday</v>
      </c>
      <c r="H824" s="6" t="s">
        <v>15</v>
      </c>
      <c r="I824" s="8">
        <v>0.34</v>
      </c>
      <c r="J824" s="9">
        <v>0.36359999999999998</v>
      </c>
      <c r="K824" s="8">
        <v>0.46</v>
      </c>
      <c r="L824" s="6">
        <v>0</v>
      </c>
      <c r="M824" s="6">
        <v>24</v>
      </c>
      <c r="N824" s="6">
        <v>97</v>
      </c>
      <c r="O824" s="6">
        <v>121</v>
      </c>
    </row>
    <row r="825" spans="1:15">
      <c r="A825" s="6">
        <v>824</v>
      </c>
      <c r="B825" s="7">
        <v>40580</v>
      </c>
      <c r="C825" s="6" t="str">
        <f t="shared" si="36"/>
        <v>Winter</v>
      </c>
      <c r="D825" s="6" t="str">
        <f t="shared" si="37"/>
        <v>February</v>
      </c>
      <c r="E825" s="6">
        <v>18</v>
      </c>
      <c r="F825" s="6" t="b">
        <v>0</v>
      </c>
      <c r="G825" s="6" t="str">
        <f t="shared" si="38"/>
        <v>Sunday</v>
      </c>
      <c r="H825" s="6" t="s">
        <v>15</v>
      </c>
      <c r="I825" s="8">
        <v>0.3</v>
      </c>
      <c r="J825" s="9">
        <v>0.30299999999999999</v>
      </c>
      <c r="K825" s="8">
        <v>0.56000000000000005</v>
      </c>
      <c r="L825" s="6">
        <v>0.16420000000000001</v>
      </c>
      <c r="M825" s="6">
        <v>13</v>
      </c>
      <c r="N825" s="6">
        <v>65</v>
      </c>
      <c r="O825" s="6">
        <v>78</v>
      </c>
    </row>
    <row r="826" spans="1:15">
      <c r="A826" s="6">
        <v>825</v>
      </c>
      <c r="B826" s="7">
        <v>40580</v>
      </c>
      <c r="C826" s="6" t="str">
        <f t="shared" si="36"/>
        <v>Winter</v>
      </c>
      <c r="D826" s="6" t="str">
        <f t="shared" si="37"/>
        <v>February</v>
      </c>
      <c r="E826" s="6">
        <v>19</v>
      </c>
      <c r="F826" s="6" t="b">
        <v>0</v>
      </c>
      <c r="G826" s="6" t="str">
        <f t="shared" si="38"/>
        <v>Sunday</v>
      </c>
      <c r="H826" s="6" t="s">
        <v>15</v>
      </c>
      <c r="I826" s="8">
        <v>0.28000000000000003</v>
      </c>
      <c r="J826" s="9">
        <v>0.28789999999999999</v>
      </c>
      <c r="K826" s="8">
        <v>0.61</v>
      </c>
      <c r="L826" s="6">
        <v>0.1343</v>
      </c>
      <c r="M826" s="6">
        <v>1</v>
      </c>
      <c r="N826" s="6">
        <v>20</v>
      </c>
      <c r="O826" s="6">
        <v>21</v>
      </c>
    </row>
    <row r="827" spans="1:15">
      <c r="A827" s="6">
        <v>826</v>
      </c>
      <c r="B827" s="7">
        <v>40580</v>
      </c>
      <c r="C827" s="6" t="str">
        <f t="shared" si="36"/>
        <v>Winter</v>
      </c>
      <c r="D827" s="6" t="str">
        <f t="shared" si="37"/>
        <v>February</v>
      </c>
      <c r="E827" s="6">
        <v>20</v>
      </c>
      <c r="F827" s="6" t="b">
        <v>0</v>
      </c>
      <c r="G827" s="6" t="str">
        <f t="shared" si="38"/>
        <v>Sunday</v>
      </c>
      <c r="H827" s="6" t="s">
        <v>15</v>
      </c>
      <c r="I827" s="8">
        <v>0.28000000000000003</v>
      </c>
      <c r="J827" s="9">
        <v>0.28789999999999999</v>
      </c>
      <c r="K827" s="8">
        <v>0.61</v>
      </c>
      <c r="L827" s="6">
        <v>0.1045</v>
      </c>
      <c r="M827" s="6">
        <v>5</v>
      </c>
      <c r="N827" s="6">
        <v>21</v>
      </c>
      <c r="O827" s="6">
        <v>26</v>
      </c>
    </row>
    <row r="828" spans="1:15">
      <c r="A828" s="6">
        <v>827</v>
      </c>
      <c r="B828" s="7">
        <v>40580</v>
      </c>
      <c r="C828" s="6" t="str">
        <f t="shared" si="36"/>
        <v>Winter</v>
      </c>
      <c r="D828" s="6" t="str">
        <f t="shared" si="37"/>
        <v>February</v>
      </c>
      <c r="E828" s="6">
        <v>21</v>
      </c>
      <c r="F828" s="6" t="b">
        <v>0</v>
      </c>
      <c r="G828" s="6" t="str">
        <f t="shared" si="38"/>
        <v>Sunday</v>
      </c>
      <c r="H828" s="6" t="s">
        <v>15</v>
      </c>
      <c r="I828" s="8">
        <v>0.26</v>
      </c>
      <c r="J828" s="9">
        <v>0.30299999999999999</v>
      </c>
      <c r="K828" s="8">
        <v>0.6</v>
      </c>
      <c r="L828" s="6">
        <v>0</v>
      </c>
      <c r="M828" s="6">
        <v>5</v>
      </c>
      <c r="N828" s="6">
        <v>22</v>
      </c>
      <c r="O828" s="6">
        <v>27</v>
      </c>
    </row>
    <row r="829" spans="1:15">
      <c r="A829" s="6">
        <v>828</v>
      </c>
      <c r="B829" s="7">
        <v>40580</v>
      </c>
      <c r="C829" s="6" t="str">
        <f t="shared" si="36"/>
        <v>Winter</v>
      </c>
      <c r="D829" s="6" t="str">
        <f t="shared" si="37"/>
        <v>February</v>
      </c>
      <c r="E829" s="6">
        <v>22</v>
      </c>
      <c r="F829" s="6" t="b">
        <v>0</v>
      </c>
      <c r="G829" s="6" t="str">
        <f t="shared" si="38"/>
        <v>Sunday</v>
      </c>
      <c r="H829" s="6" t="s">
        <v>15</v>
      </c>
      <c r="I829" s="8">
        <v>0.26</v>
      </c>
      <c r="J829" s="9">
        <v>0.30299999999999999</v>
      </c>
      <c r="K829" s="8">
        <v>0.6</v>
      </c>
      <c r="L829" s="6">
        <v>0</v>
      </c>
      <c r="M829" s="6">
        <v>5</v>
      </c>
      <c r="N829" s="6">
        <v>57</v>
      </c>
      <c r="O829" s="6">
        <v>62</v>
      </c>
    </row>
    <row r="830" spans="1:15">
      <c r="A830" s="6">
        <v>829</v>
      </c>
      <c r="B830" s="7">
        <v>40580</v>
      </c>
      <c r="C830" s="6" t="str">
        <f t="shared" si="36"/>
        <v>Winter</v>
      </c>
      <c r="D830" s="6" t="str">
        <f t="shared" si="37"/>
        <v>February</v>
      </c>
      <c r="E830" s="6">
        <v>23</v>
      </c>
      <c r="F830" s="6" t="b">
        <v>0</v>
      </c>
      <c r="G830" s="6" t="str">
        <f t="shared" si="38"/>
        <v>Sunday</v>
      </c>
      <c r="H830" s="6" t="s">
        <v>15</v>
      </c>
      <c r="I830" s="8">
        <v>0.24</v>
      </c>
      <c r="J830" s="9">
        <v>0.28789999999999999</v>
      </c>
      <c r="K830" s="8">
        <v>0.65</v>
      </c>
      <c r="L830" s="6">
        <v>0</v>
      </c>
      <c r="M830" s="6">
        <v>4</v>
      </c>
      <c r="N830" s="6">
        <v>26</v>
      </c>
      <c r="O830" s="6">
        <v>30</v>
      </c>
    </row>
    <row r="831" spans="1:15">
      <c r="A831" s="6">
        <v>830</v>
      </c>
      <c r="B831" s="7">
        <v>40581</v>
      </c>
      <c r="C831" s="6" t="str">
        <f t="shared" si="36"/>
        <v>Winter</v>
      </c>
      <c r="D831" s="6" t="str">
        <f t="shared" si="37"/>
        <v>February</v>
      </c>
      <c r="E831" s="6">
        <v>0</v>
      </c>
      <c r="F831" s="6" t="b">
        <v>0</v>
      </c>
      <c r="G831" s="6" t="str">
        <f t="shared" si="38"/>
        <v>Monday</v>
      </c>
      <c r="H831" s="6" t="s">
        <v>15</v>
      </c>
      <c r="I831" s="8">
        <v>0.24</v>
      </c>
      <c r="J831" s="9">
        <v>0.28789999999999999</v>
      </c>
      <c r="K831" s="8">
        <v>0.65</v>
      </c>
      <c r="L831" s="6">
        <v>0</v>
      </c>
      <c r="M831" s="6">
        <v>1</v>
      </c>
      <c r="N831" s="6">
        <v>14</v>
      </c>
      <c r="O831" s="6">
        <v>15</v>
      </c>
    </row>
    <row r="832" spans="1:15">
      <c r="A832" s="6">
        <v>831</v>
      </c>
      <c r="B832" s="7">
        <v>40581</v>
      </c>
      <c r="C832" s="6" t="str">
        <f t="shared" si="36"/>
        <v>Winter</v>
      </c>
      <c r="D832" s="6" t="str">
        <f t="shared" si="37"/>
        <v>February</v>
      </c>
      <c r="E832" s="6">
        <v>1</v>
      </c>
      <c r="F832" s="6" t="b">
        <v>0</v>
      </c>
      <c r="G832" s="6" t="str">
        <f t="shared" si="38"/>
        <v>Monday</v>
      </c>
      <c r="H832" s="6" t="s">
        <v>15</v>
      </c>
      <c r="I832" s="8">
        <v>0.22</v>
      </c>
      <c r="J832" s="9">
        <v>0.2727</v>
      </c>
      <c r="K832" s="8">
        <v>0.75</v>
      </c>
      <c r="L832" s="6">
        <v>0</v>
      </c>
      <c r="M832" s="6">
        <v>1</v>
      </c>
      <c r="N832" s="6">
        <v>4</v>
      </c>
      <c r="O832" s="6">
        <v>5</v>
      </c>
    </row>
    <row r="833" spans="1:15">
      <c r="A833" s="6">
        <v>832</v>
      </c>
      <c r="B833" s="7">
        <v>40581</v>
      </c>
      <c r="C833" s="6" t="str">
        <f t="shared" si="36"/>
        <v>Winter</v>
      </c>
      <c r="D833" s="6" t="str">
        <f t="shared" si="37"/>
        <v>February</v>
      </c>
      <c r="E833" s="6">
        <v>2</v>
      </c>
      <c r="F833" s="6" t="b">
        <v>0</v>
      </c>
      <c r="G833" s="6" t="str">
        <f t="shared" si="38"/>
        <v>Monday</v>
      </c>
      <c r="H833" s="6" t="s">
        <v>15</v>
      </c>
      <c r="I833" s="8">
        <v>0.2</v>
      </c>
      <c r="J833" s="9">
        <v>0.2576</v>
      </c>
      <c r="K833" s="8">
        <v>0.8</v>
      </c>
      <c r="L833" s="6">
        <v>0</v>
      </c>
      <c r="M833" s="6">
        <v>0</v>
      </c>
      <c r="N833" s="6">
        <v>3</v>
      </c>
      <c r="O833" s="6">
        <v>3</v>
      </c>
    </row>
    <row r="834" spans="1:15">
      <c r="A834" s="6">
        <v>833</v>
      </c>
      <c r="B834" s="7">
        <v>40581</v>
      </c>
      <c r="C834" s="6" t="str">
        <f t="shared" si="36"/>
        <v>Winter</v>
      </c>
      <c r="D834" s="6" t="str">
        <f t="shared" si="37"/>
        <v>February</v>
      </c>
      <c r="E834" s="6">
        <v>3</v>
      </c>
      <c r="F834" s="6" t="b">
        <v>0</v>
      </c>
      <c r="G834" s="6" t="str">
        <f t="shared" si="38"/>
        <v>Monday</v>
      </c>
      <c r="H834" s="6" t="s">
        <v>15</v>
      </c>
      <c r="I834" s="8">
        <v>0.2</v>
      </c>
      <c r="J834" s="9">
        <v>0.2576</v>
      </c>
      <c r="K834" s="8">
        <v>0.86</v>
      </c>
      <c r="L834" s="6">
        <v>0</v>
      </c>
      <c r="M834" s="6">
        <v>0</v>
      </c>
      <c r="N834" s="6">
        <v>1</v>
      </c>
      <c r="O834" s="6">
        <v>1</v>
      </c>
    </row>
    <row r="835" spans="1:15">
      <c r="A835" s="6">
        <v>834</v>
      </c>
      <c r="B835" s="7">
        <v>40581</v>
      </c>
      <c r="C835" s="6" t="str">
        <f t="shared" ref="C835:C898" si="39">IF(OR(B835&gt;=DATE(YEAR(B835),12,21), B835&lt;DATE(YEAR(B835),3,20)), "Winter", IF(OR(B835&gt;=DATE(YEAR(B835),3,20), B835&lt;DATE(YEAR(B835),6,21)), "Spring", IF(OR(B835&gt;=DATE(YEAR(B835),6,21), B835&lt;DATE(YEAR(B835),9,23)), "Summer", "Fall")))</f>
        <v>Winter</v>
      </c>
      <c r="D835" s="6" t="str">
        <f t="shared" ref="D835:D898" si="40">TEXT(B835,"mmmm")</f>
        <v>February</v>
      </c>
      <c r="E835" s="6">
        <v>4</v>
      </c>
      <c r="F835" s="6" t="b">
        <v>0</v>
      </c>
      <c r="G835" s="6" t="str">
        <f t="shared" ref="G835:G898" si="41">TEXT(B835,"dddd")</f>
        <v>Monday</v>
      </c>
      <c r="H835" s="6" t="s">
        <v>15</v>
      </c>
      <c r="I835" s="8">
        <v>0.2</v>
      </c>
      <c r="J835" s="9">
        <v>0.2576</v>
      </c>
      <c r="K835" s="8">
        <v>0.86</v>
      </c>
      <c r="L835" s="6">
        <v>0</v>
      </c>
      <c r="M835" s="6">
        <v>1</v>
      </c>
      <c r="N835" s="6">
        <v>1</v>
      </c>
      <c r="O835" s="6">
        <v>2</v>
      </c>
    </row>
    <row r="836" spans="1:15">
      <c r="A836" s="6">
        <v>835</v>
      </c>
      <c r="B836" s="7">
        <v>40581</v>
      </c>
      <c r="C836" s="6" t="str">
        <f t="shared" si="39"/>
        <v>Winter</v>
      </c>
      <c r="D836" s="6" t="str">
        <f t="shared" si="40"/>
        <v>February</v>
      </c>
      <c r="E836" s="6">
        <v>5</v>
      </c>
      <c r="F836" s="6" t="b">
        <v>0</v>
      </c>
      <c r="G836" s="6" t="str">
        <f t="shared" si="41"/>
        <v>Monday</v>
      </c>
      <c r="H836" s="6" t="s">
        <v>15</v>
      </c>
      <c r="I836" s="8">
        <v>0.2</v>
      </c>
      <c r="J836" s="9">
        <v>0.2576</v>
      </c>
      <c r="K836" s="8">
        <v>0.86</v>
      </c>
      <c r="L836" s="6">
        <v>0</v>
      </c>
      <c r="M836" s="6">
        <v>1</v>
      </c>
      <c r="N836" s="6">
        <v>9</v>
      </c>
      <c r="O836" s="6">
        <v>10</v>
      </c>
    </row>
    <row r="837" spans="1:15">
      <c r="A837" s="6">
        <v>836</v>
      </c>
      <c r="B837" s="7">
        <v>40581</v>
      </c>
      <c r="C837" s="6" t="str">
        <f t="shared" si="39"/>
        <v>Winter</v>
      </c>
      <c r="D837" s="6" t="str">
        <f t="shared" si="40"/>
        <v>February</v>
      </c>
      <c r="E837" s="6">
        <v>6</v>
      </c>
      <c r="F837" s="6" t="b">
        <v>0</v>
      </c>
      <c r="G837" s="6" t="str">
        <f t="shared" si="41"/>
        <v>Monday</v>
      </c>
      <c r="H837" s="6" t="s">
        <v>15</v>
      </c>
      <c r="I837" s="8">
        <v>0.18</v>
      </c>
      <c r="J837" s="9">
        <v>0.2424</v>
      </c>
      <c r="K837" s="8">
        <v>0.93</v>
      </c>
      <c r="L837" s="6">
        <v>0</v>
      </c>
      <c r="M837" s="6">
        <v>1</v>
      </c>
      <c r="N837" s="6">
        <v>29</v>
      </c>
      <c r="O837" s="6">
        <v>30</v>
      </c>
    </row>
    <row r="838" spans="1:15">
      <c r="A838" s="6">
        <v>837</v>
      </c>
      <c r="B838" s="7">
        <v>40581</v>
      </c>
      <c r="C838" s="6" t="str">
        <f t="shared" si="39"/>
        <v>Winter</v>
      </c>
      <c r="D838" s="6" t="str">
        <f t="shared" si="40"/>
        <v>February</v>
      </c>
      <c r="E838" s="6">
        <v>7</v>
      </c>
      <c r="F838" s="6" t="b">
        <v>0</v>
      </c>
      <c r="G838" s="6" t="str">
        <f t="shared" si="41"/>
        <v>Monday</v>
      </c>
      <c r="H838" s="6" t="s">
        <v>15</v>
      </c>
      <c r="I838" s="8">
        <v>0.18</v>
      </c>
      <c r="J838" s="9">
        <v>0.2424</v>
      </c>
      <c r="K838" s="8">
        <v>0.86</v>
      </c>
      <c r="L838" s="6">
        <v>0</v>
      </c>
      <c r="M838" s="6">
        <v>6</v>
      </c>
      <c r="N838" s="6">
        <v>89</v>
      </c>
      <c r="O838" s="6">
        <v>95</v>
      </c>
    </row>
    <row r="839" spans="1:15">
      <c r="A839" s="6">
        <v>838</v>
      </c>
      <c r="B839" s="7">
        <v>40581</v>
      </c>
      <c r="C839" s="6" t="str">
        <f t="shared" si="39"/>
        <v>Winter</v>
      </c>
      <c r="D839" s="6" t="str">
        <f t="shared" si="40"/>
        <v>February</v>
      </c>
      <c r="E839" s="6">
        <v>8</v>
      </c>
      <c r="F839" s="6" t="b">
        <v>0</v>
      </c>
      <c r="G839" s="6" t="str">
        <f t="shared" si="41"/>
        <v>Monday</v>
      </c>
      <c r="H839" s="6" t="s">
        <v>16</v>
      </c>
      <c r="I839" s="8">
        <v>0.16</v>
      </c>
      <c r="J839" s="9">
        <v>0.2273</v>
      </c>
      <c r="K839" s="8">
        <v>1</v>
      </c>
      <c r="L839" s="6">
        <v>0</v>
      </c>
      <c r="M839" s="6">
        <v>7</v>
      </c>
      <c r="N839" s="6">
        <v>223</v>
      </c>
      <c r="O839" s="6">
        <v>230</v>
      </c>
    </row>
    <row r="840" spans="1:15">
      <c r="A840" s="6">
        <v>839</v>
      </c>
      <c r="B840" s="7">
        <v>40581</v>
      </c>
      <c r="C840" s="6" t="str">
        <f t="shared" si="39"/>
        <v>Winter</v>
      </c>
      <c r="D840" s="6" t="str">
        <f t="shared" si="40"/>
        <v>February</v>
      </c>
      <c r="E840" s="6">
        <v>9</v>
      </c>
      <c r="F840" s="6" t="b">
        <v>0</v>
      </c>
      <c r="G840" s="6" t="str">
        <f t="shared" si="41"/>
        <v>Monday</v>
      </c>
      <c r="H840" s="6" t="s">
        <v>15</v>
      </c>
      <c r="I840" s="8">
        <v>0.22</v>
      </c>
      <c r="J840" s="9">
        <v>0.2727</v>
      </c>
      <c r="K840" s="8">
        <v>0.8</v>
      </c>
      <c r="L840" s="6">
        <v>0</v>
      </c>
      <c r="M840" s="6">
        <v>3</v>
      </c>
      <c r="N840" s="6">
        <v>115</v>
      </c>
      <c r="O840" s="6">
        <v>118</v>
      </c>
    </row>
    <row r="841" spans="1:15">
      <c r="A841" s="6">
        <v>840</v>
      </c>
      <c r="B841" s="7">
        <v>40581</v>
      </c>
      <c r="C841" s="6" t="str">
        <f t="shared" si="39"/>
        <v>Winter</v>
      </c>
      <c r="D841" s="6" t="str">
        <f t="shared" si="40"/>
        <v>February</v>
      </c>
      <c r="E841" s="6">
        <v>10</v>
      </c>
      <c r="F841" s="6" t="b">
        <v>0</v>
      </c>
      <c r="G841" s="6" t="str">
        <f t="shared" si="41"/>
        <v>Monday</v>
      </c>
      <c r="H841" s="6" t="s">
        <v>15</v>
      </c>
      <c r="I841" s="8">
        <v>0.24</v>
      </c>
      <c r="J841" s="9">
        <v>0.2576</v>
      </c>
      <c r="K841" s="8">
        <v>0.75</v>
      </c>
      <c r="L841" s="6">
        <v>0.1045</v>
      </c>
      <c r="M841" s="6">
        <v>6</v>
      </c>
      <c r="N841" s="6">
        <v>49</v>
      </c>
      <c r="O841" s="6">
        <v>55</v>
      </c>
    </row>
    <row r="842" spans="1:15">
      <c r="A842" s="6">
        <v>841</v>
      </c>
      <c r="B842" s="7">
        <v>40581</v>
      </c>
      <c r="C842" s="6" t="str">
        <f t="shared" si="39"/>
        <v>Winter</v>
      </c>
      <c r="D842" s="6" t="str">
        <f t="shared" si="40"/>
        <v>February</v>
      </c>
      <c r="E842" s="6">
        <v>11</v>
      </c>
      <c r="F842" s="6" t="b">
        <v>0</v>
      </c>
      <c r="G842" s="6" t="str">
        <f t="shared" si="41"/>
        <v>Monday</v>
      </c>
      <c r="H842" s="6" t="s">
        <v>15</v>
      </c>
      <c r="I842" s="8">
        <v>0.3</v>
      </c>
      <c r="J842" s="9">
        <v>0.31819999999999998</v>
      </c>
      <c r="K842" s="8">
        <v>0.65</v>
      </c>
      <c r="L842" s="6">
        <v>8.9599999999999999E-2</v>
      </c>
      <c r="M842" s="6">
        <v>11</v>
      </c>
      <c r="N842" s="6">
        <v>36</v>
      </c>
      <c r="O842" s="6">
        <v>47</v>
      </c>
    </row>
    <row r="843" spans="1:15">
      <c r="A843" s="6">
        <v>842</v>
      </c>
      <c r="B843" s="7">
        <v>40581</v>
      </c>
      <c r="C843" s="6" t="str">
        <f t="shared" si="39"/>
        <v>Winter</v>
      </c>
      <c r="D843" s="6" t="str">
        <f t="shared" si="40"/>
        <v>February</v>
      </c>
      <c r="E843" s="6">
        <v>12</v>
      </c>
      <c r="F843" s="6" t="b">
        <v>0</v>
      </c>
      <c r="G843" s="6" t="str">
        <f t="shared" si="41"/>
        <v>Monday</v>
      </c>
      <c r="H843" s="6" t="s">
        <v>16</v>
      </c>
      <c r="I843" s="8">
        <v>0.32</v>
      </c>
      <c r="J843" s="9">
        <v>0.34849999999999998</v>
      </c>
      <c r="K843" s="8">
        <v>0.62</v>
      </c>
      <c r="L843" s="6">
        <v>0</v>
      </c>
      <c r="M843" s="6">
        <v>7</v>
      </c>
      <c r="N843" s="6">
        <v>59</v>
      </c>
      <c r="O843" s="6">
        <v>66</v>
      </c>
    </row>
    <row r="844" spans="1:15">
      <c r="A844" s="6">
        <v>843</v>
      </c>
      <c r="B844" s="7">
        <v>40581</v>
      </c>
      <c r="C844" s="6" t="str">
        <f t="shared" si="39"/>
        <v>Winter</v>
      </c>
      <c r="D844" s="6" t="str">
        <f t="shared" si="40"/>
        <v>February</v>
      </c>
      <c r="E844" s="6">
        <v>13</v>
      </c>
      <c r="F844" s="6" t="b">
        <v>0</v>
      </c>
      <c r="G844" s="6" t="str">
        <f t="shared" si="41"/>
        <v>Monday</v>
      </c>
      <c r="H844" s="6" t="s">
        <v>16</v>
      </c>
      <c r="I844" s="8">
        <v>0.36</v>
      </c>
      <c r="J844" s="9">
        <v>0.36359999999999998</v>
      </c>
      <c r="K844" s="8">
        <v>0.56999999999999995</v>
      </c>
      <c r="L844" s="6">
        <v>8.9599999999999999E-2</v>
      </c>
      <c r="M844" s="6">
        <v>10</v>
      </c>
      <c r="N844" s="6">
        <v>54</v>
      </c>
      <c r="O844" s="6">
        <v>64</v>
      </c>
    </row>
    <row r="845" spans="1:15">
      <c r="A845" s="6">
        <v>844</v>
      </c>
      <c r="B845" s="7">
        <v>40581</v>
      </c>
      <c r="C845" s="6" t="str">
        <f t="shared" si="39"/>
        <v>Winter</v>
      </c>
      <c r="D845" s="6" t="str">
        <f t="shared" si="40"/>
        <v>February</v>
      </c>
      <c r="E845" s="6">
        <v>14</v>
      </c>
      <c r="F845" s="6" t="b">
        <v>0</v>
      </c>
      <c r="G845" s="6" t="str">
        <f t="shared" si="41"/>
        <v>Monday</v>
      </c>
      <c r="H845" s="6" t="s">
        <v>16</v>
      </c>
      <c r="I845" s="8">
        <v>0.36</v>
      </c>
      <c r="J845" s="9">
        <v>0.36359999999999998</v>
      </c>
      <c r="K845" s="8">
        <v>0.56999999999999995</v>
      </c>
      <c r="L845" s="6">
        <v>8.9599999999999999E-2</v>
      </c>
      <c r="M845" s="6">
        <v>8</v>
      </c>
      <c r="N845" s="6">
        <v>52</v>
      </c>
      <c r="O845" s="6">
        <v>60</v>
      </c>
    </row>
    <row r="846" spans="1:15">
      <c r="A846" s="6">
        <v>845</v>
      </c>
      <c r="B846" s="7">
        <v>40581</v>
      </c>
      <c r="C846" s="6" t="str">
        <f t="shared" si="39"/>
        <v>Winter</v>
      </c>
      <c r="D846" s="6" t="str">
        <f t="shared" si="40"/>
        <v>February</v>
      </c>
      <c r="E846" s="6">
        <v>15</v>
      </c>
      <c r="F846" s="6" t="b">
        <v>0</v>
      </c>
      <c r="G846" s="6" t="str">
        <f t="shared" si="41"/>
        <v>Monday</v>
      </c>
      <c r="H846" s="6" t="s">
        <v>16</v>
      </c>
      <c r="I846" s="8">
        <v>0.38</v>
      </c>
      <c r="J846" s="9">
        <v>0.39389999999999997</v>
      </c>
      <c r="K846" s="8">
        <v>0.54</v>
      </c>
      <c r="L846" s="6">
        <v>8.9599999999999999E-2</v>
      </c>
      <c r="M846" s="6">
        <v>4</v>
      </c>
      <c r="N846" s="6">
        <v>46</v>
      </c>
      <c r="O846" s="6">
        <v>50</v>
      </c>
    </row>
    <row r="847" spans="1:15">
      <c r="A847" s="6">
        <v>846</v>
      </c>
      <c r="B847" s="7">
        <v>40581</v>
      </c>
      <c r="C847" s="6" t="str">
        <f t="shared" si="39"/>
        <v>Winter</v>
      </c>
      <c r="D847" s="6" t="str">
        <f t="shared" si="40"/>
        <v>February</v>
      </c>
      <c r="E847" s="6">
        <v>16</v>
      </c>
      <c r="F847" s="6" t="b">
        <v>0</v>
      </c>
      <c r="G847" s="6" t="str">
        <f t="shared" si="41"/>
        <v>Monday</v>
      </c>
      <c r="H847" s="6" t="s">
        <v>16</v>
      </c>
      <c r="I847" s="8">
        <v>0.36</v>
      </c>
      <c r="J847" s="9">
        <v>0.34849999999999998</v>
      </c>
      <c r="K847" s="8">
        <v>0.56999999999999995</v>
      </c>
      <c r="L847" s="6">
        <v>0.1343</v>
      </c>
      <c r="M847" s="6">
        <v>16</v>
      </c>
      <c r="N847" s="6">
        <v>98</v>
      </c>
      <c r="O847" s="6">
        <v>114</v>
      </c>
    </row>
    <row r="848" spans="1:15">
      <c r="A848" s="6">
        <v>847</v>
      </c>
      <c r="B848" s="7">
        <v>40581</v>
      </c>
      <c r="C848" s="6" t="str">
        <f t="shared" si="39"/>
        <v>Winter</v>
      </c>
      <c r="D848" s="6" t="str">
        <f t="shared" si="40"/>
        <v>February</v>
      </c>
      <c r="E848" s="6">
        <v>17</v>
      </c>
      <c r="F848" s="6" t="b">
        <v>0</v>
      </c>
      <c r="G848" s="6" t="str">
        <f t="shared" si="41"/>
        <v>Monday</v>
      </c>
      <c r="H848" s="6" t="s">
        <v>16</v>
      </c>
      <c r="I848" s="8">
        <v>0.32</v>
      </c>
      <c r="J848" s="9">
        <v>0.31819999999999998</v>
      </c>
      <c r="K848" s="8">
        <v>0.7</v>
      </c>
      <c r="L848" s="6">
        <v>0.16420000000000001</v>
      </c>
      <c r="M848" s="6">
        <v>9</v>
      </c>
      <c r="N848" s="6">
        <v>207</v>
      </c>
      <c r="O848" s="6">
        <v>216</v>
      </c>
    </row>
    <row r="849" spans="1:15">
      <c r="A849" s="6">
        <v>848</v>
      </c>
      <c r="B849" s="7">
        <v>40581</v>
      </c>
      <c r="C849" s="6" t="str">
        <f t="shared" si="39"/>
        <v>Winter</v>
      </c>
      <c r="D849" s="6" t="str">
        <f t="shared" si="40"/>
        <v>February</v>
      </c>
      <c r="E849" s="6">
        <v>18</v>
      </c>
      <c r="F849" s="6" t="b">
        <v>0</v>
      </c>
      <c r="G849" s="6" t="str">
        <f t="shared" si="41"/>
        <v>Monday</v>
      </c>
      <c r="H849" s="6" t="s">
        <v>16</v>
      </c>
      <c r="I849" s="8">
        <v>0.34</v>
      </c>
      <c r="J849" s="9">
        <v>0.33329999999999999</v>
      </c>
      <c r="K849" s="8">
        <v>0.66</v>
      </c>
      <c r="L849" s="6">
        <v>0.1343</v>
      </c>
      <c r="M849" s="6">
        <v>5</v>
      </c>
      <c r="N849" s="6">
        <v>170</v>
      </c>
      <c r="O849" s="6">
        <v>175</v>
      </c>
    </row>
    <row r="850" spans="1:15">
      <c r="A850" s="6">
        <v>849</v>
      </c>
      <c r="B850" s="7">
        <v>40581</v>
      </c>
      <c r="C850" s="6" t="str">
        <f t="shared" si="39"/>
        <v>Winter</v>
      </c>
      <c r="D850" s="6" t="str">
        <f t="shared" si="40"/>
        <v>February</v>
      </c>
      <c r="E850" s="6">
        <v>19</v>
      </c>
      <c r="F850" s="6" t="b">
        <v>0</v>
      </c>
      <c r="G850" s="6" t="str">
        <f t="shared" si="41"/>
        <v>Monday</v>
      </c>
      <c r="H850" s="6" t="s">
        <v>16</v>
      </c>
      <c r="I850" s="8">
        <v>0.32</v>
      </c>
      <c r="J850" s="9">
        <v>0.34849999999999998</v>
      </c>
      <c r="K850" s="8">
        <v>0.7</v>
      </c>
      <c r="L850" s="6">
        <v>0</v>
      </c>
      <c r="M850" s="6">
        <v>5</v>
      </c>
      <c r="N850" s="6">
        <v>123</v>
      </c>
      <c r="O850" s="6">
        <v>128</v>
      </c>
    </row>
    <row r="851" spans="1:15">
      <c r="A851" s="6">
        <v>850</v>
      </c>
      <c r="B851" s="7">
        <v>40581</v>
      </c>
      <c r="C851" s="6" t="str">
        <f t="shared" si="39"/>
        <v>Winter</v>
      </c>
      <c r="D851" s="6" t="str">
        <f t="shared" si="40"/>
        <v>February</v>
      </c>
      <c r="E851" s="6">
        <v>20</v>
      </c>
      <c r="F851" s="6" t="b">
        <v>0</v>
      </c>
      <c r="G851" s="6" t="str">
        <f t="shared" si="41"/>
        <v>Monday</v>
      </c>
      <c r="H851" s="6" t="s">
        <v>16</v>
      </c>
      <c r="I851" s="8">
        <v>0.32</v>
      </c>
      <c r="J851" s="9">
        <v>0.33329999999999999</v>
      </c>
      <c r="K851" s="8">
        <v>0.7</v>
      </c>
      <c r="L851" s="6">
        <v>0.1045</v>
      </c>
      <c r="M851" s="6">
        <v>6</v>
      </c>
      <c r="N851" s="6">
        <v>82</v>
      </c>
      <c r="O851" s="6">
        <v>88</v>
      </c>
    </row>
    <row r="852" spans="1:15">
      <c r="A852" s="6">
        <v>851</v>
      </c>
      <c r="B852" s="7">
        <v>40581</v>
      </c>
      <c r="C852" s="6" t="str">
        <f t="shared" si="39"/>
        <v>Winter</v>
      </c>
      <c r="D852" s="6" t="str">
        <f t="shared" si="40"/>
        <v>February</v>
      </c>
      <c r="E852" s="6">
        <v>21</v>
      </c>
      <c r="F852" s="6" t="b">
        <v>0</v>
      </c>
      <c r="G852" s="6" t="str">
        <f t="shared" si="41"/>
        <v>Monday</v>
      </c>
      <c r="H852" s="6" t="s">
        <v>15</v>
      </c>
      <c r="I852" s="8">
        <v>0.32</v>
      </c>
      <c r="J852" s="9">
        <v>0.34849999999999998</v>
      </c>
      <c r="K852" s="8">
        <v>0.7</v>
      </c>
      <c r="L852" s="6">
        <v>0</v>
      </c>
      <c r="M852" s="6">
        <v>3</v>
      </c>
      <c r="N852" s="6">
        <v>75</v>
      </c>
      <c r="O852" s="6">
        <v>78</v>
      </c>
    </row>
    <row r="853" spans="1:15">
      <c r="A853" s="6">
        <v>852</v>
      </c>
      <c r="B853" s="7">
        <v>40581</v>
      </c>
      <c r="C853" s="6" t="str">
        <f t="shared" si="39"/>
        <v>Winter</v>
      </c>
      <c r="D853" s="6" t="str">
        <f t="shared" si="40"/>
        <v>February</v>
      </c>
      <c r="E853" s="6">
        <v>22</v>
      </c>
      <c r="F853" s="6" t="b">
        <v>0</v>
      </c>
      <c r="G853" s="6" t="str">
        <f t="shared" si="41"/>
        <v>Monday</v>
      </c>
      <c r="H853" s="6" t="s">
        <v>15</v>
      </c>
      <c r="I853" s="8">
        <v>0.28000000000000003</v>
      </c>
      <c r="J853" s="9">
        <v>0.30299999999999999</v>
      </c>
      <c r="K853" s="8">
        <v>0.81</v>
      </c>
      <c r="L853" s="6">
        <v>8.9599999999999999E-2</v>
      </c>
      <c r="M853" s="6">
        <v>3</v>
      </c>
      <c r="N853" s="6">
        <v>34</v>
      </c>
      <c r="O853" s="6">
        <v>37</v>
      </c>
    </row>
    <row r="854" spans="1:15">
      <c r="A854" s="6">
        <v>853</v>
      </c>
      <c r="B854" s="7">
        <v>40581</v>
      </c>
      <c r="C854" s="6" t="str">
        <f t="shared" si="39"/>
        <v>Winter</v>
      </c>
      <c r="D854" s="6" t="str">
        <f t="shared" si="40"/>
        <v>February</v>
      </c>
      <c r="E854" s="6">
        <v>23</v>
      </c>
      <c r="F854" s="6" t="b">
        <v>0</v>
      </c>
      <c r="G854" s="6" t="str">
        <f t="shared" si="41"/>
        <v>Monday</v>
      </c>
      <c r="H854" s="6" t="s">
        <v>16</v>
      </c>
      <c r="I854" s="8">
        <v>0.3</v>
      </c>
      <c r="J854" s="9">
        <v>0.33329999999999999</v>
      </c>
      <c r="K854" s="8">
        <v>0.81</v>
      </c>
      <c r="L854" s="6">
        <v>0</v>
      </c>
      <c r="M854" s="6">
        <v>6</v>
      </c>
      <c r="N854" s="6">
        <v>19</v>
      </c>
      <c r="O854" s="6">
        <v>25</v>
      </c>
    </row>
    <row r="855" spans="1:15">
      <c r="A855" s="6">
        <v>854</v>
      </c>
      <c r="B855" s="7">
        <v>40582</v>
      </c>
      <c r="C855" s="6" t="str">
        <f t="shared" si="39"/>
        <v>Winter</v>
      </c>
      <c r="D855" s="6" t="str">
        <f t="shared" si="40"/>
        <v>February</v>
      </c>
      <c r="E855" s="6">
        <v>0</v>
      </c>
      <c r="F855" s="6" t="b">
        <v>0</v>
      </c>
      <c r="G855" s="6" t="str">
        <f t="shared" si="41"/>
        <v>Tuesday</v>
      </c>
      <c r="H855" s="6" t="s">
        <v>16</v>
      </c>
      <c r="I855" s="8">
        <v>0.28000000000000003</v>
      </c>
      <c r="J855" s="9">
        <v>0.31819999999999998</v>
      </c>
      <c r="K855" s="8">
        <v>0.87</v>
      </c>
      <c r="L855" s="6">
        <v>0</v>
      </c>
      <c r="M855" s="6">
        <v>4</v>
      </c>
      <c r="N855" s="6">
        <v>6</v>
      </c>
      <c r="O855" s="6">
        <v>10</v>
      </c>
    </row>
    <row r="856" spans="1:15">
      <c r="A856" s="6">
        <v>855</v>
      </c>
      <c r="B856" s="7">
        <v>40582</v>
      </c>
      <c r="C856" s="6" t="str">
        <f t="shared" si="39"/>
        <v>Winter</v>
      </c>
      <c r="D856" s="6" t="str">
        <f t="shared" si="40"/>
        <v>February</v>
      </c>
      <c r="E856" s="6">
        <v>1</v>
      </c>
      <c r="F856" s="6" t="b">
        <v>0</v>
      </c>
      <c r="G856" s="6" t="str">
        <f t="shared" si="41"/>
        <v>Tuesday</v>
      </c>
      <c r="H856" s="6" t="s">
        <v>16</v>
      </c>
      <c r="I856" s="8">
        <v>0.28000000000000003</v>
      </c>
      <c r="J856" s="9">
        <v>0.31819999999999998</v>
      </c>
      <c r="K856" s="8">
        <v>0.87</v>
      </c>
      <c r="L856" s="6">
        <v>0</v>
      </c>
      <c r="M856" s="6">
        <v>0</v>
      </c>
      <c r="N856" s="6">
        <v>4</v>
      </c>
      <c r="O856" s="6">
        <v>4</v>
      </c>
    </row>
    <row r="857" spans="1:15">
      <c r="A857" s="6">
        <v>856</v>
      </c>
      <c r="B857" s="7">
        <v>40582</v>
      </c>
      <c r="C857" s="6" t="str">
        <f t="shared" si="39"/>
        <v>Winter</v>
      </c>
      <c r="D857" s="6" t="str">
        <f t="shared" si="40"/>
        <v>February</v>
      </c>
      <c r="E857" s="6">
        <v>2</v>
      </c>
      <c r="F857" s="6" t="b">
        <v>0</v>
      </c>
      <c r="G857" s="6" t="str">
        <f t="shared" si="41"/>
        <v>Tuesday</v>
      </c>
      <c r="H857" s="6" t="s">
        <v>16</v>
      </c>
      <c r="I857" s="8">
        <v>0.26</v>
      </c>
      <c r="J857" s="9">
        <v>0.2727</v>
      </c>
      <c r="K857" s="8">
        <v>0.93</v>
      </c>
      <c r="L857" s="6">
        <v>0.1045</v>
      </c>
      <c r="M857" s="6">
        <v>1</v>
      </c>
      <c r="N857" s="6">
        <v>1</v>
      </c>
      <c r="O857" s="6">
        <v>2</v>
      </c>
    </row>
    <row r="858" spans="1:15">
      <c r="A858" s="6">
        <v>857</v>
      </c>
      <c r="B858" s="7">
        <v>40582</v>
      </c>
      <c r="C858" s="6" t="str">
        <f t="shared" si="39"/>
        <v>Winter</v>
      </c>
      <c r="D858" s="6" t="str">
        <f t="shared" si="40"/>
        <v>February</v>
      </c>
      <c r="E858" s="6">
        <v>3</v>
      </c>
      <c r="F858" s="6" t="b">
        <v>0</v>
      </c>
      <c r="G858" s="6" t="str">
        <f t="shared" si="41"/>
        <v>Tuesday</v>
      </c>
      <c r="H858" s="6" t="s">
        <v>17</v>
      </c>
      <c r="I858" s="8">
        <v>0.28000000000000003</v>
      </c>
      <c r="J858" s="9">
        <v>0.2727</v>
      </c>
      <c r="K858" s="8">
        <v>0.93</v>
      </c>
      <c r="L858" s="6">
        <v>0.16420000000000001</v>
      </c>
      <c r="M858" s="6">
        <v>0</v>
      </c>
      <c r="N858" s="6">
        <v>1</v>
      </c>
      <c r="O858" s="6">
        <v>1</v>
      </c>
    </row>
    <row r="859" spans="1:15">
      <c r="A859" s="6">
        <v>858</v>
      </c>
      <c r="B859" s="7">
        <v>40582</v>
      </c>
      <c r="C859" s="6" t="str">
        <f t="shared" si="39"/>
        <v>Winter</v>
      </c>
      <c r="D859" s="6" t="str">
        <f t="shared" si="40"/>
        <v>February</v>
      </c>
      <c r="E859" s="6">
        <v>4</v>
      </c>
      <c r="F859" s="6" t="b">
        <v>0</v>
      </c>
      <c r="G859" s="6" t="str">
        <f t="shared" si="41"/>
        <v>Tuesday</v>
      </c>
      <c r="H859" s="6" t="s">
        <v>15</v>
      </c>
      <c r="I859" s="8">
        <v>0.26</v>
      </c>
      <c r="J859" s="9">
        <v>0.2576</v>
      </c>
      <c r="K859" s="8">
        <v>0.93</v>
      </c>
      <c r="L859" s="6">
        <v>0.16420000000000001</v>
      </c>
      <c r="M859" s="6">
        <v>0</v>
      </c>
      <c r="N859" s="6">
        <v>3</v>
      </c>
      <c r="O859" s="6">
        <v>3</v>
      </c>
    </row>
    <row r="860" spans="1:15">
      <c r="A860" s="6">
        <v>859</v>
      </c>
      <c r="B860" s="7">
        <v>40582</v>
      </c>
      <c r="C860" s="6" t="str">
        <f t="shared" si="39"/>
        <v>Winter</v>
      </c>
      <c r="D860" s="6" t="str">
        <f t="shared" si="40"/>
        <v>February</v>
      </c>
      <c r="E860" s="6">
        <v>5</v>
      </c>
      <c r="F860" s="6" t="b">
        <v>0</v>
      </c>
      <c r="G860" s="6" t="str">
        <f t="shared" si="41"/>
        <v>Tuesday</v>
      </c>
      <c r="H860" s="6" t="s">
        <v>15</v>
      </c>
      <c r="I860" s="8">
        <v>0.26</v>
      </c>
      <c r="J860" s="9">
        <v>0.2273</v>
      </c>
      <c r="K860" s="8">
        <v>0.81</v>
      </c>
      <c r="L860" s="6">
        <v>0.32840000000000003</v>
      </c>
      <c r="M860" s="6">
        <v>0</v>
      </c>
      <c r="N860" s="6">
        <v>2</v>
      </c>
      <c r="O860" s="6">
        <v>2</v>
      </c>
    </row>
    <row r="861" spans="1:15">
      <c r="A861" s="6">
        <v>860</v>
      </c>
      <c r="B861" s="7">
        <v>40582</v>
      </c>
      <c r="C861" s="6" t="str">
        <f t="shared" si="39"/>
        <v>Winter</v>
      </c>
      <c r="D861" s="6" t="str">
        <f t="shared" si="40"/>
        <v>February</v>
      </c>
      <c r="E861" s="6">
        <v>6</v>
      </c>
      <c r="F861" s="6" t="b">
        <v>0</v>
      </c>
      <c r="G861" s="6" t="str">
        <f t="shared" si="41"/>
        <v>Tuesday</v>
      </c>
      <c r="H861" s="6" t="s">
        <v>15</v>
      </c>
      <c r="I861" s="8">
        <v>0.26</v>
      </c>
      <c r="J861" s="9">
        <v>0.2273</v>
      </c>
      <c r="K861" s="8">
        <v>0.7</v>
      </c>
      <c r="L861" s="6">
        <v>0.32840000000000003</v>
      </c>
      <c r="M861" s="6">
        <v>0</v>
      </c>
      <c r="N861" s="6">
        <v>39</v>
      </c>
      <c r="O861" s="6">
        <v>39</v>
      </c>
    </row>
    <row r="862" spans="1:15">
      <c r="A862" s="6">
        <v>861</v>
      </c>
      <c r="B862" s="7">
        <v>40582</v>
      </c>
      <c r="C862" s="6" t="str">
        <f t="shared" si="39"/>
        <v>Winter</v>
      </c>
      <c r="D862" s="6" t="str">
        <f t="shared" si="40"/>
        <v>February</v>
      </c>
      <c r="E862" s="6">
        <v>7</v>
      </c>
      <c r="F862" s="6" t="b">
        <v>0</v>
      </c>
      <c r="G862" s="6" t="str">
        <f t="shared" si="41"/>
        <v>Tuesday</v>
      </c>
      <c r="H862" s="6" t="s">
        <v>15</v>
      </c>
      <c r="I862" s="8">
        <v>0.24</v>
      </c>
      <c r="J862" s="9">
        <v>0.19700000000000001</v>
      </c>
      <c r="K862" s="8">
        <v>0.65</v>
      </c>
      <c r="L862" s="6">
        <v>0.41789999999999999</v>
      </c>
      <c r="M862" s="6">
        <v>3</v>
      </c>
      <c r="N862" s="6">
        <v>97</v>
      </c>
      <c r="O862" s="6">
        <v>100</v>
      </c>
    </row>
    <row r="863" spans="1:15">
      <c r="A863" s="6">
        <v>862</v>
      </c>
      <c r="B863" s="7">
        <v>40582</v>
      </c>
      <c r="C863" s="6" t="str">
        <f t="shared" si="39"/>
        <v>Winter</v>
      </c>
      <c r="D863" s="6" t="str">
        <f t="shared" si="40"/>
        <v>February</v>
      </c>
      <c r="E863" s="6">
        <v>8</v>
      </c>
      <c r="F863" s="6" t="b">
        <v>0</v>
      </c>
      <c r="G863" s="6" t="str">
        <f t="shared" si="41"/>
        <v>Tuesday</v>
      </c>
      <c r="H863" s="6" t="s">
        <v>15</v>
      </c>
      <c r="I863" s="8">
        <v>0.24</v>
      </c>
      <c r="J863" s="9">
        <v>0.19700000000000001</v>
      </c>
      <c r="K863" s="8">
        <v>0.56000000000000005</v>
      </c>
      <c r="L863" s="6">
        <v>0.49249999999999999</v>
      </c>
      <c r="M863" s="6">
        <v>7</v>
      </c>
      <c r="N863" s="6">
        <v>236</v>
      </c>
      <c r="O863" s="6">
        <v>243</v>
      </c>
    </row>
    <row r="864" spans="1:15">
      <c r="A864" s="6">
        <v>863</v>
      </c>
      <c r="B864" s="7">
        <v>40582</v>
      </c>
      <c r="C864" s="6" t="str">
        <f t="shared" si="39"/>
        <v>Winter</v>
      </c>
      <c r="D864" s="6" t="str">
        <f t="shared" si="40"/>
        <v>February</v>
      </c>
      <c r="E864" s="6">
        <v>9</v>
      </c>
      <c r="F864" s="6" t="b">
        <v>0</v>
      </c>
      <c r="G864" s="6" t="str">
        <f t="shared" si="41"/>
        <v>Tuesday</v>
      </c>
      <c r="H864" s="6" t="s">
        <v>15</v>
      </c>
      <c r="I864" s="8">
        <v>0.24</v>
      </c>
      <c r="J864" s="9">
        <v>0.19700000000000001</v>
      </c>
      <c r="K864" s="8">
        <v>0.52</v>
      </c>
      <c r="L864" s="6">
        <v>0.49249999999999999</v>
      </c>
      <c r="M864" s="6">
        <v>7</v>
      </c>
      <c r="N864" s="6">
        <v>128</v>
      </c>
      <c r="O864" s="6">
        <v>135</v>
      </c>
    </row>
    <row r="865" spans="1:15">
      <c r="A865" s="6">
        <v>864</v>
      </c>
      <c r="B865" s="7">
        <v>40582</v>
      </c>
      <c r="C865" s="6" t="str">
        <f t="shared" si="39"/>
        <v>Winter</v>
      </c>
      <c r="D865" s="6" t="str">
        <f t="shared" si="40"/>
        <v>February</v>
      </c>
      <c r="E865" s="6">
        <v>10</v>
      </c>
      <c r="F865" s="6" t="b">
        <v>0</v>
      </c>
      <c r="G865" s="6" t="str">
        <f t="shared" si="41"/>
        <v>Tuesday</v>
      </c>
      <c r="H865" s="6" t="s">
        <v>15</v>
      </c>
      <c r="I865" s="8">
        <v>0.22</v>
      </c>
      <c r="J865" s="9">
        <v>0.18179999999999999</v>
      </c>
      <c r="K865" s="8">
        <v>0.47</v>
      </c>
      <c r="L865" s="6">
        <v>0.55220000000000002</v>
      </c>
      <c r="M865" s="6">
        <v>4</v>
      </c>
      <c r="N865" s="6">
        <v>44</v>
      </c>
      <c r="O865" s="6">
        <v>48</v>
      </c>
    </row>
    <row r="866" spans="1:15">
      <c r="A866" s="6">
        <v>865</v>
      </c>
      <c r="B866" s="7">
        <v>40582</v>
      </c>
      <c r="C866" s="6" t="str">
        <f t="shared" si="39"/>
        <v>Winter</v>
      </c>
      <c r="D866" s="6" t="str">
        <f t="shared" si="40"/>
        <v>February</v>
      </c>
      <c r="E866" s="6">
        <v>11</v>
      </c>
      <c r="F866" s="6" t="b">
        <v>0</v>
      </c>
      <c r="G866" s="6" t="str">
        <f t="shared" si="41"/>
        <v>Tuesday</v>
      </c>
      <c r="H866" s="6" t="s">
        <v>15</v>
      </c>
      <c r="I866" s="8">
        <v>0.22</v>
      </c>
      <c r="J866" s="9">
        <v>0.18179999999999999</v>
      </c>
      <c r="K866" s="8">
        <v>0.47</v>
      </c>
      <c r="L866" s="6">
        <v>0.4627</v>
      </c>
      <c r="M866" s="6">
        <v>1</v>
      </c>
      <c r="N866" s="6">
        <v>49</v>
      </c>
      <c r="O866" s="6">
        <v>50</v>
      </c>
    </row>
    <row r="867" spans="1:15">
      <c r="A867" s="6">
        <v>866</v>
      </c>
      <c r="B867" s="7">
        <v>40582</v>
      </c>
      <c r="C867" s="6" t="str">
        <f t="shared" si="39"/>
        <v>Winter</v>
      </c>
      <c r="D867" s="6" t="str">
        <f t="shared" si="40"/>
        <v>February</v>
      </c>
      <c r="E867" s="6">
        <v>12</v>
      </c>
      <c r="F867" s="6" t="b">
        <v>0</v>
      </c>
      <c r="G867" s="6" t="str">
        <f t="shared" si="41"/>
        <v>Tuesday</v>
      </c>
      <c r="H867" s="6" t="s">
        <v>15</v>
      </c>
      <c r="I867" s="8">
        <v>0.24</v>
      </c>
      <c r="J867" s="9">
        <v>0.19700000000000001</v>
      </c>
      <c r="K867" s="8">
        <v>0.38</v>
      </c>
      <c r="L867" s="6">
        <v>0.49249999999999999</v>
      </c>
      <c r="M867" s="6">
        <v>2</v>
      </c>
      <c r="N867" s="6">
        <v>63</v>
      </c>
      <c r="O867" s="6">
        <v>65</v>
      </c>
    </row>
    <row r="868" spans="1:15">
      <c r="A868" s="6">
        <v>867</v>
      </c>
      <c r="B868" s="7">
        <v>40582</v>
      </c>
      <c r="C868" s="6" t="str">
        <f t="shared" si="39"/>
        <v>Winter</v>
      </c>
      <c r="D868" s="6" t="str">
        <f t="shared" si="40"/>
        <v>February</v>
      </c>
      <c r="E868" s="6">
        <v>13</v>
      </c>
      <c r="F868" s="6" t="b">
        <v>0</v>
      </c>
      <c r="G868" s="6" t="str">
        <f t="shared" si="41"/>
        <v>Tuesday</v>
      </c>
      <c r="H868" s="6" t="s">
        <v>16</v>
      </c>
      <c r="I868" s="8">
        <v>0.24</v>
      </c>
      <c r="J868" s="9">
        <v>0.19700000000000001</v>
      </c>
      <c r="K868" s="8">
        <v>0.32</v>
      </c>
      <c r="L868" s="6">
        <v>0.44779999999999998</v>
      </c>
      <c r="M868" s="6">
        <v>2</v>
      </c>
      <c r="N868" s="6">
        <v>48</v>
      </c>
      <c r="O868" s="6">
        <v>50</v>
      </c>
    </row>
    <row r="869" spans="1:15">
      <c r="A869" s="6">
        <v>868</v>
      </c>
      <c r="B869" s="7">
        <v>40582</v>
      </c>
      <c r="C869" s="6" t="str">
        <f t="shared" si="39"/>
        <v>Winter</v>
      </c>
      <c r="D869" s="6" t="str">
        <f t="shared" si="40"/>
        <v>February</v>
      </c>
      <c r="E869" s="6">
        <v>14</v>
      </c>
      <c r="F869" s="6" t="b">
        <v>0</v>
      </c>
      <c r="G869" s="6" t="str">
        <f t="shared" si="41"/>
        <v>Tuesday</v>
      </c>
      <c r="H869" s="6" t="s">
        <v>15</v>
      </c>
      <c r="I869" s="8">
        <v>0.22</v>
      </c>
      <c r="J869" s="9">
        <v>0.19700000000000001</v>
      </c>
      <c r="K869" s="8">
        <v>0.37</v>
      </c>
      <c r="L869" s="6">
        <v>0.41789999999999999</v>
      </c>
      <c r="M869" s="6">
        <v>3</v>
      </c>
      <c r="N869" s="6">
        <v>61</v>
      </c>
      <c r="O869" s="6">
        <v>64</v>
      </c>
    </row>
    <row r="870" spans="1:15">
      <c r="A870" s="6">
        <v>869</v>
      </c>
      <c r="B870" s="7">
        <v>40582</v>
      </c>
      <c r="C870" s="6" t="str">
        <f t="shared" si="39"/>
        <v>Winter</v>
      </c>
      <c r="D870" s="6" t="str">
        <f t="shared" si="40"/>
        <v>February</v>
      </c>
      <c r="E870" s="6">
        <v>15</v>
      </c>
      <c r="F870" s="6" t="b">
        <v>0</v>
      </c>
      <c r="G870" s="6" t="str">
        <f t="shared" si="41"/>
        <v>Tuesday</v>
      </c>
      <c r="H870" s="6" t="s">
        <v>15</v>
      </c>
      <c r="I870" s="8">
        <v>0.22</v>
      </c>
      <c r="J870" s="9">
        <v>0.19700000000000001</v>
      </c>
      <c r="K870" s="8">
        <v>0.35</v>
      </c>
      <c r="L870" s="6">
        <v>0.3881</v>
      </c>
      <c r="M870" s="6">
        <v>6</v>
      </c>
      <c r="N870" s="6">
        <v>45</v>
      </c>
      <c r="O870" s="6">
        <v>51</v>
      </c>
    </row>
    <row r="871" spans="1:15">
      <c r="A871" s="6">
        <v>870</v>
      </c>
      <c r="B871" s="7">
        <v>40582</v>
      </c>
      <c r="C871" s="6" t="str">
        <f t="shared" si="39"/>
        <v>Winter</v>
      </c>
      <c r="D871" s="6" t="str">
        <f t="shared" si="40"/>
        <v>February</v>
      </c>
      <c r="E871" s="6">
        <v>16</v>
      </c>
      <c r="F871" s="6" t="b">
        <v>0</v>
      </c>
      <c r="G871" s="6" t="str">
        <f t="shared" si="41"/>
        <v>Tuesday</v>
      </c>
      <c r="H871" s="6" t="s">
        <v>15</v>
      </c>
      <c r="I871" s="8">
        <v>0.22</v>
      </c>
      <c r="J871" s="9">
        <v>0.18179999999999999</v>
      </c>
      <c r="K871" s="8">
        <v>0.35</v>
      </c>
      <c r="L871" s="6">
        <v>0.52239999999999998</v>
      </c>
      <c r="M871" s="6">
        <v>4</v>
      </c>
      <c r="N871" s="6">
        <v>79</v>
      </c>
      <c r="O871" s="6">
        <v>83</v>
      </c>
    </row>
    <row r="872" spans="1:15">
      <c r="A872" s="6">
        <v>871</v>
      </c>
      <c r="B872" s="7">
        <v>40582</v>
      </c>
      <c r="C872" s="6" t="str">
        <f t="shared" si="39"/>
        <v>Winter</v>
      </c>
      <c r="D872" s="6" t="str">
        <f t="shared" si="40"/>
        <v>February</v>
      </c>
      <c r="E872" s="6">
        <v>17</v>
      </c>
      <c r="F872" s="6" t="b">
        <v>0</v>
      </c>
      <c r="G872" s="6" t="str">
        <f t="shared" si="41"/>
        <v>Tuesday</v>
      </c>
      <c r="H872" s="6" t="s">
        <v>15</v>
      </c>
      <c r="I872" s="8">
        <v>0.22</v>
      </c>
      <c r="J872" s="9">
        <v>0.18179999999999999</v>
      </c>
      <c r="K872" s="8">
        <v>0.32</v>
      </c>
      <c r="L872" s="6">
        <v>0.58209999999999995</v>
      </c>
      <c r="M872" s="6">
        <v>4</v>
      </c>
      <c r="N872" s="6">
        <v>172</v>
      </c>
      <c r="O872" s="6">
        <v>176</v>
      </c>
    </row>
    <row r="873" spans="1:15">
      <c r="A873" s="6">
        <v>872</v>
      </c>
      <c r="B873" s="7">
        <v>40582</v>
      </c>
      <c r="C873" s="6" t="str">
        <f t="shared" si="39"/>
        <v>Winter</v>
      </c>
      <c r="D873" s="6" t="str">
        <f t="shared" si="40"/>
        <v>February</v>
      </c>
      <c r="E873" s="6">
        <v>18</v>
      </c>
      <c r="F873" s="6" t="b">
        <v>0</v>
      </c>
      <c r="G873" s="6" t="str">
        <f t="shared" si="41"/>
        <v>Tuesday</v>
      </c>
      <c r="H873" s="6" t="s">
        <v>15</v>
      </c>
      <c r="I873" s="8">
        <v>0.2</v>
      </c>
      <c r="J873" s="9">
        <v>0.18179999999999999</v>
      </c>
      <c r="K873" s="8">
        <v>0.32</v>
      </c>
      <c r="L873" s="6">
        <v>0.3881</v>
      </c>
      <c r="M873" s="6">
        <v>1</v>
      </c>
      <c r="N873" s="6">
        <v>151</v>
      </c>
      <c r="O873" s="6">
        <v>152</v>
      </c>
    </row>
    <row r="874" spans="1:15">
      <c r="A874" s="6">
        <v>873</v>
      </c>
      <c r="B874" s="7">
        <v>40582</v>
      </c>
      <c r="C874" s="6" t="str">
        <f t="shared" si="39"/>
        <v>Winter</v>
      </c>
      <c r="D874" s="6" t="str">
        <f t="shared" si="40"/>
        <v>February</v>
      </c>
      <c r="E874" s="6">
        <v>19</v>
      </c>
      <c r="F874" s="6" t="b">
        <v>0</v>
      </c>
      <c r="G874" s="6" t="str">
        <f t="shared" si="41"/>
        <v>Tuesday</v>
      </c>
      <c r="H874" s="6" t="s">
        <v>15</v>
      </c>
      <c r="I874" s="8">
        <v>0.16</v>
      </c>
      <c r="J874" s="9">
        <v>0.1212</v>
      </c>
      <c r="K874" s="8">
        <v>0.4</v>
      </c>
      <c r="L874" s="6">
        <v>0.4627</v>
      </c>
      <c r="M874" s="6">
        <v>1</v>
      </c>
      <c r="N874" s="6">
        <v>100</v>
      </c>
      <c r="O874" s="6">
        <v>101</v>
      </c>
    </row>
    <row r="875" spans="1:15">
      <c r="A875" s="6">
        <v>874</v>
      </c>
      <c r="B875" s="7">
        <v>40582</v>
      </c>
      <c r="C875" s="6" t="str">
        <f t="shared" si="39"/>
        <v>Winter</v>
      </c>
      <c r="D875" s="6" t="str">
        <f t="shared" si="40"/>
        <v>February</v>
      </c>
      <c r="E875" s="6">
        <v>20</v>
      </c>
      <c r="F875" s="6" t="b">
        <v>0</v>
      </c>
      <c r="G875" s="6" t="str">
        <f t="shared" si="41"/>
        <v>Tuesday</v>
      </c>
      <c r="H875" s="6" t="s">
        <v>15</v>
      </c>
      <c r="I875" s="8">
        <v>0.16</v>
      </c>
      <c r="J875" s="9">
        <v>0.13639999999999999</v>
      </c>
      <c r="K875" s="8">
        <v>0.4</v>
      </c>
      <c r="L875" s="6">
        <v>0.32840000000000003</v>
      </c>
      <c r="M875" s="6">
        <v>3</v>
      </c>
      <c r="N875" s="6">
        <v>53</v>
      </c>
      <c r="O875" s="6">
        <v>56</v>
      </c>
    </row>
    <row r="876" spans="1:15">
      <c r="A876" s="6">
        <v>875</v>
      </c>
      <c r="B876" s="7">
        <v>40582</v>
      </c>
      <c r="C876" s="6" t="str">
        <f t="shared" si="39"/>
        <v>Winter</v>
      </c>
      <c r="D876" s="6" t="str">
        <f t="shared" si="40"/>
        <v>February</v>
      </c>
      <c r="E876" s="6">
        <v>21</v>
      </c>
      <c r="F876" s="6" t="b">
        <v>0</v>
      </c>
      <c r="G876" s="6" t="str">
        <f t="shared" si="41"/>
        <v>Tuesday</v>
      </c>
      <c r="H876" s="6" t="s">
        <v>15</v>
      </c>
      <c r="I876" s="8">
        <v>0.14000000000000001</v>
      </c>
      <c r="J876" s="9">
        <v>0.1061</v>
      </c>
      <c r="K876" s="8">
        <v>0.33</v>
      </c>
      <c r="L876" s="6">
        <v>0.4627</v>
      </c>
      <c r="M876" s="6">
        <v>8</v>
      </c>
      <c r="N876" s="6">
        <v>46</v>
      </c>
      <c r="O876" s="6">
        <v>54</v>
      </c>
    </row>
    <row r="877" spans="1:15">
      <c r="A877" s="6">
        <v>876</v>
      </c>
      <c r="B877" s="7">
        <v>40582</v>
      </c>
      <c r="C877" s="6" t="str">
        <f t="shared" si="39"/>
        <v>Winter</v>
      </c>
      <c r="D877" s="6" t="str">
        <f t="shared" si="40"/>
        <v>February</v>
      </c>
      <c r="E877" s="6">
        <v>22</v>
      </c>
      <c r="F877" s="6" t="b">
        <v>0</v>
      </c>
      <c r="G877" s="6" t="str">
        <f t="shared" si="41"/>
        <v>Tuesday</v>
      </c>
      <c r="H877" s="6" t="s">
        <v>15</v>
      </c>
      <c r="I877" s="8">
        <v>0.12</v>
      </c>
      <c r="J877" s="9">
        <v>0.1061</v>
      </c>
      <c r="K877" s="8">
        <v>0.33</v>
      </c>
      <c r="L877" s="6">
        <v>0.35820000000000002</v>
      </c>
      <c r="M877" s="6">
        <v>0</v>
      </c>
      <c r="N877" s="6">
        <v>29</v>
      </c>
      <c r="O877" s="6">
        <v>29</v>
      </c>
    </row>
    <row r="878" spans="1:15">
      <c r="A878" s="6">
        <v>877</v>
      </c>
      <c r="B878" s="7">
        <v>40582</v>
      </c>
      <c r="C878" s="6" t="str">
        <f t="shared" si="39"/>
        <v>Winter</v>
      </c>
      <c r="D878" s="6" t="str">
        <f t="shared" si="40"/>
        <v>February</v>
      </c>
      <c r="E878" s="6">
        <v>23</v>
      </c>
      <c r="F878" s="6" t="b">
        <v>0</v>
      </c>
      <c r="G878" s="6" t="str">
        <f t="shared" si="41"/>
        <v>Tuesday</v>
      </c>
      <c r="H878" s="6" t="s">
        <v>15</v>
      </c>
      <c r="I878" s="8">
        <v>0.12</v>
      </c>
      <c r="J878" s="9">
        <v>0.1061</v>
      </c>
      <c r="K878" s="8">
        <v>0.33</v>
      </c>
      <c r="L878" s="6">
        <v>0.32840000000000003</v>
      </c>
      <c r="M878" s="6">
        <v>3</v>
      </c>
      <c r="N878" s="6">
        <v>9</v>
      </c>
      <c r="O878" s="6">
        <v>12</v>
      </c>
    </row>
    <row r="879" spans="1:15">
      <c r="A879" s="6">
        <v>878</v>
      </c>
      <c r="B879" s="7">
        <v>40583</v>
      </c>
      <c r="C879" s="6" t="str">
        <f t="shared" si="39"/>
        <v>Winter</v>
      </c>
      <c r="D879" s="6" t="str">
        <f t="shared" si="40"/>
        <v>February</v>
      </c>
      <c r="E879" s="6">
        <v>0</v>
      </c>
      <c r="F879" s="6" t="b">
        <v>0</v>
      </c>
      <c r="G879" s="6" t="str">
        <f t="shared" si="41"/>
        <v>Wednesday</v>
      </c>
      <c r="H879" s="6" t="s">
        <v>15</v>
      </c>
      <c r="I879" s="8">
        <v>0.1</v>
      </c>
      <c r="J879" s="9">
        <v>7.5800000000000006E-2</v>
      </c>
      <c r="K879" s="8">
        <v>0.36</v>
      </c>
      <c r="L879" s="6">
        <v>0.35820000000000002</v>
      </c>
      <c r="M879" s="6">
        <v>0</v>
      </c>
      <c r="N879" s="6">
        <v>17</v>
      </c>
      <c r="O879" s="6">
        <v>17</v>
      </c>
    </row>
    <row r="880" spans="1:15">
      <c r="A880" s="6">
        <v>879</v>
      </c>
      <c r="B880" s="7">
        <v>40583</v>
      </c>
      <c r="C880" s="6" t="str">
        <f t="shared" si="39"/>
        <v>Winter</v>
      </c>
      <c r="D880" s="6" t="str">
        <f t="shared" si="40"/>
        <v>February</v>
      </c>
      <c r="E880" s="6">
        <v>1</v>
      </c>
      <c r="F880" s="6" t="b">
        <v>0</v>
      </c>
      <c r="G880" s="6" t="str">
        <f t="shared" si="41"/>
        <v>Wednesday</v>
      </c>
      <c r="H880" s="6" t="s">
        <v>15</v>
      </c>
      <c r="I880" s="8">
        <v>0.1</v>
      </c>
      <c r="J880" s="9">
        <v>0.1061</v>
      </c>
      <c r="K880" s="8">
        <v>0.36</v>
      </c>
      <c r="L880" s="6">
        <v>0.22389999999999999</v>
      </c>
      <c r="M880" s="6">
        <v>0</v>
      </c>
      <c r="N880" s="6">
        <v>7</v>
      </c>
      <c r="O880" s="6">
        <v>7</v>
      </c>
    </row>
    <row r="881" spans="1:15">
      <c r="A881" s="6">
        <v>880</v>
      </c>
      <c r="B881" s="7">
        <v>40583</v>
      </c>
      <c r="C881" s="6" t="str">
        <f t="shared" si="39"/>
        <v>Winter</v>
      </c>
      <c r="D881" s="6" t="str">
        <f t="shared" si="40"/>
        <v>February</v>
      </c>
      <c r="E881" s="6">
        <v>2</v>
      </c>
      <c r="F881" s="6" t="b">
        <v>0</v>
      </c>
      <c r="G881" s="6" t="str">
        <f t="shared" si="41"/>
        <v>Wednesday</v>
      </c>
      <c r="H881" s="6" t="s">
        <v>15</v>
      </c>
      <c r="I881" s="8">
        <v>0.08</v>
      </c>
      <c r="J881" s="9">
        <v>7.5800000000000006E-2</v>
      </c>
      <c r="K881" s="8">
        <v>0.38</v>
      </c>
      <c r="L881" s="6">
        <v>0.28360000000000002</v>
      </c>
      <c r="M881" s="6">
        <v>1</v>
      </c>
      <c r="N881" s="6">
        <v>2</v>
      </c>
      <c r="O881" s="6">
        <v>3</v>
      </c>
    </row>
    <row r="882" spans="1:15">
      <c r="A882" s="6">
        <v>881</v>
      </c>
      <c r="B882" s="7">
        <v>40583</v>
      </c>
      <c r="C882" s="6" t="str">
        <f t="shared" si="39"/>
        <v>Winter</v>
      </c>
      <c r="D882" s="6" t="str">
        <f t="shared" si="40"/>
        <v>February</v>
      </c>
      <c r="E882" s="6">
        <v>3</v>
      </c>
      <c r="F882" s="6" t="b">
        <v>0</v>
      </c>
      <c r="G882" s="6" t="str">
        <f t="shared" si="41"/>
        <v>Wednesday</v>
      </c>
      <c r="H882" s="6" t="s">
        <v>15</v>
      </c>
      <c r="I882" s="8">
        <v>0.06</v>
      </c>
      <c r="J882" s="9">
        <v>7.5800000000000006E-2</v>
      </c>
      <c r="K882" s="8">
        <v>0.45</v>
      </c>
      <c r="L882" s="6">
        <v>0.1343</v>
      </c>
      <c r="M882" s="6">
        <v>0</v>
      </c>
      <c r="N882" s="6">
        <v>2</v>
      </c>
      <c r="O882" s="6">
        <v>2</v>
      </c>
    </row>
    <row r="883" spans="1:15">
      <c r="A883" s="6">
        <v>882</v>
      </c>
      <c r="B883" s="7">
        <v>40583</v>
      </c>
      <c r="C883" s="6" t="str">
        <f t="shared" si="39"/>
        <v>Winter</v>
      </c>
      <c r="D883" s="6" t="str">
        <f t="shared" si="40"/>
        <v>February</v>
      </c>
      <c r="E883" s="6">
        <v>5</v>
      </c>
      <c r="F883" s="6" t="b">
        <v>0</v>
      </c>
      <c r="G883" s="6" t="str">
        <f t="shared" si="41"/>
        <v>Wednesday</v>
      </c>
      <c r="H883" s="6" t="s">
        <v>15</v>
      </c>
      <c r="I883" s="8">
        <v>0.06</v>
      </c>
      <c r="J883" s="9">
        <v>0.1061</v>
      </c>
      <c r="K883" s="8">
        <v>0.45</v>
      </c>
      <c r="L883" s="6">
        <v>0.1045</v>
      </c>
      <c r="M883" s="6">
        <v>0</v>
      </c>
      <c r="N883" s="6">
        <v>7</v>
      </c>
      <c r="O883" s="6">
        <v>7</v>
      </c>
    </row>
    <row r="884" spans="1:15">
      <c r="A884" s="6">
        <v>883</v>
      </c>
      <c r="B884" s="7">
        <v>40583</v>
      </c>
      <c r="C884" s="6" t="str">
        <f t="shared" si="39"/>
        <v>Winter</v>
      </c>
      <c r="D884" s="6" t="str">
        <f t="shared" si="40"/>
        <v>February</v>
      </c>
      <c r="E884" s="6">
        <v>6</v>
      </c>
      <c r="F884" s="6" t="b">
        <v>0</v>
      </c>
      <c r="G884" s="6" t="str">
        <f t="shared" si="41"/>
        <v>Wednesday</v>
      </c>
      <c r="H884" s="6" t="s">
        <v>15</v>
      </c>
      <c r="I884" s="8">
        <v>0.06</v>
      </c>
      <c r="J884" s="9">
        <v>0.1515</v>
      </c>
      <c r="K884" s="8">
        <v>0.45</v>
      </c>
      <c r="L884" s="6">
        <v>0</v>
      </c>
      <c r="M884" s="6">
        <v>0</v>
      </c>
      <c r="N884" s="6">
        <v>43</v>
      </c>
      <c r="O884" s="6">
        <v>43</v>
      </c>
    </row>
    <row r="885" spans="1:15">
      <c r="A885" s="6">
        <v>884</v>
      </c>
      <c r="B885" s="7">
        <v>40583</v>
      </c>
      <c r="C885" s="6" t="str">
        <f t="shared" si="39"/>
        <v>Winter</v>
      </c>
      <c r="D885" s="6" t="str">
        <f t="shared" si="40"/>
        <v>February</v>
      </c>
      <c r="E885" s="6">
        <v>7</v>
      </c>
      <c r="F885" s="6" t="b">
        <v>0</v>
      </c>
      <c r="G885" s="6" t="str">
        <f t="shared" si="41"/>
        <v>Wednesday</v>
      </c>
      <c r="H885" s="6" t="s">
        <v>15</v>
      </c>
      <c r="I885" s="8">
        <v>0.06</v>
      </c>
      <c r="J885" s="9">
        <v>0.1061</v>
      </c>
      <c r="K885" s="8">
        <v>0.49</v>
      </c>
      <c r="L885" s="6">
        <v>0.1045</v>
      </c>
      <c r="M885" s="6">
        <v>4</v>
      </c>
      <c r="N885" s="6">
        <v>95</v>
      </c>
      <c r="O885" s="6">
        <v>99</v>
      </c>
    </row>
    <row r="886" spans="1:15">
      <c r="A886" s="6">
        <v>885</v>
      </c>
      <c r="B886" s="7">
        <v>40583</v>
      </c>
      <c r="C886" s="6" t="str">
        <f t="shared" si="39"/>
        <v>Winter</v>
      </c>
      <c r="D886" s="6" t="str">
        <f t="shared" si="40"/>
        <v>February</v>
      </c>
      <c r="E886" s="6">
        <v>8</v>
      </c>
      <c r="F886" s="6" t="b">
        <v>0</v>
      </c>
      <c r="G886" s="6" t="str">
        <f t="shared" si="41"/>
        <v>Wednesday</v>
      </c>
      <c r="H886" s="6" t="s">
        <v>15</v>
      </c>
      <c r="I886" s="8">
        <v>0.1</v>
      </c>
      <c r="J886" s="9">
        <v>0.13639999999999999</v>
      </c>
      <c r="K886" s="8">
        <v>0.42</v>
      </c>
      <c r="L886" s="6">
        <v>0</v>
      </c>
      <c r="M886" s="6">
        <v>1</v>
      </c>
      <c r="N886" s="6">
        <v>198</v>
      </c>
      <c r="O886" s="6">
        <v>199</v>
      </c>
    </row>
    <row r="887" spans="1:15">
      <c r="A887" s="6">
        <v>886</v>
      </c>
      <c r="B887" s="7">
        <v>40583</v>
      </c>
      <c r="C887" s="6" t="str">
        <f t="shared" si="39"/>
        <v>Winter</v>
      </c>
      <c r="D887" s="6" t="str">
        <f t="shared" si="40"/>
        <v>February</v>
      </c>
      <c r="E887" s="6">
        <v>9</v>
      </c>
      <c r="F887" s="6" t="b">
        <v>0</v>
      </c>
      <c r="G887" s="6" t="str">
        <f t="shared" si="41"/>
        <v>Wednesday</v>
      </c>
      <c r="H887" s="6" t="s">
        <v>15</v>
      </c>
      <c r="I887" s="8">
        <v>0.12</v>
      </c>
      <c r="J887" s="9">
        <v>0.13639999999999999</v>
      </c>
      <c r="K887" s="8">
        <v>0.39</v>
      </c>
      <c r="L887" s="6">
        <v>0.16420000000000001</v>
      </c>
      <c r="M887" s="6">
        <v>4</v>
      </c>
      <c r="N887" s="6">
        <v>119</v>
      </c>
      <c r="O887" s="6">
        <v>123</v>
      </c>
    </row>
    <row r="888" spans="1:15">
      <c r="A888" s="6">
        <v>887</v>
      </c>
      <c r="B888" s="7">
        <v>40583</v>
      </c>
      <c r="C888" s="6" t="str">
        <f t="shared" si="39"/>
        <v>Winter</v>
      </c>
      <c r="D888" s="6" t="str">
        <f t="shared" si="40"/>
        <v>February</v>
      </c>
      <c r="E888" s="6">
        <v>10</v>
      </c>
      <c r="F888" s="6" t="b">
        <v>0</v>
      </c>
      <c r="G888" s="6" t="str">
        <f t="shared" si="41"/>
        <v>Wednesday</v>
      </c>
      <c r="H888" s="6" t="s">
        <v>15</v>
      </c>
      <c r="I888" s="8">
        <v>0.14000000000000001</v>
      </c>
      <c r="J888" s="9">
        <v>0.18179999999999999</v>
      </c>
      <c r="K888" s="8">
        <v>0.36</v>
      </c>
      <c r="L888" s="6">
        <v>0</v>
      </c>
      <c r="M888" s="6">
        <v>8</v>
      </c>
      <c r="N888" s="6">
        <v>51</v>
      </c>
      <c r="O888" s="6">
        <v>59</v>
      </c>
    </row>
    <row r="889" spans="1:15">
      <c r="A889" s="6">
        <v>888</v>
      </c>
      <c r="B889" s="7">
        <v>40583</v>
      </c>
      <c r="C889" s="6" t="str">
        <f t="shared" si="39"/>
        <v>Winter</v>
      </c>
      <c r="D889" s="6" t="str">
        <f t="shared" si="40"/>
        <v>February</v>
      </c>
      <c r="E889" s="6">
        <v>11</v>
      </c>
      <c r="F889" s="6" t="b">
        <v>0</v>
      </c>
      <c r="G889" s="6" t="str">
        <f t="shared" si="41"/>
        <v>Wednesday</v>
      </c>
      <c r="H889" s="6" t="s">
        <v>16</v>
      </c>
      <c r="I889" s="8">
        <v>0.14000000000000001</v>
      </c>
      <c r="J889" s="9">
        <v>0.1515</v>
      </c>
      <c r="K889" s="8">
        <v>0.43</v>
      </c>
      <c r="L889" s="6">
        <v>0.16420000000000001</v>
      </c>
      <c r="M889" s="6">
        <v>1</v>
      </c>
      <c r="N889" s="6">
        <v>40</v>
      </c>
      <c r="O889" s="6">
        <v>41</v>
      </c>
    </row>
    <row r="890" spans="1:15">
      <c r="A890" s="6">
        <v>889</v>
      </c>
      <c r="B890" s="7">
        <v>40583</v>
      </c>
      <c r="C890" s="6" t="str">
        <f t="shared" si="39"/>
        <v>Winter</v>
      </c>
      <c r="D890" s="6" t="str">
        <f t="shared" si="40"/>
        <v>February</v>
      </c>
      <c r="E890" s="6">
        <v>12</v>
      </c>
      <c r="F890" s="6" t="b">
        <v>0</v>
      </c>
      <c r="G890" s="6" t="str">
        <f t="shared" si="41"/>
        <v>Wednesday</v>
      </c>
      <c r="H890" s="6" t="s">
        <v>16</v>
      </c>
      <c r="I890" s="8">
        <v>0.18</v>
      </c>
      <c r="J890" s="9">
        <v>0.18179999999999999</v>
      </c>
      <c r="K890" s="8">
        <v>0.4</v>
      </c>
      <c r="L890" s="6">
        <v>0.22389999999999999</v>
      </c>
      <c r="M890" s="6">
        <v>4</v>
      </c>
      <c r="N890" s="6">
        <v>57</v>
      </c>
      <c r="O890" s="6">
        <v>61</v>
      </c>
    </row>
    <row r="891" spans="1:15">
      <c r="A891" s="6">
        <v>890</v>
      </c>
      <c r="B891" s="7">
        <v>40583</v>
      </c>
      <c r="C891" s="6" t="str">
        <f t="shared" si="39"/>
        <v>Winter</v>
      </c>
      <c r="D891" s="6" t="str">
        <f t="shared" si="40"/>
        <v>February</v>
      </c>
      <c r="E891" s="6">
        <v>13</v>
      </c>
      <c r="F891" s="6" t="b">
        <v>0</v>
      </c>
      <c r="G891" s="6" t="str">
        <f t="shared" si="41"/>
        <v>Wednesday</v>
      </c>
      <c r="H891" s="6" t="s">
        <v>15</v>
      </c>
      <c r="I891" s="8">
        <v>0.18</v>
      </c>
      <c r="J891" s="9">
        <v>0.16669999999999999</v>
      </c>
      <c r="K891" s="8">
        <v>0.4</v>
      </c>
      <c r="L891" s="6">
        <v>0.25369999999999998</v>
      </c>
      <c r="M891" s="6">
        <v>2</v>
      </c>
      <c r="N891" s="6">
        <v>67</v>
      </c>
      <c r="O891" s="6">
        <v>69</v>
      </c>
    </row>
    <row r="892" spans="1:15">
      <c r="A892" s="6">
        <v>891</v>
      </c>
      <c r="B892" s="7">
        <v>40583</v>
      </c>
      <c r="C892" s="6" t="str">
        <f t="shared" si="39"/>
        <v>Winter</v>
      </c>
      <c r="D892" s="6" t="str">
        <f t="shared" si="40"/>
        <v>February</v>
      </c>
      <c r="E892" s="6">
        <v>14</v>
      </c>
      <c r="F892" s="6" t="b">
        <v>0</v>
      </c>
      <c r="G892" s="6" t="str">
        <f t="shared" si="41"/>
        <v>Wednesday</v>
      </c>
      <c r="H892" s="6" t="s">
        <v>15</v>
      </c>
      <c r="I892" s="8">
        <v>0.2</v>
      </c>
      <c r="J892" s="9">
        <v>0.18179999999999999</v>
      </c>
      <c r="K892" s="8">
        <v>0.34</v>
      </c>
      <c r="L892" s="6">
        <v>0.29849999999999999</v>
      </c>
      <c r="M892" s="6">
        <v>2</v>
      </c>
      <c r="N892" s="6">
        <v>56</v>
      </c>
      <c r="O892" s="6">
        <v>58</v>
      </c>
    </row>
    <row r="893" spans="1:15">
      <c r="A893" s="6">
        <v>892</v>
      </c>
      <c r="B893" s="7">
        <v>40583</v>
      </c>
      <c r="C893" s="6" t="str">
        <f t="shared" si="39"/>
        <v>Winter</v>
      </c>
      <c r="D893" s="6" t="str">
        <f t="shared" si="40"/>
        <v>February</v>
      </c>
      <c r="E893" s="6">
        <v>15</v>
      </c>
      <c r="F893" s="6" t="b">
        <v>0</v>
      </c>
      <c r="G893" s="6" t="str">
        <f t="shared" si="41"/>
        <v>Wednesday</v>
      </c>
      <c r="H893" s="6" t="s">
        <v>16</v>
      </c>
      <c r="I893" s="8">
        <v>0.2</v>
      </c>
      <c r="J893" s="9">
        <v>0.18179999999999999</v>
      </c>
      <c r="K893" s="8">
        <v>0.34</v>
      </c>
      <c r="L893" s="6">
        <v>0.28360000000000002</v>
      </c>
      <c r="M893" s="6">
        <v>3</v>
      </c>
      <c r="N893" s="6">
        <v>61</v>
      </c>
      <c r="O893" s="6">
        <v>64</v>
      </c>
    </row>
    <row r="894" spans="1:15">
      <c r="A894" s="6">
        <v>893</v>
      </c>
      <c r="B894" s="7">
        <v>40583</v>
      </c>
      <c r="C894" s="6" t="str">
        <f t="shared" si="39"/>
        <v>Winter</v>
      </c>
      <c r="D894" s="6" t="str">
        <f t="shared" si="40"/>
        <v>February</v>
      </c>
      <c r="E894" s="6">
        <v>16</v>
      </c>
      <c r="F894" s="6" t="b">
        <v>0</v>
      </c>
      <c r="G894" s="6" t="str">
        <f t="shared" si="41"/>
        <v>Wednesday</v>
      </c>
      <c r="H894" s="6" t="s">
        <v>16</v>
      </c>
      <c r="I894" s="8">
        <v>0.2</v>
      </c>
      <c r="J894" s="9">
        <v>0.19700000000000001</v>
      </c>
      <c r="K894" s="8">
        <v>0.37</v>
      </c>
      <c r="L894" s="6">
        <v>0.25369999999999998</v>
      </c>
      <c r="M894" s="6">
        <v>7</v>
      </c>
      <c r="N894" s="6">
        <v>72</v>
      </c>
      <c r="O894" s="6">
        <v>79</v>
      </c>
    </row>
    <row r="895" spans="1:15">
      <c r="A895" s="6">
        <v>894</v>
      </c>
      <c r="B895" s="7">
        <v>40583</v>
      </c>
      <c r="C895" s="6" t="str">
        <f t="shared" si="39"/>
        <v>Winter</v>
      </c>
      <c r="D895" s="6" t="str">
        <f t="shared" si="40"/>
        <v>February</v>
      </c>
      <c r="E895" s="6">
        <v>17</v>
      </c>
      <c r="F895" s="6" t="b">
        <v>0</v>
      </c>
      <c r="G895" s="6" t="str">
        <f t="shared" si="41"/>
        <v>Wednesday</v>
      </c>
      <c r="H895" s="6" t="s">
        <v>16</v>
      </c>
      <c r="I895" s="8">
        <v>0.2</v>
      </c>
      <c r="J895" s="9">
        <v>0.19700000000000001</v>
      </c>
      <c r="K895" s="8">
        <v>0.34</v>
      </c>
      <c r="L895" s="6">
        <v>0.25369999999999998</v>
      </c>
      <c r="M895" s="6">
        <v>9</v>
      </c>
      <c r="N895" s="6">
        <v>157</v>
      </c>
      <c r="O895" s="6">
        <v>166</v>
      </c>
    </row>
    <row r="896" spans="1:15">
      <c r="A896" s="6">
        <v>895</v>
      </c>
      <c r="B896" s="7">
        <v>40583</v>
      </c>
      <c r="C896" s="6" t="str">
        <f t="shared" si="39"/>
        <v>Winter</v>
      </c>
      <c r="D896" s="6" t="str">
        <f t="shared" si="40"/>
        <v>February</v>
      </c>
      <c r="E896" s="6">
        <v>18</v>
      </c>
      <c r="F896" s="6" t="b">
        <v>0</v>
      </c>
      <c r="G896" s="6" t="str">
        <f t="shared" si="41"/>
        <v>Wednesday</v>
      </c>
      <c r="H896" s="6" t="s">
        <v>16</v>
      </c>
      <c r="I896" s="8">
        <v>0.18</v>
      </c>
      <c r="J896" s="9">
        <v>0.16669999999999999</v>
      </c>
      <c r="K896" s="8">
        <v>0.47</v>
      </c>
      <c r="L896" s="6">
        <v>0.29849999999999999</v>
      </c>
      <c r="M896" s="6">
        <v>2</v>
      </c>
      <c r="N896" s="6">
        <v>168</v>
      </c>
      <c r="O896" s="6">
        <v>170</v>
      </c>
    </row>
    <row r="897" spans="1:15">
      <c r="A897" s="6">
        <v>896</v>
      </c>
      <c r="B897" s="7">
        <v>40583</v>
      </c>
      <c r="C897" s="6" t="str">
        <f t="shared" si="39"/>
        <v>Winter</v>
      </c>
      <c r="D897" s="6" t="str">
        <f t="shared" si="40"/>
        <v>February</v>
      </c>
      <c r="E897" s="6">
        <v>19</v>
      </c>
      <c r="F897" s="6" t="b">
        <v>0</v>
      </c>
      <c r="G897" s="6" t="str">
        <f t="shared" si="41"/>
        <v>Wednesday</v>
      </c>
      <c r="H897" s="6" t="s">
        <v>17</v>
      </c>
      <c r="I897" s="8">
        <v>0.14000000000000001</v>
      </c>
      <c r="J897" s="9">
        <v>0.1212</v>
      </c>
      <c r="K897" s="8">
        <v>0.86</v>
      </c>
      <c r="L897" s="6">
        <v>0.25369999999999998</v>
      </c>
      <c r="M897" s="6">
        <v>1</v>
      </c>
      <c r="N897" s="6">
        <v>87</v>
      </c>
      <c r="O897" s="6">
        <v>88</v>
      </c>
    </row>
    <row r="898" spans="1:15">
      <c r="A898" s="6">
        <v>897</v>
      </c>
      <c r="B898" s="7">
        <v>40583</v>
      </c>
      <c r="C898" s="6" t="str">
        <f t="shared" si="39"/>
        <v>Winter</v>
      </c>
      <c r="D898" s="6" t="str">
        <f t="shared" si="40"/>
        <v>February</v>
      </c>
      <c r="E898" s="6">
        <v>20</v>
      </c>
      <c r="F898" s="6" t="b">
        <v>0</v>
      </c>
      <c r="G898" s="6" t="str">
        <f t="shared" si="41"/>
        <v>Wednesday</v>
      </c>
      <c r="H898" s="6" t="s">
        <v>17</v>
      </c>
      <c r="I898" s="8">
        <v>0.14000000000000001</v>
      </c>
      <c r="J898" s="9">
        <v>0.1515</v>
      </c>
      <c r="K898" s="8">
        <v>0.86</v>
      </c>
      <c r="L898" s="6">
        <v>0.16420000000000001</v>
      </c>
      <c r="M898" s="6">
        <v>0</v>
      </c>
      <c r="N898" s="6">
        <v>84</v>
      </c>
      <c r="O898" s="6">
        <v>84</v>
      </c>
    </row>
    <row r="899" spans="1:15">
      <c r="A899" s="6">
        <v>898</v>
      </c>
      <c r="B899" s="7">
        <v>40583</v>
      </c>
      <c r="C899" s="6" t="str">
        <f t="shared" ref="C899:C962" si="42">IF(OR(B899&gt;=DATE(YEAR(B899),12,21), B899&lt;DATE(YEAR(B899),3,20)), "Winter", IF(OR(B899&gt;=DATE(YEAR(B899),3,20), B899&lt;DATE(YEAR(B899),6,21)), "Spring", IF(OR(B899&gt;=DATE(YEAR(B899),6,21), B899&lt;DATE(YEAR(B899),9,23)), "Summer", "Fall")))</f>
        <v>Winter</v>
      </c>
      <c r="D899" s="6" t="str">
        <f t="shared" ref="D899:D962" si="43">TEXT(B899,"mmmm")</f>
        <v>February</v>
      </c>
      <c r="E899" s="6">
        <v>21</v>
      </c>
      <c r="F899" s="6" t="b">
        <v>0</v>
      </c>
      <c r="G899" s="6" t="str">
        <f t="shared" ref="G899:G962" si="44">TEXT(B899,"dddd")</f>
        <v>Wednesday</v>
      </c>
      <c r="H899" s="6" t="s">
        <v>16</v>
      </c>
      <c r="I899" s="8">
        <v>0.14000000000000001</v>
      </c>
      <c r="J899" s="9">
        <v>0.1515</v>
      </c>
      <c r="K899" s="8">
        <v>0.86</v>
      </c>
      <c r="L899" s="6">
        <v>0.16420000000000001</v>
      </c>
      <c r="M899" s="6">
        <v>0</v>
      </c>
      <c r="N899" s="6">
        <v>83</v>
      </c>
      <c r="O899" s="6">
        <v>83</v>
      </c>
    </row>
    <row r="900" spans="1:15">
      <c r="A900" s="6">
        <v>899</v>
      </c>
      <c r="B900" s="7">
        <v>40583</v>
      </c>
      <c r="C900" s="6" t="str">
        <f t="shared" si="42"/>
        <v>Winter</v>
      </c>
      <c r="D900" s="6" t="str">
        <f t="shared" si="43"/>
        <v>February</v>
      </c>
      <c r="E900" s="6">
        <v>22</v>
      </c>
      <c r="F900" s="6" t="b">
        <v>0</v>
      </c>
      <c r="G900" s="6" t="str">
        <f t="shared" si="44"/>
        <v>Wednesday</v>
      </c>
      <c r="H900" s="6" t="s">
        <v>17</v>
      </c>
      <c r="I900" s="8">
        <v>0.16</v>
      </c>
      <c r="J900" s="9">
        <v>0.16669999999999999</v>
      </c>
      <c r="K900" s="8">
        <v>0.8</v>
      </c>
      <c r="L900" s="6">
        <v>0.16420000000000001</v>
      </c>
      <c r="M900" s="6">
        <v>4</v>
      </c>
      <c r="N900" s="6">
        <v>42</v>
      </c>
      <c r="O900" s="6">
        <v>46</v>
      </c>
    </row>
    <row r="901" spans="1:15">
      <c r="A901" s="6">
        <v>900</v>
      </c>
      <c r="B901" s="7">
        <v>40583</v>
      </c>
      <c r="C901" s="6" t="str">
        <f t="shared" si="42"/>
        <v>Winter</v>
      </c>
      <c r="D901" s="6" t="str">
        <f t="shared" si="43"/>
        <v>February</v>
      </c>
      <c r="E901" s="6">
        <v>23</v>
      </c>
      <c r="F901" s="6" t="b">
        <v>0</v>
      </c>
      <c r="G901" s="6" t="str">
        <f t="shared" si="44"/>
        <v>Wednesday</v>
      </c>
      <c r="H901" s="6" t="s">
        <v>17</v>
      </c>
      <c r="I901" s="8">
        <v>0.16</v>
      </c>
      <c r="J901" s="9">
        <v>0.1515</v>
      </c>
      <c r="K901" s="8">
        <v>0.8</v>
      </c>
      <c r="L901" s="6">
        <v>0.19400000000000001</v>
      </c>
      <c r="M901" s="6">
        <v>0</v>
      </c>
      <c r="N901" s="6">
        <v>37</v>
      </c>
      <c r="O901" s="6">
        <v>37</v>
      </c>
    </row>
    <row r="902" spans="1:15">
      <c r="A902" s="6">
        <v>901</v>
      </c>
      <c r="B902" s="7">
        <v>40584</v>
      </c>
      <c r="C902" s="6" t="str">
        <f t="shared" si="42"/>
        <v>Winter</v>
      </c>
      <c r="D902" s="6" t="str">
        <f t="shared" si="43"/>
        <v>February</v>
      </c>
      <c r="E902" s="6">
        <v>0</v>
      </c>
      <c r="F902" s="6" t="b">
        <v>0</v>
      </c>
      <c r="G902" s="6" t="str">
        <f t="shared" si="44"/>
        <v>Thursday</v>
      </c>
      <c r="H902" s="6" t="s">
        <v>17</v>
      </c>
      <c r="I902" s="8">
        <v>0.14000000000000001</v>
      </c>
      <c r="J902" s="9">
        <v>0.13639999999999999</v>
      </c>
      <c r="K902" s="8">
        <v>0.86</v>
      </c>
      <c r="L902" s="6">
        <v>0.19400000000000001</v>
      </c>
      <c r="M902" s="6">
        <v>0</v>
      </c>
      <c r="N902" s="6">
        <v>16</v>
      </c>
      <c r="O902" s="6">
        <v>16</v>
      </c>
    </row>
    <row r="903" spans="1:15">
      <c r="A903" s="6">
        <v>902</v>
      </c>
      <c r="B903" s="7">
        <v>40584</v>
      </c>
      <c r="C903" s="6" t="str">
        <f t="shared" si="42"/>
        <v>Winter</v>
      </c>
      <c r="D903" s="6" t="str">
        <f t="shared" si="43"/>
        <v>February</v>
      </c>
      <c r="E903" s="6">
        <v>1</v>
      </c>
      <c r="F903" s="6" t="b">
        <v>0</v>
      </c>
      <c r="G903" s="6" t="str">
        <f t="shared" si="44"/>
        <v>Thursday</v>
      </c>
      <c r="H903" s="6" t="s">
        <v>17</v>
      </c>
      <c r="I903" s="8">
        <v>0.14000000000000001</v>
      </c>
      <c r="J903" s="9">
        <v>0.1515</v>
      </c>
      <c r="K903" s="8">
        <v>0.8</v>
      </c>
      <c r="L903" s="6">
        <v>0.1343</v>
      </c>
      <c r="M903" s="6">
        <v>0</v>
      </c>
      <c r="N903" s="6">
        <v>7</v>
      </c>
      <c r="O903" s="6">
        <v>7</v>
      </c>
    </row>
    <row r="904" spans="1:15">
      <c r="A904" s="6">
        <v>903</v>
      </c>
      <c r="B904" s="7">
        <v>40584</v>
      </c>
      <c r="C904" s="6" t="str">
        <f t="shared" si="42"/>
        <v>Winter</v>
      </c>
      <c r="D904" s="6" t="str">
        <f t="shared" si="43"/>
        <v>February</v>
      </c>
      <c r="E904" s="6">
        <v>2</v>
      </c>
      <c r="F904" s="6" t="b">
        <v>0</v>
      </c>
      <c r="G904" s="6" t="str">
        <f t="shared" si="44"/>
        <v>Thursday</v>
      </c>
      <c r="H904" s="6" t="s">
        <v>17</v>
      </c>
      <c r="I904" s="8">
        <v>0.14000000000000001</v>
      </c>
      <c r="J904" s="9">
        <v>0.1515</v>
      </c>
      <c r="K904" s="8">
        <v>0.8</v>
      </c>
      <c r="L904" s="6">
        <v>0.1343</v>
      </c>
      <c r="M904" s="6">
        <v>0</v>
      </c>
      <c r="N904" s="6">
        <v>3</v>
      </c>
      <c r="O904" s="6">
        <v>3</v>
      </c>
    </row>
    <row r="905" spans="1:15">
      <c r="A905" s="6">
        <v>904</v>
      </c>
      <c r="B905" s="7">
        <v>40584</v>
      </c>
      <c r="C905" s="6" t="str">
        <f t="shared" si="42"/>
        <v>Winter</v>
      </c>
      <c r="D905" s="6" t="str">
        <f t="shared" si="43"/>
        <v>February</v>
      </c>
      <c r="E905" s="6">
        <v>4</v>
      </c>
      <c r="F905" s="6" t="b">
        <v>0</v>
      </c>
      <c r="G905" s="6" t="str">
        <f t="shared" si="44"/>
        <v>Thursday</v>
      </c>
      <c r="H905" s="6" t="s">
        <v>16</v>
      </c>
      <c r="I905" s="8">
        <v>0.14000000000000001</v>
      </c>
      <c r="J905" s="9">
        <v>0.13639999999999999</v>
      </c>
      <c r="K905" s="8">
        <v>0.59</v>
      </c>
      <c r="L905" s="6">
        <v>0.22389999999999999</v>
      </c>
      <c r="M905" s="6">
        <v>0</v>
      </c>
      <c r="N905" s="6">
        <v>1</v>
      </c>
      <c r="O905" s="6">
        <v>1</v>
      </c>
    </row>
    <row r="906" spans="1:15">
      <c r="A906" s="6">
        <v>905</v>
      </c>
      <c r="B906" s="7">
        <v>40584</v>
      </c>
      <c r="C906" s="6" t="str">
        <f t="shared" si="42"/>
        <v>Winter</v>
      </c>
      <c r="D906" s="6" t="str">
        <f t="shared" si="43"/>
        <v>February</v>
      </c>
      <c r="E906" s="6">
        <v>5</v>
      </c>
      <c r="F906" s="6" t="b">
        <v>0</v>
      </c>
      <c r="G906" s="6" t="str">
        <f t="shared" si="44"/>
        <v>Thursday</v>
      </c>
      <c r="H906" s="6" t="s">
        <v>16</v>
      </c>
      <c r="I906" s="8">
        <v>0.12</v>
      </c>
      <c r="J906" s="9">
        <v>0.1212</v>
      </c>
      <c r="K906" s="8">
        <v>0.5</v>
      </c>
      <c r="L906" s="6">
        <v>0.22389999999999999</v>
      </c>
      <c r="M906" s="6">
        <v>0</v>
      </c>
      <c r="N906" s="6">
        <v>6</v>
      </c>
      <c r="O906" s="6">
        <v>6</v>
      </c>
    </row>
    <row r="907" spans="1:15">
      <c r="A907" s="6">
        <v>906</v>
      </c>
      <c r="B907" s="7">
        <v>40584</v>
      </c>
      <c r="C907" s="6" t="str">
        <f t="shared" si="42"/>
        <v>Winter</v>
      </c>
      <c r="D907" s="6" t="str">
        <f t="shared" si="43"/>
        <v>February</v>
      </c>
      <c r="E907" s="6">
        <v>6</v>
      </c>
      <c r="F907" s="6" t="b">
        <v>0</v>
      </c>
      <c r="G907" s="6" t="str">
        <f t="shared" si="44"/>
        <v>Thursday</v>
      </c>
      <c r="H907" s="6" t="s">
        <v>16</v>
      </c>
      <c r="I907" s="8">
        <v>0.12</v>
      </c>
      <c r="J907" s="9">
        <v>0.1212</v>
      </c>
      <c r="K907" s="8">
        <v>0.54</v>
      </c>
      <c r="L907" s="6">
        <v>0.28360000000000002</v>
      </c>
      <c r="M907" s="6">
        <v>0</v>
      </c>
      <c r="N907" s="6">
        <v>26</v>
      </c>
      <c r="O907" s="6">
        <v>26</v>
      </c>
    </row>
    <row r="908" spans="1:15">
      <c r="A908" s="6">
        <v>907</v>
      </c>
      <c r="B908" s="7">
        <v>40584</v>
      </c>
      <c r="C908" s="6" t="str">
        <f t="shared" si="42"/>
        <v>Winter</v>
      </c>
      <c r="D908" s="6" t="str">
        <f t="shared" si="43"/>
        <v>February</v>
      </c>
      <c r="E908" s="6">
        <v>7</v>
      </c>
      <c r="F908" s="6" t="b">
        <v>0</v>
      </c>
      <c r="G908" s="6" t="str">
        <f t="shared" si="44"/>
        <v>Thursday</v>
      </c>
      <c r="H908" s="6" t="s">
        <v>15</v>
      </c>
      <c r="I908" s="8">
        <v>0.1</v>
      </c>
      <c r="J908" s="9">
        <v>7.5800000000000006E-2</v>
      </c>
      <c r="K908" s="8">
        <v>0.5</v>
      </c>
      <c r="L908" s="6">
        <v>0.41789999999999999</v>
      </c>
      <c r="M908" s="6">
        <v>0</v>
      </c>
      <c r="N908" s="6">
        <v>99</v>
      </c>
      <c r="O908" s="6">
        <v>99</v>
      </c>
    </row>
    <row r="909" spans="1:15">
      <c r="A909" s="6">
        <v>908</v>
      </c>
      <c r="B909" s="7">
        <v>40584</v>
      </c>
      <c r="C909" s="6" t="str">
        <f t="shared" si="42"/>
        <v>Winter</v>
      </c>
      <c r="D909" s="6" t="str">
        <f t="shared" si="43"/>
        <v>February</v>
      </c>
      <c r="E909" s="6">
        <v>8</v>
      </c>
      <c r="F909" s="6" t="b">
        <v>0</v>
      </c>
      <c r="G909" s="6" t="str">
        <f t="shared" si="44"/>
        <v>Thursday</v>
      </c>
      <c r="H909" s="6" t="s">
        <v>15</v>
      </c>
      <c r="I909" s="8">
        <v>0.1</v>
      </c>
      <c r="J909" s="9">
        <v>7.5800000000000006E-2</v>
      </c>
      <c r="K909" s="8">
        <v>0.49</v>
      </c>
      <c r="L909" s="6">
        <v>0.32840000000000003</v>
      </c>
      <c r="M909" s="6">
        <v>5</v>
      </c>
      <c r="N909" s="6">
        <v>173</v>
      </c>
      <c r="O909" s="6">
        <v>178</v>
      </c>
    </row>
    <row r="910" spans="1:15">
      <c r="A910" s="6">
        <v>909</v>
      </c>
      <c r="B910" s="7">
        <v>40584</v>
      </c>
      <c r="C910" s="6" t="str">
        <f t="shared" si="42"/>
        <v>Winter</v>
      </c>
      <c r="D910" s="6" t="str">
        <f t="shared" si="43"/>
        <v>February</v>
      </c>
      <c r="E910" s="6">
        <v>9</v>
      </c>
      <c r="F910" s="6" t="b">
        <v>0</v>
      </c>
      <c r="G910" s="6" t="str">
        <f t="shared" si="44"/>
        <v>Thursday</v>
      </c>
      <c r="H910" s="6" t="s">
        <v>15</v>
      </c>
      <c r="I910" s="8">
        <v>0.12</v>
      </c>
      <c r="J910" s="9">
        <v>0.1061</v>
      </c>
      <c r="K910" s="8">
        <v>0.42</v>
      </c>
      <c r="L910" s="6">
        <v>0.35820000000000002</v>
      </c>
      <c r="M910" s="6">
        <v>1</v>
      </c>
      <c r="N910" s="6">
        <v>121</v>
      </c>
      <c r="O910" s="6">
        <v>122</v>
      </c>
    </row>
    <row r="911" spans="1:15">
      <c r="A911" s="6">
        <v>910</v>
      </c>
      <c r="B911" s="7">
        <v>40584</v>
      </c>
      <c r="C911" s="6" t="str">
        <f t="shared" si="42"/>
        <v>Winter</v>
      </c>
      <c r="D911" s="6" t="str">
        <f t="shared" si="43"/>
        <v>February</v>
      </c>
      <c r="E911" s="6">
        <v>10</v>
      </c>
      <c r="F911" s="6" t="b">
        <v>0</v>
      </c>
      <c r="G911" s="6" t="str">
        <f t="shared" si="44"/>
        <v>Thursday</v>
      </c>
      <c r="H911" s="6" t="s">
        <v>15</v>
      </c>
      <c r="I911" s="8">
        <v>0.12</v>
      </c>
      <c r="J911" s="9">
        <v>0.1061</v>
      </c>
      <c r="K911" s="8">
        <v>0.42</v>
      </c>
      <c r="L911" s="6">
        <v>0.29849999999999999</v>
      </c>
      <c r="M911" s="6">
        <v>1</v>
      </c>
      <c r="N911" s="6">
        <v>34</v>
      </c>
      <c r="O911" s="6">
        <v>35</v>
      </c>
    </row>
    <row r="912" spans="1:15">
      <c r="A912" s="6">
        <v>911</v>
      </c>
      <c r="B912" s="7">
        <v>40584</v>
      </c>
      <c r="C912" s="6" t="str">
        <f t="shared" si="42"/>
        <v>Winter</v>
      </c>
      <c r="D912" s="6" t="str">
        <f t="shared" si="43"/>
        <v>February</v>
      </c>
      <c r="E912" s="6">
        <v>11</v>
      </c>
      <c r="F912" s="6" t="b">
        <v>0</v>
      </c>
      <c r="G912" s="6" t="str">
        <f t="shared" si="44"/>
        <v>Thursday</v>
      </c>
      <c r="H912" s="6" t="s">
        <v>15</v>
      </c>
      <c r="I912" s="8">
        <v>0.14000000000000001</v>
      </c>
      <c r="J912" s="9">
        <v>0.1212</v>
      </c>
      <c r="K912" s="8">
        <v>0.39</v>
      </c>
      <c r="L912" s="6">
        <v>0.35820000000000002</v>
      </c>
      <c r="M912" s="6">
        <v>1</v>
      </c>
      <c r="N912" s="6">
        <v>44</v>
      </c>
      <c r="O912" s="6">
        <v>45</v>
      </c>
    </row>
    <row r="913" spans="1:15">
      <c r="A913" s="6">
        <v>912</v>
      </c>
      <c r="B913" s="7">
        <v>40584</v>
      </c>
      <c r="C913" s="6" t="str">
        <f t="shared" si="42"/>
        <v>Winter</v>
      </c>
      <c r="D913" s="6" t="str">
        <f t="shared" si="43"/>
        <v>February</v>
      </c>
      <c r="E913" s="6">
        <v>12</v>
      </c>
      <c r="F913" s="6" t="b">
        <v>0</v>
      </c>
      <c r="G913" s="6" t="str">
        <f t="shared" si="44"/>
        <v>Thursday</v>
      </c>
      <c r="H913" s="6" t="s">
        <v>15</v>
      </c>
      <c r="I913" s="8">
        <v>0.16</v>
      </c>
      <c r="J913" s="9">
        <v>0.13639999999999999</v>
      </c>
      <c r="K913" s="8">
        <v>0.34</v>
      </c>
      <c r="L913" s="6">
        <v>0.3881</v>
      </c>
      <c r="M913" s="6">
        <v>4</v>
      </c>
      <c r="N913" s="6">
        <v>65</v>
      </c>
      <c r="O913" s="6">
        <v>69</v>
      </c>
    </row>
    <row r="914" spans="1:15">
      <c r="A914" s="6">
        <v>913</v>
      </c>
      <c r="B914" s="7">
        <v>40584</v>
      </c>
      <c r="C914" s="6" t="str">
        <f t="shared" si="42"/>
        <v>Winter</v>
      </c>
      <c r="D914" s="6" t="str">
        <f t="shared" si="43"/>
        <v>February</v>
      </c>
      <c r="E914" s="6">
        <v>13</v>
      </c>
      <c r="F914" s="6" t="b">
        <v>0</v>
      </c>
      <c r="G914" s="6" t="str">
        <f t="shared" si="44"/>
        <v>Thursday</v>
      </c>
      <c r="H914" s="6" t="s">
        <v>15</v>
      </c>
      <c r="I914" s="8">
        <v>0.18</v>
      </c>
      <c r="J914" s="9">
        <v>0.16669999999999999</v>
      </c>
      <c r="K914" s="8">
        <v>0.28999999999999998</v>
      </c>
      <c r="L914" s="6">
        <v>0.29849999999999999</v>
      </c>
      <c r="M914" s="6">
        <v>3</v>
      </c>
      <c r="N914" s="6">
        <v>59</v>
      </c>
      <c r="O914" s="6">
        <v>62</v>
      </c>
    </row>
    <row r="915" spans="1:15">
      <c r="A915" s="6">
        <v>914</v>
      </c>
      <c r="B915" s="7">
        <v>40584</v>
      </c>
      <c r="C915" s="6" t="str">
        <f t="shared" si="42"/>
        <v>Winter</v>
      </c>
      <c r="D915" s="6" t="str">
        <f t="shared" si="43"/>
        <v>February</v>
      </c>
      <c r="E915" s="6">
        <v>14</v>
      </c>
      <c r="F915" s="6" t="b">
        <v>0</v>
      </c>
      <c r="G915" s="6" t="str">
        <f t="shared" si="44"/>
        <v>Thursday</v>
      </c>
      <c r="H915" s="6" t="s">
        <v>15</v>
      </c>
      <c r="I915" s="8">
        <v>0.2</v>
      </c>
      <c r="J915" s="9">
        <v>0.18179999999999999</v>
      </c>
      <c r="K915" s="8">
        <v>0.27</v>
      </c>
      <c r="L915" s="6">
        <v>0.28360000000000002</v>
      </c>
      <c r="M915" s="6">
        <v>6</v>
      </c>
      <c r="N915" s="6">
        <v>42</v>
      </c>
      <c r="O915" s="6">
        <v>48</v>
      </c>
    </row>
    <row r="916" spans="1:15">
      <c r="A916" s="6">
        <v>915</v>
      </c>
      <c r="B916" s="7">
        <v>40584</v>
      </c>
      <c r="C916" s="6" t="str">
        <f t="shared" si="42"/>
        <v>Winter</v>
      </c>
      <c r="D916" s="6" t="str">
        <f t="shared" si="43"/>
        <v>February</v>
      </c>
      <c r="E916" s="6">
        <v>15</v>
      </c>
      <c r="F916" s="6" t="b">
        <v>0</v>
      </c>
      <c r="G916" s="6" t="str">
        <f t="shared" si="44"/>
        <v>Thursday</v>
      </c>
      <c r="H916" s="6" t="s">
        <v>15</v>
      </c>
      <c r="I916" s="8">
        <v>0.2</v>
      </c>
      <c r="J916" s="9">
        <v>0.19700000000000001</v>
      </c>
      <c r="K916" s="8">
        <v>0.25</v>
      </c>
      <c r="L916" s="6">
        <v>0.25369999999999998</v>
      </c>
      <c r="M916" s="6">
        <v>0</v>
      </c>
      <c r="N916" s="6">
        <v>50</v>
      </c>
      <c r="O916" s="6">
        <v>50</v>
      </c>
    </row>
    <row r="917" spans="1:15">
      <c r="A917" s="6">
        <v>916</v>
      </c>
      <c r="B917" s="7">
        <v>40584</v>
      </c>
      <c r="C917" s="6" t="str">
        <f t="shared" si="42"/>
        <v>Winter</v>
      </c>
      <c r="D917" s="6" t="str">
        <f t="shared" si="43"/>
        <v>February</v>
      </c>
      <c r="E917" s="6">
        <v>16</v>
      </c>
      <c r="F917" s="6" t="b">
        <v>0</v>
      </c>
      <c r="G917" s="6" t="str">
        <f t="shared" si="44"/>
        <v>Thursday</v>
      </c>
      <c r="H917" s="6" t="s">
        <v>15</v>
      </c>
      <c r="I917" s="8">
        <v>0.2</v>
      </c>
      <c r="J917" s="9">
        <v>0.18179999999999999</v>
      </c>
      <c r="K917" s="8">
        <v>0.27</v>
      </c>
      <c r="L917" s="6">
        <v>0.29849999999999999</v>
      </c>
      <c r="M917" s="6">
        <v>4</v>
      </c>
      <c r="N917" s="6">
        <v>76</v>
      </c>
      <c r="O917" s="6">
        <v>80</v>
      </c>
    </row>
    <row r="918" spans="1:15">
      <c r="A918" s="6">
        <v>917</v>
      </c>
      <c r="B918" s="7">
        <v>40584</v>
      </c>
      <c r="C918" s="6" t="str">
        <f t="shared" si="42"/>
        <v>Winter</v>
      </c>
      <c r="D918" s="6" t="str">
        <f t="shared" si="43"/>
        <v>February</v>
      </c>
      <c r="E918" s="6">
        <v>17</v>
      </c>
      <c r="F918" s="6" t="b">
        <v>0</v>
      </c>
      <c r="G918" s="6" t="str">
        <f t="shared" si="44"/>
        <v>Thursday</v>
      </c>
      <c r="H918" s="6" t="s">
        <v>15</v>
      </c>
      <c r="I918" s="8">
        <v>0.18</v>
      </c>
      <c r="J918" s="9">
        <v>0.18179999999999999</v>
      </c>
      <c r="K918" s="8">
        <v>0.26</v>
      </c>
      <c r="L918" s="6">
        <v>0.19400000000000001</v>
      </c>
      <c r="M918" s="6">
        <v>6</v>
      </c>
      <c r="N918" s="6">
        <v>159</v>
      </c>
      <c r="O918" s="6">
        <v>165</v>
      </c>
    </row>
    <row r="919" spans="1:15">
      <c r="A919" s="6">
        <v>918</v>
      </c>
      <c r="B919" s="7">
        <v>40584</v>
      </c>
      <c r="C919" s="6" t="str">
        <f t="shared" si="42"/>
        <v>Winter</v>
      </c>
      <c r="D919" s="6" t="str">
        <f t="shared" si="43"/>
        <v>February</v>
      </c>
      <c r="E919" s="6">
        <v>18</v>
      </c>
      <c r="F919" s="6" t="b">
        <v>0</v>
      </c>
      <c r="G919" s="6" t="str">
        <f t="shared" si="44"/>
        <v>Thursday</v>
      </c>
      <c r="H919" s="6" t="s">
        <v>15</v>
      </c>
      <c r="I919" s="8">
        <v>0.16</v>
      </c>
      <c r="J919" s="9">
        <v>0.18179999999999999</v>
      </c>
      <c r="K919" s="8">
        <v>0.28000000000000003</v>
      </c>
      <c r="L919" s="6">
        <v>0.1343</v>
      </c>
      <c r="M919" s="6">
        <v>3</v>
      </c>
      <c r="N919" s="6">
        <v>157</v>
      </c>
      <c r="O919" s="6">
        <v>160</v>
      </c>
    </row>
    <row r="920" spans="1:15">
      <c r="A920" s="6">
        <v>919</v>
      </c>
      <c r="B920" s="7">
        <v>40584</v>
      </c>
      <c r="C920" s="6" t="str">
        <f t="shared" si="42"/>
        <v>Winter</v>
      </c>
      <c r="D920" s="6" t="str">
        <f t="shared" si="43"/>
        <v>February</v>
      </c>
      <c r="E920" s="6">
        <v>19</v>
      </c>
      <c r="F920" s="6" t="b">
        <v>0</v>
      </c>
      <c r="G920" s="6" t="str">
        <f t="shared" si="44"/>
        <v>Thursday</v>
      </c>
      <c r="H920" s="6" t="s">
        <v>15</v>
      </c>
      <c r="I920" s="8">
        <v>0.14000000000000001</v>
      </c>
      <c r="J920" s="9">
        <v>0.16669999999999999</v>
      </c>
      <c r="K920" s="8">
        <v>0.28000000000000003</v>
      </c>
      <c r="L920" s="6">
        <v>0.1045</v>
      </c>
      <c r="M920" s="6">
        <v>2</v>
      </c>
      <c r="N920" s="6">
        <v>110</v>
      </c>
      <c r="O920" s="6">
        <v>112</v>
      </c>
    </row>
    <row r="921" spans="1:15">
      <c r="A921" s="6">
        <v>920</v>
      </c>
      <c r="B921" s="7">
        <v>40584</v>
      </c>
      <c r="C921" s="6" t="str">
        <f t="shared" si="42"/>
        <v>Winter</v>
      </c>
      <c r="D921" s="6" t="str">
        <f t="shared" si="43"/>
        <v>February</v>
      </c>
      <c r="E921" s="6">
        <v>20</v>
      </c>
      <c r="F921" s="6" t="b">
        <v>0</v>
      </c>
      <c r="G921" s="6" t="str">
        <f t="shared" si="44"/>
        <v>Thursday</v>
      </c>
      <c r="H921" s="6" t="s">
        <v>15</v>
      </c>
      <c r="I921" s="8">
        <v>0.14000000000000001</v>
      </c>
      <c r="J921" s="9">
        <v>0.18179999999999999</v>
      </c>
      <c r="K921" s="8">
        <v>0.31</v>
      </c>
      <c r="L921" s="6">
        <v>8.9599999999999999E-2</v>
      </c>
      <c r="M921" s="6">
        <v>4</v>
      </c>
      <c r="N921" s="6">
        <v>93</v>
      </c>
      <c r="O921" s="6">
        <v>97</v>
      </c>
    </row>
    <row r="922" spans="1:15">
      <c r="A922" s="6">
        <v>921</v>
      </c>
      <c r="B922" s="7">
        <v>40584</v>
      </c>
      <c r="C922" s="6" t="str">
        <f t="shared" si="42"/>
        <v>Winter</v>
      </c>
      <c r="D922" s="6" t="str">
        <f t="shared" si="43"/>
        <v>February</v>
      </c>
      <c r="E922" s="6">
        <v>21</v>
      </c>
      <c r="F922" s="6" t="b">
        <v>0</v>
      </c>
      <c r="G922" s="6" t="str">
        <f t="shared" si="44"/>
        <v>Thursday</v>
      </c>
      <c r="H922" s="6" t="s">
        <v>15</v>
      </c>
      <c r="I922" s="8">
        <v>0.14000000000000001</v>
      </c>
      <c r="J922" s="9">
        <v>0.21210000000000001</v>
      </c>
      <c r="K922" s="8">
        <v>0.39</v>
      </c>
      <c r="L922" s="6">
        <v>0</v>
      </c>
      <c r="M922" s="6">
        <v>2</v>
      </c>
      <c r="N922" s="6">
        <v>70</v>
      </c>
      <c r="O922" s="6">
        <v>72</v>
      </c>
    </row>
    <row r="923" spans="1:15">
      <c r="A923" s="6">
        <v>922</v>
      </c>
      <c r="B923" s="7">
        <v>40584</v>
      </c>
      <c r="C923" s="6" t="str">
        <f t="shared" si="42"/>
        <v>Winter</v>
      </c>
      <c r="D923" s="6" t="str">
        <f t="shared" si="43"/>
        <v>February</v>
      </c>
      <c r="E923" s="6">
        <v>22</v>
      </c>
      <c r="F923" s="6" t="b">
        <v>0</v>
      </c>
      <c r="G923" s="6" t="str">
        <f t="shared" si="44"/>
        <v>Thursday</v>
      </c>
      <c r="H923" s="6" t="s">
        <v>15</v>
      </c>
      <c r="I923" s="8">
        <v>0.12</v>
      </c>
      <c r="J923" s="9">
        <v>0.19700000000000001</v>
      </c>
      <c r="K923" s="8">
        <v>0.39</v>
      </c>
      <c r="L923" s="6">
        <v>0</v>
      </c>
      <c r="M923" s="6">
        <v>4</v>
      </c>
      <c r="N923" s="6">
        <v>47</v>
      </c>
      <c r="O923" s="6">
        <v>51</v>
      </c>
    </row>
    <row r="924" spans="1:15">
      <c r="A924" s="6">
        <v>923</v>
      </c>
      <c r="B924" s="7">
        <v>40584</v>
      </c>
      <c r="C924" s="6" t="str">
        <f t="shared" si="42"/>
        <v>Winter</v>
      </c>
      <c r="D924" s="6" t="str">
        <f t="shared" si="43"/>
        <v>February</v>
      </c>
      <c r="E924" s="6">
        <v>23</v>
      </c>
      <c r="F924" s="6" t="b">
        <v>0</v>
      </c>
      <c r="G924" s="6" t="str">
        <f t="shared" si="44"/>
        <v>Thursday</v>
      </c>
      <c r="H924" s="6" t="s">
        <v>15</v>
      </c>
      <c r="I924" s="8">
        <v>0.12</v>
      </c>
      <c r="J924" s="9">
        <v>0.1515</v>
      </c>
      <c r="K924" s="8">
        <v>0.42</v>
      </c>
      <c r="L924" s="6">
        <v>0.1045</v>
      </c>
      <c r="M924" s="6">
        <v>1</v>
      </c>
      <c r="N924" s="6">
        <v>33</v>
      </c>
      <c r="O924" s="6">
        <v>34</v>
      </c>
    </row>
    <row r="925" spans="1:15">
      <c r="A925" s="6">
        <v>924</v>
      </c>
      <c r="B925" s="7">
        <v>40585</v>
      </c>
      <c r="C925" s="6" t="str">
        <f t="shared" si="42"/>
        <v>Winter</v>
      </c>
      <c r="D925" s="6" t="str">
        <f t="shared" si="43"/>
        <v>February</v>
      </c>
      <c r="E925" s="6">
        <v>0</v>
      </c>
      <c r="F925" s="6" t="b">
        <v>0</v>
      </c>
      <c r="G925" s="6" t="str">
        <f t="shared" si="44"/>
        <v>Friday</v>
      </c>
      <c r="H925" s="6" t="s">
        <v>15</v>
      </c>
      <c r="I925" s="8">
        <v>0.1</v>
      </c>
      <c r="J925" s="9">
        <v>0.13639999999999999</v>
      </c>
      <c r="K925" s="8">
        <v>0.49</v>
      </c>
      <c r="L925" s="6">
        <v>0.1045</v>
      </c>
      <c r="M925" s="6">
        <v>2</v>
      </c>
      <c r="N925" s="6">
        <v>12</v>
      </c>
      <c r="O925" s="6">
        <v>14</v>
      </c>
    </row>
    <row r="926" spans="1:15">
      <c r="A926" s="6">
        <v>925</v>
      </c>
      <c r="B926" s="7">
        <v>40585</v>
      </c>
      <c r="C926" s="6" t="str">
        <f t="shared" si="42"/>
        <v>Winter</v>
      </c>
      <c r="D926" s="6" t="str">
        <f t="shared" si="43"/>
        <v>February</v>
      </c>
      <c r="E926" s="6">
        <v>1</v>
      </c>
      <c r="F926" s="6" t="b">
        <v>0</v>
      </c>
      <c r="G926" s="6" t="str">
        <f t="shared" si="44"/>
        <v>Friday</v>
      </c>
      <c r="H926" s="6" t="s">
        <v>15</v>
      </c>
      <c r="I926" s="8">
        <v>0.1</v>
      </c>
      <c r="J926" s="9">
        <v>0.13639999999999999</v>
      </c>
      <c r="K926" s="8">
        <v>0.54</v>
      </c>
      <c r="L926" s="6">
        <v>8.9599999999999999E-2</v>
      </c>
      <c r="M926" s="6">
        <v>1</v>
      </c>
      <c r="N926" s="6">
        <v>6</v>
      </c>
      <c r="O926" s="6">
        <v>7</v>
      </c>
    </row>
    <row r="927" spans="1:15">
      <c r="A927" s="6">
        <v>926</v>
      </c>
      <c r="B927" s="7">
        <v>40585</v>
      </c>
      <c r="C927" s="6" t="str">
        <f t="shared" si="42"/>
        <v>Winter</v>
      </c>
      <c r="D927" s="6" t="str">
        <f t="shared" si="43"/>
        <v>February</v>
      </c>
      <c r="E927" s="6">
        <v>2</v>
      </c>
      <c r="F927" s="6" t="b">
        <v>0</v>
      </c>
      <c r="G927" s="6" t="str">
        <f t="shared" si="44"/>
        <v>Friday</v>
      </c>
      <c r="H927" s="6" t="s">
        <v>15</v>
      </c>
      <c r="I927" s="8">
        <v>0.1</v>
      </c>
      <c r="J927" s="9">
        <v>0.13639999999999999</v>
      </c>
      <c r="K927" s="8">
        <v>0.54</v>
      </c>
      <c r="L927" s="6">
        <v>8.9599999999999999E-2</v>
      </c>
      <c r="M927" s="6">
        <v>0</v>
      </c>
      <c r="N927" s="6">
        <v>3</v>
      </c>
      <c r="O927" s="6">
        <v>3</v>
      </c>
    </row>
    <row r="928" spans="1:15">
      <c r="A928" s="6">
        <v>927</v>
      </c>
      <c r="B928" s="7">
        <v>40585</v>
      </c>
      <c r="C928" s="6" t="str">
        <f t="shared" si="42"/>
        <v>Winter</v>
      </c>
      <c r="D928" s="6" t="str">
        <f t="shared" si="43"/>
        <v>February</v>
      </c>
      <c r="E928" s="6">
        <v>5</v>
      </c>
      <c r="F928" s="6" t="b">
        <v>0</v>
      </c>
      <c r="G928" s="6" t="str">
        <f t="shared" si="44"/>
        <v>Friday</v>
      </c>
      <c r="H928" s="6" t="s">
        <v>15</v>
      </c>
      <c r="I928" s="8">
        <v>0.08</v>
      </c>
      <c r="J928" s="9">
        <v>0.1212</v>
      </c>
      <c r="K928" s="8">
        <v>0.63</v>
      </c>
      <c r="L928" s="6">
        <v>8.9599999999999999E-2</v>
      </c>
      <c r="M928" s="6">
        <v>0</v>
      </c>
      <c r="N928" s="6">
        <v>4</v>
      </c>
      <c r="O928" s="6">
        <v>4</v>
      </c>
    </row>
    <row r="929" spans="1:15">
      <c r="A929" s="6">
        <v>928</v>
      </c>
      <c r="B929" s="7">
        <v>40585</v>
      </c>
      <c r="C929" s="6" t="str">
        <f t="shared" si="42"/>
        <v>Winter</v>
      </c>
      <c r="D929" s="6" t="str">
        <f t="shared" si="43"/>
        <v>February</v>
      </c>
      <c r="E929" s="6">
        <v>6</v>
      </c>
      <c r="F929" s="6" t="b">
        <v>0</v>
      </c>
      <c r="G929" s="6" t="str">
        <f t="shared" si="44"/>
        <v>Friday</v>
      </c>
      <c r="H929" s="6" t="s">
        <v>15</v>
      </c>
      <c r="I929" s="8">
        <v>0.1</v>
      </c>
      <c r="J929" s="9">
        <v>0.18179999999999999</v>
      </c>
      <c r="K929" s="8">
        <v>0.68</v>
      </c>
      <c r="L929" s="6">
        <v>0</v>
      </c>
      <c r="M929" s="6">
        <v>1</v>
      </c>
      <c r="N929" s="6">
        <v>23</v>
      </c>
      <c r="O929" s="6">
        <v>24</v>
      </c>
    </row>
    <row r="930" spans="1:15">
      <c r="A930" s="6">
        <v>929</v>
      </c>
      <c r="B930" s="7">
        <v>40585</v>
      </c>
      <c r="C930" s="6" t="str">
        <f t="shared" si="42"/>
        <v>Winter</v>
      </c>
      <c r="D930" s="6" t="str">
        <f t="shared" si="43"/>
        <v>February</v>
      </c>
      <c r="E930" s="6">
        <v>7</v>
      </c>
      <c r="F930" s="6" t="b">
        <v>0</v>
      </c>
      <c r="G930" s="6" t="str">
        <f t="shared" si="44"/>
        <v>Friday</v>
      </c>
      <c r="H930" s="6" t="s">
        <v>15</v>
      </c>
      <c r="I930" s="8">
        <v>0.08</v>
      </c>
      <c r="J930" s="9">
        <v>0.16669999999999999</v>
      </c>
      <c r="K930" s="8">
        <v>0.73</v>
      </c>
      <c r="L930" s="6">
        <v>0</v>
      </c>
      <c r="M930" s="6">
        <v>1</v>
      </c>
      <c r="N930" s="6">
        <v>73</v>
      </c>
      <c r="O930" s="6">
        <v>74</v>
      </c>
    </row>
    <row r="931" spans="1:15">
      <c r="A931" s="6">
        <v>930</v>
      </c>
      <c r="B931" s="7">
        <v>40585</v>
      </c>
      <c r="C931" s="6" t="str">
        <f t="shared" si="42"/>
        <v>Winter</v>
      </c>
      <c r="D931" s="6" t="str">
        <f t="shared" si="43"/>
        <v>February</v>
      </c>
      <c r="E931" s="6">
        <v>8</v>
      </c>
      <c r="F931" s="6" t="b">
        <v>0</v>
      </c>
      <c r="G931" s="6" t="str">
        <f t="shared" si="44"/>
        <v>Friday</v>
      </c>
      <c r="H931" s="6" t="s">
        <v>15</v>
      </c>
      <c r="I931" s="8">
        <v>0.1</v>
      </c>
      <c r="J931" s="9">
        <v>0.1212</v>
      </c>
      <c r="K931" s="8">
        <v>0.74</v>
      </c>
      <c r="L931" s="6">
        <v>0.16420000000000001</v>
      </c>
      <c r="M931" s="6">
        <v>4</v>
      </c>
      <c r="N931" s="6">
        <v>212</v>
      </c>
      <c r="O931" s="6">
        <v>216</v>
      </c>
    </row>
    <row r="932" spans="1:15">
      <c r="A932" s="6">
        <v>931</v>
      </c>
      <c r="B932" s="7">
        <v>40585</v>
      </c>
      <c r="C932" s="6" t="str">
        <f t="shared" si="42"/>
        <v>Winter</v>
      </c>
      <c r="D932" s="6" t="str">
        <f t="shared" si="43"/>
        <v>February</v>
      </c>
      <c r="E932" s="6">
        <v>9</v>
      </c>
      <c r="F932" s="6" t="b">
        <v>0</v>
      </c>
      <c r="G932" s="6" t="str">
        <f t="shared" si="44"/>
        <v>Friday</v>
      </c>
      <c r="H932" s="6" t="s">
        <v>15</v>
      </c>
      <c r="I932" s="8">
        <v>0.12</v>
      </c>
      <c r="J932" s="9">
        <v>0.1212</v>
      </c>
      <c r="K932" s="8">
        <v>0.74</v>
      </c>
      <c r="L932" s="6">
        <v>0.22389999999999999</v>
      </c>
      <c r="M932" s="6">
        <v>8</v>
      </c>
      <c r="N932" s="6">
        <v>132</v>
      </c>
      <c r="O932" s="6">
        <v>140</v>
      </c>
    </row>
    <row r="933" spans="1:15">
      <c r="A933" s="6">
        <v>932</v>
      </c>
      <c r="B933" s="7">
        <v>40585</v>
      </c>
      <c r="C933" s="6" t="str">
        <f t="shared" si="42"/>
        <v>Winter</v>
      </c>
      <c r="D933" s="6" t="str">
        <f t="shared" si="43"/>
        <v>February</v>
      </c>
      <c r="E933" s="6">
        <v>10</v>
      </c>
      <c r="F933" s="6" t="b">
        <v>0</v>
      </c>
      <c r="G933" s="6" t="str">
        <f t="shared" si="44"/>
        <v>Friday</v>
      </c>
      <c r="H933" s="6" t="s">
        <v>15</v>
      </c>
      <c r="I933" s="8">
        <v>0.14000000000000001</v>
      </c>
      <c r="J933" s="9">
        <v>0.13639999999999999</v>
      </c>
      <c r="K933" s="8">
        <v>0.69</v>
      </c>
      <c r="L933" s="6">
        <v>0.19400000000000001</v>
      </c>
      <c r="M933" s="6">
        <v>5</v>
      </c>
      <c r="N933" s="6">
        <v>39</v>
      </c>
      <c r="O933" s="6">
        <v>44</v>
      </c>
    </row>
    <row r="934" spans="1:15">
      <c r="A934" s="6">
        <v>933</v>
      </c>
      <c r="B934" s="7">
        <v>40585</v>
      </c>
      <c r="C934" s="6" t="str">
        <f t="shared" si="42"/>
        <v>Winter</v>
      </c>
      <c r="D934" s="6" t="str">
        <f t="shared" si="43"/>
        <v>February</v>
      </c>
      <c r="E934" s="6">
        <v>11</v>
      </c>
      <c r="F934" s="6" t="b">
        <v>0</v>
      </c>
      <c r="G934" s="6" t="str">
        <f t="shared" si="44"/>
        <v>Friday</v>
      </c>
      <c r="H934" s="6" t="s">
        <v>15</v>
      </c>
      <c r="I934" s="8">
        <v>0.22</v>
      </c>
      <c r="J934" s="9">
        <v>0.2273</v>
      </c>
      <c r="K934" s="8">
        <v>0.47</v>
      </c>
      <c r="L934" s="6">
        <v>0.1343</v>
      </c>
      <c r="M934" s="6">
        <v>12</v>
      </c>
      <c r="N934" s="6">
        <v>52</v>
      </c>
      <c r="O934" s="6">
        <v>64</v>
      </c>
    </row>
    <row r="935" spans="1:15">
      <c r="A935" s="6">
        <v>934</v>
      </c>
      <c r="B935" s="7">
        <v>40585</v>
      </c>
      <c r="C935" s="6" t="str">
        <f t="shared" si="42"/>
        <v>Winter</v>
      </c>
      <c r="D935" s="6" t="str">
        <f t="shared" si="43"/>
        <v>February</v>
      </c>
      <c r="E935" s="6">
        <v>12</v>
      </c>
      <c r="F935" s="6" t="b">
        <v>0</v>
      </c>
      <c r="G935" s="6" t="str">
        <f t="shared" si="44"/>
        <v>Friday</v>
      </c>
      <c r="H935" s="6" t="s">
        <v>15</v>
      </c>
      <c r="I935" s="8">
        <v>0.22</v>
      </c>
      <c r="J935" s="9">
        <v>0.2273</v>
      </c>
      <c r="K935" s="8">
        <v>0.47</v>
      </c>
      <c r="L935" s="6">
        <v>0.1343</v>
      </c>
      <c r="M935" s="6">
        <v>7</v>
      </c>
      <c r="N935" s="6">
        <v>64</v>
      </c>
      <c r="O935" s="6">
        <v>71</v>
      </c>
    </row>
    <row r="936" spans="1:15">
      <c r="A936" s="6">
        <v>935</v>
      </c>
      <c r="B936" s="7">
        <v>40585</v>
      </c>
      <c r="C936" s="6" t="str">
        <f t="shared" si="42"/>
        <v>Winter</v>
      </c>
      <c r="D936" s="6" t="str">
        <f t="shared" si="43"/>
        <v>February</v>
      </c>
      <c r="E936" s="6">
        <v>13</v>
      </c>
      <c r="F936" s="6" t="b">
        <v>0</v>
      </c>
      <c r="G936" s="6" t="str">
        <f t="shared" si="44"/>
        <v>Friday</v>
      </c>
      <c r="H936" s="6" t="s">
        <v>15</v>
      </c>
      <c r="I936" s="8">
        <v>0.24</v>
      </c>
      <c r="J936" s="9">
        <v>0.2273</v>
      </c>
      <c r="K936" s="8">
        <v>0.35</v>
      </c>
      <c r="L936" s="6">
        <v>0.19400000000000001</v>
      </c>
      <c r="M936" s="6">
        <v>21</v>
      </c>
      <c r="N936" s="6">
        <v>89</v>
      </c>
      <c r="O936" s="6">
        <v>110</v>
      </c>
    </row>
    <row r="937" spans="1:15">
      <c r="A937" s="6">
        <v>936</v>
      </c>
      <c r="B937" s="7">
        <v>40585</v>
      </c>
      <c r="C937" s="6" t="str">
        <f t="shared" si="42"/>
        <v>Winter</v>
      </c>
      <c r="D937" s="6" t="str">
        <f t="shared" si="43"/>
        <v>February</v>
      </c>
      <c r="E937" s="6">
        <v>14</v>
      </c>
      <c r="F937" s="6" t="b">
        <v>0</v>
      </c>
      <c r="G937" s="6" t="str">
        <f t="shared" si="44"/>
        <v>Friday</v>
      </c>
      <c r="H937" s="6" t="s">
        <v>15</v>
      </c>
      <c r="I937" s="8">
        <v>0.3</v>
      </c>
      <c r="J937" s="9">
        <v>0.28789999999999999</v>
      </c>
      <c r="K937" s="8">
        <v>0.26</v>
      </c>
      <c r="L937" s="6">
        <v>0.25369999999999998</v>
      </c>
      <c r="M937" s="6">
        <v>17</v>
      </c>
      <c r="N937" s="6">
        <v>67</v>
      </c>
      <c r="O937" s="6">
        <v>84</v>
      </c>
    </row>
    <row r="938" spans="1:15">
      <c r="A938" s="6">
        <v>937</v>
      </c>
      <c r="B938" s="7">
        <v>40585</v>
      </c>
      <c r="C938" s="6" t="str">
        <f t="shared" si="42"/>
        <v>Winter</v>
      </c>
      <c r="D938" s="6" t="str">
        <f t="shared" si="43"/>
        <v>February</v>
      </c>
      <c r="E938" s="6">
        <v>15</v>
      </c>
      <c r="F938" s="6" t="b">
        <v>0</v>
      </c>
      <c r="G938" s="6" t="str">
        <f t="shared" si="44"/>
        <v>Friday</v>
      </c>
      <c r="H938" s="6" t="s">
        <v>15</v>
      </c>
      <c r="I938" s="8">
        <v>0.32</v>
      </c>
      <c r="J938" s="9">
        <v>0.31819999999999998</v>
      </c>
      <c r="K938" s="8">
        <v>0.21</v>
      </c>
      <c r="L938" s="6">
        <v>0.16420000000000001</v>
      </c>
      <c r="M938" s="6">
        <v>12</v>
      </c>
      <c r="N938" s="6">
        <v>62</v>
      </c>
      <c r="O938" s="6">
        <v>74</v>
      </c>
    </row>
    <row r="939" spans="1:15">
      <c r="A939" s="6">
        <v>938</v>
      </c>
      <c r="B939" s="7">
        <v>40585</v>
      </c>
      <c r="C939" s="6" t="str">
        <f t="shared" si="42"/>
        <v>Winter</v>
      </c>
      <c r="D939" s="6" t="str">
        <f t="shared" si="43"/>
        <v>February</v>
      </c>
      <c r="E939" s="6">
        <v>16</v>
      </c>
      <c r="F939" s="6" t="b">
        <v>0</v>
      </c>
      <c r="G939" s="6" t="str">
        <f t="shared" si="44"/>
        <v>Friday</v>
      </c>
      <c r="H939" s="6" t="s">
        <v>15</v>
      </c>
      <c r="I939" s="8">
        <v>0.3</v>
      </c>
      <c r="J939" s="9">
        <v>0.28789999999999999</v>
      </c>
      <c r="K939" s="8">
        <v>0.28000000000000003</v>
      </c>
      <c r="L939" s="6">
        <v>0.19400000000000001</v>
      </c>
      <c r="M939" s="6">
        <v>14</v>
      </c>
      <c r="N939" s="6">
        <v>111</v>
      </c>
      <c r="O939" s="6">
        <v>125</v>
      </c>
    </row>
    <row r="940" spans="1:15">
      <c r="A940" s="6">
        <v>939</v>
      </c>
      <c r="B940" s="7">
        <v>40585</v>
      </c>
      <c r="C940" s="6" t="str">
        <f t="shared" si="42"/>
        <v>Winter</v>
      </c>
      <c r="D940" s="6" t="str">
        <f t="shared" si="43"/>
        <v>February</v>
      </c>
      <c r="E940" s="6">
        <v>17</v>
      </c>
      <c r="F940" s="6" t="b">
        <v>0</v>
      </c>
      <c r="G940" s="6" t="str">
        <f t="shared" si="44"/>
        <v>Friday</v>
      </c>
      <c r="H940" s="6" t="s">
        <v>15</v>
      </c>
      <c r="I940" s="8">
        <v>0.3</v>
      </c>
      <c r="J940" s="9">
        <v>0.33329999999999999</v>
      </c>
      <c r="K940" s="8">
        <v>0.24</v>
      </c>
      <c r="L940" s="6">
        <v>0</v>
      </c>
      <c r="M940" s="6">
        <v>18</v>
      </c>
      <c r="N940" s="6">
        <v>193</v>
      </c>
      <c r="O940" s="6">
        <v>211</v>
      </c>
    </row>
    <row r="941" spans="1:15">
      <c r="A941" s="6">
        <v>940</v>
      </c>
      <c r="B941" s="7">
        <v>40585</v>
      </c>
      <c r="C941" s="6" t="str">
        <f t="shared" si="42"/>
        <v>Winter</v>
      </c>
      <c r="D941" s="6" t="str">
        <f t="shared" si="43"/>
        <v>February</v>
      </c>
      <c r="E941" s="6">
        <v>18</v>
      </c>
      <c r="F941" s="6" t="b">
        <v>0</v>
      </c>
      <c r="G941" s="6" t="str">
        <f t="shared" si="44"/>
        <v>Friday</v>
      </c>
      <c r="H941" s="6" t="s">
        <v>15</v>
      </c>
      <c r="I941" s="8">
        <v>0.28000000000000003</v>
      </c>
      <c r="J941" s="9">
        <v>0.31819999999999998</v>
      </c>
      <c r="K941" s="8">
        <v>0.28000000000000003</v>
      </c>
      <c r="L941" s="6">
        <v>0</v>
      </c>
      <c r="M941" s="6">
        <v>9</v>
      </c>
      <c r="N941" s="6">
        <v>165</v>
      </c>
      <c r="O941" s="6">
        <v>174</v>
      </c>
    </row>
    <row r="942" spans="1:15">
      <c r="A942" s="6">
        <v>941</v>
      </c>
      <c r="B942" s="7">
        <v>40585</v>
      </c>
      <c r="C942" s="6" t="str">
        <f t="shared" si="42"/>
        <v>Winter</v>
      </c>
      <c r="D942" s="6" t="str">
        <f t="shared" si="43"/>
        <v>February</v>
      </c>
      <c r="E942" s="6">
        <v>19</v>
      </c>
      <c r="F942" s="6" t="b">
        <v>0</v>
      </c>
      <c r="G942" s="6" t="str">
        <f t="shared" si="44"/>
        <v>Friday</v>
      </c>
      <c r="H942" s="6" t="s">
        <v>15</v>
      </c>
      <c r="I942" s="8">
        <v>0.26</v>
      </c>
      <c r="J942" s="9">
        <v>0.30299999999999999</v>
      </c>
      <c r="K942" s="8">
        <v>0.33</v>
      </c>
      <c r="L942" s="6">
        <v>0</v>
      </c>
      <c r="M942" s="6">
        <v>7</v>
      </c>
      <c r="N942" s="6">
        <v>94</v>
      </c>
      <c r="O942" s="6">
        <v>101</v>
      </c>
    </row>
    <row r="943" spans="1:15">
      <c r="A943" s="6">
        <v>942</v>
      </c>
      <c r="B943" s="7">
        <v>40585</v>
      </c>
      <c r="C943" s="6" t="str">
        <f t="shared" si="42"/>
        <v>Winter</v>
      </c>
      <c r="D943" s="6" t="str">
        <f t="shared" si="43"/>
        <v>February</v>
      </c>
      <c r="E943" s="6">
        <v>20</v>
      </c>
      <c r="F943" s="6" t="b">
        <v>0</v>
      </c>
      <c r="G943" s="6" t="str">
        <f t="shared" si="44"/>
        <v>Friday</v>
      </c>
      <c r="H943" s="6" t="s">
        <v>15</v>
      </c>
      <c r="I943" s="8">
        <v>0.22</v>
      </c>
      <c r="J943" s="9">
        <v>0.2273</v>
      </c>
      <c r="K943" s="8">
        <v>0.55000000000000004</v>
      </c>
      <c r="L943" s="6">
        <v>0.1343</v>
      </c>
      <c r="M943" s="6">
        <v>2</v>
      </c>
      <c r="N943" s="6">
        <v>61</v>
      </c>
      <c r="O943" s="6">
        <v>63</v>
      </c>
    </row>
    <row r="944" spans="1:15">
      <c r="A944" s="6">
        <v>943</v>
      </c>
      <c r="B944" s="7">
        <v>40585</v>
      </c>
      <c r="C944" s="6" t="str">
        <f t="shared" si="42"/>
        <v>Winter</v>
      </c>
      <c r="D944" s="6" t="str">
        <f t="shared" si="43"/>
        <v>February</v>
      </c>
      <c r="E944" s="6">
        <v>21</v>
      </c>
      <c r="F944" s="6" t="b">
        <v>0</v>
      </c>
      <c r="G944" s="6" t="str">
        <f t="shared" si="44"/>
        <v>Friday</v>
      </c>
      <c r="H944" s="6" t="s">
        <v>15</v>
      </c>
      <c r="I944" s="8">
        <v>0.2</v>
      </c>
      <c r="J944" s="9">
        <v>0.21210000000000001</v>
      </c>
      <c r="K944" s="8">
        <v>0.59</v>
      </c>
      <c r="L944" s="6">
        <v>0.1343</v>
      </c>
      <c r="M944" s="6">
        <v>1</v>
      </c>
      <c r="N944" s="6">
        <v>46</v>
      </c>
      <c r="O944" s="6">
        <v>47</v>
      </c>
    </row>
    <row r="945" spans="1:15">
      <c r="A945" s="6">
        <v>944</v>
      </c>
      <c r="B945" s="7">
        <v>40585</v>
      </c>
      <c r="C945" s="6" t="str">
        <f t="shared" si="42"/>
        <v>Winter</v>
      </c>
      <c r="D945" s="6" t="str">
        <f t="shared" si="43"/>
        <v>February</v>
      </c>
      <c r="E945" s="6">
        <v>22</v>
      </c>
      <c r="F945" s="6" t="b">
        <v>0</v>
      </c>
      <c r="G945" s="6" t="str">
        <f t="shared" si="44"/>
        <v>Friday</v>
      </c>
      <c r="H945" s="6" t="s">
        <v>15</v>
      </c>
      <c r="I945" s="8">
        <v>0.2</v>
      </c>
      <c r="J945" s="9">
        <v>0.2273</v>
      </c>
      <c r="K945" s="8">
        <v>0.64</v>
      </c>
      <c r="L945" s="6">
        <v>8.9599999999999999E-2</v>
      </c>
      <c r="M945" s="6">
        <v>2</v>
      </c>
      <c r="N945" s="6">
        <v>41</v>
      </c>
      <c r="O945" s="6">
        <v>43</v>
      </c>
    </row>
    <row r="946" spans="1:15">
      <c r="A946" s="6">
        <v>945</v>
      </c>
      <c r="B946" s="7">
        <v>40585</v>
      </c>
      <c r="C946" s="6" t="str">
        <f t="shared" si="42"/>
        <v>Winter</v>
      </c>
      <c r="D946" s="6" t="str">
        <f t="shared" si="43"/>
        <v>February</v>
      </c>
      <c r="E946" s="6">
        <v>23</v>
      </c>
      <c r="F946" s="6" t="b">
        <v>0</v>
      </c>
      <c r="G946" s="6" t="str">
        <f t="shared" si="44"/>
        <v>Friday</v>
      </c>
      <c r="H946" s="6" t="s">
        <v>15</v>
      </c>
      <c r="I946" s="8">
        <v>0.18</v>
      </c>
      <c r="J946" s="9">
        <v>0.2424</v>
      </c>
      <c r="K946" s="8">
        <v>0.69</v>
      </c>
      <c r="L946" s="6">
        <v>0</v>
      </c>
      <c r="M946" s="6">
        <v>5</v>
      </c>
      <c r="N946" s="6">
        <v>48</v>
      </c>
      <c r="O946" s="6">
        <v>53</v>
      </c>
    </row>
    <row r="947" spans="1:15">
      <c r="A947" s="6">
        <v>946</v>
      </c>
      <c r="B947" s="7">
        <v>40586</v>
      </c>
      <c r="C947" s="6" t="str">
        <f t="shared" si="42"/>
        <v>Winter</v>
      </c>
      <c r="D947" s="6" t="str">
        <f t="shared" si="43"/>
        <v>February</v>
      </c>
      <c r="E947" s="6">
        <v>0</v>
      </c>
      <c r="F947" s="6" t="b">
        <v>0</v>
      </c>
      <c r="G947" s="6" t="str">
        <f t="shared" si="44"/>
        <v>Saturday</v>
      </c>
      <c r="H947" s="6" t="s">
        <v>15</v>
      </c>
      <c r="I947" s="8">
        <v>0.16</v>
      </c>
      <c r="J947" s="9">
        <v>0.19700000000000001</v>
      </c>
      <c r="K947" s="8">
        <v>0.69</v>
      </c>
      <c r="L947" s="6">
        <v>8.9599999999999999E-2</v>
      </c>
      <c r="M947" s="6">
        <v>3</v>
      </c>
      <c r="N947" s="6">
        <v>27</v>
      </c>
      <c r="O947" s="6">
        <v>30</v>
      </c>
    </row>
    <row r="948" spans="1:15">
      <c r="A948" s="6">
        <v>947</v>
      </c>
      <c r="B948" s="7">
        <v>40586</v>
      </c>
      <c r="C948" s="6" t="str">
        <f t="shared" si="42"/>
        <v>Winter</v>
      </c>
      <c r="D948" s="6" t="str">
        <f t="shared" si="43"/>
        <v>February</v>
      </c>
      <c r="E948" s="6">
        <v>1</v>
      </c>
      <c r="F948" s="6" t="b">
        <v>0</v>
      </c>
      <c r="G948" s="6" t="str">
        <f t="shared" si="44"/>
        <v>Saturday</v>
      </c>
      <c r="H948" s="6" t="s">
        <v>15</v>
      </c>
      <c r="I948" s="8">
        <v>0.14000000000000001</v>
      </c>
      <c r="J948" s="9">
        <v>0.21210000000000001</v>
      </c>
      <c r="K948" s="8">
        <v>0.86</v>
      </c>
      <c r="L948" s="6">
        <v>0</v>
      </c>
      <c r="M948" s="6">
        <v>2</v>
      </c>
      <c r="N948" s="6">
        <v>22</v>
      </c>
      <c r="O948" s="6">
        <v>24</v>
      </c>
    </row>
    <row r="949" spans="1:15">
      <c r="A949" s="6">
        <v>948</v>
      </c>
      <c r="B949" s="7">
        <v>40586</v>
      </c>
      <c r="C949" s="6" t="str">
        <f t="shared" si="42"/>
        <v>Winter</v>
      </c>
      <c r="D949" s="6" t="str">
        <f t="shared" si="43"/>
        <v>February</v>
      </c>
      <c r="E949" s="6">
        <v>2</v>
      </c>
      <c r="F949" s="6" t="b">
        <v>0</v>
      </c>
      <c r="G949" s="6" t="str">
        <f t="shared" si="44"/>
        <v>Saturday</v>
      </c>
      <c r="H949" s="6" t="s">
        <v>15</v>
      </c>
      <c r="I949" s="8">
        <v>0.14000000000000001</v>
      </c>
      <c r="J949" s="9">
        <v>0.21210000000000001</v>
      </c>
      <c r="K949" s="8">
        <v>0.8</v>
      </c>
      <c r="L949" s="6">
        <v>0</v>
      </c>
      <c r="M949" s="6">
        <v>2</v>
      </c>
      <c r="N949" s="6">
        <v>13</v>
      </c>
      <c r="O949" s="6">
        <v>15</v>
      </c>
    </row>
    <row r="950" spans="1:15">
      <c r="A950" s="6">
        <v>949</v>
      </c>
      <c r="B950" s="7">
        <v>40586</v>
      </c>
      <c r="C950" s="6" t="str">
        <f t="shared" si="42"/>
        <v>Winter</v>
      </c>
      <c r="D950" s="6" t="str">
        <f t="shared" si="43"/>
        <v>February</v>
      </c>
      <c r="E950" s="6">
        <v>3</v>
      </c>
      <c r="F950" s="6" t="b">
        <v>0</v>
      </c>
      <c r="G950" s="6" t="str">
        <f t="shared" si="44"/>
        <v>Saturday</v>
      </c>
      <c r="H950" s="6" t="s">
        <v>15</v>
      </c>
      <c r="I950" s="8">
        <v>0.12</v>
      </c>
      <c r="J950" s="9">
        <v>0.19700000000000001</v>
      </c>
      <c r="K950" s="8">
        <v>0.8</v>
      </c>
      <c r="L950" s="6">
        <v>0</v>
      </c>
      <c r="M950" s="6">
        <v>3</v>
      </c>
      <c r="N950" s="6">
        <v>7</v>
      </c>
      <c r="O950" s="6">
        <v>10</v>
      </c>
    </row>
    <row r="951" spans="1:15">
      <c r="A951" s="6">
        <v>950</v>
      </c>
      <c r="B951" s="7">
        <v>40586</v>
      </c>
      <c r="C951" s="6" t="str">
        <f t="shared" si="42"/>
        <v>Winter</v>
      </c>
      <c r="D951" s="6" t="str">
        <f t="shared" si="43"/>
        <v>February</v>
      </c>
      <c r="E951" s="6">
        <v>4</v>
      </c>
      <c r="F951" s="6" t="b">
        <v>0</v>
      </c>
      <c r="G951" s="6" t="str">
        <f t="shared" si="44"/>
        <v>Saturday</v>
      </c>
      <c r="H951" s="6" t="s">
        <v>15</v>
      </c>
      <c r="I951" s="8">
        <v>0.12</v>
      </c>
      <c r="J951" s="9">
        <v>0.16669999999999999</v>
      </c>
      <c r="K951" s="8">
        <v>0.74</v>
      </c>
      <c r="L951" s="6">
        <v>8.9599999999999999E-2</v>
      </c>
      <c r="M951" s="6">
        <v>0</v>
      </c>
      <c r="N951" s="6">
        <v>4</v>
      </c>
      <c r="O951" s="6">
        <v>4</v>
      </c>
    </row>
    <row r="952" spans="1:15">
      <c r="A952" s="6">
        <v>951</v>
      </c>
      <c r="B952" s="7">
        <v>40586</v>
      </c>
      <c r="C952" s="6" t="str">
        <f t="shared" si="42"/>
        <v>Winter</v>
      </c>
      <c r="D952" s="6" t="str">
        <f t="shared" si="43"/>
        <v>February</v>
      </c>
      <c r="E952" s="6">
        <v>5</v>
      </c>
      <c r="F952" s="6" t="b">
        <v>0</v>
      </c>
      <c r="G952" s="6" t="str">
        <f t="shared" si="44"/>
        <v>Saturday</v>
      </c>
      <c r="H952" s="6" t="s">
        <v>15</v>
      </c>
      <c r="I952" s="8">
        <v>0.12</v>
      </c>
      <c r="J952" s="9">
        <v>0.16669999999999999</v>
      </c>
      <c r="K952" s="8">
        <v>0.74</v>
      </c>
      <c r="L952" s="6">
        <v>8.9599999999999999E-2</v>
      </c>
      <c r="M952" s="6">
        <v>0</v>
      </c>
      <c r="N952" s="6">
        <v>1</v>
      </c>
      <c r="O952" s="6">
        <v>1</v>
      </c>
    </row>
    <row r="953" spans="1:15">
      <c r="A953" s="6">
        <v>952</v>
      </c>
      <c r="B953" s="7">
        <v>40586</v>
      </c>
      <c r="C953" s="6" t="str">
        <f t="shared" si="42"/>
        <v>Winter</v>
      </c>
      <c r="D953" s="6" t="str">
        <f t="shared" si="43"/>
        <v>February</v>
      </c>
      <c r="E953" s="6">
        <v>6</v>
      </c>
      <c r="F953" s="6" t="b">
        <v>0</v>
      </c>
      <c r="G953" s="6" t="str">
        <f t="shared" si="44"/>
        <v>Saturday</v>
      </c>
      <c r="H953" s="6" t="s">
        <v>15</v>
      </c>
      <c r="I953" s="8">
        <v>0.12</v>
      </c>
      <c r="J953" s="9">
        <v>0.13639999999999999</v>
      </c>
      <c r="K953" s="8">
        <v>0.93</v>
      </c>
      <c r="L953" s="6">
        <v>0.19400000000000001</v>
      </c>
      <c r="M953" s="6">
        <v>1</v>
      </c>
      <c r="N953" s="6">
        <v>1</v>
      </c>
      <c r="O953" s="6">
        <v>2</v>
      </c>
    </row>
    <row r="954" spans="1:15">
      <c r="A954" s="6">
        <v>953</v>
      </c>
      <c r="B954" s="7">
        <v>40586</v>
      </c>
      <c r="C954" s="6" t="str">
        <f t="shared" si="42"/>
        <v>Winter</v>
      </c>
      <c r="D954" s="6" t="str">
        <f t="shared" si="43"/>
        <v>February</v>
      </c>
      <c r="E954" s="6">
        <v>7</v>
      </c>
      <c r="F954" s="6" t="b">
        <v>0</v>
      </c>
      <c r="G954" s="6" t="str">
        <f t="shared" si="44"/>
        <v>Saturday</v>
      </c>
      <c r="H954" s="6" t="s">
        <v>15</v>
      </c>
      <c r="I954" s="8">
        <v>0.12</v>
      </c>
      <c r="J954" s="9">
        <v>0.1515</v>
      </c>
      <c r="K954" s="8">
        <v>0.8</v>
      </c>
      <c r="L954" s="6">
        <v>0.1045</v>
      </c>
      <c r="M954" s="6">
        <v>2</v>
      </c>
      <c r="N954" s="6">
        <v>9</v>
      </c>
      <c r="O954" s="6">
        <v>11</v>
      </c>
    </row>
    <row r="955" spans="1:15">
      <c r="A955" s="6">
        <v>954</v>
      </c>
      <c r="B955" s="7">
        <v>40586</v>
      </c>
      <c r="C955" s="6" t="str">
        <f t="shared" si="42"/>
        <v>Winter</v>
      </c>
      <c r="D955" s="6" t="str">
        <f t="shared" si="43"/>
        <v>February</v>
      </c>
      <c r="E955" s="6">
        <v>8</v>
      </c>
      <c r="F955" s="6" t="b">
        <v>0</v>
      </c>
      <c r="G955" s="6" t="str">
        <f t="shared" si="44"/>
        <v>Saturday</v>
      </c>
      <c r="H955" s="6" t="s">
        <v>15</v>
      </c>
      <c r="I955" s="8">
        <v>0.14000000000000001</v>
      </c>
      <c r="J955" s="9">
        <v>0.1515</v>
      </c>
      <c r="K955" s="8">
        <v>0.86</v>
      </c>
      <c r="L955" s="6">
        <v>0.1343</v>
      </c>
      <c r="M955" s="6">
        <v>2</v>
      </c>
      <c r="N955" s="6">
        <v>28</v>
      </c>
      <c r="O955" s="6">
        <v>30</v>
      </c>
    </row>
    <row r="956" spans="1:15">
      <c r="A956" s="6">
        <v>955</v>
      </c>
      <c r="B956" s="7">
        <v>40586</v>
      </c>
      <c r="C956" s="6" t="str">
        <f t="shared" si="42"/>
        <v>Winter</v>
      </c>
      <c r="D956" s="6" t="str">
        <f t="shared" si="43"/>
        <v>February</v>
      </c>
      <c r="E956" s="6">
        <v>9</v>
      </c>
      <c r="F956" s="6" t="b">
        <v>0</v>
      </c>
      <c r="G956" s="6" t="str">
        <f t="shared" si="44"/>
        <v>Saturday</v>
      </c>
      <c r="H956" s="6" t="s">
        <v>15</v>
      </c>
      <c r="I956" s="8">
        <v>0.16</v>
      </c>
      <c r="J956" s="9">
        <v>0.18179999999999999</v>
      </c>
      <c r="K956" s="8">
        <v>0.64</v>
      </c>
      <c r="L956" s="6">
        <v>0.1343</v>
      </c>
      <c r="M956" s="6">
        <v>5</v>
      </c>
      <c r="N956" s="6">
        <v>38</v>
      </c>
      <c r="O956" s="6">
        <v>43</v>
      </c>
    </row>
    <row r="957" spans="1:15">
      <c r="A957" s="6">
        <v>956</v>
      </c>
      <c r="B957" s="7">
        <v>40586</v>
      </c>
      <c r="C957" s="6" t="str">
        <f t="shared" si="42"/>
        <v>Winter</v>
      </c>
      <c r="D957" s="6" t="str">
        <f t="shared" si="43"/>
        <v>February</v>
      </c>
      <c r="E957" s="6">
        <v>10</v>
      </c>
      <c r="F957" s="6" t="b">
        <v>0</v>
      </c>
      <c r="G957" s="6" t="str">
        <f t="shared" si="44"/>
        <v>Saturday</v>
      </c>
      <c r="H957" s="6" t="s">
        <v>15</v>
      </c>
      <c r="I957" s="8">
        <v>0.22</v>
      </c>
      <c r="J957" s="9">
        <v>0.21210000000000001</v>
      </c>
      <c r="K957" s="8">
        <v>0.41</v>
      </c>
      <c r="L957" s="6">
        <v>0.25369999999999998</v>
      </c>
      <c r="M957" s="6">
        <v>13</v>
      </c>
      <c r="N957" s="6">
        <v>71</v>
      </c>
      <c r="O957" s="6">
        <v>84</v>
      </c>
    </row>
    <row r="958" spans="1:15">
      <c r="A958" s="6">
        <v>957</v>
      </c>
      <c r="B958" s="7">
        <v>40586</v>
      </c>
      <c r="C958" s="6" t="str">
        <f t="shared" si="42"/>
        <v>Winter</v>
      </c>
      <c r="D958" s="6" t="str">
        <f t="shared" si="43"/>
        <v>February</v>
      </c>
      <c r="E958" s="6">
        <v>11</v>
      </c>
      <c r="F958" s="6" t="b">
        <v>0</v>
      </c>
      <c r="G958" s="6" t="str">
        <f t="shared" si="44"/>
        <v>Saturday</v>
      </c>
      <c r="H958" s="6" t="s">
        <v>15</v>
      </c>
      <c r="I958" s="8">
        <v>0.3</v>
      </c>
      <c r="J958" s="9">
        <v>0.2727</v>
      </c>
      <c r="K958" s="8">
        <v>0.28000000000000003</v>
      </c>
      <c r="L958" s="6">
        <v>0.32840000000000003</v>
      </c>
      <c r="M958" s="6">
        <v>30</v>
      </c>
      <c r="N958" s="6">
        <v>84</v>
      </c>
      <c r="O958" s="6">
        <v>114</v>
      </c>
    </row>
    <row r="959" spans="1:15">
      <c r="A959" s="6">
        <v>958</v>
      </c>
      <c r="B959" s="7">
        <v>40586</v>
      </c>
      <c r="C959" s="6" t="str">
        <f t="shared" si="42"/>
        <v>Winter</v>
      </c>
      <c r="D959" s="6" t="str">
        <f t="shared" si="43"/>
        <v>February</v>
      </c>
      <c r="E959" s="6">
        <v>12</v>
      </c>
      <c r="F959" s="6" t="b">
        <v>0</v>
      </c>
      <c r="G959" s="6" t="str">
        <f t="shared" si="44"/>
        <v>Saturday</v>
      </c>
      <c r="H959" s="6" t="s">
        <v>15</v>
      </c>
      <c r="I959" s="8">
        <v>0.3</v>
      </c>
      <c r="J959" s="9">
        <v>0.2727</v>
      </c>
      <c r="K959" s="8">
        <v>0.39</v>
      </c>
      <c r="L959" s="6">
        <v>0.4627</v>
      </c>
      <c r="M959" s="6">
        <v>27</v>
      </c>
      <c r="N959" s="6">
        <v>93</v>
      </c>
      <c r="O959" s="6">
        <v>120</v>
      </c>
    </row>
    <row r="960" spans="1:15">
      <c r="A960" s="6">
        <v>959</v>
      </c>
      <c r="B960" s="7">
        <v>40586</v>
      </c>
      <c r="C960" s="6" t="str">
        <f t="shared" si="42"/>
        <v>Winter</v>
      </c>
      <c r="D960" s="6" t="str">
        <f t="shared" si="43"/>
        <v>February</v>
      </c>
      <c r="E960" s="6">
        <v>13</v>
      </c>
      <c r="F960" s="6" t="b">
        <v>0</v>
      </c>
      <c r="G960" s="6" t="str">
        <f t="shared" si="44"/>
        <v>Saturday</v>
      </c>
      <c r="H960" s="6" t="s">
        <v>15</v>
      </c>
      <c r="I960" s="8">
        <v>0.3</v>
      </c>
      <c r="J960" s="9">
        <v>0.2727</v>
      </c>
      <c r="K960" s="8">
        <v>0.39</v>
      </c>
      <c r="L960" s="6">
        <v>0.41789999999999999</v>
      </c>
      <c r="M960" s="6">
        <v>32</v>
      </c>
      <c r="N960" s="6">
        <v>103</v>
      </c>
      <c r="O960" s="6">
        <v>135</v>
      </c>
    </row>
    <row r="961" spans="1:15">
      <c r="A961" s="6">
        <v>960</v>
      </c>
      <c r="B961" s="7">
        <v>40586</v>
      </c>
      <c r="C961" s="6" t="str">
        <f t="shared" si="42"/>
        <v>Winter</v>
      </c>
      <c r="D961" s="6" t="str">
        <f t="shared" si="43"/>
        <v>February</v>
      </c>
      <c r="E961" s="6">
        <v>14</v>
      </c>
      <c r="F961" s="6" t="b">
        <v>0</v>
      </c>
      <c r="G961" s="6" t="str">
        <f t="shared" si="44"/>
        <v>Saturday</v>
      </c>
      <c r="H961" s="6" t="s">
        <v>15</v>
      </c>
      <c r="I961" s="8">
        <v>0.34</v>
      </c>
      <c r="J961" s="9">
        <v>0.31819999999999998</v>
      </c>
      <c r="K961" s="8">
        <v>0.31</v>
      </c>
      <c r="L961" s="6">
        <v>0.28360000000000002</v>
      </c>
      <c r="M961" s="6">
        <v>30</v>
      </c>
      <c r="N961" s="6">
        <v>90</v>
      </c>
      <c r="O961" s="6">
        <v>120</v>
      </c>
    </row>
    <row r="962" spans="1:15">
      <c r="A962" s="6">
        <v>961</v>
      </c>
      <c r="B962" s="7">
        <v>40586</v>
      </c>
      <c r="C962" s="6" t="str">
        <f t="shared" si="42"/>
        <v>Winter</v>
      </c>
      <c r="D962" s="6" t="str">
        <f t="shared" si="43"/>
        <v>February</v>
      </c>
      <c r="E962" s="6">
        <v>15</v>
      </c>
      <c r="F962" s="6" t="b">
        <v>0</v>
      </c>
      <c r="G962" s="6" t="str">
        <f t="shared" si="44"/>
        <v>Saturday</v>
      </c>
      <c r="H962" s="6" t="s">
        <v>15</v>
      </c>
      <c r="I962" s="8">
        <v>0.34</v>
      </c>
      <c r="J962" s="9">
        <v>0.30299999999999999</v>
      </c>
      <c r="K962" s="8">
        <v>0.28999999999999998</v>
      </c>
      <c r="L962" s="6">
        <v>0.41789999999999999</v>
      </c>
      <c r="M962" s="6">
        <v>47</v>
      </c>
      <c r="N962" s="6">
        <v>127</v>
      </c>
      <c r="O962" s="6">
        <v>174</v>
      </c>
    </row>
    <row r="963" spans="1:15">
      <c r="A963" s="6">
        <v>962</v>
      </c>
      <c r="B963" s="7">
        <v>40586</v>
      </c>
      <c r="C963" s="6" t="str">
        <f t="shared" ref="C963:C1001" si="45">IF(OR(B963&gt;=DATE(YEAR(B963),12,21), B963&lt;DATE(YEAR(B963),3,20)), "Winter", IF(OR(B963&gt;=DATE(YEAR(B963),3,20), B963&lt;DATE(YEAR(B963),6,21)), "Spring", IF(OR(B963&gt;=DATE(YEAR(B963),6,21), B963&lt;DATE(YEAR(B963),9,23)), "Summer", "Fall")))</f>
        <v>Winter</v>
      </c>
      <c r="D963" s="6" t="str">
        <f t="shared" ref="D963:D1001" si="46">TEXT(B963,"mmmm")</f>
        <v>February</v>
      </c>
      <c r="E963" s="6">
        <v>16</v>
      </c>
      <c r="F963" s="6" t="b">
        <v>0</v>
      </c>
      <c r="G963" s="6" t="str">
        <f t="shared" ref="G963:G1001" si="47">TEXT(B963,"dddd")</f>
        <v>Saturday</v>
      </c>
      <c r="H963" s="6" t="s">
        <v>15</v>
      </c>
      <c r="I963" s="8">
        <v>0.34</v>
      </c>
      <c r="J963" s="9">
        <v>0.30299999999999999</v>
      </c>
      <c r="K963" s="8">
        <v>0.28999999999999998</v>
      </c>
      <c r="L963" s="6">
        <v>0.41789999999999999</v>
      </c>
      <c r="M963" s="6">
        <v>42</v>
      </c>
      <c r="N963" s="6">
        <v>103</v>
      </c>
      <c r="O963" s="6">
        <v>145</v>
      </c>
    </row>
    <row r="964" spans="1:15">
      <c r="A964" s="6">
        <v>963</v>
      </c>
      <c r="B964" s="7">
        <v>40586</v>
      </c>
      <c r="C964" s="6" t="str">
        <f t="shared" si="45"/>
        <v>Winter</v>
      </c>
      <c r="D964" s="6" t="str">
        <f t="shared" si="46"/>
        <v>February</v>
      </c>
      <c r="E964" s="6">
        <v>17</v>
      </c>
      <c r="F964" s="6" t="b">
        <v>0</v>
      </c>
      <c r="G964" s="6" t="str">
        <f t="shared" si="47"/>
        <v>Saturday</v>
      </c>
      <c r="H964" s="6" t="s">
        <v>15</v>
      </c>
      <c r="I964" s="8">
        <v>0.32</v>
      </c>
      <c r="J964" s="9">
        <v>0.28789999999999999</v>
      </c>
      <c r="K964" s="8">
        <v>0.31</v>
      </c>
      <c r="L964" s="6">
        <v>0.52239999999999998</v>
      </c>
      <c r="M964" s="6">
        <v>24</v>
      </c>
      <c r="N964" s="6">
        <v>113</v>
      </c>
      <c r="O964" s="6">
        <v>137</v>
      </c>
    </row>
    <row r="965" spans="1:15">
      <c r="A965" s="6">
        <v>964</v>
      </c>
      <c r="B965" s="7">
        <v>40586</v>
      </c>
      <c r="C965" s="6" t="str">
        <f t="shared" si="45"/>
        <v>Winter</v>
      </c>
      <c r="D965" s="6" t="str">
        <f t="shared" si="46"/>
        <v>February</v>
      </c>
      <c r="E965" s="6">
        <v>18</v>
      </c>
      <c r="F965" s="6" t="b">
        <v>0</v>
      </c>
      <c r="G965" s="6" t="str">
        <f t="shared" si="47"/>
        <v>Saturday</v>
      </c>
      <c r="H965" s="6" t="s">
        <v>15</v>
      </c>
      <c r="I965" s="8">
        <v>0.28000000000000003</v>
      </c>
      <c r="J965" s="9">
        <v>0.2576</v>
      </c>
      <c r="K965" s="8">
        <v>0.38</v>
      </c>
      <c r="L965" s="6">
        <v>0.32840000000000003</v>
      </c>
      <c r="M965" s="6">
        <v>4</v>
      </c>
      <c r="N965" s="6">
        <v>60</v>
      </c>
      <c r="O965" s="6">
        <v>64</v>
      </c>
    </row>
    <row r="966" spans="1:15">
      <c r="A966" s="6">
        <v>965</v>
      </c>
      <c r="B966" s="7">
        <v>40586</v>
      </c>
      <c r="C966" s="6" t="str">
        <f t="shared" si="45"/>
        <v>Winter</v>
      </c>
      <c r="D966" s="6" t="str">
        <f t="shared" si="46"/>
        <v>February</v>
      </c>
      <c r="E966" s="6">
        <v>19</v>
      </c>
      <c r="F966" s="6" t="b">
        <v>0</v>
      </c>
      <c r="G966" s="6" t="str">
        <f t="shared" si="47"/>
        <v>Saturday</v>
      </c>
      <c r="H966" s="6" t="s">
        <v>15</v>
      </c>
      <c r="I966" s="8">
        <v>0.28000000000000003</v>
      </c>
      <c r="J966" s="9">
        <v>0.2727</v>
      </c>
      <c r="K966" s="8">
        <v>0.38</v>
      </c>
      <c r="L966" s="6">
        <v>0.16420000000000001</v>
      </c>
      <c r="M966" s="6">
        <v>2</v>
      </c>
      <c r="N966" s="6">
        <v>39</v>
      </c>
      <c r="O966" s="6">
        <v>41</v>
      </c>
    </row>
    <row r="967" spans="1:15">
      <c r="A967" s="6">
        <v>966</v>
      </c>
      <c r="B967" s="7">
        <v>40586</v>
      </c>
      <c r="C967" s="6" t="str">
        <f t="shared" si="45"/>
        <v>Winter</v>
      </c>
      <c r="D967" s="6" t="str">
        <f t="shared" si="46"/>
        <v>February</v>
      </c>
      <c r="E967" s="6">
        <v>20</v>
      </c>
      <c r="F967" s="6" t="b">
        <v>0</v>
      </c>
      <c r="G967" s="6" t="str">
        <f t="shared" si="47"/>
        <v>Saturday</v>
      </c>
      <c r="H967" s="6" t="s">
        <v>15</v>
      </c>
      <c r="I967" s="8">
        <v>0.26</v>
      </c>
      <c r="J967" s="9">
        <v>0.2576</v>
      </c>
      <c r="K967" s="8">
        <v>0.41</v>
      </c>
      <c r="L967" s="6">
        <v>0.22389999999999999</v>
      </c>
      <c r="M967" s="6">
        <v>1</v>
      </c>
      <c r="N967" s="6">
        <v>39</v>
      </c>
      <c r="O967" s="6">
        <v>40</v>
      </c>
    </row>
    <row r="968" spans="1:15">
      <c r="A968" s="6">
        <v>967</v>
      </c>
      <c r="B968" s="7">
        <v>40586</v>
      </c>
      <c r="C968" s="6" t="str">
        <f t="shared" si="45"/>
        <v>Winter</v>
      </c>
      <c r="D968" s="6" t="str">
        <f t="shared" si="46"/>
        <v>February</v>
      </c>
      <c r="E968" s="6">
        <v>21</v>
      </c>
      <c r="F968" s="6" t="b">
        <v>0</v>
      </c>
      <c r="G968" s="6" t="str">
        <f t="shared" si="47"/>
        <v>Saturday</v>
      </c>
      <c r="H968" s="6" t="s">
        <v>15</v>
      </c>
      <c r="I968" s="8">
        <v>0.26</v>
      </c>
      <c r="J968" s="9">
        <v>0.30299999999999999</v>
      </c>
      <c r="K968" s="8">
        <v>0.41</v>
      </c>
      <c r="L968" s="6">
        <v>0</v>
      </c>
      <c r="M968" s="6">
        <v>9</v>
      </c>
      <c r="N968" s="6">
        <v>42</v>
      </c>
      <c r="O968" s="6">
        <v>51</v>
      </c>
    </row>
    <row r="969" spans="1:15">
      <c r="A969" s="6">
        <v>968</v>
      </c>
      <c r="B969" s="7">
        <v>40586</v>
      </c>
      <c r="C969" s="6" t="str">
        <f t="shared" si="45"/>
        <v>Winter</v>
      </c>
      <c r="D969" s="6" t="str">
        <f t="shared" si="46"/>
        <v>February</v>
      </c>
      <c r="E969" s="6">
        <v>22</v>
      </c>
      <c r="F969" s="6" t="b">
        <v>0</v>
      </c>
      <c r="G969" s="6" t="str">
        <f t="shared" si="47"/>
        <v>Saturday</v>
      </c>
      <c r="H969" s="6" t="s">
        <v>15</v>
      </c>
      <c r="I969" s="8">
        <v>0.24</v>
      </c>
      <c r="J969" s="9">
        <v>0.2576</v>
      </c>
      <c r="K969" s="8">
        <v>0.44</v>
      </c>
      <c r="L969" s="6">
        <v>8.9599999999999999E-2</v>
      </c>
      <c r="M969" s="6">
        <v>6</v>
      </c>
      <c r="N969" s="6">
        <v>39</v>
      </c>
      <c r="O969" s="6">
        <v>45</v>
      </c>
    </row>
    <row r="970" spans="1:15">
      <c r="A970" s="6">
        <v>969</v>
      </c>
      <c r="B970" s="7">
        <v>40586</v>
      </c>
      <c r="C970" s="6" t="str">
        <f t="shared" si="45"/>
        <v>Winter</v>
      </c>
      <c r="D970" s="6" t="str">
        <f t="shared" si="46"/>
        <v>February</v>
      </c>
      <c r="E970" s="6">
        <v>23</v>
      </c>
      <c r="F970" s="6" t="b">
        <v>0</v>
      </c>
      <c r="G970" s="6" t="str">
        <f t="shared" si="47"/>
        <v>Saturday</v>
      </c>
      <c r="H970" s="6" t="s">
        <v>15</v>
      </c>
      <c r="I970" s="8">
        <v>0.22</v>
      </c>
      <c r="J970" s="9">
        <v>0.2273</v>
      </c>
      <c r="K970" s="8">
        <v>0.51</v>
      </c>
      <c r="L970" s="6">
        <v>0.1343</v>
      </c>
      <c r="M970" s="6">
        <v>1</v>
      </c>
      <c r="N970" s="6">
        <v>31</v>
      </c>
      <c r="O970" s="6">
        <v>32</v>
      </c>
    </row>
    <row r="971" spans="1:15">
      <c r="A971" s="6">
        <v>970</v>
      </c>
      <c r="B971" s="7">
        <v>40587</v>
      </c>
      <c r="C971" s="6" t="str">
        <f t="shared" si="45"/>
        <v>Winter</v>
      </c>
      <c r="D971" s="6" t="str">
        <f t="shared" si="46"/>
        <v>February</v>
      </c>
      <c r="E971" s="6">
        <v>0</v>
      </c>
      <c r="F971" s="6" t="b">
        <v>0</v>
      </c>
      <c r="G971" s="6" t="str">
        <f t="shared" si="47"/>
        <v>Sunday</v>
      </c>
      <c r="H971" s="6" t="s">
        <v>15</v>
      </c>
      <c r="I971" s="8">
        <v>0.2</v>
      </c>
      <c r="J971" s="9">
        <v>0.2273</v>
      </c>
      <c r="K971" s="8">
        <v>0.64</v>
      </c>
      <c r="L971" s="6">
        <v>0.1045</v>
      </c>
      <c r="M971" s="6">
        <v>5</v>
      </c>
      <c r="N971" s="6">
        <v>34</v>
      </c>
      <c r="O971" s="6">
        <v>39</v>
      </c>
    </row>
    <row r="972" spans="1:15">
      <c r="A972" s="6">
        <v>971</v>
      </c>
      <c r="B972" s="7">
        <v>40587</v>
      </c>
      <c r="C972" s="6" t="str">
        <f t="shared" si="45"/>
        <v>Winter</v>
      </c>
      <c r="D972" s="6" t="str">
        <f t="shared" si="46"/>
        <v>February</v>
      </c>
      <c r="E972" s="6">
        <v>1</v>
      </c>
      <c r="F972" s="6" t="b">
        <v>0</v>
      </c>
      <c r="G972" s="6" t="str">
        <f t="shared" si="47"/>
        <v>Sunday</v>
      </c>
      <c r="H972" s="6" t="s">
        <v>15</v>
      </c>
      <c r="I972" s="8">
        <v>0.2</v>
      </c>
      <c r="J972" s="9">
        <v>0.2273</v>
      </c>
      <c r="K972" s="8">
        <v>0.59</v>
      </c>
      <c r="L972" s="6">
        <v>8.9599999999999999E-2</v>
      </c>
      <c r="M972" s="6">
        <v>1</v>
      </c>
      <c r="N972" s="6">
        <v>23</v>
      </c>
      <c r="O972" s="6">
        <v>24</v>
      </c>
    </row>
    <row r="973" spans="1:15">
      <c r="A973" s="6">
        <v>972</v>
      </c>
      <c r="B973" s="7">
        <v>40587</v>
      </c>
      <c r="C973" s="6" t="str">
        <f t="shared" si="45"/>
        <v>Winter</v>
      </c>
      <c r="D973" s="6" t="str">
        <f t="shared" si="46"/>
        <v>February</v>
      </c>
      <c r="E973" s="6">
        <v>2</v>
      </c>
      <c r="F973" s="6" t="b">
        <v>0</v>
      </c>
      <c r="G973" s="6" t="str">
        <f t="shared" si="47"/>
        <v>Sunday</v>
      </c>
      <c r="H973" s="6" t="s">
        <v>16</v>
      </c>
      <c r="I973" s="8">
        <v>0.2</v>
      </c>
      <c r="J973" s="9">
        <v>0.2273</v>
      </c>
      <c r="K973" s="8">
        <v>0.75</v>
      </c>
      <c r="L973" s="6">
        <v>8.9599999999999999E-2</v>
      </c>
      <c r="M973" s="6">
        <v>1</v>
      </c>
      <c r="N973" s="6">
        <v>19</v>
      </c>
      <c r="O973" s="6">
        <v>20</v>
      </c>
    </row>
    <row r="974" spans="1:15">
      <c r="A974" s="6">
        <v>973</v>
      </c>
      <c r="B974" s="7">
        <v>40587</v>
      </c>
      <c r="C974" s="6" t="str">
        <f t="shared" si="45"/>
        <v>Winter</v>
      </c>
      <c r="D974" s="6" t="str">
        <f t="shared" si="46"/>
        <v>February</v>
      </c>
      <c r="E974" s="6">
        <v>3</v>
      </c>
      <c r="F974" s="6" t="b">
        <v>0</v>
      </c>
      <c r="G974" s="6" t="str">
        <f t="shared" si="47"/>
        <v>Sunday</v>
      </c>
      <c r="H974" s="6" t="s">
        <v>16</v>
      </c>
      <c r="I974" s="8">
        <v>0.2</v>
      </c>
      <c r="J974" s="9">
        <v>0.2273</v>
      </c>
      <c r="K974" s="8">
        <v>0.69</v>
      </c>
      <c r="L974" s="6">
        <v>0.1045</v>
      </c>
      <c r="M974" s="6">
        <v>4</v>
      </c>
      <c r="N974" s="6">
        <v>8</v>
      </c>
      <c r="O974" s="6">
        <v>12</v>
      </c>
    </row>
    <row r="975" spans="1:15">
      <c r="A975" s="6">
        <v>974</v>
      </c>
      <c r="B975" s="7">
        <v>40587</v>
      </c>
      <c r="C975" s="6" t="str">
        <f t="shared" si="45"/>
        <v>Winter</v>
      </c>
      <c r="D975" s="6" t="str">
        <f t="shared" si="46"/>
        <v>February</v>
      </c>
      <c r="E975" s="6">
        <v>4</v>
      </c>
      <c r="F975" s="6" t="b">
        <v>0</v>
      </c>
      <c r="G975" s="6" t="str">
        <f t="shared" si="47"/>
        <v>Sunday</v>
      </c>
      <c r="H975" s="6" t="s">
        <v>16</v>
      </c>
      <c r="I975" s="8">
        <v>0.2</v>
      </c>
      <c r="J975" s="9">
        <v>0.21210000000000001</v>
      </c>
      <c r="K975" s="8">
        <v>0.69</v>
      </c>
      <c r="L975" s="6">
        <v>0.16420000000000001</v>
      </c>
      <c r="M975" s="6">
        <v>0</v>
      </c>
      <c r="N975" s="6">
        <v>2</v>
      </c>
      <c r="O975" s="6">
        <v>2</v>
      </c>
    </row>
    <row r="976" spans="1:15">
      <c r="A976" s="6">
        <v>975</v>
      </c>
      <c r="B976" s="7">
        <v>40587</v>
      </c>
      <c r="C976" s="6" t="str">
        <f t="shared" si="45"/>
        <v>Winter</v>
      </c>
      <c r="D976" s="6" t="str">
        <f t="shared" si="46"/>
        <v>February</v>
      </c>
      <c r="E976" s="6">
        <v>6</v>
      </c>
      <c r="F976" s="6" t="b">
        <v>0</v>
      </c>
      <c r="G976" s="6" t="str">
        <f t="shared" si="47"/>
        <v>Sunday</v>
      </c>
      <c r="H976" s="6" t="s">
        <v>16</v>
      </c>
      <c r="I976" s="8">
        <v>0.2</v>
      </c>
      <c r="J976" s="9">
        <v>0.21210000000000001</v>
      </c>
      <c r="K976" s="8">
        <v>0.69</v>
      </c>
      <c r="L976" s="6">
        <v>0.1343</v>
      </c>
      <c r="M976" s="6">
        <v>2</v>
      </c>
      <c r="N976" s="6">
        <v>3</v>
      </c>
      <c r="O976" s="6">
        <v>5</v>
      </c>
    </row>
    <row r="977" spans="1:15">
      <c r="A977" s="6">
        <v>976</v>
      </c>
      <c r="B977" s="7">
        <v>40587</v>
      </c>
      <c r="C977" s="6" t="str">
        <f t="shared" si="45"/>
        <v>Winter</v>
      </c>
      <c r="D977" s="6" t="str">
        <f t="shared" si="46"/>
        <v>February</v>
      </c>
      <c r="E977" s="6">
        <v>7</v>
      </c>
      <c r="F977" s="6" t="b">
        <v>0</v>
      </c>
      <c r="G977" s="6" t="str">
        <f t="shared" si="47"/>
        <v>Sunday</v>
      </c>
      <c r="H977" s="6" t="s">
        <v>16</v>
      </c>
      <c r="I977" s="8">
        <v>0.22</v>
      </c>
      <c r="J977" s="9">
        <v>0.2727</v>
      </c>
      <c r="K977" s="8">
        <v>0.55000000000000004</v>
      </c>
      <c r="L977" s="6">
        <v>0</v>
      </c>
      <c r="M977" s="6">
        <v>0</v>
      </c>
      <c r="N977" s="6">
        <v>3</v>
      </c>
      <c r="O977" s="6">
        <v>3</v>
      </c>
    </row>
    <row r="978" spans="1:15">
      <c r="A978" s="6">
        <v>977</v>
      </c>
      <c r="B978" s="7">
        <v>40587</v>
      </c>
      <c r="C978" s="6" t="str">
        <f t="shared" si="45"/>
        <v>Winter</v>
      </c>
      <c r="D978" s="6" t="str">
        <f t="shared" si="46"/>
        <v>February</v>
      </c>
      <c r="E978" s="6">
        <v>8</v>
      </c>
      <c r="F978" s="6" t="b">
        <v>0</v>
      </c>
      <c r="G978" s="6" t="str">
        <f t="shared" si="47"/>
        <v>Sunday</v>
      </c>
      <c r="H978" s="6" t="s">
        <v>16</v>
      </c>
      <c r="I978" s="8">
        <v>0.22</v>
      </c>
      <c r="J978" s="9">
        <v>0.2273</v>
      </c>
      <c r="K978" s="8">
        <v>0.64</v>
      </c>
      <c r="L978" s="6">
        <v>0.19400000000000001</v>
      </c>
      <c r="M978" s="6">
        <v>1</v>
      </c>
      <c r="N978" s="6">
        <v>11</v>
      </c>
      <c r="O978" s="6">
        <v>12</v>
      </c>
    </row>
    <row r="979" spans="1:15">
      <c r="A979" s="6">
        <v>978</v>
      </c>
      <c r="B979" s="7">
        <v>40587</v>
      </c>
      <c r="C979" s="6" t="str">
        <f t="shared" si="45"/>
        <v>Winter</v>
      </c>
      <c r="D979" s="6" t="str">
        <f t="shared" si="46"/>
        <v>February</v>
      </c>
      <c r="E979" s="6">
        <v>9</v>
      </c>
      <c r="F979" s="6" t="b">
        <v>0</v>
      </c>
      <c r="G979" s="6" t="str">
        <f t="shared" si="47"/>
        <v>Sunday</v>
      </c>
      <c r="H979" s="6" t="s">
        <v>16</v>
      </c>
      <c r="I979" s="8">
        <v>0.24</v>
      </c>
      <c r="J979" s="9">
        <v>0.2273</v>
      </c>
      <c r="K979" s="8">
        <v>0.6</v>
      </c>
      <c r="L979" s="6">
        <v>0.22389999999999999</v>
      </c>
      <c r="M979" s="6">
        <v>12</v>
      </c>
      <c r="N979" s="6">
        <v>35</v>
      </c>
      <c r="O979" s="6">
        <v>47</v>
      </c>
    </row>
    <row r="980" spans="1:15">
      <c r="A980" s="6">
        <v>979</v>
      </c>
      <c r="B980" s="7">
        <v>40587</v>
      </c>
      <c r="C980" s="6" t="str">
        <f t="shared" si="45"/>
        <v>Winter</v>
      </c>
      <c r="D980" s="6" t="str">
        <f t="shared" si="46"/>
        <v>February</v>
      </c>
      <c r="E980" s="6">
        <v>10</v>
      </c>
      <c r="F980" s="6" t="b">
        <v>0</v>
      </c>
      <c r="G980" s="6" t="str">
        <f t="shared" si="47"/>
        <v>Sunday</v>
      </c>
      <c r="H980" s="6" t="s">
        <v>15</v>
      </c>
      <c r="I980" s="8">
        <v>0.3</v>
      </c>
      <c r="J980" s="9">
        <v>0.2727</v>
      </c>
      <c r="K980" s="8">
        <v>0.45</v>
      </c>
      <c r="L980" s="6">
        <v>0.32840000000000003</v>
      </c>
      <c r="M980" s="6">
        <v>19</v>
      </c>
      <c r="N980" s="6">
        <v>86</v>
      </c>
      <c r="O980" s="6">
        <v>105</v>
      </c>
    </row>
    <row r="981" spans="1:15">
      <c r="A981" s="6">
        <v>980</v>
      </c>
      <c r="B981" s="7">
        <v>40587</v>
      </c>
      <c r="C981" s="6" t="str">
        <f t="shared" si="45"/>
        <v>Winter</v>
      </c>
      <c r="D981" s="6" t="str">
        <f t="shared" si="46"/>
        <v>February</v>
      </c>
      <c r="E981" s="6">
        <v>11</v>
      </c>
      <c r="F981" s="6" t="b">
        <v>0</v>
      </c>
      <c r="G981" s="6" t="str">
        <f t="shared" si="47"/>
        <v>Sunday</v>
      </c>
      <c r="H981" s="6" t="s">
        <v>15</v>
      </c>
      <c r="I981" s="8">
        <v>0.32</v>
      </c>
      <c r="J981" s="9">
        <v>0.28789999999999999</v>
      </c>
      <c r="K981" s="8">
        <v>0.39</v>
      </c>
      <c r="L981" s="6">
        <v>0.44779999999999998</v>
      </c>
      <c r="M981" s="6">
        <v>26</v>
      </c>
      <c r="N981" s="6">
        <v>86</v>
      </c>
      <c r="O981" s="6">
        <v>112</v>
      </c>
    </row>
    <row r="982" spans="1:15">
      <c r="A982" s="6">
        <v>981</v>
      </c>
      <c r="B982" s="7">
        <v>40587</v>
      </c>
      <c r="C982" s="6" t="str">
        <f t="shared" si="45"/>
        <v>Winter</v>
      </c>
      <c r="D982" s="6" t="str">
        <f t="shared" si="46"/>
        <v>February</v>
      </c>
      <c r="E982" s="6">
        <v>12</v>
      </c>
      <c r="F982" s="6" t="b">
        <v>0</v>
      </c>
      <c r="G982" s="6" t="str">
        <f t="shared" si="47"/>
        <v>Sunday</v>
      </c>
      <c r="H982" s="6" t="s">
        <v>15</v>
      </c>
      <c r="I982" s="8">
        <v>0.36</v>
      </c>
      <c r="J982" s="9">
        <v>0.31819999999999998</v>
      </c>
      <c r="K982" s="8">
        <v>0.32</v>
      </c>
      <c r="L982" s="6">
        <v>0.4627</v>
      </c>
      <c r="M982" s="6">
        <v>58</v>
      </c>
      <c r="N982" s="6">
        <v>94</v>
      </c>
      <c r="O982" s="6">
        <v>152</v>
      </c>
    </row>
    <row r="983" spans="1:15">
      <c r="A983" s="6">
        <v>982</v>
      </c>
      <c r="B983" s="7">
        <v>40587</v>
      </c>
      <c r="C983" s="6" t="str">
        <f t="shared" si="45"/>
        <v>Winter</v>
      </c>
      <c r="D983" s="6" t="str">
        <f t="shared" si="46"/>
        <v>February</v>
      </c>
      <c r="E983" s="6">
        <v>13</v>
      </c>
      <c r="F983" s="6" t="b">
        <v>0</v>
      </c>
      <c r="G983" s="6" t="str">
        <f t="shared" si="47"/>
        <v>Sunday</v>
      </c>
      <c r="H983" s="6" t="s">
        <v>15</v>
      </c>
      <c r="I983" s="8">
        <v>0.38</v>
      </c>
      <c r="J983" s="9">
        <v>0.39389999999999997</v>
      </c>
      <c r="K983" s="8">
        <v>0.28999999999999998</v>
      </c>
      <c r="L983" s="6">
        <v>0.35820000000000002</v>
      </c>
      <c r="M983" s="6">
        <v>62</v>
      </c>
      <c r="N983" s="6">
        <v>92</v>
      </c>
      <c r="O983" s="6">
        <v>154</v>
      </c>
    </row>
    <row r="984" spans="1:15">
      <c r="A984" s="6">
        <v>983</v>
      </c>
      <c r="B984" s="7">
        <v>40587</v>
      </c>
      <c r="C984" s="6" t="str">
        <f t="shared" si="45"/>
        <v>Winter</v>
      </c>
      <c r="D984" s="6" t="str">
        <f t="shared" si="46"/>
        <v>February</v>
      </c>
      <c r="E984" s="6">
        <v>14</v>
      </c>
      <c r="F984" s="6" t="b">
        <v>0</v>
      </c>
      <c r="G984" s="6" t="str">
        <f t="shared" si="47"/>
        <v>Sunday</v>
      </c>
      <c r="H984" s="6" t="s">
        <v>16</v>
      </c>
      <c r="I984" s="8">
        <v>0.4</v>
      </c>
      <c r="J984" s="9">
        <v>0.40910000000000002</v>
      </c>
      <c r="K984" s="8">
        <v>0.3</v>
      </c>
      <c r="L984" s="6">
        <v>0.41789999999999999</v>
      </c>
      <c r="M984" s="6">
        <v>51</v>
      </c>
      <c r="N984" s="6">
        <v>110</v>
      </c>
      <c r="O984" s="6">
        <v>161</v>
      </c>
    </row>
    <row r="985" spans="1:15">
      <c r="A985" s="6">
        <v>984</v>
      </c>
      <c r="B985" s="7">
        <v>40587</v>
      </c>
      <c r="C985" s="6" t="str">
        <f t="shared" si="45"/>
        <v>Winter</v>
      </c>
      <c r="D985" s="6" t="str">
        <f t="shared" si="46"/>
        <v>February</v>
      </c>
      <c r="E985" s="6">
        <v>15</v>
      </c>
      <c r="F985" s="6" t="b">
        <v>0</v>
      </c>
      <c r="G985" s="6" t="str">
        <f t="shared" si="47"/>
        <v>Sunday</v>
      </c>
      <c r="H985" s="6" t="s">
        <v>16</v>
      </c>
      <c r="I985" s="8">
        <v>0.4</v>
      </c>
      <c r="J985" s="9">
        <v>0.40910000000000002</v>
      </c>
      <c r="K985" s="8">
        <v>0.3</v>
      </c>
      <c r="L985" s="6">
        <v>0.29849999999999999</v>
      </c>
      <c r="M985" s="6">
        <v>40</v>
      </c>
      <c r="N985" s="6">
        <v>122</v>
      </c>
      <c r="O985" s="6">
        <v>162</v>
      </c>
    </row>
    <row r="986" spans="1:15">
      <c r="A986" s="6">
        <v>985</v>
      </c>
      <c r="B986" s="7">
        <v>40587</v>
      </c>
      <c r="C986" s="6" t="str">
        <f t="shared" si="45"/>
        <v>Winter</v>
      </c>
      <c r="D986" s="6" t="str">
        <f t="shared" si="46"/>
        <v>February</v>
      </c>
      <c r="E986" s="6">
        <v>16</v>
      </c>
      <c r="F986" s="6" t="b">
        <v>0</v>
      </c>
      <c r="G986" s="6" t="str">
        <f t="shared" si="47"/>
        <v>Sunday</v>
      </c>
      <c r="H986" s="6" t="s">
        <v>16</v>
      </c>
      <c r="I986" s="8">
        <v>0.42</v>
      </c>
      <c r="J986" s="9">
        <v>0.42420000000000002</v>
      </c>
      <c r="K986" s="8">
        <v>0.28000000000000003</v>
      </c>
      <c r="L986" s="6">
        <v>0.32840000000000003</v>
      </c>
      <c r="M986" s="6">
        <v>28</v>
      </c>
      <c r="N986" s="6">
        <v>106</v>
      </c>
      <c r="O986" s="6">
        <v>134</v>
      </c>
    </row>
    <row r="987" spans="1:15">
      <c r="A987" s="6">
        <v>986</v>
      </c>
      <c r="B987" s="7">
        <v>40587</v>
      </c>
      <c r="C987" s="6" t="str">
        <f t="shared" si="45"/>
        <v>Winter</v>
      </c>
      <c r="D987" s="6" t="str">
        <f t="shared" si="46"/>
        <v>February</v>
      </c>
      <c r="E987" s="6">
        <v>17</v>
      </c>
      <c r="F987" s="6" t="b">
        <v>0</v>
      </c>
      <c r="G987" s="6" t="str">
        <f t="shared" si="47"/>
        <v>Sunday</v>
      </c>
      <c r="H987" s="6" t="s">
        <v>15</v>
      </c>
      <c r="I987" s="8">
        <v>0.42</v>
      </c>
      <c r="J987" s="9">
        <v>0.42420000000000002</v>
      </c>
      <c r="K987" s="8">
        <v>0.28000000000000003</v>
      </c>
      <c r="L987" s="6">
        <v>0.32840000000000003</v>
      </c>
      <c r="M987" s="6">
        <v>30</v>
      </c>
      <c r="N987" s="6">
        <v>95</v>
      </c>
      <c r="O987" s="6">
        <v>125</v>
      </c>
    </row>
    <row r="988" spans="1:15">
      <c r="A988" s="6">
        <v>987</v>
      </c>
      <c r="B988" s="7">
        <v>40587</v>
      </c>
      <c r="C988" s="6" t="str">
        <f t="shared" si="45"/>
        <v>Winter</v>
      </c>
      <c r="D988" s="6" t="str">
        <f t="shared" si="46"/>
        <v>February</v>
      </c>
      <c r="E988" s="6">
        <v>18</v>
      </c>
      <c r="F988" s="6" t="b">
        <v>0</v>
      </c>
      <c r="G988" s="6" t="str">
        <f t="shared" si="47"/>
        <v>Sunday</v>
      </c>
      <c r="H988" s="6" t="s">
        <v>15</v>
      </c>
      <c r="I988" s="8">
        <v>0.4</v>
      </c>
      <c r="J988" s="9">
        <v>0.40910000000000002</v>
      </c>
      <c r="K988" s="8">
        <v>0.32</v>
      </c>
      <c r="L988" s="6">
        <v>0.29849999999999999</v>
      </c>
      <c r="M988" s="6">
        <v>17</v>
      </c>
      <c r="N988" s="6">
        <v>78</v>
      </c>
      <c r="O988" s="6">
        <v>95</v>
      </c>
    </row>
    <row r="989" spans="1:15">
      <c r="A989" s="6">
        <v>988</v>
      </c>
      <c r="B989" s="7">
        <v>40587</v>
      </c>
      <c r="C989" s="6" t="str">
        <f t="shared" si="45"/>
        <v>Winter</v>
      </c>
      <c r="D989" s="6" t="str">
        <f t="shared" si="46"/>
        <v>February</v>
      </c>
      <c r="E989" s="6">
        <v>19</v>
      </c>
      <c r="F989" s="6" t="b">
        <v>0</v>
      </c>
      <c r="G989" s="6" t="str">
        <f t="shared" si="47"/>
        <v>Sunday</v>
      </c>
      <c r="H989" s="6" t="s">
        <v>15</v>
      </c>
      <c r="I989" s="8">
        <v>0.4</v>
      </c>
      <c r="J989" s="9">
        <v>0.40910000000000002</v>
      </c>
      <c r="K989" s="8">
        <v>0.35</v>
      </c>
      <c r="L989" s="6">
        <v>0.28360000000000002</v>
      </c>
      <c r="M989" s="6">
        <v>11</v>
      </c>
      <c r="N989" s="6">
        <v>50</v>
      </c>
      <c r="O989" s="6">
        <v>61</v>
      </c>
    </row>
    <row r="990" spans="1:15">
      <c r="A990" s="6">
        <v>989</v>
      </c>
      <c r="B990" s="7">
        <v>40587</v>
      </c>
      <c r="C990" s="6" t="str">
        <f t="shared" si="45"/>
        <v>Winter</v>
      </c>
      <c r="D990" s="6" t="str">
        <f t="shared" si="46"/>
        <v>February</v>
      </c>
      <c r="E990" s="6">
        <v>20</v>
      </c>
      <c r="F990" s="6" t="b">
        <v>0</v>
      </c>
      <c r="G990" s="6" t="str">
        <f t="shared" si="47"/>
        <v>Sunday</v>
      </c>
      <c r="H990" s="6" t="s">
        <v>15</v>
      </c>
      <c r="I990" s="8">
        <v>0.4</v>
      </c>
      <c r="J990" s="9">
        <v>0.40910000000000002</v>
      </c>
      <c r="K990" s="8">
        <v>0.35</v>
      </c>
      <c r="L990" s="6">
        <v>0.32840000000000003</v>
      </c>
      <c r="M990" s="6">
        <v>15</v>
      </c>
      <c r="N990" s="6">
        <v>32</v>
      </c>
      <c r="O990" s="6">
        <v>47</v>
      </c>
    </row>
    <row r="991" spans="1:15">
      <c r="A991" s="6">
        <v>990</v>
      </c>
      <c r="B991" s="7">
        <v>40587</v>
      </c>
      <c r="C991" s="6" t="str">
        <f t="shared" si="45"/>
        <v>Winter</v>
      </c>
      <c r="D991" s="6" t="str">
        <f t="shared" si="46"/>
        <v>February</v>
      </c>
      <c r="E991" s="6">
        <v>21</v>
      </c>
      <c r="F991" s="6" t="b">
        <v>0</v>
      </c>
      <c r="G991" s="6" t="str">
        <f t="shared" si="47"/>
        <v>Sunday</v>
      </c>
      <c r="H991" s="6" t="s">
        <v>15</v>
      </c>
      <c r="I991" s="8">
        <v>0.4</v>
      </c>
      <c r="J991" s="9">
        <v>0.40910000000000002</v>
      </c>
      <c r="K991" s="8">
        <v>0.35</v>
      </c>
      <c r="L991" s="6">
        <v>0.35820000000000002</v>
      </c>
      <c r="M991" s="6">
        <v>6</v>
      </c>
      <c r="N991" s="6">
        <v>45</v>
      </c>
      <c r="O991" s="6">
        <v>51</v>
      </c>
    </row>
    <row r="992" spans="1:15">
      <c r="A992" s="6">
        <v>991</v>
      </c>
      <c r="B992" s="7">
        <v>40587</v>
      </c>
      <c r="C992" s="6" t="str">
        <f t="shared" si="45"/>
        <v>Winter</v>
      </c>
      <c r="D992" s="6" t="str">
        <f t="shared" si="46"/>
        <v>February</v>
      </c>
      <c r="E992" s="6">
        <v>22</v>
      </c>
      <c r="F992" s="6" t="b">
        <v>0</v>
      </c>
      <c r="G992" s="6" t="str">
        <f t="shared" si="47"/>
        <v>Sunday</v>
      </c>
      <c r="H992" s="6" t="s">
        <v>15</v>
      </c>
      <c r="I992" s="8">
        <v>0.4</v>
      </c>
      <c r="J992" s="9">
        <v>0.40910000000000002</v>
      </c>
      <c r="K992" s="8">
        <v>0.35</v>
      </c>
      <c r="L992" s="6">
        <v>0.29849999999999999</v>
      </c>
      <c r="M992" s="6">
        <v>5</v>
      </c>
      <c r="N992" s="6">
        <v>31</v>
      </c>
      <c r="O992" s="6">
        <v>36</v>
      </c>
    </row>
    <row r="993" spans="1:15">
      <c r="A993" s="6">
        <v>992</v>
      </c>
      <c r="B993" s="7">
        <v>40587</v>
      </c>
      <c r="C993" s="6" t="str">
        <f t="shared" si="45"/>
        <v>Winter</v>
      </c>
      <c r="D993" s="6" t="str">
        <f t="shared" si="46"/>
        <v>February</v>
      </c>
      <c r="E993" s="6">
        <v>23</v>
      </c>
      <c r="F993" s="6" t="b">
        <v>0</v>
      </c>
      <c r="G993" s="6" t="str">
        <f t="shared" si="47"/>
        <v>Sunday</v>
      </c>
      <c r="H993" s="6" t="s">
        <v>15</v>
      </c>
      <c r="I993" s="8">
        <v>0.4</v>
      </c>
      <c r="J993" s="9">
        <v>0.40910000000000002</v>
      </c>
      <c r="K993" s="8">
        <v>0.35</v>
      </c>
      <c r="L993" s="6">
        <v>0.35820000000000002</v>
      </c>
      <c r="M993" s="6">
        <v>3</v>
      </c>
      <c r="N993" s="6">
        <v>27</v>
      </c>
      <c r="O993" s="6">
        <v>30</v>
      </c>
    </row>
    <row r="994" spans="1:15">
      <c r="A994" s="6">
        <v>993</v>
      </c>
      <c r="B994" s="7">
        <v>40588</v>
      </c>
      <c r="C994" s="6" t="str">
        <f t="shared" si="45"/>
        <v>Winter</v>
      </c>
      <c r="D994" s="6" t="str">
        <f t="shared" si="46"/>
        <v>February</v>
      </c>
      <c r="E994" s="6">
        <v>0</v>
      </c>
      <c r="F994" s="6" t="b">
        <v>0</v>
      </c>
      <c r="G994" s="6" t="str">
        <f t="shared" si="47"/>
        <v>Monday</v>
      </c>
      <c r="H994" s="6" t="s">
        <v>15</v>
      </c>
      <c r="I994" s="8">
        <v>0.38</v>
      </c>
      <c r="J994" s="9">
        <v>0.39389999999999997</v>
      </c>
      <c r="K994" s="8">
        <v>0.37</v>
      </c>
      <c r="L994" s="6">
        <v>0.35820000000000002</v>
      </c>
      <c r="M994" s="6">
        <v>3</v>
      </c>
      <c r="N994" s="6">
        <v>8</v>
      </c>
      <c r="O994" s="6">
        <v>11</v>
      </c>
    </row>
    <row r="995" spans="1:15">
      <c r="A995" s="6">
        <v>994</v>
      </c>
      <c r="B995" s="7">
        <v>40588</v>
      </c>
      <c r="C995" s="6" t="str">
        <f t="shared" si="45"/>
        <v>Winter</v>
      </c>
      <c r="D995" s="6" t="str">
        <f t="shared" si="46"/>
        <v>February</v>
      </c>
      <c r="E995" s="6">
        <v>1</v>
      </c>
      <c r="F995" s="6" t="b">
        <v>0</v>
      </c>
      <c r="G995" s="6" t="str">
        <f t="shared" si="47"/>
        <v>Monday</v>
      </c>
      <c r="H995" s="6" t="s">
        <v>15</v>
      </c>
      <c r="I995" s="8">
        <v>0.38</v>
      </c>
      <c r="J995" s="9">
        <v>0.39389999999999997</v>
      </c>
      <c r="K995" s="8">
        <v>0.37</v>
      </c>
      <c r="L995" s="6">
        <v>0.35820000000000002</v>
      </c>
      <c r="M995" s="6">
        <v>1</v>
      </c>
      <c r="N995" s="6">
        <v>6</v>
      </c>
      <c r="O995" s="6">
        <v>7</v>
      </c>
    </row>
    <row r="996" spans="1:15">
      <c r="A996" s="6">
        <v>995</v>
      </c>
      <c r="B996" s="7">
        <v>40588</v>
      </c>
      <c r="C996" s="6" t="str">
        <f t="shared" si="45"/>
        <v>Winter</v>
      </c>
      <c r="D996" s="6" t="str">
        <f t="shared" si="46"/>
        <v>February</v>
      </c>
      <c r="E996" s="6">
        <v>2</v>
      </c>
      <c r="F996" s="6" t="b">
        <v>0</v>
      </c>
      <c r="G996" s="6" t="str">
        <f t="shared" si="47"/>
        <v>Monday</v>
      </c>
      <c r="H996" s="6" t="s">
        <v>15</v>
      </c>
      <c r="I996" s="8">
        <v>0.36</v>
      </c>
      <c r="J996" s="9">
        <v>0.33329999999999999</v>
      </c>
      <c r="K996" s="8">
        <v>0.4</v>
      </c>
      <c r="L996" s="6">
        <v>0.29849999999999999</v>
      </c>
      <c r="M996" s="6">
        <v>0</v>
      </c>
      <c r="N996" s="6">
        <v>2</v>
      </c>
      <c r="O996" s="6">
        <v>2</v>
      </c>
    </row>
    <row r="997" spans="1:15">
      <c r="A997" s="6">
        <v>996</v>
      </c>
      <c r="B997" s="7">
        <v>40588</v>
      </c>
      <c r="C997" s="6" t="str">
        <f t="shared" si="45"/>
        <v>Winter</v>
      </c>
      <c r="D997" s="6" t="str">
        <f t="shared" si="46"/>
        <v>February</v>
      </c>
      <c r="E997" s="6">
        <v>3</v>
      </c>
      <c r="F997" s="6" t="b">
        <v>0</v>
      </c>
      <c r="G997" s="6" t="str">
        <f t="shared" si="47"/>
        <v>Monday</v>
      </c>
      <c r="H997" s="6" t="s">
        <v>15</v>
      </c>
      <c r="I997" s="8">
        <v>0.34</v>
      </c>
      <c r="J997" s="9">
        <v>0.31819999999999998</v>
      </c>
      <c r="K997" s="8">
        <v>0.46</v>
      </c>
      <c r="L997" s="6">
        <v>0.22389999999999999</v>
      </c>
      <c r="M997" s="6">
        <v>1</v>
      </c>
      <c r="N997" s="6">
        <v>1</v>
      </c>
      <c r="O997" s="6">
        <v>2</v>
      </c>
    </row>
    <row r="998" spans="1:15">
      <c r="A998" s="6">
        <v>997</v>
      </c>
      <c r="B998" s="7">
        <v>40588</v>
      </c>
      <c r="C998" s="6" t="str">
        <f t="shared" si="45"/>
        <v>Winter</v>
      </c>
      <c r="D998" s="6" t="str">
        <f t="shared" si="46"/>
        <v>February</v>
      </c>
      <c r="E998" s="6">
        <v>4</v>
      </c>
      <c r="F998" s="6" t="b">
        <v>0</v>
      </c>
      <c r="G998" s="6" t="str">
        <f t="shared" si="47"/>
        <v>Monday</v>
      </c>
      <c r="H998" s="6" t="s">
        <v>15</v>
      </c>
      <c r="I998" s="8">
        <v>0.32</v>
      </c>
      <c r="J998" s="9">
        <v>0.30299999999999999</v>
      </c>
      <c r="K998" s="8">
        <v>0.53</v>
      </c>
      <c r="L998" s="6">
        <v>0.28360000000000002</v>
      </c>
      <c r="M998" s="6">
        <v>0</v>
      </c>
      <c r="N998" s="6">
        <v>2</v>
      </c>
      <c r="O998" s="6">
        <v>2</v>
      </c>
    </row>
    <row r="999" spans="1:15">
      <c r="A999" s="6">
        <v>998</v>
      </c>
      <c r="B999" s="7">
        <v>40588</v>
      </c>
      <c r="C999" s="6" t="str">
        <f t="shared" si="45"/>
        <v>Winter</v>
      </c>
      <c r="D999" s="6" t="str">
        <f t="shared" si="46"/>
        <v>February</v>
      </c>
      <c r="E999" s="6">
        <v>5</v>
      </c>
      <c r="F999" s="6" t="b">
        <v>0</v>
      </c>
      <c r="G999" s="6" t="str">
        <f t="shared" si="47"/>
        <v>Monday</v>
      </c>
      <c r="H999" s="6" t="s">
        <v>15</v>
      </c>
      <c r="I999" s="8">
        <v>0.32</v>
      </c>
      <c r="J999" s="9">
        <v>0.30299999999999999</v>
      </c>
      <c r="K999" s="8">
        <v>0.53</v>
      </c>
      <c r="L999" s="6">
        <v>0.28360000000000002</v>
      </c>
      <c r="M999" s="6">
        <v>0</v>
      </c>
      <c r="N999" s="6">
        <v>3</v>
      </c>
      <c r="O999" s="6">
        <v>3</v>
      </c>
    </row>
    <row r="1000" spans="1:15">
      <c r="A1000" s="6">
        <v>999</v>
      </c>
      <c r="B1000" s="7">
        <v>40588</v>
      </c>
      <c r="C1000" s="6" t="str">
        <f t="shared" si="45"/>
        <v>Winter</v>
      </c>
      <c r="D1000" s="6" t="str">
        <f t="shared" si="46"/>
        <v>February</v>
      </c>
      <c r="E1000" s="6">
        <v>6</v>
      </c>
      <c r="F1000" s="6" t="b">
        <v>0</v>
      </c>
      <c r="G1000" s="6" t="str">
        <f t="shared" si="47"/>
        <v>Monday</v>
      </c>
      <c r="H1000" s="6" t="s">
        <v>15</v>
      </c>
      <c r="I1000" s="8">
        <v>0.34</v>
      </c>
      <c r="J1000" s="9">
        <v>0.30299999999999999</v>
      </c>
      <c r="K1000" s="8">
        <v>0.46</v>
      </c>
      <c r="L1000" s="6">
        <v>0.29849999999999999</v>
      </c>
      <c r="M1000" s="6">
        <v>1</v>
      </c>
      <c r="N1000" s="6">
        <v>25</v>
      </c>
      <c r="O1000" s="6">
        <v>26</v>
      </c>
    </row>
    <row r="1001" spans="1:15">
      <c r="A1001" s="6">
        <v>1000</v>
      </c>
      <c r="B1001" s="7">
        <v>40588</v>
      </c>
      <c r="C1001" s="6" t="str">
        <f t="shared" si="45"/>
        <v>Winter</v>
      </c>
      <c r="D1001" s="6" t="str">
        <f t="shared" si="46"/>
        <v>February</v>
      </c>
      <c r="E1001" s="6">
        <v>7</v>
      </c>
      <c r="F1001" s="6" t="b">
        <v>0</v>
      </c>
      <c r="G1001" s="6" t="str">
        <f t="shared" si="47"/>
        <v>Monday</v>
      </c>
      <c r="H1001" s="6" t="s">
        <v>15</v>
      </c>
      <c r="I1001" s="8">
        <v>0.34</v>
      </c>
      <c r="J1001" s="9">
        <v>0.30299999999999999</v>
      </c>
      <c r="K1001" s="8">
        <v>0.46</v>
      </c>
      <c r="L1001" s="6">
        <v>0.29849999999999999</v>
      </c>
      <c r="M1001" s="6">
        <v>2</v>
      </c>
      <c r="N1001" s="6">
        <v>96</v>
      </c>
      <c r="O1001" s="6">
        <v>98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FD34-BBD6-480C-A156-789121398127}">
  <dimension ref="A1:L1001"/>
  <sheetViews>
    <sheetView workbookViewId="0">
      <pane ySplit="1" topLeftCell="A2" activePane="bottomLeft" state="frozen"/>
      <selection pane="bottomLeft" activeCell="B1" sqref="B1:L1001"/>
    </sheetView>
  </sheetViews>
  <sheetFormatPr defaultRowHeight="14.5"/>
  <cols>
    <col min="1" max="1" width="11.453125" bestFit="1" customWidth="1"/>
    <col min="2" max="2" width="10.1796875" bestFit="1" customWidth="1"/>
    <col min="3" max="3" width="13.1796875" bestFit="1" customWidth="1"/>
    <col min="4" max="4" width="13.54296875" bestFit="1" customWidth="1"/>
    <col min="5" max="5" width="11.54296875" bestFit="1" customWidth="1"/>
    <col min="6" max="6" width="16.54296875" bestFit="1" customWidth="1"/>
    <col min="7" max="7" width="7.453125" bestFit="1" customWidth="1"/>
    <col min="8" max="8" width="13.54296875" bestFit="1" customWidth="1"/>
    <col min="9" max="9" width="8.26953125" bestFit="1" customWidth="1"/>
    <col min="10" max="10" width="18" bestFit="1" customWidth="1"/>
    <col min="11" max="11" width="23.7265625" bestFit="1" customWidth="1"/>
    <col min="12" max="12" width="22.1796875" bestFit="1" customWidth="1"/>
  </cols>
  <sheetData>
    <row r="1" spans="1:12">
      <c r="A1" s="5" t="s">
        <v>0</v>
      </c>
      <c r="B1" s="5" t="s">
        <v>1</v>
      </c>
      <c r="C1" s="5" t="s">
        <v>6</v>
      </c>
      <c r="D1" s="5" t="s">
        <v>19</v>
      </c>
      <c r="E1" s="5" t="s">
        <v>5</v>
      </c>
      <c r="F1" s="5" t="s">
        <v>20</v>
      </c>
      <c r="G1" s="5" t="s">
        <v>4</v>
      </c>
      <c r="H1" s="5" t="s">
        <v>21</v>
      </c>
      <c r="I1" s="5" t="s">
        <v>14</v>
      </c>
      <c r="J1" s="10" t="s">
        <v>22</v>
      </c>
      <c r="K1" s="5" t="s">
        <v>23</v>
      </c>
      <c r="L1" s="5" t="s">
        <v>24</v>
      </c>
    </row>
    <row r="2" spans="1:12">
      <c r="A2" s="6">
        <v>1</v>
      </c>
      <c r="B2" s="7">
        <f>INDEX(Final_Combined_Dataset!B:B, MATCH(Analysis_Helper!A2, Final_Combined_Dataset!A:A, 0))</f>
        <v>40544</v>
      </c>
      <c r="C2" s="6" t="str">
        <f>INDEX(Final_Combined_Dataset!G:G, MATCH(Analysis_Helper!A2, Final_Combined_Dataset!A:A, 0))</f>
        <v>Saturday</v>
      </c>
      <c r="D2" s="6" t="str">
        <f>IF(OR(TRIM(C2)="Saturday",TRIM(C2)="Sunday"),"Weekend","Weekday")</f>
        <v>Weekend</v>
      </c>
      <c r="E2" s="6" t="b">
        <f>INDEX(Final_Combined_Dataset!F:F, MATCH(A2, Final_Combined_Dataset!A:A, 0))</f>
        <v>0</v>
      </c>
      <c r="F2" s="6" t="str">
        <f>IF(E2=TRUE,"Holiday","Working Day")</f>
        <v>Working Day</v>
      </c>
      <c r="G2" s="6">
        <f>INDEX(Final_Combined_Dataset!E:E, MATCH(A2, Final_Combined_Dataset!A:A, 0))</f>
        <v>0</v>
      </c>
      <c r="H2" s="6" t="str">
        <f>IF(G2&lt;=4,"Night",IF(G2&lt;=11,"Morning",IF(G2&lt;=16,"Afternoon",IF(G2&lt;=20,"Evening","Night"))))</f>
        <v>Night</v>
      </c>
      <c r="I2" s="6">
        <f>INDEX(Final_Combined_Dataset!O:O, MATCH(A2, Final_Combined_Dataset!A:A, 0))</f>
        <v>16</v>
      </c>
      <c r="J2" s="6" t="str">
        <f>IF(I2&lt;100,"Low",IF(I2&lt;150,"Medium","High"))</f>
        <v>Low</v>
      </c>
      <c r="K2" s="6" t="str">
        <f>IF(Final_Combined_Dataset!M2&gt;Final_Combined_Dataset!N2,
"Casual Users","Registered Users")</f>
        <v>Registered Users</v>
      </c>
      <c r="L2" s="6" t="str">
        <f>IF(Final_Combined_Dataset!H2="Clear","Good To Go",IF(Final_Combined_Dataset!H2="Mist","Average",IF(Final_Combined_Dataset!H2="Light Snow","Bad",IF(Final_Combined_Dataset!H2="Heavy Snow","Very Risky"))))</f>
        <v>Good To Go</v>
      </c>
    </row>
    <row r="3" spans="1:12">
      <c r="A3" s="6">
        <v>2</v>
      </c>
      <c r="B3" s="7">
        <f>INDEX(Final_Combined_Dataset!B:B, MATCH(Analysis_Helper!A3, Final_Combined_Dataset!A:A, 0))</f>
        <v>40544</v>
      </c>
      <c r="C3" s="6" t="str">
        <f>INDEX(Final_Combined_Dataset!G:G, MATCH(Analysis_Helper!A3, Final_Combined_Dataset!A:A, 0))</f>
        <v>Saturday</v>
      </c>
      <c r="D3" s="6" t="str">
        <f t="shared" ref="D3:D66" si="0">IF(OR(TRIM(C3)="Saturday",TRIM(C3)="Sunday"),"Weekend","Weekday")</f>
        <v>Weekend</v>
      </c>
      <c r="E3" s="6" t="b">
        <f>INDEX(Final_Combined_Dataset!F:F, MATCH(A3, Final_Combined_Dataset!A:A, 0))</f>
        <v>0</v>
      </c>
      <c r="F3" s="6" t="str">
        <f t="shared" ref="F3:F66" si="1">IF(E3=TRUE,"Holiday","Working Day")</f>
        <v>Working Day</v>
      </c>
      <c r="G3" s="6">
        <f>INDEX(Final_Combined_Dataset!E:E, MATCH(A3, Final_Combined_Dataset!A:A, 0))</f>
        <v>1</v>
      </c>
      <c r="H3" s="6" t="str">
        <f t="shared" ref="H3:H66" si="2">IF(G3&lt;=4,"Night",
IF(G3&lt;=11,"Morning",
IF(G3&lt;=16,"Afternoon",
IF(G3&lt;=20,"Evening",
"Night"))))</f>
        <v>Night</v>
      </c>
      <c r="I3" s="6">
        <f>INDEX(Final_Combined_Dataset!O:O, MATCH(A3, Final_Combined_Dataset!A:A, 0))</f>
        <v>40</v>
      </c>
      <c r="J3" s="6" t="str">
        <f t="shared" ref="J3:J66" si="3">IF(I3&lt;100,"Low",
IF(I3&lt;150,"Medium","High"))</f>
        <v>Low</v>
      </c>
      <c r="K3" s="6" t="str">
        <f>IF(Final_Combined_Dataset!M3&gt;Final_Combined_Dataset!N3,
"Casual Users","Registered Users")</f>
        <v>Registered Users</v>
      </c>
      <c r="L3" s="6" t="str">
        <f>IF(Final_Combined_Dataset!H3="Clear","Good To Go",IF(Final_Combined_Dataset!H3="Mist","Average",IF(Final_Combined_Dataset!H3="Light Snow","Bad",IF(Final_Combined_Dataset!H3="Heavy Snow","Very Risky"))))</f>
        <v>Good To Go</v>
      </c>
    </row>
    <row r="4" spans="1:12">
      <c r="A4" s="6">
        <v>3</v>
      </c>
      <c r="B4" s="7">
        <f>INDEX(Final_Combined_Dataset!B:B, MATCH(Analysis_Helper!A4, Final_Combined_Dataset!A:A, 0))</f>
        <v>40544</v>
      </c>
      <c r="C4" s="6" t="str">
        <f>INDEX(Final_Combined_Dataset!G:G, MATCH(Analysis_Helper!A4, Final_Combined_Dataset!A:A, 0))</f>
        <v>Saturday</v>
      </c>
      <c r="D4" s="6" t="str">
        <f t="shared" si="0"/>
        <v>Weekend</v>
      </c>
      <c r="E4" s="6" t="b">
        <f>INDEX(Final_Combined_Dataset!F:F, MATCH(A4, Final_Combined_Dataset!A:A, 0))</f>
        <v>0</v>
      </c>
      <c r="F4" s="6" t="str">
        <f t="shared" si="1"/>
        <v>Working Day</v>
      </c>
      <c r="G4" s="6">
        <f>INDEX(Final_Combined_Dataset!E:E, MATCH(A4, Final_Combined_Dataset!A:A, 0))</f>
        <v>2</v>
      </c>
      <c r="H4" s="6" t="str">
        <f t="shared" si="2"/>
        <v>Night</v>
      </c>
      <c r="I4" s="6">
        <f>INDEX(Final_Combined_Dataset!O:O, MATCH(A4, Final_Combined_Dataset!A:A, 0))</f>
        <v>32</v>
      </c>
      <c r="J4" s="6" t="str">
        <f t="shared" si="3"/>
        <v>Low</v>
      </c>
      <c r="K4" s="6" t="str">
        <f>IF(Final_Combined_Dataset!M4&gt;Final_Combined_Dataset!N4,
"Casual Users","Registered Users")</f>
        <v>Registered Users</v>
      </c>
      <c r="L4" s="6" t="str">
        <f>IF(Final_Combined_Dataset!H4="Clear","Good To Go",IF(Final_Combined_Dataset!H4="Mist","Average",IF(Final_Combined_Dataset!H4="Light Snow","Bad",IF(Final_Combined_Dataset!H4="Heavy Snow","Very Risky"))))</f>
        <v>Good To Go</v>
      </c>
    </row>
    <row r="5" spans="1:12">
      <c r="A5" s="6">
        <v>4</v>
      </c>
      <c r="B5" s="7">
        <f>INDEX(Final_Combined_Dataset!B:B, MATCH(Analysis_Helper!A5, Final_Combined_Dataset!A:A, 0))</f>
        <v>40544</v>
      </c>
      <c r="C5" s="6" t="str">
        <f>INDEX(Final_Combined_Dataset!G:G, MATCH(Analysis_Helper!A5, Final_Combined_Dataset!A:A, 0))</f>
        <v>Saturday</v>
      </c>
      <c r="D5" s="6" t="str">
        <f t="shared" si="0"/>
        <v>Weekend</v>
      </c>
      <c r="E5" s="6" t="b">
        <f>INDEX(Final_Combined_Dataset!F:F, MATCH(A5, Final_Combined_Dataset!A:A, 0))</f>
        <v>0</v>
      </c>
      <c r="F5" s="6" t="str">
        <f t="shared" si="1"/>
        <v>Working Day</v>
      </c>
      <c r="G5" s="6">
        <f>INDEX(Final_Combined_Dataset!E:E, MATCH(A5, Final_Combined_Dataset!A:A, 0))</f>
        <v>3</v>
      </c>
      <c r="H5" s="6" t="str">
        <f t="shared" si="2"/>
        <v>Night</v>
      </c>
      <c r="I5" s="6">
        <f>INDEX(Final_Combined_Dataset!O:O, MATCH(A5, Final_Combined_Dataset!A:A, 0))</f>
        <v>13</v>
      </c>
      <c r="J5" s="6" t="str">
        <f t="shared" si="3"/>
        <v>Low</v>
      </c>
      <c r="K5" s="6" t="str">
        <f>IF(Final_Combined_Dataset!M5&gt;Final_Combined_Dataset!N5,
"Casual Users","Registered Users")</f>
        <v>Registered Users</v>
      </c>
      <c r="L5" s="6" t="str">
        <f>IF(Final_Combined_Dataset!H5="Clear","Good To Go",IF(Final_Combined_Dataset!H5="Mist","Average",IF(Final_Combined_Dataset!H5="Light Snow","Bad",IF(Final_Combined_Dataset!H5="Heavy Snow","Very Risky"))))</f>
        <v>Good To Go</v>
      </c>
    </row>
    <row r="6" spans="1:12">
      <c r="A6" s="6">
        <v>5</v>
      </c>
      <c r="B6" s="7">
        <f>INDEX(Final_Combined_Dataset!B:B, MATCH(Analysis_Helper!A6, Final_Combined_Dataset!A:A, 0))</f>
        <v>40544</v>
      </c>
      <c r="C6" s="6" t="str">
        <f>INDEX(Final_Combined_Dataset!G:G, MATCH(Analysis_Helper!A6, Final_Combined_Dataset!A:A, 0))</f>
        <v>Saturday</v>
      </c>
      <c r="D6" s="6" t="str">
        <f t="shared" si="0"/>
        <v>Weekend</v>
      </c>
      <c r="E6" s="6" t="b">
        <f>INDEX(Final_Combined_Dataset!F:F, MATCH(A6, Final_Combined_Dataset!A:A, 0))</f>
        <v>0</v>
      </c>
      <c r="F6" s="6" t="str">
        <f t="shared" si="1"/>
        <v>Working Day</v>
      </c>
      <c r="G6" s="6">
        <f>INDEX(Final_Combined_Dataset!E:E, MATCH(A6, Final_Combined_Dataset!A:A, 0))</f>
        <v>4</v>
      </c>
      <c r="H6" s="6" t="str">
        <f t="shared" si="2"/>
        <v>Night</v>
      </c>
      <c r="I6" s="6">
        <f>INDEX(Final_Combined_Dataset!O:O, MATCH(A6, Final_Combined_Dataset!A:A, 0))</f>
        <v>1</v>
      </c>
      <c r="J6" s="6" t="str">
        <f t="shared" si="3"/>
        <v>Low</v>
      </c>
      <c r="K6" s="6" t="str">
        <f>IF(Final_Combined_Dataset!M6&gt;Final_Combined_Dataset!N6,
"Casual Users","Registered Users")</f>
        <v>Registered Users</v>
      </c>
      <c r="L6" s="6" t="str">
        <f>IF(Final_Combined_Dataset!H6="Clear","Good To Go",IF(Final_Combined_Dataset!H6="Mist","Average",IF(Final_Combined_Dataset!H6="Light Snow","Bad",IF(Final_Combined_Dataset!H6="Heavy Snow","Very Risky"))))</f>
        <v>Good To Go</v>
      </c>
    </row>
    <row r="7" spans="1:12">
      <c r="A7" s="6">
        <v>6</v>
      </c>
      <c r="B7" s="7">
        <f>INDEX(Final_Combined_Dataset!B:B, MATCH(Analysis_Helper!A7, Final_Combined_Dataset!A:A, 0))</f>
        <v>40544</v>
      </c>
      <c r="C7" s="6" t="str">
        <f>INDEX(Final_Combined_Dataset!G:G, MATCH(Analysis_Helper!A7, Final_Combined_Dataset!A:A, 0))</f>
        <v>Saturday</v>
      </c>
      <c r="D7" s="6" t="str">
        <f t="shared" si="0"/>
        <v>Weekend</v>
      </c>
      <c r="E7" s="6" t="b">
        <f>INDEX(Final_Combined_Dataset!F:F, MATCH(A7, Final_Combined_Dataset!A:A, 0))</f>
        <v>0</v>
      </c>
      <c r="F7" s="6" t="str">
        <f t="shared" si="1"/>
        <v>Working Day</v>
      </c>
      <c r="G7" s="6">
        <f>INDEX(Final_Combined_Dataset!E:E, MATCH(A7, Final_Combined_Dataset!A:A, 0))</f>
        <v>5</v>
      </c>
      <c r="H7" s="6" t="str">
        <f t="shared" si="2"/>
        <v>Morning</v>
      </c>
      <c r="I7" s="6">
        <f>INDEX(Final_Combined_Dataset!O:O, MATCH(A7, Final_Combined_Dataset!A:A, 0))</f>
        <v>1</v>
      </c>
      <c r="J7" s="6" t="str">
        <f t="shared" si="3"/>
        <v>Low</v>
      </c>
      <c r="K7" s="6" t="str">
        <f>IF(Final_Combined_Dataset!M7&gt;Final_Combined_Dataset!N7,
"Casual Users","Registered Users")</f>
        <v>Registered Users</v>
      </c>
      <c r="L7" s="6" t="str">
        <f>IF(Final_Combined_Dataset!H7="Clear","Good To Go",IF(Final_Combined_Dataset!H7="Mist","Average",IF(Final_Combined_Dataset!H7="Light Snow","Bad",IF(Final_Combined_Dataset!H7="Heavy Snow","Very Risky"))))</f>
        <v>Average</v>
      </c>
    </row>
    <row r="8" spans="1:12">
      <c r="A8" s="6">
        <v>7</v>
      </c>
      <c r="B8" s="7">
        <f>INDEX(Final_Combined_Dataset!B:B, MATCH(Analysis_Helper!A8, Final_Combined_Dataset!A:A, 0))</f>
        <v>40544</v>
      </c>
      <c r="C8" s="6" t="str">
        <f>INDEX(Final_Combined_Dataset!G:G, MATCH(Analysis_Helper!A8, Final_Combined_Dataset!A:A, 0))</f>
        <v>Saturday</v>
      </c>
      <c r="D8" s="6" t="str">
        <f t="shared" si="0"/>
        <v>Weekend</v>
      </c>
      <c r="E8" s="6" t="b">
        <f>INDEX(Final_Combined_Dataset!F:F, MATCH(A8, Final_Combined_Dataset!A:A, 0))</f>
        <v>0</v>
      </c>
      <c r="F8" s="6" t="str">
        <f t="shared" si="1"/>
        <v>Working Day</v>
      </c>
      <c r="G8" s="6">
        <f>INDEX(Final_Combined_Dataset!E:E, MATCH(A8, Final_Combined_Dataset!A:A, 0))</f>
        <v>6</v>
      </c>
      <c r="H8" s="6" t="str">
        <f t="shared" si="2"/>
        <v>Morning</v>
      </c>
      <c r="I8" s="6">
        <f>INDEX(Final_Combined_Dataset!O:O, MATCH(A8, Final_Combined_Dataset!A:A, 0))</f>
        <v>2</v>
      </c>
      <c r="J8" s="6" t="str">
        <f t="shared" si="3"/>
        <v>Low</v>
      </c>
      <c r="K8" s="6" t="str">
        <f>IF(Final_Combined_Dataset!M8&gt;Final_Combined_Dataset!N8,
"Casual Users","Registered Users")</f>
        <v>Casual Users</v>
      </c>
      <c r="L8" s="6" t="str">
        <f>IF(Final_Combined_Dataset!H8="Clear","Good To Go",IF(Final_Combined_Dataset!H8="Mist","Average",IF(Final_Combined_Dataset!H8="Light Snow","Bad",IF(Final_Combined_Dataset!H8="Heavy Snow","Very Risky"))))</f>
        <v>Good To Go</v>
      </c>
    </row>
    <row r="9" spans="1:12">
      <c r="A9" s="6">
        <v>8</v>
      </c>
      <c r="B9" s="7">
        <f>INDEX(Final_Combined_Dataset!B:B, MATCH(Analysis_Helper!A9, Final_Combined_Dataset!A:A, 0))</f>
        <v>40544</v>
      </c>
      <c r="C9" s="6" t="str">
        <f>INDEX(Final_Combined_Dataset!G:G, MATCH(Analysis_Helper!A9, Final_Combined_Dataset!A:A, 0))</f>
        <v>Saturday</v>
      </c>
      <c r="D9" s="6" t="str">
        <f t="shared" si="0"/>
        <v>Weekend</v>
      </c>
      <c r="E9" s="6" t="b">
        <f>INDEX(Final_Combined_Dataset!F:F, MATCH(A9, Final_Combined_Dataset!A:A, 0))</f>
        <v>0</v>
      </c>
      <c r="F9" s="6" t="str">
        <f t="shared" si="1"/>
        <v>Working Day</v>
      </c>
      <c r="G9" s="6">
        <f>INDEX(Final_Combined_Dataset!E:E, MATCH(A9, Final_Combined_Dataset!A:A, 0))</f>
        <v>7</v>
      </c>
      <c r="H9" s="6" t="str">
        <f t="shared" si="2"/>
        <v>Morning</v>
      </c>
      <c r="I9" s="6">
        <f>INDEX(Final_Combined_Dataset!O:O, MATCH(A9, Final_Combined_Dataset!A:A, 0))</f>
        <v>3</v>
      </c>
      <c r="J9" s="6" t="str">
        <f t="shared" si="3"/>
        <v>Low</v>
      </c>
      <c r="K9" s="6" t="str">
        <f>IF(Final_Combined_Dataset!M9&gt;Final_Combined_Dataset!N9,
"Casual Users","Registered Users")</f>
        <v>Registered Users</v>
      </c>
      <c r="L9" s="6" t="str">
        <f>IF(Final_Combined_Dataset!H9="Clear","Good To Go",IF(Final_Combined_Dataset!H9="Mist","Average",IF(Final_Combined_Dataset!H9="Light Snow","Bad",IF(Final_Combined_Dataset!H9="Heavy Snow","Very Risky"))))</f>
        <v>Good To Go</v>
      </c>
    </row>
    <row r="10" spans="1:12">
      <c r="A10" s="6">
        <v>9</v>
      </c>
      <c r="B10" s="7">
        <f>INDEX(Final_Combined_Dataset!B:B, MATCH(Analysis_Helper!A10, Final_Combined_Dataset!A:A, 0))</f>
        <v>40544</v>
      </c>
      <c r="C10" s="6" t="str">
        <f>INDEX(Final_Combined_Dataset!G:G, MATCH(Analysis_Helper!A10, Final_Combined_Dataset!A:A, 0))</f>
        <v>Saturday</v>
      </c>
      <c r="D10" s="6" t="str">
        <f t="shared" si="0"/>
        <v>Weekend</v>
      </c>
      <c r="E10" s="6" t="b">
        <f>INDEX(Final_Combined_Dataset!F:F, MATCH(A10, Final_Combined_Dataset!A:A, 0))</f>
        <v>0</v>
      </c>
      <c r="F10" s="6" t="str">
        <f t="shared" si="1"/>
        <v>Working Day</v>
      </c>
      <c r="G10" s="6">
        <f>INDEX(Final_Combined_Dataset!E:E, MATCH(A10, Final_Combined_Dataset!A:A, 0))</f>
        <v>8</v>
      </c>
      <c r="H10" s="6" t="str">
        <f t="shared" si="2"/>
        <v>Morning</v>
      </c>
      <c r="I10" s="6">
        <f>INDEX(Final_Combined_Dataset!O:O, MATCH(A10, Final_Combined_Dataset!A:A, 0))</f>
        <v>8</v>
      </c>
      <c r="J10" s="6" t="str">
        <f t="shared" si="3"/>
        <v>Low</v>
      </c>
      <c r="K10" s="6" t="str">
        <f>IF(Final_Combined_Dataset!M10&gt;Final_Combined_Dataset!N10,
"Casual Users","Registered Users")</f>
        <v>Registered Users</v>
      </c>
      <c r="L10" s="6" t="str">
        <f>IF(Final_Combined_Dataset!H10="Clear","Good To Go",IF(Final_Combined_Dataset!H10="Mist","Average",IF(Final_Combined_Dataset!H10="Light Snow","Bad",IF(Final_Combined_Dataset!H10="Heavy Snow","Very Risky"))))</f>
        <v>Good To Go</v>
      </c>
    </row>
    <row r="11" spans="1:12">
      <c r="A11" s="6">
        <v>10</v>
      </c>
      <c r="B11" s="7">
        <f>INDEX(Final_Combined_Dataset!B:B, MATCH(Analysis_Helper!A11, Final_Combined_Dataset!A:A, 0))</f>
        <v>40544</v>
      </c>
      <c r="C11" s="6" t="str">
        <f>INDEX(Final_Combined_Dataset!G:G, MATCH(Analysis_Helper!A11, Final_Combined_Dataset!A:A, 0))</f>
        <v>Saturday</v>
      </c>
      <c r="D11" s="6" t="str">
        <f t="shared" si="0"/>
        <v>Weekend</v>
      </c>
      <c r="E11" s="6" t="b">
        <f>INDEX(Final_Combined_Dataset!F:F, MATCH(A11, Final_Combined_Dataset!A:A, 0))</f>
        <v>0</v>
      </c>
      <c r="F11" s="6" t="str">
        <f t="shared" si="1"/>
        <v>Working Day</v>
      </c>
      <c r="G11" s="6">
        <f>INDEX(Final_Combined_Dataset!E:E, MATCH(A11, Final_Combined_Dataset!A:A, 0))</f>
        <v>9</v>
      </c>
      <c r="H11" s="6" t="str">
        <f t="shared" si="2"/>
        <v>Morning</v>
      </c>
      <c r="I11" s="6">
        <f>INDEX(Final_Combined_Dataset!O:O, MATCH(A11, Final_Combined_Dataset!A:A, 0))</f>
        <v>14</v>
      </c>
      <c r="J11" s="6" t="str">
        <f t="shared" si="3"/>
        <v>Low</v>
      </c>
      <c r="K11" s="6" t="str">
        <f>IF(Final_Combined_Dataset!M11&gt;Final_Combined_Dataset!N11,
"Casual Users","Registered Users")</f>
        <v>Casual Users</v>
      </c>
      <c r="L11" s="6" t="str">
        <f>IF(Final_Combined_Dataset!H11="Clear","Good To Go",IF(Final_Combined_Dataset!H11="Mist","Average",IF(Final_Combined_Dataset!H11="Light Snow","Bad",IF(Final_Combined_Dataset!H11="Heavy Snow","Very Risky"))))</f>
        <v>Good To Go</v>
      </c>
    </row>
    <row r="12" spans="1:12">
      <c r="A12" s="6">
        <v>11</v>
      </c>
      <c r="B12" s="7">
        <f>INDEX(Final_Combined_Dataset!B:B, MATCH(Analysis_Helper!A12, Final_Combined_Dataset!A:A, 0))</f>
        <v>40544</v>
      </c>
      <c r="C12" s="6" t="str">
        <f>INDEX(Final_Combined_Dataset!G:G, MATCH(Analysis_Helper!A12, Final_Combined_Dataset!A:A, 0))</f>
        <v>Saturday</v>
      </c>
      <c r="D12" s="6" t="str">
        <f t="shared" si="0"/>
        <v>Weekend</v>
      </c>
      <c r="E12" s="6" t="b">
        <f>INDEX(Final_Combined_Dataset!F:F, MATCH(A12, Final_Combined_Dataset!A:A, 0))</f>
        <v>0</v>
      </c>
      <c r="F12" s="6" t="str">
        <f t="shared" si="1"/>
        <v>Working Day</v>
      </c>
      <c r="G12" s="6">
        <f>INDEX(Final_Combined_Dataset!E:E, MATCH(A12, Final_Combined_Dataset!A:A, 0))</f>
        <v>10</v>
      </c>
      <c r="H12" s="6" t="str">
        <f t="shared" si="2"/>
        <v>Morning</v>
      </c>
      <c r="I12" s="6">
        <f>INDEX(Final_Combined_Dataset!O:O, MATCH(A12, Final_Combined_Dataset!A:A, 0))</f>
        <v>36</v>
      </c>
      <c r="J12" s="6" t="str">
        <f t="shared" si="3"/>
        <v>Low</v>
      </c>
      <c r="K12" s="6" t="str">
        <f>IF(Final_Combined_Dataset!M12&gt;Final_Combined_Dataset!N12,
"Casual Users","Registered Users")</f>
        <v>Registered Users</v>
      </c>
      <c r="L12" s="6" t="str">
        <f>IF(Final_Combined_Dataset!H12="Clear","Good To Go",IF(Final_Combined_Dataset!H12="Mist","Average",IF(Final_Combined_Dataset!H12="Light Snow","Bad",IF(Final_Combined_Dataset!H12="Heavy Snow","Very Risky"))))</f>
        <v>Good To Go</v>
      </c>
    </row>
    <row r="13" spans="1:12">
      <c r="A13" s="6">
        <v>12</v>
      </c>
      <c r="B13" s="7">
        <f>INDEX(Final_Combined_Dataset!B:B, MATCH(Analysis_Helper!A13, Final_Combined_Dataset!A:A, 0))</f>
        <v>40544</v>
      </c>
      <c r="C13" s="6" t="str">
        <f>INDEX(Final_Combined_Dataset!G:G, MATCH(Analysis_Helper!A13, Final_Combined_Dataset!A:A, 0))</f>
        <v>Saturday</v>
      </c>
      <c r="D13" s="6" t="str">
        <f t="shared" si="0"/>
        <v>Weekend</v>
      </c>
      <c r="E13" s="6" t="b">
        <f>INDEX(Final_Combined_Dataset!F:F, MATCH(A13, Final_Combined_Dataset!A:A, 0))</f>
        <v>0</v>
      </c>
      <c r="F13" s="6" t="str">
        <f t="shared" si="1"/>
        <v>Working Day</v>
      </c>
      <c r="G13" s="6">
        <f>INDEX(Final_Combined_Dataset!E:E, MATCH(A13, Final_Combined_Dataset!A:A, 0))</f>
        <v>11</v>
      </c>
      <c r="H13" s="6" t="str">
        <f t="shared" si="2"/>
        <v>Morning</v>
      </c>
      <c r="I13" s="6">
        <f>INDEX(Final_Combined_Dataset!O:O, MATCH(A13, Final_Combined_Dataset!A:A, 0))</f>
        <v>56</v>
      </c>
      <c r="J13" s="6" t="str">
        <f t="shared" si="3"/>
        <v>Low</v>
      </c>
      <c r="K13" s="6" t="str">
        <f>IF(Final_Combined_Dataset!M13&gt;Final_Combined_Dataset!N13,
"Casual Users","Registered Users")</f>
        <v>Registered Users</v>
      </c>
      <c r="L13" s="6" t="str">
        <f>IF(Final_Combined_Dataset!H13="Clear","Good To Go",IF(Final_Combined_Dataset!H13="Mist","Average",IF(Final_Combined_Dataset!H13="Light Snow","Bad",IF(Final_Combined_Dataset!H13="Heavy Snow","Very Risky"))))</f>
        <v>Good To Go</v>
      </c>
    </row>
    <row r="14" spans="1:12">
      <c r="A14" s="6">
        <v>13</v>
      </c>
      <c r="B14" s="7">
        <f>INDEX(Final_Combined_Dataset!B:B, MATCH(Analysis_Helper!A14, Final_Combined_Dataset!A:A, 0))</f>
        <v>40544</v>
      </c>
      <c r="C14" s="6" t="str">
        <f>INDEX(Final_Combined_Dataset!G:G, MATCH(Analysis_Helper!A14, Final_Combined_Dataset!A:A, 0))</f>
        <v>Saturday</v>
      </c>
      <c r="D14" s="6" t="str">
        <f t="shared" si="0"/>
        <v>Weekend</v>
      </c>
      <c r="E14" s="6" t="b">
        <f>INDEX(Final_Combined_Dataset!F:F, MATCH(A14, Final_Combined_Dataset!A:A, 0))</f>
        <v>0</v>
      </c>
      <c r="F14" s="6" t="str">
        <f t="shared" si="1"/>
        <v>Working Day</v>
      </c>
      <c r="G14" s="6">
        <f>INDEX(Final_Combined_Dataset!E:E, MATCH(A14, Final_Combined_Dataset!A:A, 0))</f>
        <v>12</v>
      </c>
      <c r="H14" s="6" t="str">
        <f t="shared" si="2"/>
        <v>Afternoon</v>
      </c>
      <c r="I14" s="6">
        <f>INDEX(Final_Combined_Dataset!O:O, MATCH(A14, Final_Combined_Dataset!A:A, 0))</f>
        <v>84</v>
      </c>
      <c r="J14" s="6" t="str">
        <f t="shared" si="3"/>
        <v>Low</v>
      </c>
      <c r="K14" s="6" t="str">
        <f>IF(Final_Combined_Dataset!M14&gt;Final_Combined_Dataset!N14,
"Casual Users","Registered Users")</f>
        <v>Registered Users</v>
      </c>
      <c r="L14" s="6" t="str">
        <f>IF(Final_Combined_Dataset!H14="Clear","Good To Go",IF(Final_Combined_Dataset!H14="Mist","Average",IF(Final_Combined_Dataset!H14="Light Snow","Bad",IF(Final_Combined_Dataset!H14="Heavy Snow","Very Risky"))))</f>
        <v>Good To Go</v>
      </c>
    </row>
    <row r="15" spans="1:12">
      <c r="A15" s="6">
        <v>14</v>
      </c>
      <c r="B15" s="7">
        <f>INDEX(Final_Combined_Dataset!B:B, MATCH(Analysis_Helper!A15, Final_Combined_Dataset!A:A, 0))</f>
        <v>40544</v>
      </c>
      <c r="C15" s="6" t="str">
        <f>INDEX(Final_Combined_Dataset!G:G, MATCH(Analysis_Helper!A15, Final_Combined_Dataset!A:A, 0))</f>
        <v>Saturday</v>
      </c>
      <c r="D15" s="6" t="str">
        <f t="shared" si="0"/>
        <v>Weekend</v>
      </c>
      <c r="E15" s="6" t="b">
        <f>INDEX(Final_Combined_Dataset!F:F, MATCH(A15, Final_Combined_Dataset!A:A, 0))</f>
        <v>0</v>
      </c>
      <c r="F15" s="6" t="str">
        <f t="shared" si="1"/>
        <v>Working Day</v>
      </c>
      <c r="G15" s="6">
        <f>INDEX(Final_Combined_Dataset!E:E, MATCH(A15, Final_Combined_Dataset!A:A, 0))</f>
        <v>13</v>
      </c>
      <c r="H15" s="6" t="str">
        <f t="shared" si="2"/>
        <v>Afternoon</v>
      </c>
      <c r="I15" s="6">
        <f>INDEX(Final_Combined_Dataset!O:O, MATCH(A15, Final_Combined_Dataset!A:A, 0))</f>
        <v>94</v>
      </c>
      <c r="J15" s="6" t="str">
        <f t="shared" si="3"/>
        <v>Low</v>
      </c>
      <c r="K15" s="6" t="str">
        <f>IF(Final_Combined_Dataset!M15&gt;Final_Combined_Dataset!N15,
"Casual Users","Registered Users")</f>
        <v>Registered Users</v>
      </c>
      <c r="L15" s="6" t="str">
        <f>IF(Final_Combined_Dataset!H15="Clear","Good To Go",IF(Final_Combined_Dataset!H15="Mist","Average",IF(Final_Combined_Dataset!H15="Light Snow","Bad",IF(Final_Combined_Dataset!H15="Heavy Snow","Very Risky"))))</f>
        <v>Average</v>
      </c>
    </row>
    <row r="16" spans="1:12">
      <c r="A16" s="6">
        <v>15</v>
      </c>
      <c r="B16" s="7">
        <f>INDEX(Final_Combined_Dataset!B:B, MATCH(Analysis_Helper!A16, Final_Combined_Dataset!A:A, 0))</f>
        <v>40544</v>
      </c>
      <c r="C16" s="6" t="str">
        <f>INDEX(Final_Combined_Dataset!G:G, MATCH(Analysis_Helper!A16, Final_Combined_Dataset!A:A, 0))</f>
        <v>Saturday</v>
      </c>
      <c r="D16" s="6" t="str">
        <f t="shared" si="0"/>
        <v>Weekend</v>
      </c>
      <c r="E16" s="6" t="b">
        <f>INDEX(Final_Combined_Dataset!F:F, MATCH(A16, Final_Combined_Dataset!A:A, 0))</f>
        <v>0</v>
      </c>
      <c r="F16" s="6" t="str">
        <f t="shared" si="1"/>
        <v>Working Day</v>
      </c>
      <c r="G16" s="6">
        <f>INDEX(Final_Combined_Dataset!E:E, MATCH(A16, Final_Combined_Dataset!A:A, 0))</f>
        <v>14</v>
      </c>
      <c r="H16" s="6" t="str">
        <f t="shared" si="2"/>
        <v>Afternoon</v>
      </c>
      <c r="I16" s="6">
        <f>INDEX(Final_Combined_Dataset!O:O, MATCH(A16, Final_Combined_Dataset!A:A, 0))</f>
        <v>106</v>
      </c>
      <c r="J16" s="6" t="str">
        <f t="shared" si="3"/>
        <v>Medium</v>
      </c>
      <c r="K16" s="6" t="str">
        <f>IF(Final_Combined_Dataset!M16&gt;Final_Combined_Dataset!N16,
"Casual Users","Registered Users")</f>
        <v>Registered Users</v>
      </c>
      <c r="L16" s="6" t="str">
        <f>IF(Final_Combined_Dataset!H16="Clear","Good To Go",IF(Final_Combined_Dataset!H16="Mist","Average",IF(Final_Combined_Dataset!H16="Light Snow","Bad",IF(Final_Combined_Dataset!H16="Heavy Snow","Very Risky"))))</f>
        <v>Average</v>
      </c>
    </row>
    <row r="17" spans="1:12">
      <c r="A17" s="6">
        <v>16</v>
      </c>
      <c r="B17" s="7">
        <f>INDEX(Final_Combined_Dataset!B:B, MATCH(Analysis_Helper!A17, Final_Combined_Dataset!A:A, 0))</f>
        <v>40544</v>
      </c>
      <c r="C17" s="6" t="str">
        <f>INDEX(Final_Combined_Dataset!G:G, MATCH(Analysis_Helper!A17, Final_Combined_Dataset!A:A, 0))</f>
        <v>Saturday</v>
      </c>
      <c r="D17" s="6" t="str">
        <f t="shared" si="0"/>
        <v>Weekend</v>
      </c>
      <c r="E17" s="6" t="b">
        <f>INDEX(Final_Combined_Dataset!F:F, MATCH(A17, Final_Combined_Dataset!A:A, 0))</f>
        <v>0</v>
      </c>
      <c r="F17" s="6" t="str">
        <f t="shared" si="1"/>
        <v>Working Day</v>
      </c>
      <c r="G17" s="6">
        <f>INDEX(Final_Combined_Dataset!E:E, MATCH(A17, Final_Combined_Dataset!A:A, 0))</f>
        <v>15</v>
      </c>
      <c r="H17" s="6" t="str">
        <f t="shared" si="2"/>
        <v>Afternoon</v>
      </c>
      <c r="I17" s="6">
        <f>INDEX(Final_Combined_Dataset!O:O, MATCH(A17, Final_Combined_Dataset!A:A, 0))</f>
        <v>110</v>
      </c>
      <c r="J17" s="6" t="str">
        <f t="shared" si="3"/>
        <v>Medium</v>
      </c>
      <c r="K17" s="6" t="str">
        <f>IF(Final_Combined_Dataset!M17&gt;Final_Combined_Dataset!N17,
"Casual Users","Registered Users")</f>
        <v>Registered Users</v>
      </c>
      <c r="L17" s="6" t="str">
        <f>IF(Final_Combined_Dataset!H17="Clear","Good To Go",IF(Final_Combined_Dataset!H17="Mist","Average",IF(Final_Combined_Dataset!H17="Light Snow","Bad",IF(Final_Combined_Dataset!H17="Heavy Snow","Very Risky"))))</f>
        <v>Average</v>
      </c>
    </row>
    <row r="18" spans="1:12">
      <c r="A18" s="6">
        <v>17</v>
      </c>
      <c r="B18" s="7">
        <f>INDEX(Final_Combined_Dataset!B:B, MATCH(Analysis_Helper!A18, Final_Combined_Dataset!A:A, 0))</f>
        <v>40544</v>
      </c>
      <c r="C18" s="6" t="str">
        <f>INDEX(Final_Combined_Dataset!G:G, MATCH(Analysis_Helper!A18, Final_Combined_Dataset!A:A, 0))</f>
        <v>Saturday</v>
      </c>
      <c r="D18" s="6" t="str">
        <f t="shared" si="0"/>
        <v>Weekend</v>
      </c>
      <c r="E18" s="6" t="b">
        <f>INDEX(Final_Combined_Dataset!F:F, MATCH(A18, Final_Combined_Dataset!A:A, 0))</f>
        <v>0</v>
      </c>
      <c r="F18" s="6" t="str">
        <f t="shared" si="1"/>
        <v>Working Day</v>
      </c>
      <c r="G18" s="6">
        <f>INDEX(Final_Combined_Dataset!E:E, MATCH(A18, Final_Combined_Dataset!A:A, 0))</f>
        <v>16</v>
      </c>
      <c r="H18" s="6" t="str">
        <f t="shared" si="2"/>
        <v>Afternoon</v>
      </c>
      <c r="I18" s="6">
        <f>INDEX(Final_Combined_Dataset!O:O, MATCH(A18, Final_Combined_Dataset!A:A, 0))</f>
        <v>93</v>
      </c>
      <c r="J18" s="6" t="str">
        <f t="shared" si="3"/>
        <v>Low</v>
      </c>
      <c r="K18" s="6" t="str">
        <f>IF(Final_Combined_Dataset!M18&gt;Final_Combined_Dataset!N18,
"Casual Users","Registered Users")</f>
        <v>Registered Users</v>
      </c>
      <c r="L18" s="6" t="str">
        <f>IF(Final_Combined_Dataset!H18="Clear","Good To Go",IF(Final_Combined_Dataset!H18="Mist","Average",IF(Final_Combined_Dataset!H18="Light Snow","Bad",IF(Final_Combined_Dataset!H18="Heavy Snow","Very Risky"))))</f>
        <v>Average</v>
      </c>
    </row>
    <row r="19" spans="1:12">
      <c r="A19" s="6">
        <v>18</v>
      </c>
      <c r="B19" s="7">
        <f>INDEX(Final_Combined_Dataset!B:B, MATCH(Analysis_Helper!A19, Final_Combined_Dataset!A:A, 0))</f>
        <v>40544</v>
      </c>
      <c r="C19" s="6" t="str">
        <f>INDEX(Final_Combined_Dataset!G:G, MATCH(Analysis_Helper!A19, Final_Combined_Dataset!A:A, 0))</f>
        <v>Saturday</v>
      </c>
      <c r="D19" s="6" t="str">
        <f t="shared" si="0"/>
        <v>Weekend</v>
      </c>
      <c r="E19" s="6" t="b">
        <f>INDEX(Final_Combined_Dataset!F:F, MATCH(A19, Final_Combined_Dataset!A:A, 0))</f>
        <v>0</v>
      </c>
      <c r="F19" s="6" t="str">
        <f t="shared" si="1"/>
        <v>Working Day</v>
      </c>
      <c r="G19" s="6">
        <f>INDEX(Final_Combined_Dataset!E:E, MATCH(A19, Final_Combined_Dataset!A:A, 0))</f>
        <v>17</v>
      </c>
      <c r="H19" s="6" t="str">
        <f t="shared" si="2"/>
        <v>Evening</v>
      </c>
      <c r="I19" s="6">
        <f>INDEX(Final_Combined_Dataset!O:O, MATCH(A19, Final_Combined_Dataset!A:A, 0))</f>
        <v>67</v>
      </c>
      <c r="J19" s="6" t="str">
        <f t="shared" si="3"/>
        <v>Low</v>
      </c>
      <c r="K19" s="6" t="str">
        <f>IF(Final_Combined_Dataset!M19&gt;Final_Combined_Dataset!N19,
"Casual Users","Registered Users")</f>
        <v>Registered Users</v>
      </c>
      <c r="L19" s="6" t="str">
        <f>IF(Final_Combined_Dataset!H19="Clear","Good To Go",IF(Final_Combined_Dataset!H19="Mist","Average",IF(Final_Combined_Dataset!H19="Light Snow","Bad",IF(Final_Combined_Dataset!H19="Heavy Snow","Very Risky"))))</f>
        <v>Average</v>
      </c>
    </row>
    <row r="20" spans="1:12">
      <c r="A20" s="6">
        <v>19</v>
      </c>
      <c r="B20" s="7">
        <f>INDEX(Final_Combined_Dataset!B:B, MATCH(Analysis_Helper!A20, Final_Combined_Dataset!A:A, 0))</f>
        <v>40544</v>
      </c>
      <c r="C20" s="6" t="str">
        <f>INDEX(Final_Combined_Dataset!G:G, MATCH(Analysis_Helper!A20, Final_Combined_Dataset!A:A, 0))</f>
        <v>Saturday</v>
      </c>
      <c r="D20" s="6" t="str">
        <f t="shared" si="0"/>
        <v>Weekend</v>
      </c>
      <c r="E20" s="6" t="b">
        <f>INDEX(Final_Combined_Dataset!F:F, MATCH(A20, Final_Combined_Dataset!A:A, 0))</f>
        <v>0</v>
      </c>
      <c r="F20" s="6" t="str">
        <f t="shared" si="1"/>
        <v>Working Day</v>
      </c>
      <c r="G20" s="6">
        <f>INDEX(Final_Combined_Dataset!E:E, MATCH(A20, Final_Combined_Dataset!A:A, 0))</f>
        <v>18</v>
      </c>
      <c r="H20" s="6" t="str">
        <f t="shared" si="2"/>
        <v>Evening</v>
      </c>
      <c r="I20" s="6">
        <f>INDEX(Final_Combined_Dataset!O:O, MATCH(A20, Final_Combined_Dataset!A:A, 0))</f>
        <v>35</v>
      </c>
      <c r="J20" s="6" t="str">
        <f t="shared" si="3"/>
        <v>Low</v>
      </c>
      <c r="K20" s="6" t="str">
        <f>IF(Final_Combined_Dataset!M20&gt;Final_Combined_Dataset!N20,
"Casual Users","Registered Users")</f>
        <v>Registered Users</v>
      </c>
      <c r="L20" s="6" t="str">
        <f>IF(Final_Combined_Dataset!H20="Clear","Good To Go",IF(Final_Combined_Dataset!H20="Mist","Average",IF(Final_Combined_Dataset!H20="Light Snow","Bad",IF(Final_Combined_Dataset!H20="Heavy Snow","Very Risky"))))</f>
        <v>Bad</v>
      </c>
    </row>
    <row r="21" spans="1:12">
      <c r="A21" s="6">
        <v>20</v>
      </c>
      <c r="B21" s="7">
        <f>INDEX(Final_Combined_Dataset!B:B, MATCH(Analysis_Helper!A21, Final_Combined_Dataset!A:A, 0))</f>
        <v>40544</v>
      </c>
      <c r="C21" s="6" t="str">
        <f>INDEX(Final_Combined_Dataset!G:G, MATCH(Analysis_Helper!A21, Final_Combined_Dataset!A:A, 0))</f>
        <v>Saturday</v>
      </c>
      <c r="D21" s="6" t="str">
        <f t="shared" si="0"/>
        <v>Weekend</v>
      </c>
      <c r="E21" s="6" t="b">
        <f>INDEX(Final_Combined_Dataset!F:F, MATCH(A21, Final_Combined_Dataset!A:A, 0))</f>
        <v>0</v>
      </c>
      <c r="F21" s="6" t="str">
        <f t="shared" si="1"/>
        <v>Working Day</v>
      </c>
      <c r="G21" s="6">
        <f>INDEX(Final_Combined_Dataset!E:E, MATCH(A21, Final_Combined_Dataset!A:A, 0))</f>
        <v>19</v>
      </c>
      <c r="H21" s="6" t="str">
        <f t="shared" si="2"/>
        <v>Evening</v>
      </c>
      <c r="I21" s="6">
        <f>INDEX(Final_Combined_Dataset!O:O, MATCH(A21, Final_Combined_Dataset!A:A, 0))</f>
        <v>37</v>
      </c>
      <c r="J21" s="6" t="str">
        <f t="shared" si="3"/>
        <v>Low</v>
      </c>
      <c r="K21" s="6" t="str">
        <f>IF(Final_Combined_Dataset!M21&gt;Final_Combined_Dataset!N21,
"Casual Users","Registered Users")</f>
        <v>Registered Users</v>
      </c>
      <c r="L21" s="6" t="str">
        <f>IF(Final_Combined_Dataset!H21="Clear","Good To Go",IF(Final_Combined_Dataset!H21="Mist","Average",IF(Final_Combined_Dataset!H21="Light Snow","Bad",IF(Final_Combined_Dataset!H21="Heavy Snow","Very Risky"))))</f>
        <v>Bad</v>
      </c>
    </row>
    <row r="22" spans="1:12">
      <c r="A22" s="6">
        <v>21</v>
      </c>
      <c r="B22" s="7">
        <f>INDEX(Final_Combined_Dataset!B:B, MATCH(Analysis_Helper!A22, Final_Combined_Dataset!A:A, 0))</f>
        <v>40544</v>
      </c>
      <c r="C22" s="6" t="str">
        <f>INDEX(Final_Combined_Dataset!G:G, MATCH(Analysis_Helper!A22, Final_Combined_Dataset!A:A, 0))</f>
        <v>Saturday</v>
      </c>
      <c r="D22" s="6" t="str">
        <f t="shared" si="0"/>
        <v>Weekend</v>
      </c>
      <c r="E22" s="6" t="b">
        <f>INDEX(Final_Combined_Dataset!F:F, MATCH(A22, Final_Combined_Dataset!A:A, 0))</f>
        <v>0</v>
      </c>
      <c r="F22" s="6" t="str">
        <f t="shared" si="1"/>
        <v>Working Day</v>
      </c>
      <c r="G22" s="6">
        <f>INDEX(Final_Combined_Dataset!E:E, MATCH(A22, Final_Combined_Dataset!A:A, 0))</f>
        <v>20</v>
      </c>
      <c r="H22" s="6" t="str">
        <f t="shared" si="2"/>
        <v>Evening</v>
      </c>
      <c r="I22" s="6">
        <f>INDEX(Final_Combined_Dataset!O:O, MATCH(A22, Final_Combined_Dataset!A:A, 0))</f>
        <v>36</v>
      </c>
      <c r="J22" s="6" t="str">
        <f t="shared" si="3"/>
        <v>Low</v>
      </c>
      <c r="K22" s="6" t="str">
        <f>IF(Final_Combined_Dataset!M22&gt;Final_Combined_Dataset!N22,
"Casual Users","Registered Users")</f>
        <v>Registered Users</v>
      </c>
      <c r="L22" s="6" t="str">
        <f>IF(Final_Combined_Dataset!H22="Clear","Good To Go",IF(Final_Combined_Dataset!H22="Mist","Average",IF(Final_Combined_Dataset!H22="Light Snow","Bad",IF(Final_Combined_Dataset!H22="Heavy Snow","Very Risky"))))</f>
        <v>Average</v>
      </c>
    </row>
    <row r="23" spans="1:12">
      <c r="A23" s="6">
        <v>22</v>
      </c>
      <c r="B23" s="7">
        <f>INDEX(Final_Combined_Dataset!B:B, MATCH(Analysis_Helper!A23, Final_Combined_Dataset!A:A, 0))</f>
        <v>40544</v>
      </c>
      <c r="C23" s="6" t="str">
        <f>INDEX(Final_Combined_Dataset!G:G, MATCH(Analysis_Helper!A23, Final_Combined_Dataset!A:A, 0))</f>
        <v>Saturday</v>
      </c>
      <c r="D23" s="6" t="str">
        <f t="shared" si="0"/>
        <v>Weekend</v>
      </c>
      <c r="E23" s="6" t="b">
        <f>INDEX(Final_Combined_Dataset!F:F, MATCH(A23, Final_Combined_Dataset!A:A, 0))</f>
        <v>0</v>
      </c>
      <c r="F23" s="6" t="str">
        <f t="shared" si="1"/>
        <v>Working Day</v>
      </c>
      <c r="G23" s="6">
        <f>INDEX(Final_Combined_Dataset!E:E, MATCH(A23, Final_Combined_Dataset!A:A, 0))</f>
        <v>21</v>
      </c>
      <c r="H23" s="6" t="str">
        <f t="shared" si="2"/>
        <v>Night</v>
      </c>
      <c r="I23" s="6">
        <f>INDEX(Final_Combined_Dataset!O:O, MATCH(A23, Final_Combined_Dataset!A:A, 0))</f>
        <v>34</v>
      </c>
      <c r="J23" s="6" t="str">
        <f t="shared" si="3"/>
        <v>Low</v>
      </c>
      <c r="K23" s="6" t="str">
        <f>IF(Final_Combined_Dataset!M23&gt;Final_Combined_Dataset!N23,
"Casual Users","Registered Users")</f>
        <v>Registered Users</v>
      </c>
      <c r="L23" s="6" t="str">
        <f>IF(Final_Combined_Dataset!H23="Clear","Good To Go",IF(Final_Combined_Dataset!H23="Mist","Average",IF(Final_Combined_Dataset!H23="Light Snow","Bad",IF(Final_Combined_Dataset!H23="Heavy Snow","Very Risky"))))</f>
        <v>Average</v>
      </c>
    </row>
    <row r="24" spans="1:12">
      <c r="A24" s="6">
        <v>23</v>
      </c>
      <c r="B24" s="7">
        <f>INDEX(Final_Combined_Dataset!B:B, MATCH(Analysis_Helper!A24, Final_Combined_Dataset!A:A, 0))</f>
        <v>40544</v>
      </c>
      <c r="C24" s="6" t="str">
        <f>INDEX(Final_Combined_Dataset!G:G, MATCH(Analysis_Helper!A24, Final_Combined_Dataset!A:A, 0))</f>
        <v>Saturday</v>
      </c>
      <c r="D24" s="6" t="str">
        <f t="shared" si="0"/>
        <v>Weekend</v>
      </c>
      <c r="E24" s="6" t="b">
        <f>INDEX(Final_Combined_Dataset!F:F, MATCH(A24, Final_Combined_Dataset!A:A, 0))</f>
        <v>0</v>
      </c>
      <c r="F24" s="6" t="str">
        <f t="shared" si="1"/>
        <v>Working Day</v>
      </c>
      <c r="G24" s="6">
        <f>INDEX(Final_Combined_Dataset!E:E, MATCH(A24, Final_Combined_Dataset!A:A, 0))</f>
        <v>22</v>
      </c>
      <c r="H24" s="6" t="str">
        <f t="shared" si="2"/>
        <v>Night</v>
      </c>
      <c r="I24" s="6">
        <f>INDEX(Final_Combined_Dataset!O:O, MATCH(A24, Final_Combined_Dataset!A:A, 0))</f>
        <v>28</v>
      </c>
      <c r="J24" s="6" t="str">
        <f t="shared" si="3"/>
        <v>Low</v>
      </c>
      <c r="K24" s="6" t="str">
        <f>IF(Final_Combined_Dataset!M24&gt;Final_Combined_Dataset!N24,
"Casual Users","Registered Users")</f>
        <v>Registered Users</v>
      </c>
      <c r="L24" s="6" t="str">
        <f>IF(Final_Combined_Dataset!H24="Clear","Good To Go",IF(Final_Combined_Dataset!H24="Mist","Average",IF(Final_Combined_Dataset!H24="Light Snow","Bad",IF(Final_Combined_Dataset!H24="Heavy Snow","Very Risky"))))</f>
        <v>Average</v>
      </c>
    </row>
    <row r="25" spans="1:12">
      <c r="A25" s="6">
        <v>24</v>
      </c>
      <c r="B25" s="7">
        <f>INDEX(Final_Combined_Dataset!B:B, MATCH(Analysis_Helper!A25, Final_Combined_Dataset!A:A, 0))</f>
        <v>40544</v>
      </c>
      <c r="C25" s="6" t="str">
        <f>INDEX(Final_Combined_Dataset!G:G, MATCH(Analysis_Helper!A25, Final_Combined_Dataset!A:A, 0))</f>
        <v>Saturday</v>
      </c>
      <c r="D25" s="6" t="str">
        <f t="shared" si="0"/>
        <v>Weekend</v>
      </c>
      <c r="E25" s="6" t="b">
        <f>INDEX(Final_Combined_Dataset!F:F, MATCH(A25, Final_Combined_Dataset!A:A, 0))</f>
        <v>0</v>
      </c>
      <c r="F25" s="6" t="str">
        <f t="shared" si="1"/>
        <v>Working Day</v>
      </c>
      <c r="G25" s="6">
        <f>INDEX(Final_Combined_Dataset!E:E, MATCH(A25, Final_Combined_Dataset!A:A, 0))</f>
        <v>23</v>
      </c>
      <c r="H25" s="6" t="str">
        <f t="shared" si="2"/>
        <v>Night</v>
      </c>
      <c r="I25" s="6">
        <f>INDEX(Final_Combined_Dataset!O:O, MATCH(A25, Final_Combined_Dataset!A:A, 0))</f>
        <v>39</v>
      </c>
      <c r="J25" s="6" t="str">
        <f t="shared" si="3"/>
        <v>Low</v>
      </c>
      <c r="K25" s="6" t="str">
        <f>IF(Final_Combined_Dataset!M25&gt;Final_Combined_Dataset!N25,
"Casual Users","Registered Users")</f>
        <v>Registered Users</v>
      </c>
      <c r="L25" s="6" t="str">
        <f>IF(Final_Combined_Dataset!H25="Clear","Good To Go",IF(Final_Combined_Dataset!H25="Mist","Average",IF(Final_Combined_Dataset!H25="Light Snow","Bad",IF(Final_Combined_Dataset!H25="Heavy Snow","Very Risky"))))</f>
        <v>Average</v>
      </c>
    </row>
    <row r="26" spans="1:12">
      <c r="A26" s="6">
        <v>25</v>
      </c>
      <c r="B26" s="7">
        <f>INDEX(Final_Combined_Dataset!B:B, MATCH(Analysis_Helper!A26, Final_Combined_Dataset!A:A, 0))</f>
        <v>40545</v>
      </c>
      <c r="C26" s="6" t="str">
        <f>INDEX(Final_Combined_Dataset!G:G, MATCH(Analysis_Helper!A26, Final_Combined_Dataset!A:A, 0))</f>
        <v>Sunday</v>
      </c>
      <c r="D26" s="6" t="str">
        <f t="shared" si="0"/>
        <v>Weekend</v>
      </c>
      <c r="E26" s="6" t="b">
        <f>INDEX(Final_Combined_Dataset!F:F, MATCH(A26, Final_Combined_Dataset!A:A, 0))</f>
        <v>0</v>
      </c>
      <c r="F26" s="6" t="str">
        <f t="shared" si="1"/>
        <v>Working Day</v>
      </c>
      <c r="G26" s="6">
        <f>INDEX(Final_Combined_Dataset!E:E, MATCH(A26, Final_Combined_Dataset!A:A, 0))</f>
        <v>0</v>
      </c>
      <c r="H26" s="6" t="str">
        <f t="shared" si="2"/>
        <v>Night</v>
      </c>
      <c r="I26" s="6">
        <f>INDEX(Final_Combined_Dataset!O:O, MATCH(A26, Final_Combined_Dataset!A:A, 0))</f>
        <v>17</v>
      </c>
      <c r="J26" s="6" t="str">
        <f t="shared" si="3"/>
        <v>Low</v>
      </c>
      <c r="K26" s="6" t="str">
        <f>IF(Final_Combined_Dataset!M26&gt;Final_Combined_Dataset!N26,
"Casual Users","Registered Users")</f>
        <v>Registered Users</v>
      </c>
      <c r="L26" s="6" t="str">
        <f>IF(Final_Combined_Dataset!H26="Clear","Good To Go",IF(Final_Combined_Dataset!H26="Mist","Average",IF(Final_Combined_Dataset!H26="Light Snow","Bad",IF(Final_Combined_Dataset!H26="Heavy Snow","Very Risky"))))</f>
        <v>Average</v>
      </c>
    </row>
    <row r="27" spans="1:12">
      <c r="A27" s="6">
        <v>26</v>
      </c>
      <c r="B27" s="7">
        <f>INDEX(Final_Combined_Dataset!B:B, MATCH(Analysis_Helper!A27, Final_Combined_Dataset!A:A, 0))</f>
        <v>40545</v>
      </c>
      <c r="C27" s="6" t="str">
        <f>INDEX(Final_Combined_Dataset!G:G, MATCH(Analysis_Helper!A27, Final_Combined_Dataset!A:A, 0))</f>
        <v>Sunday</v>
      </c>
      <c r="D27" s="6" t="str">
        <f t="shared" si="0"/>
        <v>Weekend</v>
      </c>
      <c r="E27" s="6" t="b">
        <f>INDEX(Final_Combined_Dataset!F:F, MATCH(A27, Final_Combined_Dataset!A:A, 0))</f>
        <v>0</v>
      </c>
      <c r="F27" s="6" t="str">
        <f t="shared" si="1"/>
        <v>Working Day</v>
      </c>
      <c r="G27" s="6">
        <f>INDEX(Final_Combined_Dataset!E:E, MATCH(A27, Final_Combined_Dataset!A:A, 0))</f>
        <v>1</v>
      </c>
      <c r="H27" s="6" t="str">
        <f t="shared" si="2"/>
        <v>Night</v>
      </c>
      <c r="I27" s="6">
        <f>INDEX(Final_Combined_Dataset!O:O, MATCH(A27, Final_Combined_Dataset!A:A, 0))</f>
        <v>17</v>
      </c>
      <c r="J27" s="6" t="str">
        <f t="shared" si="3"/>
        <v>Low</v>
      </c>
      <c r="K27" s="6" t="str">
        <f>IF(Final_Combined_Dataset!M27&gt;Final_Combined_Dataset!N27,
"Casual Users","Registered Users")</f>
        <v>Registered Users</v>
      </c>
      <c r="L27" s="6" t="str">
        <f>IF(Final_Combined_Dataset!H27="Clear","Good To Go",IF(Final_Combined_Dataset!H27="Mist","Average",IF(Final_Combined_Dataset!H27="Light Snow","Bad",IF(Final_Combined_Dataset!H27="Heavy Snow","Very Risky"))))</f>
        <v>Average</v>
      </c>
    </row>
    <row r="28" spans="1:12">
      <c r="A28" s="6">
        <v>27</v>
      </c>
      <c r="B28" s="7">
        <f>INDEX(Final_Combined_Dataset!B:B, MATCH(Analysis_Helper!A28, Final_Combined_Dataset!A:A, 0))</f>
        <v>40545</v>
      </c>
      <c r="C28" s="6" t="str">
        <f>INDEX(Final_Combined_Dataset!G:G, MATCH(Analysis_Helper!A28, Final_Combined_Dataset!A:A, 0))</f>
        <v>Sunday</v>
      </c>
      <c r="D28" s="6" t="str">
        <f t="shared" si="0"/>
        <v>Weekend</v>
      </c>
      <c r="E28" s="6" t="b">
        <f>INDEX(Final_Combined_Dataset!F:F, MATCH(A28, Final_Combined_Dataset!A:A, 0))</f>
        <v>0</v>
      </c>
      <c r="F28" s="6" t="str">
        <f t="shared" si="1"/>
        <v>Working Day</v>
      </c>
      <c r="G28" s="6">
        <f>INDEX(Final_Combined_Dataset!E:E, MATCH(A28, Final_Combined_Dataset!A:A, 0))</f>
        <v>2</v>
      </c>
      <c r="H28" s="6" t="str">
        <f t="shared" si="2"/>
        <v>Night</v>
      </c>
      <c r="I28" s="6">
        <f>INDEX(Final_Combined_Dataset!O:O, MATCH(A28, Final_Combined_Dataset!A:A, 0))</f>
        <v>9</v>
      </c>
      <c r="J28" s="6" t="str">
        <f t="shared" si="3"/>
        <v>Low</v>
      </c>
      <c r="K28" s="6" t="str">
        <f>IF(Final_Combined_Dataset!M28&gt;Final_Combined_Dataset!N28,
"Casual Users","Registered Users")</f>
        <v>Registered Users</v>
      </c>
      <c r="L28" s="6" t="str">
        <f>IF(Final_Combined_Dataset!H28="Clear","Good To Go",IF(Final_Combined_Dataset!H28="Mist","Average",IF(Final_Combined_Dataset!H28="Light Snow","Bad",IF(Final_Combined_Dataset!H28="Heavy Snow","Very Risky"))))</f>
        <v>Average</v>
      </c>
    </row>
    <row r="29" spans="1:12">
      <c r="A29" s="6">
        <v>28</v>
      </c>
      <c r="B29" s="7">
        <f>INDEX(Final_Combined_Dataset!B:B, MATCH(Analysis_Helper!A29, Final_Combined_Dataset!A:A, 0))</f>
        <v>40545</v>
      </c>
      <c r="C29" s="6" t="str">
        <f>INDEX(Final_Combined_Dataset!G:G, MATCH(Analysis_Helper!A29, Final_Combined_Dataset!A:A, 0))</f>
        <v>Sunday</v>
      </c>
      <c r="D29" s="6" t="str">
        <f t="shared" si="0"/>
        <v>Weekend</v>
      </c>
      <c r="E29" s="6" t="b">
        <f>INDEX(Final_Combined_Dataset!F:F, MATCH(A29, Final_Combined_Dataset!A:A, 0))</f>
        <v>0</v>
      </c>
      <c r="F29" s="6" t="str">
        <f t="shared" si="1"/>
        <v>Working Day</v>
      </c>
      <c r="G29" s="6">
        <f>INDEX(Final_Combined_Dataset!E:E, MATCH(A29, Final_Combined_Dataset!A:A, 0))</f>
        <v>3</v>
      </c>
      <c r="H29" s="6" t="str">
        <f t="shared" si="2"/>
        <v>Night</v>
      </c>
      <c r="I29" s="6">
        <f>INDEX(Final_Combined_Dataset!O:O, MATCH(A29, Final_Combined_Dataset!A:A, 0))</f>
        <v>6</v>
      </c>
      <c r="J29" s="6" t="str">
        <f t="shared" si="3"/>
        <v>Low</v>
      </c>
      <c r="K29" s="6" t="str">
        <f>IF(Final_Combined_Dataset!M29&gt;Final_Combined_Dataset!N29,
"Casual Users","Registered Users")</f>
        <v>Registered Users</v>
      </c>
      <c r="L29" s="6" t="str">
        <f>IF(Final_Combined_Dataset!H29="Clear","Good To Go",IF(Final_Combined_Dataset!H29="Mist","Average",IF(Final_Combined_Dataset!H29="Light Snow","Bad",IF(Final_Combined_Dataset!H29="Heavy Snow","Very Risky"))))</f>
        <v>Average</v>
      </c>
    </row>
    <row r="30" spans="1:12">
      <c r="A30" s="6">
        <v>29</v>
      </c>
      <c r="B30" s="7">
        <f>INDEX(Final_Combined_Dataset!B:B, MATCH(Analysis_Helper!A30, Final_Combined_Dataset!A:A, 0))</f>
        <v>40545</v>
      </c>
      <c r="C30" s="6" t="str">
        <f>INDEX(Final_Combined_Dataset!G:G, MATCH(Analysis_Helper!A30, Final_Combined_Dataset!A:A, 0))</f>
        <v>Sunday</v>
      </c>
      <c r="D30" s="6" t="str">
        <f t="shared" si="0"/>
        <v>Weekend</v>
      </c>
      <c r="E30" s="6" t="b">
        <f>INDEX(Final_Combined_Dataset!F:F, MATCH(A30, Final_Combined_Dataset!A:A, 0))</f>
        <v>0</v>
      </c>
      <c r="F30" s="6" t="str">
        <f t="shared" si="1"/>
        <v>Working Day</v>
      </c>
      <c r="G30" s="6">
        <f>INDEX(Final_Combined_Dataset!E:E, MATCH(A30, Final_Combined_Dataset!A:A, 0))</f>
        <v>4</v>
      </c>
      <c r="H30" s="6" t="str">
        <f t="shared" si="2"/>
        <v>Night</v>
      </c>
      <c r="I30" s="6">
        <f>INDEX(Final_Combined_Dataset!O:O, MATCH(A30, Final_Combined_Dataset!A:A, 0))</f>
        <v>3</v>
      </c>
      <c r="J30" s="6" t="str">
        <f t="shared" si="3"/>
        <v>Low</v>
      </c>
      <c r="K30" s="6" t="str">
        <f>IF(Final_Combined_Dataset!M30&gt;Final_Combined_Dataset!N30,
"Casual Users","Registered Users")</f>
        <v>Casual Users</v>
      </c>
      <c r="L30" s="6" t="str">
        <f>IF(Final_Combined_Dataset!H30="Clear","Good To Go",IF(Final_Combined_Dataset!H30="Mist","Average",IF(Final_Combined_Dataset!H30="Light Snow","Bad",IF(Final_Combined_Dataset!H30="Heavy Snow","Very Risky"))))</f>
        <v>Average</v>
      </c>
    </row>
    <row r="31" spans="1:12">
      <c r="A31" s="6">
        <v>30</v>
      </c>
      <c r="B31" s="7">
        <f>INDEX(Final_Combined_Dataset!B:B, MATCH(Analysis_Helper!A31, Final_Combined_Dataset!A:A, 0))</f>
        <v>40545</v>
      </c>
      <c r="C31" s="6" t="str">
        <f>INDEX(Final_Combined_Dataset!G:G, MATCH(Analysis_Helper!A31, Final_Combined_Dataset!A:A, 0))</f>
        <v>Sunday</v>
      </c>
      <c r="D31" s="6" t="str">
        <f t="shared" si="0"/>
        <v>Weekend</v>
      </c>
      <c r="E31" s="6" t="b">
        <f>INDEX(Final_Combined_Dataset!F:F, MATCH(A31, Final_Combined_Dataset!A:A, 0))</f>
        <v>0</v>
      </c>
      <c r="F31" s="6" t="str">
        <f t="shared" si="1"/>
        <v>Working Day</v>
      </c>
      <c r="G31" s="6">
        <f>INDEX(Final_Combined_Dataset!E:E, MATCH(A31, Final_Combined_Dataset!A:A, 0))</f>
        <v>6</v>
      </c>
      <c r="H31" s="6" t="str">
        <f t="shared" si="2"/>
        <v>Morning</v>
      </c>
      <c r="I31" s="6">
        <f>INDEX(Final_Combined_Dataset!O:O, MATCH(A31, Final_Combined_Dataset!A:A, 0))</f>
        <v>2</v>
      </c>
      <c r="J31" s="6" t="str">
        <f t="shared" si="3"/>
        <v>Low</v>
      </c>
      <c r="K31" s="6" t="str">
        <f>IF(Final_Combined_Dataset!M31&gt;Final_Combined_Dataset!N31,
"Casual Users","Registered Users")</f>
        <v>Registered Users</v>
      </c>
      <c r="L31" s="6" t="str">
        <f>IF(Final_Combined_Dataset!H31="Clear","Good To Go",IF(Final_Combined_Dataset!H31="Mist","Average",IF(Final_Combined_Dataset!H31="Light Snow","Bad",IF(Final_Combined_Dataset!H31="Heavy Snow","Very Risky"))))</f>
        <v>Bad</v>
      </c>
    </row>
    <row r="32" spans="1:12">
      <c r="A32" s="6">
        <v>31</v>
      </c>
      <c r="B32" s="7">
        <f>INDEX(Final_Combined_Dataset!B:B, MATCH(Analysis_Helper!A32, Final_Combined_Dataset!A:A, 0))</f>
        <v>40545</v>
      </c>
      <c r="C32" s="6" t="str">
        <f>INDEX(Final_Combined_Dataset!G:G, MATCH(Analysis_Helper!A32, Final_Combined_Dataset!A:A, 0))</f>
        <v>Sunday</v>
      </c>
      <c r="D32" s="6" t="str">
        <f t="shared" si="0"/>
        <v>Weekend</v>
      </c>
      <c r="E32" s="6" t="b">
        <f>INDEX(Final_Combined_Dataset!F:F, MATCH(A32, Final_Combined_Dataset!A:A, 0))</f>
        <v>0</v>
      </c>
      <c r="F32" s="6" t="str">
        <f t="shared" si="1"/>
        <v>Working Day</v>
      </c>
      <c r="G32" s="6">
        <f>INDEX(Final_Combined_Dataset!E:E, MATCH(A32, Final_Combined_Dataset!A:A, 0))</f>
        <v>7</v>
      </c>
      <c r="H32" s="6" t="str">
        <f t="shared" si="2"/>
        <v>Morning</v>
      </c>
      <c r="I32" s="6">
        <f>INDEX(Final_Combined_Dataset!O:O, MATCH(A32, Final_Combined_Dataset!A:A, 0))</f>
        <v>1</v>
      </c>
      <c r="J32" s="6" t="str">
        <f t="shared" si="3"/>
        <v>Low</v>
      </c>
      <c r="K32" s="6" t="str">
        <f>IF(Final_Combined_Dataset!M32&gt;Final_Combined_Dataset!N32,
"Casual Users","Registered Users")</f>
        <v>Registered Users</v>
      </c>
      <c r="L32" s="6" t="str">
        <f>IF(Final_Combined_Dataset!H32="Clear","Good To Go",IF(Final_Combined_Dataset!H32="Mist","Average",IF(Final_Combined_Dataset!H32="Light Snow","Bad",IF(Final_Combined_Dataset!H32="Heavy Snow","Very Risky"))))</f>
        <v>Average</v>
      </c>
    </row>
    <row r="33" spans="1:12">
      <c r="A33" s="6">
        <v>32</v>
      </c>
      <c r="B33" s="7">
        <f>INDEX(Final_Combined_Dataset!B:B, MATCH(Analysis_Helper!A33, Final_Combined_Dataset!A:A, 0))</f>
        <v>40545</v>
      </c>
      <c r="C33" s="6" t="str">
        <f>INDEX(Final_Combined_Dataset!G:G, MATCH(Analysis_Helper!A33, Final_Combined_Dataset!A:A, 0))</f>
        <v>Sunday</v>
      </c>
      <c r="D33" s="6" t="str">
        <f t="shared" si="0"/>
        <v>Weekend</v>
      </c>
      <c r="E33" s="6" t="b">
        <f>INDEX(Final_Combined_Dataset!F:F, MATCH(A33, Final_Combined_Dataset!A:A, 0))</f>
        <v>0</v>
      </c>
      <c r="F33" s="6" t="str">
        <f t="shared" si="1"/>
        <v>Working Day</v>
      </c>
      <c r="G33" s="6">
        <f>INDEX(Final_Combined_Dataset!E:E, MATCH(A33, Final_Combined_Dataset!A:A, 0))</f>
        <v>8</v>
      </c>
      <c r="H33" s="6" t="str">
        <f t="shared" si="2"/>
        <v>Morning</v>
      </c>
      <c r="I33" s="6">
        <f>INDEX(Final_Combined_Dataset!O:O, MATCH(A33, Final_Combined_Dataset!A:A, 0))</f>
        <v>8</v>
      </c>
      <c r="J33" s="6" t="str">
        <f t="shared" si="3"/>
        <v>Low</v>
      </c>
      <c r="K33" s="6" t="str">
        <f>IF(Final_Combined_Dataset!M33&gt;Final_Combined_Dataset!N33,
"Casual Users","Registered Users")</f>
        <v>Registered Users</v>
      </c>
      <c r="L33" s="6" t="str">
        <f>IF(Final_Combined_Dataset!H33="Clear","Good To Go",IF(Final_Combined_Dataset!H33="Mist","Average",IF(Final_Combined_Dataset!H33="Light Snow","Bad",IF(Final_Combined_Dataset!H33="Heavy Snow","Very Risky"))))</f>
        <v>Bad</v>
      </c>
    </row>
    <row r="34" spans="1:12">
      <c r="A34" s="6">
        <v>33</v>
      </c>
      <c r="B34" s="7">
        <f>INDEX(Final_Combined_Dataset!B:B, MATCH(Analysis_Helper!A34, Final_Combined_Dataset!A:A, 0))</f>
        <v>40545</v>
      </c>
      <c r="C34" s="6" t="str">
        <f>INDEX(Final_Combined_Dataset!G:G, MATCH(Analysis_Helper!A34, Final_Combined_Dataset!A:A, 0))</f>
        <v>Sunday</v>
      </c>
      <c r="D34" s="6" t="str">
        <f t="shared" si="0"/>
        <v>Weekend</v>
      </c>
      <c r="E34" s="6" t="b">
        <f>INDEX(Final_Combined_Dataset!F:F, MATCH(A34, Final_Combined_Dataset!A:A, 0))</f>
        <v>0</v>
      </c>
      <c r="F34" s="6" t="str">
        <f t="shared" si="1"/>
        <v>Working Day</v>
      </c>
      <c r="G34" s="6">
        <f>INDEX(Final_Combined_Dataset!E:E, MATCH(A34, Final_Combined_Dataset!A:A, 0))</f>
        <v>9</v>
      </c>
      <c r="H34" s="6" t="str">
        <f t="shared" si="2"/>
        <v>Morning</v>
      </c>
      <c r="I34" s="6">
        <f>INDEX(Final_Combined_Dataset!O:O, MATCH(A34, Final_Combined_Dataset!A:A, 0))</f>
        <v>20</v>
      </c>
      <c r="J34" s="6" t="str">
        <f t="shared" si="3"/>
        <v>Low</v>
      </c>
      <c r="K34" s="6" t="str">
        <f>IF(Final_Combined_Dataset!M34&gt;Final_Combined_Dataset!N34,
"Casual Users","Registered Users")</f>
        <v>Registered Users</v>
      </c>
      <c r="L34" s="6" t="str">
        <f>IF(Final_Combined_Dataset!H34="Clear","Good To Go",IF(Final_Combined_Dataset!H34="Mist","Average",IF(Final_Combined_Dataset!H34="Light Snow","Bad",IF(Final_Combined_Dataset!H34="Heavy Snow","Very Risky"))))</f>
        <v>Average</v>
      </c>
    </row>
    <row r="35" spans="1:12">
      <c r="A35" s="6">
        <v>34</v>
      </c>
      <c r="B35" s="7">
        <f>INDEX(Final_Combined_Dataset!B:B, MATCH(Analysis_Helper!A35, Final_Combined_Dataset!A:A, 0))</f>
        <v>40545</v>
      </c>
      <c r="C35" s="6" t="str">
        <f>INDEX(Final_Combined_Dataset!G:G, MATCH(Analysis_Helper!A35, Final_Combined_Dataset!A:A, 0))</f>
        <v>Sunday</v>
      </c>
      <c r="D35" s="6" t="str">
        <f t="shared" si="0"/>
        <v>Weekend</v>
      </c>
      <c r="E35" s="6" t="b">
        <f>INDEX(Final_Combined_Dataset!F:F, MATCH(A35, Final_Combined_Dataset!A:A, 0))</f>
        <v>0</v>
      </c>
      <c r="F35" s="6" t="str">
        <f t="shared" si="1"/>
        <v>Working Day</v>
      </c>
      <c r="G35" s="6">
        <f>INDEX(Final_Combined_Dataset!E:E, MATCH(A35, Final_Combined_Dataset!A:A, 0))</f>
        <v>10</v>
      </c>
      <c r="H35" s="6" t="str">
        <f t="shared" si="2"/>
        <v>Morning</v>
      </c>
      <c r="I35" s="6">
        <f>INDEX(Final_Combined_Dataset!O:O, MATCH(A35, Final_Combined_Dataset!A:A, 0))</f>
        <v>53</v>
      </c>
      <c r="J35" s="6" t="str">
        <f t="shared" si="3"/>
        <v>Low</v>
      </c>
      <c r="K35" s="6" t="str">
        <f>IF(Final_Combined_Dataset!M35&gt;Final_Combined_Dataset!N35,
"Casual Users","Registered Users")</f>
        <v>Registered Users</v>
      </c>
      <c r="L35" s="6" t="str">
        <f>IF(Final_Combined_Dataset!H35="Clear","Good To Go",IF(Final_Combined_Dataset!H35="Mist","Average",IF(Final_Combined_Dataset!H35="Light Snow","Bad",IF(Final_Combined_Dataset!H35="Heavy Snow","Very Risky"))))</f>
        <v>Average</v>
      </c>
    </row>
    <row r="36" spans="1:12">
      <c r="A36" s="6">
        <v>35</v>
      </c>
      <c r="B36" s="7">
        <f>INDEX(Final_Combined_Dataset!B:B, MATCH(Analysis_Helper!A36, Final_Combined_Dataset!A:A, 0))</f>
        <v>40545</v>
      </c>
      <c r="C36" s="6" t="str">
        <f>INDEX(Final_Combined_Dataset!G:G, MATCH(Analysis_Helper!A36, Final_Combined_Dataset!A:A, 0))</f>
        <v>Sunday</v>
      </c>
      <c r="D36" s="6" t="str">
        <f t="shared" si="0"/>
        <v>Weekend</v>
      </c>
      <c r="E36" s="6" t="b">
        <f>INDEX(Final_Combined_Dataset!F:F, MATCH(A36, Final_Combined_Dataset!A:A, 0))</f>
        <v>0</v>
      </c>
      <c r="F36" s="6" t="str">
        <f t="shared" si="1"/>
        <v>Working Day</v>
      </c>
      <c r="G36" s="6">
        <f>INDEX(Final_Combined_Dataset!E:E, MATCH(A36, Final_Combined_Dataset!A:A, 0))</f>
        <v>11</v>
      </c>
      <c r="H36" s="6" t="str">
        <f t="shared" si="2"/>
        <v>Morning</v>
      </c>
      <c r="I36" s="6">
        <f>INDEX(Final_Combined_Dataset!O:O, MATCH(A36, Final_Combined_Dataset!A:A, 0))</f>
        <v>70</v>
      </c>
      <c r="J36" s="6" t="str">
        <f t="shared" si="3"/>
        <v>Low</v>
      </c>
      <c r="K36" s="6" t="str">
        <f>IF(Final_Combined_Dataset!M36&gt;Final_Combined_Dataset!N36,
"Casual Users","Registered Users")</f>
        <v>Registered Users</v>
      </c>
      <c r="L36" s="6" t="str">
        <f>IF(Final_Combined_Dataset!H36="Clear","Good To Go",IF(Final_Combined_Dataset!H36="Mist","Average",IF(Final_Combined_Dataset!H36="Light Snow","Bad",IF(Final_Combined_Dataset!H36="Heavy Snow","Very Risky"))))</f>
        <v>Average</v>
      </c>
    </row>
    <row r="37" spans="1:12">
      <c r="A37" s="6">
        <v>36</v>
      </c>
      <c r="B37" s="7">
        <f>INDEX(Final_Combined_Dataset!B:B, MATCH(Analysis_Helper!A37, Final_Combined_Dataset!A:A, 0))</f>
        <v>40545</v>
      </c>
      <c r="C37" s="6" t="str">
        <f>INDEX(Final_Combined_Dataset!G:G, MATCH(Analysis_Helper!A37, Final_Combined_Dataset!A:A, 0))</f>
        <v>Sunday</v>
      </c>
      <c r="D37" s="6" t="str">
        <f t="shared" si="0"/>
        <v>Weekend</v>
      </c>
      <c r="E37" s="6" t="b">
        <f>INDEX(Final_Combined_Dataset!F:F, MATCH(A37, Final_Combined_Dataset!A:A, 0))</f>
        <v>0</v>
      </c>
      <c r="F37" s="6" t="str">
        <f t="shared" si="1"/>
        <v>Working Day</v>
      </c>
      <c r="G37" s="6">
        <f>INDEX(Final_Combined_Dataset!E:E, MATCH(A37, Final_Combined_Dataset!A:A, 0))</f>
        <v>12</v>
      </c>
      <c r="H37" s="6" t="str">
        <f t="shared" si="2"/>
        <v>Afternoon</v>
      </c>
      <c r="I37" s="6">
        <f>INDEX(Final_Combined_Dataset!O:O, MATCH(A37, Final_Combined_Dataset!A:A, 0))</f>
        <v>93</v>
      </c>
      <c r="J37" s="6" t="str">
        <f t="shared" si="3"/>
        <v>Low</v>
      </c>
      <c r="K37" s="6" t="str">
        <f>IF(Final_Combined_Dataset!M37&gt;Final_Combined_Dataset!N37,
"Casual Users","Registered Users")</f>
        <v>Registered Users</v>
      </c>
      <c r="L37" s="6" t="str">
        <f>IF(Final_Combined_Dataset!H37="Clear","Good To Go",IF(Final_Combined_Dataset!H37="Mist","Average",IF(Final_Combined_Dataset!H37="Light Snow","Bad",IF(Final_Combined_Dataset!H37="Heavy Snow","Very Risky"))))</f>
        <v>Average</v>
      </c>
    </row>
    <row r="38" spans="1:12">
      <c r="A38" s="6">
        <v>37</v>
      </c>
      <c r="B38" s="7">
        <f>INDEX(Final_Combined_Dataset!B:B, MATCH(Analysis_Helper!A38, Final_Combined_Dataset!A:A, 0))</f>
        <v>40545</v>
      </c>
      <c r="C38" s="6" t="str">
        <f>INDEX(Final_Combined_Dataset!G:G, MATCH(Analysis_Helper!A38, Final_Combined_Dataset!A:A, 0))</f>
        <v>Sunday</v>
      </c>
      <c r="D38" s="6" t="str">
        <f t="shared" si="0"/>
        <v>Weekend</v>
      </c>
      <c r="E38" s="6" t="b">
        <f>INDEX(Final_Combined_Dataset!F:F, MATCH(A38, Final_Combined_Dataset!A:A, 0))</f>
        <v>0</v>
      </c>
      <c r="F38" s="6" t="str">
        <f t="shared" si="1"/>
        <v>Working Day</v>
      </c>
      <c r="G38" s="6">
        <f>INDEX(Final_Combined_Dataset!E:E, MATCH(A38, Final_Combined_Dataset!A:A, 0))</f>
        <v>13</v>
      </c>
      <c r="H38" s="6" t="str">
        <f t="shared" si="2"/>
        <v>Afternoon</v>
      </c>
      <c r="I38" s="6">
        <f>INDEX(Final_Combined_Dataset!O:O, MATCH(A38, Final_Combined_Dataset!A:A, 0))</f>
        <v>75</v>
      </c>
      <c r="J38" s="6" t="str">
        <f t="shared" si="3"/>
        <v>Low</v>
      </c>
      <c r="K38" s="6" t="str">
        <f>IF(Final_Combined_Dataset!M38&gt;Final_Combined_Dataset!N38,
"Casual Users","Registered Users")</f>
        <v>Registered Users</v>
      </c>
      <c r="L38" s="6" t="str">
        <f>IF(Final_Combined_Dataset!H38="Clear","Good To Go",IF(Final_Combined_Dataset!H38="Mist","Average",IF(Final_Combined_Dataset!H38="Light Snow","Bad",IF(Final_Combined_Dataset!H38="Heavy Snow","Very Risky"))))</f>
        <v>Average</v>
      </c>
    </row>
    <row r="39" spans="1:12">
      <c r="A39" s="6">
        <v>38</v>
      </c>
      <c r="B39" s="7">
        <f>INDEX(Final_Combined_Dataset!B:B, MATCH(Analysis_Helper!A39, Final_Combined_Dataset!A:A, 0))</f>
        <v>40545</v>
      </c>
      <c r="C39" s="6" t="str">
        <f>INDEX(Final_Combined_Dataset!G:G, MATCH(Analysis_Helper!A39, Final_Combined_Dataset!A:A, 0))</f>
        <v>Sunday</v>
      </c>
      <c r="D39" s="6" t="str">
        <f t="shared" si="0"/>
        <v>Weekend</v>
      </c>
      <c r="E39" s="6" t="b">
        <f>INDEX(Final_Combined_Dataset!F:F, MATCH(A39, Final_Combined_Dataset!A:A, 0))</f>
        <v>0</v>
      </c>
      <c r="F39" s="6" t="str">
        <f t="shared" si="1"/>
        <v>Working Day</v>
      </c>
      <c r="G39" s="6">
        <f>INDEX(Final_Combined_Dataset!E:E, MATCH(A39, Final_Combined_Dataset!A:A, 0))</f>
        <v>14</v>
      </c>
      <c r="H39" s="6" t="str">
        <f t="shared" si="2"/>
        <v>Afternoon</v>
      </c>
      <c r="I39" s="6">
        <f>INDEX(Final_Combined_Dataset!O:O, MATCH(A39, Final_Combined_Dataset!A:A, 0))</f>
        <v>59</v>
      </c>
      <c r="J39" s="6" t="str">
        <f t="shared" si="3"/>
        <v>Low</v>
      </c>
      <c r="K39" s="6" t="str">
        <f>IF(Final_Combined_Dataset!M39&gt;Final_Combined_Dataset!N39,
"Casual Users","Registered Users")</f>
        <v>Registered Users</v>
      </c>
      <c r="L39" s="6" t="str">
        <f>IF(Final_Combined_Dataset!H39="Clear","Good To Go",IF(Final_Combined_Dataset!H39="Mist","Average",IF(Final_Combined_Dataset!H39="Light Snow","Bad",IF(Final_Combined_Dataset!H39="Heavy Snow","Very Risky"))))</f>
        <v>Bad</v>
      </c>
    </row>
    <row r="40" spans="1:12">
      <c r="A40" s="6">
        <v>39</v>
      </c>
      <c r="B40" s="7">
        <f>INDEX(Final_Combined_Dataset!B:B, MATCH(Analysis_Helper!A40, Final_Combined_Dataset!A:A, 0))</f>
        <v>40545</v>
      </c>
      <c r="C40" s="6" t="str">
        <f>INDEX(Final_Combined_Dataset!G:G, MATCH(Analysis_Helper!A40, Final_Combined_Dataset!A:A, 0))</f>
        <v>Sunday</v>
      </c>
      <c r="D40" s="6" t="str">
        <f t="shared" si="0"/>
        <v>Weekend</v>
      </c>
      <c r="E40" s="6" t="b">
        <f>INDEX(Final_Combined_Dataset!F:F, MATCH(A40, Final_Combined_Dataset!A:A, 0))</f>
        <v>0</v>
      </c>
      <c r="F40" s="6" t="str">
        <f t="shared" si="1"/>
        <v>Working Day</v>
      </c>
      <c r="G40" s="6">
        <f>INDEX(Final_Combined_Dataset!E:E, MATCH(A40, Final_Combined_Dataset!A:A, 0))</f>
        <v>15</v>
      </c>
      <c r="H40" s="6" t="str">
        <f t="shared" si="2"/>
        <v>Afternoon</v>
      </c>
      <c r="I40" s="6">
        <f>INDEX(Final_Combined_Dataset!O:O, MATCH(A40, Final_Combined_Dataset!A:A, 0))</f>
        <v>74</v>
      </c>
      <c r="J40" s="6" t="str">
        <f t="shared" si="3"/>
        <v>Low</v>
      </c>
      <c r="K40" s="6" t="str">
        <f>IF(Final_Combined_Dataset!M40&gt;Final_Combined_Dataset!N40,
"Casual Users","Registered Users")</f>
        <v>Registered Users</v>
      </c>
      <c r="L40" s="6" t="str">
        <f>IF(Final_Combined_Dataset!H40="Clear","Good To Go",IF(Final_Combined_Dataset!H40="Mist","Average",IF(Final_Combined_Dataset!H40="Light Snow","Bad",IF(Final_Combined_Dataset!H40="Heavy Snow","Very Risky"))))</f>
        <v>Bad</v>
      </c>
    </row>
    <row r="41" spans="1:12">
      <c r="A41" s="6">
        <v>40</v>
      </c>
      <c r="B41" s="7">
        <f>INDEX(Final_Combined_Dataset!B:B, MATCH(Analysis_Helper!A41, Final_Combined_Dataset!A:A, 0))</f>
        <v>40545</v>
      </c>
      <c r="C41" s="6" t="str">
        <f>INDEX(Final_Combined_Dataset!G:G, MATCH(Analysis_Helper!A41, Final_Combined_Dataset!A:A, 0))</f>
        <v>Sunday</v>
      </c>
      <c r="D41" s="6" t="str">
        <f t="shared" si="0"/>
        <v>Weekend</v>
      </c>
      <c r="E41" s="6" t="b">
        <f>INDEX(Final_Combined_Dataset!F:F, MATCH(A41, Final_Combined_Dataset!A:A, 0))</f>
        <v>0</v>
      </c>
      <c r="F41" s="6" t="str">
        <f t="shared" si="1"/>
        <v>Working Day</v>
      </c>
      <c r="G41" s="6">
        <f>INDEX(Final_Combined_Dataset!E:E, MATCH(A41, Final_Combined_Dataset!A:A, 0))</f>
        <v>16</v>
      </c>
      <c r="H41" s="6" t="str">
        <f t="shared" si="2"/>
        <v>Afternoon</v>
      </c>
      <c r="I41" s="6">
        <f>INDEX(Final_Combined_Dataset!O:O, MATCH(A41, Final_Combined_Dataset!A:A, 0))</f>
        <v>76</v>
      </c>
      <c r="J41" s="6" t="str">
        <f t="shared" si="3"/>
        <v>Low</v>
      </c>
      <c r="K41" s="6" t="str">
        <f>IF(Final_Combined_Dataset!M41&gt;Final_Combined_Dataset!N41,
"Casual Users","Registered Users")</f>
        <v>Registered Users</v>
      </c>
      <c r="L41" s="6" t="str">
        <f>IF(Final_Combined_Dataset!H41="Clear","Good To Go",IF(Final_Combined_Dataset!H41="Mist","Average",IF(Final_Combined_Dataset!H41="Light Snow","Bad",IF(Final_Combined_Dataset!H41="Heavy Snow","Very Risky"))))</f>
        <v>Bad</v>
      </c>
    </row>
    <row r="42" spans="1:12">
      <c r="A42" s="6">
        <v>41</v>
      </c>
      <c r="B42" s="7">
        <f>INDEX(Final_Combined_Dataset!B:B, MATCH(Analysis_Helper!A42, Final_Combined_Dataset!A:A, 0))</f>
        <v>40545</v>
      </c>
      <c r="C42" s="6" t="str">
        <f>INDEX(Final_Combined_Dataset!G:G, MATCH(Analysis_Helper!A42, Final_Combined_Dataset!A:A, 0))</f>
        <v>Sunday</v>
      </c>
      <c r="D42" s="6" t="str">
        <f t="shared" si="0"/>
        <v>Weekend</v>
      </c>
      <c r="E42" s="6" t="b">
        <f>INDEX(Final_Combined_Dataset!F:F, MATCH(A42, Final_Combined_Dataset!A:A, 0))</f>
        <v>0</v>
      </c>
      <c r="F42" s="6" t="str">
        <f t="shared" si="1"/>
        <v>Working Day</v>
      </c>
      <c r="G42" s="6">
        <f>INDEX(Final_Combined_Dataset!E:E, MATCH(A42, Final_Combined_Dataset!A:A, 0))</f>
        <v>17</v>
      </c>
      <c r="H42" s="6" t="str">
        <f t="shared" si="2"/>
        <v>Evening</v>
      </c>
      <c r="I42" s="6">
        <f>INDEX(Final_Combined_Dataset!O:O, MATCH(A42, Final_Combined_Dataset!A:A, 0))</f>
        <v>65</v>
      </c>
      <c r="J42" s="6" t="str">
        <f t="shared" si="3"/>
        <v>Low</v>
      </c>
      <c r="K42" s="6" t="str">
        <f>IF(Final_Combined_Dataset!M42&gt;Final_Combined_Dataset!N42,
"Casual Users","Registered Users")</f>
        <v>Registered Users</v>
      </c>
      <c r="L42" s="6" t="str">
        <f>IF(Final_Combined_Dataset!H42="Clear","Good To Go",IF(Final_Combined_Dataset!H42="Mist","Average",IF(Final_Combined_Dataset!H42="Light Snow","Bad",IF(Final_Combined_Dataset!H42="Heavy Snow","Very Risky"))))</f>
        <v>Good To Go</v>
      </c>
    </row>
    <row r="43" spans="1:12">
      <c r="A43" s="6">
        <v>42</v>
      </c>
      <c r="B43" s="7">
        <f>INDEX(Final_Combined_Dataset!B:B, MATCH(Analysis_Helper!A43, Final_Combined_Dataset!A:A, 0))</f>
        <v>40545</v>
      </c>
      <c r="C43" s="6" t="str">
        <f>INDEX(Final_Combined_Dataset!G:G, MATCH(Analysis_Helper!A43, Final_Combined_Dataset!A:A, 0))</f>
        <v>Sunday</v>
      </c>
      <c r="D43" s="6" t="str">
        <f t="shared" si="0"/>
        <v>Weekend</v>
      </c>
      <c r="E43" s="6" t="b">
        <f>INDEX(Final_Combined_Dataset!F:F, MATCH(A43, Final_Combined_Dataset!A:A, 0))</f>
        <v>0</v>
      </c>
      <c r="F43" s="6" t="str">
        <f t="shared" si="1"/>
        <v>Working Day</v>
      </c>
      <c r="G43" s="6">
        <f>INDEX(Final_Combined_Dataset!E:E, MATCH(A43, Final_Combined_Dataset!A:A, 0))</f>
        <v>18</v>
      </c>
      <c r="H43" s="6" t="str">
        <f t="shared" si="2"/>
        <v>Evening</v>
      </c>
      <c r="I43" s="6">
        <f>INDEX(Final_Combined_Dataset!O:O, MATCH(A43, Final_Combined_Dataset!A:A, 0))</f>
        <v>53</v>
      </c>
      <c r="J43" s="6" t="str">
        <f t="shared" si="3"/>
        <v>Low</v>
      </c>
      <c r="K43" s="6" t="str">
        <f>IF(Final_Combined_Dataset!M43&gt;Final_Combined_Dataset!N43,
"Casual Users","Registered Users")</f>
        <v>Registered Users</v>
      </c>
      <c r="L43" s="6" t="str">
        <f>IF(Final_Combined_Dataset!H43="Clear","Good To Go",IF(Final_Combined_Dataset!H43="Mist","Average",IF(Final_Combined_Dataset!H43="Light Snow","Bad",IF(Final_Combined_Dataset!H43="Heavy Snow","Very Risky"))))</f>
        <v>Average</v>
      </c>
    </row>
    <row r="44" spans="1:12">
      <c r="A44" s="6">
        <v>43</v>
      </c>
      <c r="B44" s="7">
        <f>INDEX(Final_Combined_Dataset!B:B, MATCH(Analysis_Helper!A44, Final_Combined_Dataset!A:A, 0))</f>
        <v>40545</v>
      </c>
      <c r="C44" s="6" t="str">
        <f>INDEX(Final_Combined_Dataset!G:G, MATCH(Analysis_Helper!A44, Final_Combined_Dataset!A:A, 0))</f>
        <v>Sunday</v>
      </c>
      <c r="D44" s="6" t="str">
        <f t="shared" si="0"/>
        <v>Weekend</v>
      </c>
      <c r="E44" s="6" t="b">
        <f>INDEX(Final_Combined_Dataset!F:F, MATCH(A44, Final_Combined_Dataset!A:A, 0))</f>
        <v>0</v>
      </c>
      <c r="F44" s="6" t="str">
        <f t="shared" si="1"/>
        <v>Working Day</v>
      </c>
      <c r="G44" s="6">
        <f>INDEX(Final_Combined_Dataset!E:E, MATCH(A44, Final_Combined_Dataset!A:A, 0))</f>
        <v>19</v>
      </c>
      <c r="H44" s="6" t="str">
        <f t="shared" si="2"/>
        <v>Evening</v>
      </c>
      <c r="I44" s="6">
        <f>INDEX(Final_Combined_Dataset!O:O, MATCH(A44, Final_Combined_Dataset!A:A, 0))</f>
        <v>30</v>
      </c>
      <c r="J44" s="6" t="str">
        <f t="shared" si="3"/>
        <v>Low</v>
      </c>
      <c r="K44" s="6" t="str">
        <f>IF(Final_Combined_Dataset!M44&gt;Final_Combined_Dataset!N44,
"Casual Users","Registered Users")</f>
        <v>Registered Users</v>
      </c>
      <c r="L44" s="6" t="str">
        <f>IF(Final_Combined_Dataset!H44="Clear","Good To Go",IF(Final_Combined_Dataset!H44="Mist","Average",IF(Final_Combined_Dataset!H44="Light Snow","Bad",IF(Final_Combined_Dataset!H44="Heavy Snow","Very Risky"))))</f>
        <v>Good To Go</v>
      </c>
    </row>
    <row r="45" spans="1:12">
      <c r="A45" s="6">
        <v>44</v>
      </c>
      <c r="B45" s="7">
        <f>INDEX(Final_Combined_Dataset!B:B, MATCH(Analysis_Helper!A45, Final_Combined_Dataset!A:A, 0))</f>
        <v>40545</v>
      </c>
      <c r="C45" s="6" t="str">
        <f>INDEX(Final_Combined_Dataset!G:G, MATCH(Analysis_Helper!A45, Final_Combined_Dataset!A:A, 0))</f>
        <v>Sunday</v>
      </c>
      <c r="D45" s="6" t="str">
        <f t="shared" si="0"/>
        <v>Weekend</v>
      </c>
      <c r="E45" s="6" t="b">
        <f>INDEX(Final_Combined_Dataset!F:F, MATCH(A45, Final_Combined_Dataset!A:A, 0))</f>
        <v>0</v>
      </c>
      <c r="F45" s="6" t="str">
        <f t="shared" si="1"/>
        <v>Working Day</v>
      </c>
      <c r="G45" s="6">
        <f>INDEX(Final_Combined_Dataset!E:E, MATCH(A45, Final_Combined_Dataset!A:A, 0))</f>
        <v>20</v>
      </c>
      <c r="H45" s="6" t="str">
        <f t="shared" si="2"/>
        <v>Evening</v>
      </c>
      <c r="I45" s="6">
        <f>INDEX(Final_Combined_Dataset!O:O, MATCH(A45, Final_Combined_Dataset!A:A, 0))</f>
        <v>22</v>
      </c>
      <c r="J45" s="6" t="str">
        <f t="shared" si="3"/>
        <v>Low</v>
      </c>
      <c r="K45" s="6" t="str">
        <f>IF(Final_Combined_Dataset!M45&gt;Final_Combined_Dataset!N45,
"Casual Users","Registered Users")</f>
        <v>Registered Users</v>
      </c>
      <c r="L45" s="6" t="str">
        <f>IF(Final_Combined_Dataset!H45="Clear","Good To Go",IF(Final_Combined_Dataset!H45="Mist","Average",IF(Final_Combined_Dataset!H45="Light Snow","Bad",IF(Final_Combined_Dataset!H45="Heavy Snow","Very Risky"))))</f>
        <v>Good To Go</v>
      </c>
    </row>
    <row r="46" spans="1:12">
      <c r="A46" s="6">
        <v>45</v>
      </c>
      <c r="B46" s="7">
        <f>INDEX(Final_Combined_Dataset!B:B, MATCH(Analysis_Helper!A46, Final_Combined_Dataset!A:A, 0))</f>
        <v>40545</v>
      </c>
      <c r="C46" s="6" t="str">
        <f>INDEX(Final_Combined_Dataset!G:G, MATCH(Analysis_Helper!A46, Final_Combined_Dataset!A:A, 0))</f>
        <v>Sunday</v>
      </c>
      <c r="D46" s="6" t="str">
        <f t="shared" si="0"/>
        <v>Weekend</v>
      </c>
      <c r="E46" s="6" t="b">
        <f>INDEX(Final_Combined_Dataset!F:F, MATCH(A46, Final_Combined_Dataset!A:A, 0))</f>
        <v>0</v>
      </c>
      <c r="F46" s="6" t="str">
        <f t="shared" si="1"/>
        <v>Working Day</v>
      </c>
      <c r="G46" s="6">
        <f>INDEX(Final_Combined_Dataset!E:E, MATCH(A46, Final_Combined_Dataset!A:A, 0))</f>
        <v>21</v>
      </c>
      <c r="H46" s="6" t="str">
        <f t="shared" si="2"/>
        <v>Night</v>
      </c>
      <c r="I46" s="6">
        <f>INDEX(Final_Combined_Dataset!O:O, MATCH(A46, Final_Combined_Dataset!A:A, 0))</f>
        <v>31</v>
      </c>
      <c r="J46" s="6" t="str">
        <f t="shared" si="3"/>
        <v>Low</v>
      </c>
      <c r="K46" s="6" t="str">
        <f>IF(Final_Combined_Dataset!M46&gt;Final_Combined_Dataset!N46,
"Casual Users","Registered Users")</f>
        <v>Registered Users</v>
      </c>
      <c r="L46" s="6" t="str">
        <f>IF(Final_Combined_Dataset!H46="Clear","Good To Go",IF(Final_Combined_Dataset!H46="Mist","Average",IF(Final_Combined_Dataset!H46="Light Snow","Bad",IF(Final_Combined_Dataset!H46="Heavy Snow","Very Risky"))))</f>
        <v>Good To Go</v>
      </c>
    </row>
    <row r="47" spans="1:12">
      <c r="A47" s="6">
        <v>46</v>
      </c>
      <c r="B47" s="7">
        <f>INDEX(Final_Combined_Dataset!B:B, MATCH(Analysis_Helper!A47, Final_Combined_Dataset!A:A, 0))</f>
        <v>40545</v>
      </c>
      <c r="C47" s="6" t="str">
        <f>INDEX(Final_Combined_Dataset!G:G, MATCH(Analysis_Helper!A47, Final_Combined_Dataset!A:A, 0))</f>
        <v>Sunday</v>
      </c>
      <c r="D47" s="6" t="str">
        <f t="shared" si="0"/>
        <v>Weekend</v>
      </c>
      <c r="E47" s="6" t="b">
        <f>INDEX(Final_Combined_Dataset!F:F, MATCH(A47, Final_Combined_Dataset!A:A, 0))</f>
        <v>0</v>
      </c>
      <c r="F47" s="6" t="str">
        <f t="shared" si="1"/>
        <v>Working Day</v>
      </c>
      <c r="G47" s="6">
        <f>INDEX(Final_Combined_Dataset!E:E, MATCH(A47, Final_Combined_Dataset!A:A, 0))</f>
        <v>22</v>
      </c>
      <c r="H47" s="6" t="str">
        <f t="shared" si="2"/>
        <v>Night</v>
      </c>
      <c r="I47" s="6">
        <f>INDEX(Final_Combined_Dataset!O:O, MATCH(A47, Final_Combined_Dataset!A:A, 0))</f>
        <v>9</v>
      </c>
      <c r="J47" s="6" t="str">
        <f t="shared" si="3"/>
        <v>Low</v>
      </c>
      <c r="K47" s="6" t="str">
        <f>IF(Final_Combined_Dataset!M47&gt;Final_Combined_Dataset!N47,
"Casual Users","Registered Users")</f>
        <v>Registered Users</v>
      </c>
      <c r="L47" s="6" t="str">
        <f>IF(Final_Combined_Dataset!H47="Clear","Good To Go",IF(Final_Combined_Dataset!H47="Mist","Average",IF(Final_Combined_Dataset!H47="Light Snow","Bad",IF(Final_Combined_Dataset!H47="Heavy Snow","Very Risky"))))</f>
        <v>Good To Go</v>
      </c>
    </row>
    <row r="48" spans="1:12">
      <c r="A48" s="6">
        <v>47</v>
      </c>
      <c r="B48" s="7">
        <f>INDEX(Final_Combined_Dataset!B:B, MATCH(Analysis_Helper!A48, Final_Combined_Dataset!A:A, 0))</f>
        <v>40545</v>
      </c>
      <c r="C48" s="6" t="str">
        <f>INDEX(Final_Combined_Dataset!G:G, MATCH(Analysis_Helper!A48, Final_Combined_Dataset!A:A, 0))</f>
        <v>Sunday</v>
      </c>
      <c r="D48" s="6" t="str">
        <f t="shared" si="0"/>
        <v>Weekend</v>
      </c>
      <c r="E48" s="6" t="b">
        <f>INDEX(Final_Combined_Dataset!F:F, MATCH(A48, Final_Combined_Dataset!A:A, 0))</f>
        <v>0</v>
      </c>
      <c r="F48" s="6" t="str">
        <f t="shared" si="1"/>
        <v>Working Day</v>
      </c>
      <c r="G48" s="6">
        <f>INDEX(Final_Combined_Dataset!E:E, MATCH(A48, Final_Combined_Dataset!A:A, 0))</f>
        <v>23</v>
      </c>
      <c r="H48" s="6" t="str">
        <f t="shared" si="2"/>
        <v>Night</v>
      </c>
      <c r="I48" s="6">
        <f>INDEX(Final_Combined_Dataset!O:O, MATCH(A48, Final_Combined_Dataset!A:A, 0))</f>
        <v>8</v>
      </c>
      <c r="J48" s="6" t="str">
        <f t="shared" si="3"/>
        <v>Low</v>
      </c>
      <c r="K48" s="6" t="str">
        <f>IF(Final_Combined_Dataset!M48&gt;Final_Combined_Dataset!N48,
"Casual Users","Registered Users")</f>
        <v>Registered Users</v>
      </c>
      <c r="L48" s="6" t="str">
        <f>IF(Final_Combined_Dataset!H48="Clear","Good To Go",IF(Final_Combined_Dataset!H48="Mist","Average",IF(Final_Combined_Dataset!H48="Light Snow","Bad",IF(Final_Combined_Dataset!H48="Heavy Snow","Very Risky"))))</f>
        <v>Good To Go</v>
      </c>
    </row>
    <row r="49" spans="1:12">
      <c r="A49" s="6">
        <v>48</v>
      </c>
      <c r="B49" s="7">
        <f>INDEX(Final_Combined_Dataset!B:B, MATCH(Analysis_Helper!A49, Final_Combined_Dataset!A:A, 0))</f>
        <v>40546</v>
      </c>
      <c r="C49" s="6" t="str">
        <f>INDEX(Final_Combined_Dataset!G:G, MATCH(Analysis_Helper!A49, Final_Combined_Dataset!A:A, 0))</f>
        <v>Monday</v>
      </c>
      <c r="D49" s="6" t="str">
        <f t="shared" si="0"/>
        <v>Weekday</v>
      </c>
      <c r="E49" s="6" t="b">
        <f>INDEX(Final_Combined_Dataset!F:F, MATCH(A49, Final_Combined_Dataset!A:A, 0))</f>
        <v>0</v>
      </c>
      <c r="F49" s="6" t="str">
        <f t="shared" si="1"/>
        <v>Working Day</v>
      </c>
      <c r="G49" s="6">
        <f>INDEX(Final_Combined_Dataset!E:E, MATCH(A49, Final_Combined_Dataset!A:A, 0))</f>
        <v>0</v>
      </c>
      <c r="H49" s="6" t="str">
        <f t="shared" si="2"/>
        <v>Night</v>
      </c>
      <c r="I49" s="6">
        <f>INDEX(Final_Combined_Dataset!O:O, MATCH(A49, Final_Combined_Dataset!A:A, 0))</f>
        <v>5</v>
      </c>
      <c r="J49" s="6" t="str">
        <f t="shared" si="3"/>
        <v>Low</v>
      </c>
      <c r="K49" s="6" t="str">
        <f>IF(Final_Combined_Dataset!M49&gt;Final_Combined_Dataset!N49,
"Casual Users","Registered Users")</f>
        <v>Registered Users</v>
      </c>
      <c r="L49" s="6" t="str">
        <f>IF(Final_Combined_Dataset!H49="Clear","Good To Go",IF(Final_Combined_Dataset!H49="Mist","Average",IF(Final_Combined_Dataset!H49="Light Snow","Bad",IF(Final_Combined_Dataset!H49="Heavy Snow","Very Risky"))))</f>
        <v>Good To Go</v>
      </c>
    </row>
    <row r="50" spans="1:12">
      <c r="A50" s="6">
        <v>49</v>
      </c>
      <c r="B50" s="7">
        <f>INDEX(Final_Combined_Dataset!B:B, MATCH(Analysis_Helper!A50, Final_Combined_Dataset!A:A, 0))</f>
        <v>40546</v>
      </c>
      <c r="C50" s="6" t="str">
        <f>INDEX(Final_Combined_Dataset!G:G, MATCH(Analysis_Helper!A50, Final_Combined_Dataset!A:A, 0))</f>
        <v>Monday</v>
      </c>
      <c r="D50" s="6" t="str">
        <f t="shared" si="0"/>
        <v>Weekday</v>
      </c>
      <c r="E50" s="6" t="b">
        <f>INDEX(Final_Combined_Dataset!F:F, MATCH(A50, Final_Combined_Dataset!A:A, 0))</f>
        <v>0</v>
      </c>
      <c r="F50" s="6" t="str">
        <f t="shared" si="1"/>
        <v>Working Day</v>
      </c>
      <c r="G50" s="6">
        <f>INDEX(Final_Combined_Dataset!E:E, MATCH(A50, Final_Combined_Dataset!A:A, 0))</f>
        <v>1</v>
      </c>
      <c r="H50" s="6" t="str">
        <f t="shared" si="2"/>
        <v>Night</v>
      </c>
      <c r="I50" s="6">
        <f>INDEX(Final_Combined_Dataset!O:O, MATCH(A50, Final_Combined_Dataset!A:A, 0))</f>
        <v>2</v>
      </c>
      <c r="J50" s="6" t="str">
        <f t="shared" si="3"/>
        <v>Low</v>
      </c>
      <c r="K50" s="6" t="str">
        <f>IF(Final_Combined_Dataset!M50&gt;Final_Combined_Dataset!N50,
"Casual Users","Registered Users")</f>
        <v>Registered Users</v>
      </c>
      <c r="L50" s="6" t="str">
        <f>IF(Final_Combined_Dataset!H50="Clear","Good To Go",IF(Final_Combined_Dataset!H50="Mist","Average",IF(Final_Combined_Dataset!H50="Light Snow","Bad",IF(Final_Combined_Dataset!H50="Heavy Snow","Very Risky"))))</f>
        <v>Good To Go</v>
      </c>
    </row>
    <row r="51" spans="1:12">
      <c r="A51" s="6">
        <v>50</v>
      </c>
      <c r="B51" s="7">
        <f>INDEX(Final_Combined_Dataset!B:B, MATCH(Analysis_Helper!A51, Final_Combined_Dataset!A:A, 0))</f>
        <v>40546</v>
      </c>
      <c r="C51" s="6" t="str">
        <f>INDEX(Final_Combined_Dataset!G:G, MATCH(Analysis_Helper!A51, Final_Combined_Dataset!A:A, 0))</f>
        <v>Monday</v>
      </c>
      <c r="D51" s="6" t="str">
        <f t="shared" si="0"/>
        <v>Weekday</v>
      </c>
      <c r="E51" s="6" t="b">
        <f>INDEX(Final_Combined_Dataset!F:F, MATCH(A51, Final_Combined_Dataset!A:A, 0))</f>
        <v>0</v>
      </c>
      <c r="F51" s="6" t="str">
        <f t="shared" si="1"/>
        <v>Working Day</v>
      </c>
      <c r="G51" s="6">
        <f>INDEX(Final_Combined_Dataset!E:E, MATCH(A51, Final_Combined_Dataset!A:A, 0))</f>
        <v>4</v>
      </c>
      <c r="H51" s="6" t="str">
        <f t="shared" si="2"/>
        <v>Night</v>
      </c>
      <c r="I51" s="6">
        <f>INDEX(Final_Combined_Dataset!O:O, MATCH(A51, Final_Combined_Dataset!A:A, 0))</f>
        <v>1</v>
      </c>
      <c r="J51" s="6" t="str">
        <f t="shared" si="3"/>
        <v>Low</v>
      </c>
      <c r="K51" s="6" t="str">
        <f>IF(Final_Combined_Dataset!M51&gt;Final_Combined_Dataset!N51,
"Casual Users","Registered Users")</f>
        <v>Registered Users</v>
      </c>
      <c r="L51" s="6" t="str">
        <f>IF(Final_Combined_Dataset!H51="Clear","Good To Go",IF(Final_Combined_Dataset!H51="Mist","Average",IF(Final_Combined_Dataset!H51="Light Snow","Bad",IF(Final_Combined_Dataset!H51="Heavy Snow","Very Risky"))))</f>
        <v>Good To Go</v>
      </c>
    </row>
    <row r="52" spans="1:12">
      <c r="A52" s="6">
        <v>51</v>
      </c>
      <c r="B52" s="7">
        <f>INDEX(Final_Combined_Dataset!B:B, MATCH(Analysis_Helper!A52, Final_Combined_Dataset!A:A, 0))</f>
        <v>40546</v>
      </c>
      <c r="C52" s="6" t="str">
        <f>INDEX(Final_Combined_Dataset!G:G, MATCH(Analysis_Helper!A52, Final_Combined_Dataset!A:A, 0))</f>
        <v>Monday</v>
      </c>
      <c r="D52" s="6" t="str">
        <f t="shared" si="0"/>
        <v>Weekday</v>
      </c>
      <c r="E52" s="6" t="b">
        <f>INDEX(Final_Combined_Dataset!F:F, MATCH(A52, Final_Combined_Dataset!A:A, 0))</f>
        <v>0</v>
      </c>
      <c r="F52" s="6" t="str">
        <f t="shared" si="1"/>
        <v>Working Day</v>
      </c>
      <c r="G52" s="6">
        <f>INDEX(Final_Combined_Dataset!E:E, MATCH(A52, Final_Combined_Dataset!A:A, 0))</f>
        <v>5</v>
      </c>
      <c r="H52" s="6" t="str">
        <f t="shared" si="2"/>
        <v>Morning</v>
      </c>
      <c r="I52" s="6">
        <f>INDEX(Final_Combined_Dataset!O:O, MATCH(A52, Final_Combined_Dataset!A:A, 0))</f>
        <v>3</v>
      </c>
      <c r="J52" s="6" t="str">
        <f t="shared" si="3"/>
        <v>Low</v>
      </c>
      <c r="K52" s="6" t="str">
        <f>IF(Final_Combined_Dataset!M52&gt;Final_Combined_Dataset!N52,
"Casual Users","Registered Users")</f>
        <v>Registered Users</v>
      </c>
      <c r="L52" s="6" t="str">
        <f>IF(Final_Combined_Dataset!H52="Clear","Good To Go",IF(Final_Combined_Dataset!H52="Mist","Average",IF(Final_Combined_Dataset!H52="Light Snow","Bad",IF(Final_Combined_Dataset!H52="Heavy Snow","Very Risky"))))</f>
        <v>Good To Go</v>
      </c>
    </row>
    <row r="53" spans="1:12">
      <c r="A53" s="6">
        <v>52</v>
      </c>
      <c r="B53" s="7">
        <f>INDEX(Final_Combined_Dataset!B:B, MATCH(Analysis_Helper!A53, Final_Combined_Dataset!A:A, 0))</f>
        <v>40546</v>
      </c>
      <c r="C53" s="6" t="str">
        <f>INDEX(Final_Combined_Dataset!G:G, MATCH(Analysis_Helper!A53, Final_Combined_Dataset!A:A, 0))</f>
        <v>Monday</v>
      </c>
      <c r="D53" s="6" t="str">
        <f t="shared" si="0"/>
        <v>Weekday</v>
      </c>
      <c r="E53" s="6" t="b">
        <f>INDEX(Final_Combined_Dataset!F:F, MATCH(A53, Final_Combined_Dataset!A:A, 0))</f>
        <v>0</v>
      </c>
      <c r="F53" s="6" t="str">
        <f t="shared" si="1"/>
        <v>Working Day</v>
      </c>
      <c r="G53" s="6">
        <f>INDEX(Final_Combined_Dataset!E:E, MATCH(A53, Final_Combined_Dataset!A:A, 0))</f>
        <v>6</v>
      </c>
      <c r="H53" s="6" t="str">
        <f t="shared" si="2"/>
        <v>Morning</v>
      </c>
      <c r="I53" s="6">
        <f>INDEX(Final_Combined_Dataset!O:O, MATCH(A53, Final_Combined_Dataset!A:A, 0))</f>
        <v>30</v>
      </c>
      <c r="J53" s="6" t="str">
        <f t="shared" si="3"/>
        <v>Low</v>
      </c>
      <c r="K53" s="6" t="str">
        <f>IF(Final_Combined_Dataset!M53&gt;Final_Combined_Dataset!N53,
"Casual Users","Registered Users")</f>
        <v>Registered Users</v>
      </c>
      <c r="L53" s="6" t="str">
        <f>IF(Final_Combined_Dataset!H53="Clear","Good To Go",IF(Final_Combined_Dataset!H53="Mist","Average",IF(Final_Combined_Dataset!H53="Light Snow","Bad",IF(Final_Combined_Dataset!H53="Heavy Snow","Very Risky"))))</f>
        <v>Good To Go</v>
      </c>
    </row>
    <row r="54" spans="1:12">
      <c r="A54" s="6">
        <v>53</v>
      </c>
      <c r="B54" s="7">
        <f>INDEX(Final_Combined_Dataset!B:B, MATCH(Analysis_Helper!A54, Final_Combined_Dataset!A:A, 0))</f>
        <v>40546</v>
      </c>
      <c r="C54" s="6" t="str">
        <f>INDEX(Final_Combined_Dataset!G:G, MATCH(Analysis_Helper!A54, Final_Combined_Dataset!A:A, 0))</f>
        <v>Monday</v>
      </c>
      <c r="D54" s="6" t="str">
        <f t="shared" si="0"/>
        <v>Weekday</v>
      </c>
      <c r="E54" s="6" t="b">
        <f>INDEX(Final_Combined_Dataset!F:F, MATCH(A54, Final_Combined_Dataset!A:A, 0))</f>
        <v>0</v>
      </c>
      <c r="F54" s="6" t="str">
        <f t="shared" si="1"/>
        <v>Working Day</v>
      </c>
      <c r="G54" s="6">
        <f>INDEX(Final_Combined_Dataset!E:E, MATCH(A54, Final_Combined_Dataset!A:A, 0))</f>
        <v>7</v>
      </c>
      <c r="H54" s="6" t="str">
        <f t="shared" si="2"/>
        <v>Morning</v>
      </c>
      <c r="I54" s="6">
        <f>INDEX(Final_Combined_Dataset!O:O, MATCH(A54, Final_Combined_Dataset!A:A, 0))</f>
        <v>64</v>
      </c>
      <c r="J54" s="6" t="str">
        <f t="shared" si="3"/>
        <v>Low</v>
      </c>
      <c r="K54" s="6" t="str">
        <f>IF(Final_Combined_Dataset!M54&gt;Final_Combined_Dataset!N54,
"Casual Users","Registered Users")</f>
        <v>Registered Users</v>
      </c>
      <c r="L54" s="6" t="str">
        <f>IF(Final_Combined_Dataset!H54="Clear","Good To Go",IF(Final_Combined_Dataset!H54="Mist","Average",IF(Final_Combined_Dataset!H54="Light Snow","Bad",IF(Final_Combined_Dataset!H54="Heavy Snow","Very Risky"))))</f>
        <v>Good To Go</v>
      </c>
    </row>
    <row r="55" spans="1:12">
      <c r="A55" s="6">
        <v>54</v>
      </c>
      <c r="B55" s="7">
        <f>INDEX(Final_Combined_Dataset!B:B, MATCH(Analysis_Helper!A55, Final_Combined_Dataset!A:A, 0))</f>
        <v>40546</v>
      </c>
      <c r="C55" s="6" t="str">
        <f>INDEX(Final_Combined_Dataset!G:G, MATCH(Analysis_Helper!A55, Final_Combined_Dataset!A:A, 0))</f>
        <v>Monday</v>
      </c>
      <c r="D55" s="6" t="str">
        <f t="shared" si="0"/>
        <v>Weekday</v>
      </c>
      <c r="E55" s="6" t="b">
        <f>INDEX(Final_Combined_Dataset!F:F, MATCH(A55, Final_Combined_Dataset!A:A, 0))</f>
        <v>0</v>
      </c>
      <c r="F55" s="6" t="str">
        <f t="shared" si="1"/>
        <v>Working Day</v>
      </c>
      <c r="G55" s="6">
        <f>INDEX(Final_Combined_Dataset!E:E, MATCH(A55, Final_Combined_Dataset!A:A, 0))</f>
        <v>8</v>
      </c>
      <c r="H55" s="6" t="str">
        <f t="shared" si="2"/>
        <v>Morning</v>
      </c>
      <c r="I55" s="6">
        <f>INDEX(Final_Combined_Dataset!O:O, MATCH(A55, Final_Combined_Dataset!A:A, 0))</f>
        <v>154</v>
      </c>
      <c r="J55" s="6" t="str">
        <f t="shared" si="3"/>
        <v>High</v>
      </c>
      <c r="K55" s="6" t="str">
        <f>IF(Final_Combined_Dataset!M55&gt;Final_Combined_Dataset!N55,
"Casual Users","Registered Users")</f>
        <v>Registered Users</v>
      </c>
      <c r="L55" s="6" t="str">
        <f>IF(Final_Combined_Dataset!H55="Clear","Good To Go",IF(Final_Combined_Dataset!H55="Mist","Average",IF(Final_Combined_Dataset!H55="Light Snow","Bad",IF(Final_Combined_Dataset!H55="Heavy Snow","Very Risky"))))</f>
        <v>Good To Go</v>
      </c>
    </row>
    <row r="56" spans="1:12">
      <c r="A56" s="6">
        <v>55</v>
      </c>
      <c r="B56" s="7">
        <f>INDEX(Final_Combined_Dataset!B:B, MATCH(Analysis_Helper!A56, Final_Combined_Dataset!A:A, 0))</f>
        <v>40546</v>
      </c>
      <c r="C56" s="6" t="str">
        <f>INDEX(Final_Combined_Dataset!G:G, MATCH(Analysis_Helper!A56, Final_Combined_Dataset!A:A, 0))</f>
        <v>Monday</v>
      </c>
      <c r="D56" s="6" t="str">
        <f t="shared" si="0"/>
        <v>Weekday</v>
      </c>
      <c r="E56" s="6" t="b">
        <f>INDEX(Final_Combined_Dataset!F:F, MATCH(A56, Final_Combined_Dataset!A:A, 0))</f>
        <v>0</v>
      </c>
      <c r="F56" s="6" t="str">
        <f t="shared" si="1"/>
        <v>Working Day</v>
      </c>
      <c r="G56" s="6">
        <f>INDEX(Final_Combined_Dataset!E:E, MATCH(A56, Final_Combined_Dataset!A:A, 0))</f>
        <v>9</v>
      </c>
      <c r="H56" s="6" t="str">
        <f t="shared" si="2"/>
        <v>Morning</v>
      </c>
      <c r="I56" s="6">
        <f>INDEX(Final_Combined_Dataset!O:O, MATCH(A56, Final_Combined_Dataset!A:A, 0))</f>
        <v>88</v>
      </c>
      <c r="J56" s="6" t="str">
        <f t="shared" si="3"/>
        <v>Low</v>
      </c>
      <c r="K56" s="6" t="str">
        <f>IF(Final_Combined_Dataset!M56&gt;Final_Combined_Dataset!N56,
"Casual Users","Registered Users")</f>
        <v>Registered Users</v>
      </c>
      <c r="L56" s="6" t="str">
        <f>IF(Final_Combined_Dataset!H56="Clear","Good To Go",IF(Final_Combined_Dataset!H56="Mist","Average",IF(Final_Combined_Dataset!H56="Light Snow","Bad",IF(Final_Combined_Dataset!H56="Heavy Snow","Very Risky"))))</f>
        <v>Good To Go</v>
      </c>
    </row>
    <row r="57" spans="1:12">
      <c r="A57" s="6">
        <v>56</v>
      </c>
      <c r="B57" s="7">
        <f>INDEX(Final_Combined_Dataset!B:B, MATCH(Analysis_Helper!A57, Final_Combined_Dataset!A:A, 0))</f>
        <v>40546</v>
      </c>
      <c r="C57" s="6" t="str">
        <f>INDEX(Final_Combined_Dataset!G:G, MATCH(Analysis_Helper!A57, Final_Combined_Dataset!A:A, 0))</f>
        <v>Monday</v>
      </c>
      <c r="D57" s="6" t="str">
        <f t="shared" si="0"/>
        <v>Weekday</v>
      </c>
      <c r="E57" s="6" t="b">
        <f>INDEX(Final_Combined_Dataset!F:F, MATCH(A57, Final_Combined_Dataset!A:A, 0))</f>
        <v>0</v>
      </c>
      <c r="F57" s="6" t="str">
        <f t="shared" si="1"/>
        <v>Working Day</v>
      </c>
      <c r="G57" s="6">
        <f>INDEX(Final_Combined_Dataset!E:E, MATCH(A57, Final_Combined_Dataset!A:A, 0))</f>
        <v>10</v>
      </c>
      <c r="H57" s="6" t="str">
        <f t="shared" si="2"/>
        <v>Morning</v>
      </c>
      <c r="I57" s="6">
        <f>INDEX(Final_Combined_Dataset!O:O, MATCH(A57, Final_Combined_Dataset!A:A, 0))</f>
        <v>44</v>
      </c>
      <c r="J57" s="6" t="str">
        <f t="shared" si="3"/>
        <v>Low</v>
      </c>
      <c r="K57" s="6" t="str">
        <f>IF(Final_Combined_Dataset!M57&gt;Final_Combined_Dataset!N57,
"Casual Users","Registered Users")</f>
        <v>Registered Users</v>
      </c>
      <c r="L57" s="6" t="str">
        <f>IF(Final_Combined_Dataset!H57="Clear","Good To Go",IF(Final_Combined_Dataset!H57="Mist","Average",IF(Final_Combined_Dataset!H57="Light Snow","Bad",IF(Final_Combined_Dataset!H57="Heavy Snow","Very Risky"))))</f>
        <v>Good To Go</v>
      </c>
    </row>
    <row r="58" spans="1:12">
      <c r="A58" s="6">
        <v>57</v>
      </c>
      <c r="B58" s="7">
        <f>INDEX(Final_Combined_Dataset!B:B, MATCH(Analysis_Helper!A58, Final_Combined_Dataset!A:A, 0))</f>
        <v>40546</v>
      </c>
      <c r="C58" s="6" t="str">
        <f>INDEX(Final_Combined_Dataset!G:G, MATCH(Analysis_Helper!A58, Final_Combined_Dataset!A:A, 0))</f>
        <v>Monday</v>
      </c>
      <c r="D58" s="6" t="str">
        <f t="shared" si="0"/>
        <v>Weekday</v>
      </c>
      <c r="E58" s="6" t="b">
        <f>INDEX(Final_Combined_Dataset!F:F, MATCH(A58, Final_Combined_Dataset!A:A, 0))</f>
        <v>0</v>
      </c>
      <c r="F58" s="6" t="str">
        <f t="shared" si="1"/>
        <v>Working Day</v>
      </c>
      <c r="G58" s="6">
        <f>INDEX(Final_Combined_Dataset!E:E, MATCH(A58, Final_Combined_Dataset!A:A, 0))</f>
        <v>11</v>
      </c>
      <c r="H58" s="6" t="str">
        <f t="shared" si="2"/>
        <v>Morning</v>
      </c>
      <c r="I58" s="6">
        <f>INDEX(Final_Combined_Dataset!O:O, MATCH(A58, Final_Combined_Dataset!A:A, 0))</f>
        <v>51</v>
      </c>
      <c r="J58" s="6" t="str">
        <f t="shared" si="3"/>
        <v>Low</v>
      </c>
      <c r="K58" s="6" t="str">
        <f>IF(Final_Combined_Dataset!M58&gt;Final_Combined_Dataset!N58,
"Casual Users","Registered Users")</f>
        <v>Registered Users</v>
      </c>
      <c r="L58" s="6" t="str">
        <f>IF(Final_Combined_Dataset!H58="Clear","Good To Go",IF(Final_Combined_Dataset!H58="Mist","Average",IF(Final_Combined_Dataset!H58="Light Snow","Bad",IF(Final_Combined_Dataset!H58="Heavy Snow","Very Risky"))))</f>
        <v>Good To Go</v>
      </c>
    </row>
    <row r="59" spans="1:12">
      <c r="A59" s="6">
        <v>58</v>
      </c>
      <c r="B59" s="7">
        <f>INDEX(Final_Combined_Dataset!B:B, MATCH(Analysis_Helper!A59, Final_Combined_Dataset!A:A, 0))</f>
        <v>40546</v>
      </c>
      <c r="C59" s="6" t="str">
        <f>INDEX(Final_Combined_Dataset!G:G, MATCH(Analysis_Helper!A59, Final_Combined_Dataset!A:A, 0))</f>
        <v>Monday</v>
      </c>
      <c r="D59" s="6" t="str">
        <f t="shared" si="0"/>
        <v>Weekday</v>
      </c>
      <c r="E59" s="6" t="b">
        <f>INDEX(Final_Combined_Dataset!F:F, MATCH(A59, Final_Combined_Dataset!A:A, 0))</f>
        <v>0</v>
      </c>
      <c r="F59" s="6" t="str">
        <f t="shared" si="1"/>
        <v>Working Day</v>
      </c>
      <c r="G59" s="6">
        <f>INDEX(Final_Combined_Dataset!E:E, MATCH(A59, Final_Combined_Dataset!A:A, 0))</f>
        <v>12</v>
      </c>
      <c r="H59" s="6" t="str">
        <f t="shared" si="2"/>
        <v>Afternoon</v>
      </c>
      <c r="I59" s="6">
        <f>INDEX(Final_Combined_Dataset!O:O, MATCH(A59, Final_Combined_Dataset!A:A, 0))</f>
        <v>61</v>
      </c>
      <c r="J59" s="6" t="str">
        <f t="shared" si="3"/>
        <v>Low</v>
      </c>
      <c r="K59" s="6" t="str">
        <f>IF(Final_Combined_Dataset!M59&gt;Final_Combined_Dataset!N59,
"Casual Users","Registered Users")</f>
        <v>Registered Users</v>
      </c>
      <c r="L59" s="6" t="str">
        <f>IF(Final_Combined_Dataset!H59="Clear","Good To Go",IF(Final_Combined_Dataset!H59="Mist","Average",IF(Final_Combined_Dataset!H59="Light Snow","Bad",IF(Final_Combined_Dataset!H59="Heavy Snow","Very Risky"))))</f>
        <v>Good To Go</v>
      </c>
    </row>
    <row r="60" spans="1:12">
      <c r="A60" s="6">
        <v>59</v>
      </c>
      <c r="B60" s="7">
        <f>INDEX(Final_Combined_Dataset!B:B, MATCH(Analysis_Helper!A60, Final_Combined_Dataset!A:A, 0))</f>
        <v>40546</v>
      </c>
      <c r="C60" s="6" t="str">
        <f>INDEX(Final_Combined_Dataset!G:G, MATCH(Analysis_Helper!A60, Final_Combined_Dataset!A:A, 0))</f>
        <v>Monday</v>
      </c>
      <c r="D60" s="6" t="str">
        <f t="shared" si="0"/>
        <v>Weekday</v>
      </c>
      <c r="E60" s="6" t="b">
        <f>INDEX(Final_Combined_Dataset!F:F, MATCH(A60, Final_Combined_Dataset!A:A, 0))</f>
        <v>0</v>
      </c>
      <c r="F60" s="6" t="str">
        <f t="shared" si="1"/>
        <v>Working Day</v>
      </c>
      <c r="G60" s="6">
        <f>INDEX(Final_Combined_Dataset!E:E, MATCH(A60, Final_Combined_Dataset!A:A, 0))</f>
        <v>13</v>
      </c>
      <c r="H60" s="6" t="str">
        <f t="shared" si="2"/>
        <v>Afternoon</v>
      </c>
      <c r="I60" s="6">
        <f>INDEX(Final_Combined_Dataset!O:O, MATCH(A60, Final_Combined_Dataset!A:A, 0))</f>
        <v>61</v>
      </c>
      <c r="J60" s="6" t="str">
        <f t="shared" si="3"/>
        <v>Low</v>
      </c>
      <c r="K60" s="6" t="str">
        <f>IF(Final_Combined_Dataset!M60&gt;Final_Combined_Dataset!N60,
"Casual Users","Registered Users")</f>
        <v>Registered Users</v>
      </c>
      <c r="L60" s="6" t="str">
        <f>IF(Final_Combined_Dataset!H60="Clear","Good To Go",IF(Final_Combined_Dataset!H60="Mist","Average",IF(Final_Combined_Dataset!H60="Light Snow","Bad",IF(Final_Combined_Dataset!H60="Heavy Snow","Very Risky"))))</f>
        <v>Good To Go</v>
      </c>
    </row>
    <row r="61" spans="1:12">
      <c r="A61" s="6">
        <v>60</v>
      </c>
      <c r="B61" s="7">
        <f>INDEX(Final_Combined_Dataset!B:B, MATCH(Analysis_Helper!A61, Final_Combined_Dataset!A:A, 0))</f>
        <v>40546</v>
      </c>
      <c r="C61" s="6" t="str">
        <f>INDEX(Final_Combined_Dataset!G:G, MATCH(Analysis_Helper!A61, Final_Combined_Dataset!A:A, 0))</f>
        <v>Monday</v>
      </c>
      <c r="D61" s="6" t="str">
        <f t="shared" si="0"/>
        <v>Weekday</v>
      </c>
      <c r="E61" s="6" t="b">
        <f>INDEX(Final_Combined_Dataset!F:F, MATCH(A61, Final_Combined_Dataset!A:A, 0))</f>
        <v>0</v>
      </c>
      <c r="F61" s="6" t="str">
        <f t="shared" si="1"/>
        <v>Working Day</v>
      </c>
      <c r="G61" s="6">
        <f>INDEX(Final_Combined_Dataset!E:E, MATCH(A61, Final_Combined_Dataset!A:A, 0))</f>
        <v>14</v>
      </c>
      <c r="H61" s="6" t="str">
        <f t="shared" si="2"/>
        <v>Afternoon</v>
      </c>
      <c r="I61" s="6">
        <f>INDEX(Final_Combined_Dataset!O:O, MATCH(A61, Final_Combined_Dataset!A:A, 0))</f>
        <v>77</v>
      </c>
      <c r="J61" s="6" t="str">
        <f t="shared" si="3"/>
        <v>Low</v>
      </c>
      <c r="K61" s="6" t="str">
        <f>IF(Final_Combined_Dataset!M61&gt;Final_Combined_Dataset!N61,
"Casual Users","Registered Users")</f>
        <v>Registered Users</v>
      </c>
      <c r="L61" s="6" t="str">
        <f>IF(Final_Combined_Dataset!H61="Clear","Good To Go",IF(Final_Combined_Dataset!H61="Mist","Average",IF(Final_Combined_Dataset!H61="Light Snow","Bad",IF(Final_Combined_Dataset!H61="Heavy Snow","Very Risky"))))</f>
        <v>Good To Go</v>
      </c>
    </row>
    <row r="62" spans="1:12">
      <c r="A62" s="6">
        <v>61</v>
      </c>
      <c r="B62" s="7">
        <f>INDEX(Final_Combined_Dataset!B:B, MATCH(Analysis_Helper!A62, Final_Combined_Dataset!A:A, 0))</f>
        <v>40546</v>
      </c>
      <c r="C62" s="6" t="str">
        <f>INDEX(Final_Combined_Dataset!G:G, MATCH(Analysis_Helper!A62, Final_Combined_Dataset!A:A, 0))</f>
        <v>Monday</v>
      </c>
      <c r="D62" s="6" t="str">
        <f t="shared" si="0"/>
        <v>Weekday</v>
      </c>
      <c r="E62" s="6" t="b">
        <f>INDEX(Final_Combined_Dataset!F:F, MATCH(A62, Final_Combined_Dataset!A:A, 0))</f>
        <v>0</v>
      </c>
      <c r="F62" s="6" t="str">
        <f t="shared" si="1"/>
        <v>Working Day</v>
      </c>
      <c r="G62" s="6">
        <f>INDEX(Final_Combined_Dataset!E:E, MATCH(A62, Final_Combined_Dataset!A:A, 0))</f>
        <v>15</v>
      </c>
      <c r="H62" s="6" t="str">
        <f t="shared" si="2"/>
        <v>Afternoon</v>
      </c>
      <c r="I62" s="6">
        <f>INDEX(Final_Combined_Dataset!O:O, MATCH(A62, Final_Combined_Dataset!A:A, 0))</f>
        <v>72</v>
      </c>
      <c r="J62" s="6" t="str">
        <f t="shared" si="3"/>
        <v>Low</v>
      </c>
      <c r="K62" s="6" t="str">
        <f>IF(Final_Combined_Dataset!M62&gt;Final_Combined_Dataset!N62,
"Casual Users","Registered Users")</f>
        <v>Registered Users</v>
      </c>
      <c r="L62" s="6" t="str">
        <f>IF(Final_Combined_Dataset!H62="Clear","Good To Go",IF(Final_Combined_Dataset!H62="Mist","Average",IF(Final_Combined_Dataset!H62="Light Snow","Bad",IF(Final_Combined_Dataset!H62="Heavy Snow","Very Risky"))))</f>
        <v>Good To Go</v>
      </c>
    </row>
    <row r="63" spans="1:12">
      <c r="A63" s="6">
        <v>62</v>
      </c>
      <c r="B63" s="7">
        <f>INDEX(Final_Combined_Dataset!B:B, MATCH(Analysis_Helper!A63, Final_Combined_Dataset!A:A, 0))</f>
        <v>40546</v>
      </c>
      <c r="C63" s="6" t="str">
        <f>INDEX(Final_Combined_Dataset!G:G, MATCH(Analysis_Helper!A63, Final_Combined_Dataset!A:A, 0))</f>
        <v>Monday</v>
      </c>
      <c r="D63" s="6" t="str">
        <f t="shared" si="0"/>
        <v>Weekday</v>
      </c>
      <c r="E63" s="6" t="b">
        <f>INDEX(Final_Combined_Dataset!F:F, MATCH(A63, Final_Combined_Dataset!A:A, 0))</f>
        <v>0</v>
      </c>
      <c r="F63" s="6" t="str">
        <f t="shared" si="1"/>
        <v>Working Day</v>
      </c>
      <c r="G63" s="6">
        <f>INDEX(Final_Combined_Dataset!E:E, MATCH(A63, Final_Combined_Dataset!A:A, 0))</f>
        <v>16</v>
      </c>
      <c r="H63" s="6" t="str">
        <f t="shared" si="2"/>
        <v>Afternoon</v>
      </c>
      <c r="I63" s="6">
        <f>INDEX(Final_Combined_Dataset!O:O, MATCH(A63, Final_Combined_Dataset!A:A, 0))</f>
        <v>76</v>
      </c>
      <c r="J63" s="6" t="str">
        <f t="shared" si="3"/>
        <v>Low</v>
      </c>
      <c r="K63" s="6" t="str">
        <f>IF(Final_Combined_Dataset!M63&gt;Final_Combined_Dataset!N63,
"Casual Users","Registered Users")</f>
        <v>Registered Users</v>
      </c>
      <c r="L63" s="6" t="str">
        <f>IF(Final_Combined_Dataset!H63="Clear","Good To Go",IF(Final_Combined_Dataset!H63="Mist","Average",IF(Final_Combined_Dataset!H63="Light Snow","Bad",IF(Final_Combined_Dataset!H63="Heavy Snow","Very Risky"))))</f>
        <v>Good To Go</v>
      </c>
    </row>
    <row r="64" spans="1:12">
      <c r="A64" s="6">
        <v>63</v>
      </c>
      <c r="B64" s="7">
        <f>INDEX(Final_Combined_Dataset!B:B, MATCH(Analysis_Helper!A64, Final_Combined_Dataset!A:A, 0))</f>
        <v>40546</v>
      </c>
      <c r="C64" s="6" t="str">
        <f>INDEX(Final_Combined_Dataset!G:G, MATCH(Analysis_Helper!A64, Final_Combined_Dataset!A:A, 0))</f>
        <v>Monday</v>
      </c>
      <c r="D64" s="6" t="str">
        <f t="shared" si="0"/>
        <v>Weekday</v>
      </c>
      <c r="E64" s="6" t="b">
        <f>INDEX(Final_Combined_Dataset!F:F, MATCH(A64, Final_Combined_Dataset!A:A, 0))</f>
        <v>0</v>
      </c>
      <c r="F64" s="6" t="str">
        <f t="shared" si="1"/>
        <v>Working Day</v>
      </c>
      <c r="G64" s="6">
        <f>INDEX(Final_Combined_Dataset!E:E, MATCH(A64, Final_Combined_Dataset!A:A, 0))</f>
        <v>17</v>
      </c>
      <c r="H64" s="6" t="str">
        <f t="shared" si="2"/>
        <v>Evening</v>
      </c>
      <c r="I64" s="6">
        <f>INDEX(Final_Combined_Dataset!O:O, MATCH(A64, Final_Combined_Dataset!A:A, 0))</f>
        <v>157</v>
      </c>
      <c r="J64" s="6" t="str">
        <f t="shared" si="3"/>
        <v>High</v>
      </c>
      <c r="K64" s="6" t="str">
        <f>IF(Final_Combined_Dataset!M64&gt;Final_Combined_Dataset!N64,
"Casual Users","Registered Users")</f>
        <v>Registered Users</v>
      </c>
      <c r="L64" s="6" t="str">
        <f>IF(Final_Combined_Dataset!H64="Clear","Good To Go",IF(Final_Combined_Dataset!H64="Mist","Average",IF(Final_Combined_Dataset!H64="Light Snow","Bad",IF(Final_Combined_Dataset!H64="Heavy Snow","Very Risky"))))</f>
        <v>Good To Go</v>
      </c>
    </row>
    <row r="65" spans="1:12">
      <c r="A65" s="6">
        <v>64</v>
      </c>
      <c r="B65" s="7">
        <f>INDEX(Final_Combined_Dataset!B:B, MATCH(Analysis_Helper!A65, Final_Combined_Dataset!A:A, 0))</f>
        <v>40546</v>
      </c>
      <c r="C65" s="6" t="str">
        <f>INDEX(Final_Combined_Dataset!G:G, MATCH(Analysis_Helper!A65, Final_Combined_Dataset!A:A, 0))</f>
        <v>Monday</v>
      </c>
      <c r="D65" s="6" t="str">
        <f t="shared" si="0"/>
        <v>Weekday</v>
      </c>
      <c r="E65" s="6" t="b">
        <f>INDEX(Final_Combined_Dataset!F:F, MATCH(A65, Final_Combined_Dataset!A:A, 0))</f>
        <v>0</v>
      </c>
      <c r="F65" s="6" t="str">
        <f t="shared" si="1"/>
        <v>Working Day</v>
      </c>
      <c r="G65" s="6">
        <f>INDEX(Final_Combined_Dataset!E:E, MATCH(A65, Final_Combined_Dataset!A:A, 0))</f>
        <v>18</v>
      </c>
      <c r="H65" s="6" t="str">
        <f t="shared" si="2"/>
        <v>Evening</v>
      </c>
      <c r="I65" s="6">
        <f>INDEX(Final_Combined_Dataset!O:O, MATCH(A65, Final_Combined_Dataset!A:A, 0))</f>
        <v>157</v>
      </c>
      <c r="J65" s="6" t="str">
        <f t="shared" si="3"/>
        <v>High</v>
      </c>
      <c r="K65" s="6" t="str">
        <f>IF(Final_Combined_Dataset!M65&gt;Final_Combined_Dataset!N65,
"Casual Users","Registered Users")</f>
        <v>Registered Users</v>
      </c>
      <c r="L65" s="6" t="str">
        <f>IF(Final_Combined_Dataset!H65="Clear","Good To Go",IF(Final_Combined_Dataset!H65="Mist","Average",IF(Final_Combined_Dataset!H65="Light Snow","Bad",IF(Final_Combined_Dataset!H65="Heavy Snow","Very Risky"))))</f>
        <v>Good To Go</v>
      </c>
    </row>
    <row r="66" spans="1:12">
      <c r="A66" s="6">
        <v>65</v>
      </c>
      <c r="B66" s="7">
        <f>INDEX(Final_Combined_Dataset!B:B, MATCH(Analysis_Helper!A66, Final_Combined_Dataset!A:A, 0))</f>
        <v>40546</v>
      </c>
      <c r="C66" s="6" t="str">
        <f>INDEX(Final_Combined_Dataset!G:G, MATCH(Analysis_Helper!A66, Final_Combined_Dataset!A:A, 0))</f>
        <v>Monday</v>
      </c>
      <c r="D66" s="6" t="str">
        <f t="shared" si="0"/>
        <v>Weekday</v>
      </c>
      <c r="E66" s="6" t="b">
        <f>INDEX(Final_Combined_Dataset!F:F, MATCH(A66, Final_Combined_Dataset!A:A, 0))</f>
        <v>0</v>
      </c>
      <c r="F66" s="6" t="str">
        <f t="shared" si="1"/>
        <v>Working Day</v>
      </c>
      <c r="G66" s="6">
        <f>INDEX(Final_Combined_Dataset!E:E, MATCH(A66, Final_Combined_Dataset!A:A, 0))</f>
        <v>19</v>
      </c>
      <c r="H66" s="6" t="str">
        <f t="shared" si="2"/>
        <v>Evening</v>
      </c>
      <c r="I66" s="6">
        <f>INDEX(Final_Combined_Dataset!O:O, MATCH(A66, Final_Combined_Dataset!A:A, 0))</f>
        <v>110</v>
      </c>
      <c r="J66" s="6" t="str">
        <f t="shared" si="3"/>
        <v>Medium</v>
      </c>
      <c r="K66" s="6" t="str">
        <f>IF(Final_Combined_Dataset!M66&gt;Final_Combined_Dataset!N66,
"Casual Users","Registered Users")</f>
        <v>Registered Users</v>
      </c>
      <c r="L66" s="6" t="str">
        <f>IF(Final_Combined_Dataset!H66="Clear","Good To Go",IF(Final_Combined_Dataset!H66="Mist","Average",IF(Final_Combined_Dataset!H66="Light Snow","Bad",IF(Final_Combined_Dataset!H66="Heavy Snow","Very Risky"))))</f>
        <v>Good To Go</v>
      </c>
    </row>
    <row r="67" spans="1:12">
      <c r="A67" s="6">
        <v>66</v>
      </c>
      <c r="B67" s="7">
        <f>INDEX(Final_Combined_Dataset!B:B, MATCH(Analysis_Helper!A67, Final_Combined_Dataset!A:A, 0))</f>
        <v>40546</v>
      </c>
      <c r="C67" s="6" t="str">
        <f>INDEX(Final_Combined_Dataset!G:G, MATCH(Analysis_Helper!A67, Final_Combined_Dataset!A:A, 0))</f>
        <v>Monday</v>
      </c>
      <c r="D67" s="6" t="str">
        <f t="shared" ref="D67:D130" si="4">IF(OR(TRIM(C67)="Saturday",TRIM(C67)="Sunday"),"Weekend","Weekday")</f>
        <v>Weekday</v>
      </c>
      <c r="E67" s="6" t="b">
        <f>INDEX(Final_Combined_Dataset!F:F, MATCH(A67, Final_Combined_Dataset!A:A, 0))</f>
        <v>0</v>
      </c>
      <c r="F67" s="6" t="str">
        <f t="shared" ref="F67:F130" si="5">IF(E67=TRUE,"Holiday","Working Day")</f>
        <v>Working Day</v>
      </c>
      <c r="G67" s="6">
        <f>INDEX(Final_Combined_Dataset!E:E, MATCH(A67, Final_Combined_Dataset!A:A, 0))</f>
        <v>20</v>
      </c>
      <c r="H67" s="6" t="str">
        <f t="shared" ref="H67:H130" si="6">IF(G67&lt;=4,"Night",
IF(G67&lt;=11,"Morning",
IF(G67&lt;=16,"Afternoon",
IF(G67&lt;=20,"Evening",
"Night"))))</f>
        <v>Evening</v>
      </c>
      <c r="I67" s="6">
        <f>INDEX(Final_Combined_Dataset!O:O, MATCH(A67, Final_Combined_Dataset!A:A, 0))</f>
        <v>52</v>
      </c>
      <c r="J67" s="6" t="str">
        <f t="shared" ref="J67:J130" si="7">IF(I67&lt;100,"Low",
IF(I67&lt;150,"Medium","High"))</f>
        <v>Low</v>
      </c>
      <c r="K67" s="6" t="str">
        <f>IF(Final_Combined_Dataset!M67&gt;Final_Combined_Dataset!N67,
"Casual Users","Registered Users")</f>
        <v>Registered Users</v>
      </c>
      <c r="L67" s="6" t="str">
        <f>IF(Final_Combined_Dataset!H67="Clear","Good To Go",IF(Final_Combined_Dataset!H67="Mist","Average",IF(Final_Combined_Dataset!H67="Light Snow","Bad",IF(Final_Combined_Dataset!H67="Heavy Snow","Very Risky"))))</f>
        <v>Good To Go</v>
      </c>
    </row>
    <row r="68" spans="1:12">
      <c r="A68" s="6">
        <v>67</v>
      </c>
      <c r="B68" s="7">
        <f>INDEX(Final_Combined_Dataset!B:B, MATCH(Analysis_Helper!A68, Final_Combined_Dataset!A:A, 0))</f>
        <v>40546</v>
      </c>
      <c r="C68" s="6" t="str">
        <f>INDEX(Final_Combined_Dataset!G:G, MATCH(Analysis_Helper!A68, Final_Combined_Dataset!A:A, 0))</f>
        <v>Monday</v>
      </c>
      <c r="D68" s="6" t="str">
        <f t="shared" si="4"/>
        <v>Weekday</v>
      </c>
      <c r="E68" s="6" t="b">
        <f>INDEX(Final_Combined_Dataset!F:F, MATCH(A68, Final_Combined_Dataset!A:A, 0))</f>
        <v>0</v>
      </c>
      <c r="F68" s="6" t="str">
        <f t="shared" si="5"/>
        <v>Working Day</v>
      </c>
      <c r="G68" s="6">
        <f>INDEX(Final_Combined_Dataset!E:E, MATCH(A68, Final_Combined_Dataset!A:A, 0))</f>
        <v>21</v>
      </c>
      <c r="H68" s="6" t="str">
        <f t="shared" si="6"/>
        <v>Night</v>
      </c>
      <c r="I68" s="6">
        <f>INDEX(Final_Combined_Dataset!O:O, MATCH(A68, Final_Combined_Dataset!A:A, 0))</f>
        <v>52</v>
      </c>
      <c r="J68" s="6" t="str">
        <f t="shared" si="7"/>
        <v>Low</v>
      </c>
      <c r="K68" s="6" t="str">
        <f>IF(Final_Combined_Dataset!M68&gt;Final_Combined_Dataset!N68,
"Casual Users","Registered Users")</f>
        <v>Registered Users</v>
      </c>
      <c r="L68" s="6" t="str">
        <f>IF(Final_Combined_Dataset!H68="Clear","Good To Go",IF(Final_Combined_Dataset!H68="Mist","Average",IF(Final_Combined_Dataset!H68="Light Snow","Bad",IF(Final_Combined_Dataset!H68="Heavy Snow","Very Risky"))))</f>
        <v>Good To Go</v>
      </c>
    </row>
    <row r="69" spans="1:12">
      <c r="A69" s="6">
        <v>68</v>
      </c>
      <c r="B69" s="7">
        <f>INDEX(Final_Combined_Dataset!B:B, MATCH(Analysis_Helper!A69, Final_Combined_Dataset!A:A, 0))</f>
        <v>40546</v>
      </c>
      <c r="C69" s="6" t="str">
        <f>INDEX(Final_Combined_Dataset!G:G, MATCH(Analysis_Helper!A69, Final_Combined_Dataset!A:A, 0))</f>
        <v>Monday</v>
      </c>
      <c r="D69" s="6" t="str">
        <f t="shared" si="4"/>
        <v>Weekday</v>
      </c>
      <c r="E69" s="6" t="b">
        <f>INDEX(Final_Combined_Dataset!F:F, MATCH(A69, Final_Combined_Dataset!A:A, 0))</f>
        <v>0</v>
      </c>
      <c r="F69" s="6" t="str">
        <f t="shared" si="5"/>
        <v>Working Day</v>
      </c>
      <c r="G69" s="6">
        <f>INDEX(Final_Combined_Dataset!E:E, MATCH(A69, Final_Combined_Dataset!A:A, 0))</f>
        <v>22</v>
      </c>
      <c r="H69" s="6" t="str">
        <f t="shared" si="6"/>
        <v>Night</v>
      </c>
      <c r="I69" s="6">
        <f>INDEX(Final_Combined_Dataset!O:O, MATCH(A69, Final_Combined_Dataset!A:A, 0))</f>
        <v>20</v>
      </c>
      <c r="J69" s="6" t="str">
        <f t="shared" si="7"/>
        <v>Low</v>
      </c>
      <c r="K69" s="6" t="str">
        <f>IF(Final_Combined_Dataset!M69&gt;Final_Combined_Dataset!N69,
"Casual Users","Registered Users")</f>
        <v>Registered Users</v>
      </c>
      <c r="L69" s="6" t="str">
        <f>IF(Final_Combined_Dataset!H69="Clear","Good To Go",IF(Final_Combined_Dataset!H69="Mist","Average",IF(Final_Combined_Dataset!H69="Light Snow","Bad",IF(Final_Combined_Dataset!H69="Heavy Snow","Very Risky"))))</f>
        <v>Good To Go</v>
      </c>
    </row>
    <row r="70" spans="1:12">
      <c r="A70" s="6">
        <v>69</v>
      </c>
      <c r="B70" s="7">
        <f>INDEX(Final_Combined_Dataset!B:B, MATCH(Analysis_Helper!A70, Final_Combined_Dataset!A:A, 0))</f>
        <v>40546</v>
      </c>
      <c r="C70" s="6" t="str">
        <f>INDEX(Final_Combined_Dataset!G:G, MATCH(Analysis_Helper!A70, Final_Combined_Dataset!A:A, 0))</f>
        <v>Monday</v>
      </c>
      <c r="D70" s="6" t="str">
        <f t="shared" si="4"/>
        <v>Weekday</v>
      </c>
      <c r="E70" s="6" t="b">
        <f>INDEX(Final_Combined_Dataset!F:F, MATCH(A70, Final_Combined_Dataset!A:A, 0))</f>
        <v>0</v>
      </c>
      <c r="F70" s="6" t="str">
        <f t="shared" si="5"/>
        <v>Working Day</v>
      </c>
      <c r="G70" s="6">
        <f>INDEX(Final_Combined_Dataset!E:E, MATCH(A70, Final_Combined_Dataset!A:A, 0))</f>
        <v>23</v>
      </c>
      <c r="H70" s="6" t="str">
        <f t="shared" si="6"/>
        <v>Night</v>
      </c>
      <c r="I70" s="6">
        <f>INDEX(Final_Combined_Dataset!O:O, MATCH(A70, Final_Combined_Dataset!A:A, 0))</f>
        <v>12</v>
      </c>
      <c r="J70" s="6" t="str">
        <f t="shared" si="7"/>
        <v>Low</v>
      </c>
      <c r="K70" s="6" t="str">
        <f>IF(Final_Combined_Dataset!M70&gt;Final_Combined_Dataset!N70,
"Casual Users","Registered Users")</f>
        <v>Registered Users</v>
      </c>
      <c r="L70" s="6" t="str">
        <f>IF(Final_Combined_Dataset!H70="Clear","Good To Go",IF(Final_Combined_Dataset!H70="Mist","Average",IF(Final_Combined_Dataset!H70="Light Snow","Bad",IF(Final_Combined_Dataset!H70="Heavy Snow","Very Risky"))))</f>
        <v>Good To Go</v>
      </c>
    </row>
    <row r="71" spans="1:12">
      <c r="A71" s="6">
        <v>70</v>
      </c>
      <c r="B71" s="7">
        <f>INDEX(Final_Combined_Dataset!B:B, MATCH(Analysis_Helper!A71, Final_Combined_Dataset!A:A, 0))</f>
        <v>40547</v>
      </c>
      <c r="C71" s="6" t="str">
        <f>INDEX(Final_Combined_Dataset!G:G, MATCH(Analysis_Helper!A71, Final_Combined_Dataset!A:A, 0))</f>
        <v>Tuesday</v>
      </c>
      <c r="D71" s="6" t="str">
        <f t="shared" si="4"/>
        <v>Weekday</v>
      </c>
      <c r="E71" s="6" t="b">
        <f>INDEX(Final_Combined_Dataset!F:F, MATCH(A71, Final_Combined_Dataset!A:A, 0))</f>
        <v>0</v>
      </c>
      <c r="F71" s="6" t="str">
        <f t="shared" si="5"/>
        <v>Working Day</v>
      </c>
      <c r="G71" s="6">
        <f>INDEX(Final_Combined_Dataset!E:E, MATCH(A71, Final_Combined_Dataset!A:A, 0))</f>
        <v>0</v>
      </c>
      <c r="H71" s="6" t="str">
        <f t="shared" si="6"/>
        <v>Night</v>
      </c>
      <c r="I71" s="6">
        <f>INDEX(Final_Combined_Dataset!O:O, MATCH(A71, Final_Combined_Dataset!A:A, 0))</f>
        <v>5</v>
      </c>
      <c r="J71" s="6" t="str">
        <f t="shared" si="7"/>
        <v>Low</v>
      </c>
      <c r="K71" s="6" t="str">
        <f>IF(Final_Combined_Dataset!M71&gt;Final_Combined_Dataset!N71,
"Casual Users","Registered Users")</f>
        <v>Registered Users</v>
      </c>
      <c r="L71" s="6" t="str">
        <f>IF(Final_Combined_Dataset!H71="Clear","Good To Go",IF(Final_Combined_Dataset!H71="Mist","Average",IF(Final_Combined_Dataset!H71="Light Snow","Bad",IF(Final_Combined_Dataset!H71="Heavy Snow","Very Risky"))))</f>
        <v>Good To Go</v>
      </c>
    </row>
    <row r="72" spans="1:12">
      <c r="A72" s="6">
        <v>71</v>
      </c>
      <c r="B72" s="7">
        <f>INDEX(Final_Combined_Dataset!B:B, MATCH(Analysis_Helper!A72, Final_Combined_Dataset!A:A, 0))</f>
        <v>40547</v>
      </c>
      <c r="C72" s="6" t="str">
        <f>INDEX(Final_Combined_Dataset!G:G, MATCH(Analysis_Helper!A72, Final_Combined_Dataset!A:A, 0))</f>
        <v>Tuesday</v>
      </c>
      <c r="D72" s="6" t="str">
        <f t="shared" si="4"/>
        <v>Weekday</v>
      </c>
      <c r="E72" s="6" t="b">
        <f>INDEX(Final_Combined_Dataset!F:F, MATCH(A72, Final_Combined_Dataset!A:A, 0))</f>
        <v>0</v>
      </c>
      <c r="F72" s="6" t="str">
        <f t="shared" si="5"/>
        <v>Working Day</v>
      </c>
      <c r="G72" s="6">
        <f>INDEX(Final_Combined_Dataset!E:E, MATCH(A72, Final_Combined_Dataset!A:A, 0))</f>
        <v>1</v>
      </c>
      <c r="H72" s="6" t="str">
        <f t="shared" si="6"/>
        <v>Night</v>
      </c>
      <c r="I72" s="6">
        <f>INDEX(Final_Combined_Dataset!O:O, MATCH(A72, Final_Combined_Dataset!A:A, 0))</f>
        <v>2</v>
      </c>
      <c r="J72" s="6" t="str">
        <f t="shared" si="7"/>
        <v>Low</v>
      </c>
      <c r="K72" s="6" t="str">
        <f>IF(Final_Combined_Dataset!M72&gt;Final_Combined_Dataset!N72,
"Casual Users","Registered Users")</f>
        <v>Registered Users</v>
      </c>
      <c r="L72" s="6" t="str">
        <f>IF(Final_Combined_Dataset!H72="Clear","Good To Go",IF(Final_Combined_Dataset!H72="Mist","Average",IF(Final_Combined_Dataset!H72="Light Snow","Bad",IF(Final_Combined_Dataset!H72="Heavy Snow","Very Risky"))))</f>
        <v>Good To Go</v>
      </c>
    </row>
    <row r="73" spans="1:12">
      <c r="A73" s="6">
        <v>72</v>
      </c>
      <c r="B73" s="7">
        <f>INDEX(Final_Combined_Dataset!B:B, MATCH(Analysis_Helper!A73, Final_Combined_Dataset!A:A, 0))</f>
        <v>40547</v>
      </c>
      <c r="C73" s="6" t="str">
        <f>INDEX(Final_Combined_Dataset!G:G, MATCH(Analysis_Helper!A73, Final_Combined_Dataset!A:A, 0))</f>
        <v>Tuesday</v>
      </c>
      <c r="D73" s="6" t="str">
        <f t="shared" si="4"/>
        <v>Weekday</v>
      </c>
      <c r="E73" s="6" t="b">
        <f>INDEX(Final_Combined_Dataset!F:F, MATCH(A73, Final_Combined_Dataset!A:A, 0))</f>
        <v>0</v>
      </c>
      <c r="F73" s="6" t="str">
        <f t="shared" si="5"/>
        <v>Working Day</v>
      </c>
      <c r="G73" s="6">
        <f>INDEX(Final_Combined_Dataset!E:E, MATCH(A73, Final_Combined_Dataset!A:A, 0))</f>
        <v>2</v>
      </c>
      <c r="H73" s="6" t="str">
        <f t="shared" si="6"/>
        <v>Night</v>
      </c>
      <c r="I73" s="6">
        <f>INDEX(Final_Combined_Dataset!O:O, MATCH(A73, Final_Combined_Dataset!A:A, 0))</f>
        <v>1</v>
      </c>
      <c r="J73" s="6" t="str">
        <f t="shared" si="7"/>
        <v>Low</v>
      </c>
      <c r="K73" s="6" t="str">
        <f>IF(Final_Combined_Dataset!M73&gt;Final_Combined_Dataset!N73,
"Casual Users","Registered Users")</f>
        <v>Registered Users</v>
      </c>
      <c r="L73" s="6" t="str">
        <f>IF(Final_Combined_Dataset!H73="Clear","Good To Go",IF(Final_Combined_Dataset!H73="Mist","Average",IF(Final_Combined_Dataset!H73="Light Snow","Bad",IF(Final_Combined_Dataset!H73="Heavy Snow","Very Risky"))))</f>
        <v>Good To Go</v>
      </c>
    </row>
    <row r="74" spans="1:12">
      <c r="A74" s="6">
        <v>73</v>
      </c>
      <c r="B74" s="7">
        <f>INDEX(Final_Combined_Dataset!B:B, MATCH(Analysis_Helper!A74, Final_Combined_Dataset!A:A, 0))</f>
        <v>40547</v>
      </c>
      <c r="C74" s="6" t="str">
        <f>INDEX(Final_Combined_Dataset!G:G, MATCH(Analysis_Helper!A74, Final_Combined_Dataset!A:A, 0))</f>
        <v>Tuesday</v>
      </c>
      <c r="D74" s="6" t="str">
        <f t="shared" si="4"/>
        <v>Weekday</v>
      </c>
      <c r="E74" s="6" t="b">
        <f>INDEX(Final_Combined_Dataset!F:F, MATCH(A74, Final_Combined_Dataset!A:A, 0))</f>
        <v>0</v>
      </c>
      <c r="F74" s="6" t="str">
        <f t="shared" si="5"/>
        <v>Working Day</v>
      </c>
      <c r="G74" s="6">
        <f>INDEX(Final_Combined_Dataset!E:E, MATCH(A74, Final_Combined_Dataset!A:A, 0))</f>
        <v>4</v>
      </c>
      <c r="H74" s="6" t="str">
        <f t="shared" si="6"/>
        <v>Night</v>
      </c>
      <c r="I74" s="6">
        <f>INDEX(Final_Combined_Dataset!O:O, MATCH(A74, Final_Combined_Dataset!A:A, 0))</f>
        <v>2</v>
      </c>
      <c r="J74" s="6" t="str">
        <f t="shared" si="7"/>
        <v>Low</v>
      </c>
      <c r="K74" s="6" t="str">
        <f>IF(Final_Combined_Dataset!M74&gt;Final_Combined_Dataset!N74,
"Casual Users","Registered Users")</f>
        <v>Registered Users</v>
      </c>
      <c r="L74" s="6" t="str">
        <f>IF(Final_Combined_Dataset!H74="Clear","Good To Go",IF(Final_Combined_Dataset!H74="Mist","Average",IF(Final_Combined_Dataset!H74="Light Snow","Bad",IF(Final_Combined_Dataset!H74="Heavy Snow","Very Risky"))))</f>
        <v>Good To Go</v>
      </c>
    </row>
    <row r="75" spans="1:12">
      <c r="A75" s="6">
        <v>74</v>
      </c>
      <c r="B75" s="7">
        <f>INDEX(Final_Combined_Dataset!B:B, MATCH(Analysis_Helper!A75, Final_Combined_Dataset!A:A, 0))</f>
        <v>40547</v>
      </c>
      <c r="C75" s="6" t="str">
        <f>INDEX(Final_Combined_Dataset!G:G, MATCH(Analysis_Helper!A75, Final_Combined_Dataset!A:A, 0))</f>
        <v>Tuesday</v>
      </c>
      <c r="D75" s="6" t="str">
        <f t="shared" si="4"/>
        <v>Weekday</v>
      </c>
      <c r="E75" s="6" t="b">
        <f>INDEX(Final_Combined_Dataset!F:F, MATCH(A75, Final_Combined_Dataset!A:A, 0))</f>
        <v>0</v>
      </c>
      <c r="F75" s="6" t="str">
        <f t="shared" si="5"/>
        <v>Working Day</v>
      </c>
      <c r="G75" s="6">
        <f>INDEX(Final_Combined_Dataset!E:E, MATCH(A75, Final_Combined_Dataset!A:A, 0))</f>
        <v>5</v>
      </c>
      <c r="H75" s="6" t="str">
        <f t="shared" si="6"/>
        <v>Morning</v>
      </c>
      <c r="I75" s="6">
        <f>INDEX(Final_Combined_Dataset!O:O, MATCH(A75, Final_Combined_Dataset!A:A, 0))</f>
        <v>4</v>
      </c>
      <c r="J75" s="6" t="str">
        <f t="shared" si="7"/>
        <v>Low</v>
      </c>
      <c r="K75" s="6" t="str">
        <f>IF(Final_Combined_Dataset!M75&gt;Final_Combined_Dataset!N75,
"Casual Users","Registered Users")</f>
        <v>Registered Users</v>
      </c>
      <c r="L75" s="6" t="str">
        <f>IF(Final_Combined_Dataset!H75="Clear","Good To Go",IF(Final_Combined_Dataset!H75="Mist","Average",IF(Final_Combined_Dataset!H75="Light Snow","Bad",IF(Final_Combined_Dataset!H75="Heavy Snow","Very Risky"))))</f>
        <v>Good To Go</v>
      </c>
    </row>
    <row r="76" spans="1:12">
      <c r="A76" s="6">
        <v>75</v>
      </c>
      <c r="B76" s="7">
        <f>INDEX(Final_Combined_Dataset!B:B, MATCH(Analysis_Helper!A76, Final_Combined_Dataset!A:A, 0))</f>
        <v>40547</v>
      </c>
      <c r="C76" s="6" t="str">
        <f>INDEX(Final_Combined_Dataset!G:G, MATCH(Analysis_Helper!A76, Final_Combined_Dataset!A:A, 0))</f>
        <v>Tuesday</v>
      </c>
      <c r="D76" s="6" t="str">
        <f t="shared" si="4"/>
        <v>Weekday</v>
      </c>
      <c r="E76" s="6" t="b">
        <f>INDEX(Final_Combined_Dataset!F:F, MATCH(A76, Final_Combined_Dataset!A:A, 0))</f>
        <v>0</v>
      </c>
      <c r="F76" s="6" t="str">
        <f t="shared" si="5"/>
        <v>Working Day</v>
      </c>
      <c r="G76" s="6">
        <f>INDEX(Final_Combined_Dataset!E:E, MATCH(A76, Final_Combined_Dataset!A:A, 0))</f>
        <v>6</v>
      </c>
      <c r="H76" s="6" t="str">
        <f t="shared" si="6"/>
        <v>Morning</v>
      </c>
      <c r="I76" s="6">
        <f>INDEX(Final_Combined_Dataset!O:O, MATCH(A76, Final_Combined_Dataset!A:A, 0))</f>
        <v>36</v>
      </c>
      <c r="J76" s="6" t="str">
        <f t="shared" si="7"/>
        <v>Low</v>
      </c>
      <c r="K76" s="6" t="str">
        <f>IF(Final_Combined_Dataset!M76&gt;Final_Combined_Dataset!N76,
"Casual Users","Registered Users")</f>
        <v>Registered Users</v>
      </c>
      <c r="L76" s="6" t="str">
        <f>IF(Final_Combined_Dataset!H76="Clear","Good To Go",IF(Final_Combined_Dataset!H76="Mist","Average",IF(Final_Combined_Dataset!H76="Light Snow","Bad",IF(Final_Combined_Dataset!H76="Heavy Snow","Very Risky"))))</f>
        <v>Good To Go</v>
      </c>
    </row>
    <row r="77" spans="1:12">
      <c r="A77" s="6">
        <v>76</v>
      </c>
      <c r="B77" s="7">
        <f>INDEX(Final_Combined_Dataset!B:B, MATCH(Analysis_Helper!A77, Final_Combined_Dataset!A:A, 0))</f>
        <v>40547</v>
      </c>
      <c r="C77" s="6" t="str">
        <f>INDEX(Final_Combined_Dataset!G:G, MATCH(Analysis_Helper!A77, Final_Combined_Dataset!A:A, 0))</f>
        <v>Tuesday</v>
      </c>
      <c r="D77" s="6" t="str">
        <f t="shared" si="4"/>
        <v>Weekday</v>
      </c>
      <c r="E77" s="6" t="b">
        <f>INDEX(Final_Combined_Dataset!F:F, MATCH(A77, Final_Combined_Dataset!A:A, 0))</f>
        <v>0</v>
      </c>
      <c r="F77" s="6" t="str">
        <f t="shared" si="5"/>
        <v>Working Day</v>
      </c>
      <c r="G77" s="6">
        <f>INDEX(Final_Combined_Dataset!E:E, MATCH(A77, Final_Combined_Dataset!A:A, 0))</f>
        <v>7</v>
      </c>
      <c r="H77" s="6" t="str">
        <f t="shared" si="6"/>
        <v>Morning</v>
      </c>
      <c r="I77" s="6">
        <f>INDEX(Final_Combined_Dataset!O:O, MATCH(A77, Final_Combined_Dataset!A:A, 0))</f>
        <v>94</v>
      </c>
      <c r="J77" s="6" t="str">
        <f t="shared" si="7"/>
        <v>Low</v>
      </c>
      <c r="K77" s="6" t="str">
        <f>IF(Final_Combined_Dataset!M77&gt;Final_Combined_Dataset!N77,
"Casual Users","Registered Users")</f>
        <v>Registered Users</v>
      </c>
      <c r="L77" s="6" t="str">
        <f>IF(Final_Combined_Dataset!H77="Clear","Good To Go",IF(Final_Combined_Dataset!H77="Mist","Average",IF(Final_Combined_Dataset!H77="Light Snow","Bad",IF(Final_Combined_Dataset!H77="Heavy Snow","Very Risky"))))</f>
        <v>Good To Go</v>
      </c>
    </row>
    <row r="78" spans="1:12">
      <c r="A78" s="6">
        <v>77</v>
      </c>
      <c r="B78" s="7">
        <f>INDEX(Final_Combined_Dataset!B:B, MATCH(Analysis_Helper!A78, Final_Combined_Dataset!A:A, 0))</f>
        <v>40547</v>
      </c>
      <c r="C78" s="6" t="str">
        <f>INDEX(Final_Combined_Dataset!G:G, MATCH(Analysis_Helper!A78, Final_Combined_Dataset!A:A, 0))</f>
        <v>Tuesday</v>
      </c>
      <c r="D78" s="6" t="str">
        <f t="shared" si="4"/>
        <v>Weekday</v>
      </c>
      <c r="E78" s="6" t="b">
        <f>INDEX(Final_Combined_Dataset!F:F, MATCH(A78, Final_Combined_Dataset!A:A, 0))</f>
        <v>0</v>
      </c>
      <c r="F78" s="6" t="str">
        <f t="shared" si="5"/>
        <v>Working Day</v>
      </c>
      <c r="G78" s="6">
        <f>INDEX(Final_Combined_Dataset!E:E, MATCH(A78, Final_Combined_Dataset!A:A, 0))</f>
        <v>8</v>
      </c>
      <c r="H78" s="6" t="str">
        <f t="shared" si="6"/>
        <v>Morning</v>
      </c>
      <c r="I78" s="6">
        <f>INDEX(Final_Combined_Dataset!O:O, MATCH(A78, Final_Combined_Dataset!A:A, 0))</f>
        <v>179</v>
      </c>
      <c r="J78" s="6" t="str">
        <f t="shared" si="7"/>
        <v>High</v>
      </c>
      <c r="K78" s="6" t="str">
        <f>IF(Final_Combined_Dataset!M78&gt;Final_Combined_Dataset!N78,
"Casual Users","Registered Users")</f>
        <v>Registered Users</v>
      </c>
      <c r="L78" s="6" t="str">
        <f>IF(Final_Combined_Dataset!H78="Clear","Good To Go",IF(Final_Combined_Dataset!H78="Mist","Average",IF(Final_Combined_Dataset!H78="Light Snow","Bad",IF(Final_Combined_Dataset!H78="Heavy Snow","Very Risky"))))</f>
        <v>Good To Go</v>
      </c>
    </row>
    <row r="79" spans="1:12">
      <c r="A79" s="6">
        <v>78</v>
      </c>
      <c r="B79" s="7">
        <f>INDEX(Final_Combined_Dataset!B:B, MATCH(Analysis_Helper!A79, Final_Combined_Dataset!A:A, 0))</f>
        <v>40547</v>
      </c>
      <c r="C79" s="6" t="str">
        <f>INDEX(Final_Combined_Dataset!G:G, MATCH(Analysis_Helper!A79, Final_Combined_Dataset!A:A, 0))</f>
        <v>Tuesday</v>
      </c>
      <c r="D79" s="6" t="str">
        <f t="shared" si="4"/>
        <v>Weekday</v>
      </c>
      <c r="E79" s="6" t="b">
        <f>INDEX(Final_Combined_Dataset!F:F, MATCH(A79, Final_Combined_Dataset!A:A, 0))</f>
        <v>0</v>
      </c>
      <c r="F79" s="6" t="str">
        <f t="shared" si="5"/>
        <v>Working Day</v>
      </c>
      <c r="G79" s="6">
        <f>INDEX(Final_Combined_Dataset!E:E, MATCH(A79, Final_Combined_Dataset!A:A, 0))</f>
        <v>9</v>
      </c>
      <c r="H79" s="6" t="str">
        <f t="shared" si="6"/>
        <v>Morning</v>
      </c>
      <c r="I79" s="6">
        <f>INDEX(Final_Combined_Dataset!O:O, MATCH(A79, Final_Combined_Dataset!A:A, 0))</f>
        <v>100</v>
      </c>
      <c r="J79" s="6" t="str">
        <f t="shared" si="7"/>
        <v>Medium</v>
      </c>
      <c r="K79" s="6" t="str">
        <f>IF(Final_Combined_Dataset!M79&gt;Final_Combined_Dataset!N79,
"Casual Users","Registered Users")</f>
        <v>Registered Users</v>
      </c>
      <c r="L79" s="6" t="str">
        <f>IF(Final_Combined_Dataset!H79="Clear","Good To Go",IF(Final_Combined_Dataset!H79="Mist","Average",IF(Final_Combined_Dataset!H79="Light Snow","Bad",IF(Final_Combined_Dataset!H79="Heavy Snow","Very Risky"))))</f>
        <v>Good To Go</v>
      </c>
    </row>
    <row r="80" spans="1:12">
      <c r="A80" s="6">
        <v>79</v>
      </c>
      <c r="B80" s="7">
        <f>INDEX(Final_Combined_Dataset!B:B, MATCH(Analysis_Helper!A80, Final_Combined_Dataset!A:A, 0))</f>
        <v>40547</v>
      </c>
      <c r="C80" s="6" t="str">
        <f>INDEX(Final_Combined_Dataset!G:G, MATCH(Analysis_Helper!A80, Final_Combined_Dataset!A:A, 0))</f>
        <v>Tuesday</v>
      </c>
      <c r="D80" s="6" t="str">
        <f t="shared" si="4"/>
        <v>Weekday</v>
      </c>
      <c r="E80" s="6" t="b">
        <f>INDEX(Final_Combined_Dataset!F:F, MATCH(A80, Final_Combined_Dataset!A:A, 0))</f>
        <v>0</v>
      </c>
      <c r="F80" s="6" t="str">
        <f t="shared" si="5"/>
        <v>Working Day</v>
      </c>
      <c r="G80" s="6">
        <f>INDEX(Final_Combined_Dataset!E:E, MATCH(A80, Final_Combined_Dataset!A:A, 0))</f>
        <v>10</v>
      </c>
      <c r="H80" s="6" t="str">
        <f t="shared" si="6"/>
        <v>Morning</v>
      </c>
      <c r="I80" s="6">
        <f>INDEX(Final_Combined_Dataset!O:O, MATCH(A80, Final_Combined_Dataset!A:A, 0))</f>
        <v>42</v>
      </c>
      <c r="J80" s="6" t="str">
        <f t="shared" si="7"/>
        <v>Low</v>
      </c>
      <c r="K80" s="6" t="str">
        <f>IF(Final_Combined_Dataset!M80&gt;Final_Combined_Dataset!N80,
"Casual Users","Registered Users")</f>
        <v>Registered Users</v>
      </c>
      <c r="L80" s="6" t="str">
        <f>IF(Final_Combined_Dataset!H80="Clear","Good To Go",IF(Final_Combined_Dataset!H80="Mist","Average",IF(Final_Combined_Dataset!H80="Light Snow","Bad",IF(Final_Combined_Dataset!H80="Heavy Snow","Very Risky"))))</f>
        <v>Average</v>
      </c>
    </row>
    <row r="81" spans="1:12">
      <c r="A81" s="6">
        <v>80</v>
      </c>
      <c r="B81" s="7">
        <f>INDEX(Final_Combined_Dataset!B:B, MATCH(Analysis_Helper!A81, Final_Combined_Dataset!A:A, 0))</f>
        <v>40547</v>
      </c>
      <c r="C81" s="6" t="str">
        <f>INDEX(Final_Combined_Dataset!G:G, MATCH(Analysis_Helper!A81, Final_Combined_Dataset!A:A, 0))</f>
        <v>Tuesday</v>
      </c>
      <c r="D81" s="6" t="str">
        <f t="shared" si="4"/>
        <v>Weekday</v>
      </c>
      <c r="E81" s="6" t="b">
        <f>INDEX(Final_Combined_Dataset!F:F, MATCH(A81, Final_Combined_Dataset!A:A, 0))</f>
        <v>0</v>
      </c>
      <c r="F81" s="6" t="str">
        <f t="shared" si="5"/>
        <v>Working Day</v>
      </c>
      <c r="G81" s="6">
        <f>INDEX(Final_Combined_Dataset!E:E, MATCH(A81, Final_Combined_Dataset!A:A, 0))</f>
        <v>11</v>
      </c>
      <c r="H81" s="6" t="str">
        <f t="shared" si="6"/>
        <v>Morning</v>
      </c>
      <c r="I81" s="6">
        <f>INDEX(Final_Combined_Dataset!O:O, MATCH(A81, Final_Combined_Dataset!A:A, 0))</f>
        <v>57</v>
      </c>
      <c r="J81" s="6" t="str">
        <f t="shared" si="7"/>
        <v>Low</v>
      </c>
      <c r="K81" s="6" t="str">
        <f>IF(Final_Combined_Dataset!M81&gt;Final_Combined_Dataset!N81,
"Casual Users","Registered Users")</f>
        <v>Registered Users</v>
      </c>
      <c r="L81" s="6" t="str">
        <f>IF(Final_Combined_Dataset!H81="Clear","Good To Go",IF(Final_Combined_Dataset!H81="Mist","Average",IF(Final_Combined_Dataset!H81="Light Snow","Bad",IF(Final_Combined_Dataset!H81="Heavy Snow","Very Risky"))))</f>
        <v>Good To Go</v>
      </c>
    </row>
    <row r="82" spans="1:12">
      <c r="A82" s="6">
        <v>81</v>
      </c>
      <c r="B82" s="7">
        <f>INDEX(Final_Combined_Dataset!B:B, MATCH(Analysis_Helper!A82, Final_Combined_Dataset!A:A, 0))</f>
        <v>40547</v>
      </c>
      <c r="C82" s="6" t="str">
        <f>INDEX(Final_Combined_Dataset!G:G, MATCH(Analysis_Helper!A82, Final_Combined_Dataset!A:A, 0))</f>
        <v>Tuesday</v>
      </c>
      <c r="D82" s="6" t="str">
        <f t="shared" si="4"/>
        <v>Weekday</v>
      </c>
      <c r="E82" s="6" t="b">
        <f>INDEX(Final_Combined_Dataset!F:F, MATCH(A82, Final_Combined_Dataset!A:A, 0))</f>
        <v>0</v>
      </c>
      <c r="F82" s="6" t="str">
        <f t="shared" si="5"/>
        <v>Working Day</v>
      </c>
      <c r="G82" s="6">
        <f>INDEX(Final_Combined_Dataset!E:E, MATCH(A82, Final_Combined_Dataset!A:A, 0))</f>
        <v>12</v>
      </c>
      <c r="H82" s="6" t="str">
        <f t="shared" si="6"/>
        <v>Afternoon</v>
      </c>
      <c r="I82" s="6">
        <f>INDEX(Final_Combined_Dataset!O:O, MATCH(A82, Final_Combined_Dataset!A:A, 0))</f>
        <v>78</v>
      </c>
      <c r="J82" s="6" t="str">
        <f t="shared" si="7"/>
        <v>Low</v>
      </c>
      <c r="K82" s="6" t="str">
        <f>IF(Final_Combined_Dataset!M82&gt;Final_Combined_Dataset!N82,
"Casual Users","Registered Users")</f>
        <v>Registered Users</v>
      </c>
      <c r="L82" s="6" t="str">
        <f>IF(Final_Combined_Dataset!H82="Clear","Good To Go",IF(Final_Combined_Dataset!H82="Mist","Average",IF(Final_Combined_Dataset!H82="Light Snow","Bad",IF(Final_Combined_Dataset!H82="Heavy Snow","Very Risky"))))</f>
        <v>Good To Go</v>
      </c>
    </row>
    <row r="83" spans="1:12">
      <c r="A83" s="6">
        <v>82</v>
      </c>
      <c r="B83" s="7">
        <f>INDEX(Final_Combined_Dataset!B:B, MATCH(Analysis_Helper!A83, Final_Combined_Dataset!A:A, 0))</f>
        <v>40547</v>
      </c>
      <c r="C83" s="6" t="str">
        <f>INDEX(Final_Combined_Dataset!G:G, MATCH(Analysis_Helper!A83, Final_Combined_Dataset!A:A, 0))</f>
        <v>Tuesday</v>
      </c>
      <c r="D83" s="6" t="str">
        <f t="shared" si="4"/>
        <v>Weekday</v>
      </c>
      <c r="E83" s="6" t="b">
        <f>INDEX(Final_Combined_Dataset!F:F, MATCH(A83, Final_Combined_Dataset!A:A, 0))</f>
        <v>0</v>
      </c>
      <c r="F83" s="6" t="str">
        <f t="shared" si="5"/>
        <v>Working Day</v>
      </c>
      <c r="G83" s="6">
        <f>INDEX(Final_Combined_Dataset!E:E, MATCH(A83, Final_Combined_Dataset!A:A, 0))</f>
        <v>13</v>
      </c>
      <c r="H83" s="6" t="str">
        <f t="shared" si="6"/>
        <v>Afternoon</v>
      </c>
      <c r="I83" s="6">
        <f>INDEX(Final_Combined_Dataset!O:O, MATCH(A83, Final_Combined_Dataset!A:A, 0))</f>
        <v>97</v>
      </c>
      <c r="J83" s="6" t="str">
        <f t="shared" si="7"/>
        <v>Low</v>
      </c>
      <c r="K83" s="6" t="str">
        <f>IF(Final_Combined_Dataset!M83&gt;Final_Combined_Dataset!N83,
"Casual Users","Registered Users")</f>
        <v>Registered Users</v>
      </c>
      <c r="L83" s="6" t="str">
        <f>IF(Final_Combined_Dataset!H83="Clear","Good To Go",IF(Final_Combined_Dataset!H83="Mist","Average",IF(Final_Combined_Dataset!H83="Light Snow","Bad",IF(Final_Combined_Dataset!H83="Heavy Snow","Very Risky"))))</f>
        <v>Good To Go</v>
      </c>
    </row>
    <row r="84" spans="1:12">
      <c r="A84" s="6">
        <v>83</v>
      </c>
      <c r="B84" s="7">
        <f>INDEX(Final_Combined_Dataset!B:B, MATCH(Analysis_Helper!A84, Final_Combined_Dataset!A:A, 0))</f>
        <v>40547</v>
      </c>
      <c r="C84" s="6" t="str">
        <f>INDEX(Final_Combined_Dataset!G:G, MATCH(Analysis_Helper!A84, Final_Combined_Dataset!A:A, 0))</f>
        <v>Tuesday</v>
      </c>
      <c r="D84" s="6" t="str">
        <f t="shared" si="4"/>
        <v>Weekday</v>
      </c>
      <c r="E84" s="6" t="b">
        <f>INDEX(Final_Combined_Dataset!F:F, MATCH(A84, Final_Combined_Dataset!A:A, 0))</f>
        <v>0</v>
      </c>
      <c r="F84" s="6" t="str">
        <f t="shared" si="5"/>
        <v>Working Day</v>
      </c>
      <c r="G84" s="6">
        <f>INDEX(Final_Combined_Dataset!E:E, MATCH(A84, Final_Combined_Dataset!A:A, 0))</f>
        <v>14</v>
      </c>
      <c r="H84" s="6" t="str">
        <f t="shared" si="6"/>
        <v>Afternoon</v>
      </c>
      <c r="I84" s="6">
        <f>INDEX(Final_Combined_Dataset!O:O, MATCH(A84, Final_Combined_Dataset!A:A, 0))</f>
        <v>63</v>
      </c>
      <c r="J84" s="6" t="str">
        <f t="shared" si="7"/>
        <v>Low</v>
      </c>
      <c r="K84" s="6" t="str">
        <f>IF(Final_Combined_Dataset!M84&gt;Final_Combined_Dataset!N84,
"Casual Users","Registered Users")</f>
        <v>Registered Users</v>
      </c>
      <c r="L84" s="6" t="str">
        <f>IF(Final_Combined_Dataset!H84="Clear","Good To Go",IF(Final_Combined_Dataset!H84="Mist","Average",IF(Final_Combined_Dataset!H84="Light Snow","Bad",IF(Final_Combined_Dataset!H84="Heavy Snow","Very Risky"))))</f>
        <v>Good To Go</v>
      </c>
    </row>
    <row r="85" spans="1:12">
      <c r="A85" s="6">
        <v>84</v>
      </c>
      <c r="B85" s="7">
        <f>INDEX(Final_Combined_Dataset!B:B, MATCH(Analysis_Helper!A85, Final_Combined_Dataset!A:A, 0))</f>
        <v>40547</v>
      </c>
      <c r="C85" s="6" t="str">
        <f>INDEX(Final_Combined_Dataset!G:G, MATCH(Analysis_Helper!A85, Final_Combined_Dataset!A:A, 0))</f>
        <v>Tuesday</v>
      </c>
      <c r="D85" s="6" t="str">
        <f t="shared" si="4"/>
        <v>Weekday</v>
      </c>
      <c r="E85" s="6" t="b">
        <f>INDEX(Final_Combined_Dataset!F:F, MATCH(A85, Final_Combined_Dataset!A:A, 0))</f>
        <v>0</v>
      </c>
      <c r="F85" s="6" t="str">
        <f t="shared" si="5"/>
        <v>Working Day</v>
      </c>
      <c r="G85" s="6">
        <f>INDEX(Final_Combined_Dataset!E:E, MATCH(A85, Final_Combined_Dataset!A:A, 0))</f>
        <v>15</v>
      </c>
      <c r="H85" s="6" t="str">
        <f t="shared" si="6"/>
        <v>Afternoon</v>
      </c>
      <c r="I85" s="6">
        <f>INDEX(Final_Combined_Dataset!O:O, MATCH(A85, Final_Combined_Dataset!A:A, 0))</f>
        <v>65</v>
      </c>
      <c r="J85" s="6" t="str">
        <f t="shared" si="7"/>
        <v>Low</v>
      </c>
      <c r="K85" s="6" t="str">
        <f>IF(Final_Combined_Dataset!M85&gt;Final_Combined_Dataset!N85,
"Casual Users","Registered Users")</f>
        <v>Registered Users</v>
      </c>
      <c r="L85" s="6" t="str">
        <f>IF(Final_Combined_Dataset!H85="Clear","Good To Go",IF(Final_Combined_Dataset!H85="Mist","Average",IF(Final_Combined_Dataset!H85="Light Snow","Bad",IF(Final_Combined_Dataset!H85="Heavy Snow","Very Risky"))))</f>
        <v>Good To Go</v>
      </c>
    </row>
    <row r="86" spans="1:12">
      <c r="A86" s="6">
        <v>85</v>
      </c>
      <c r="B86" s="7">
        <f>INDEX(Final_Combined_Dataset!B:B, MATCH(Analysis_Helper!A86, Final_Combined_Dataset!A:A, 0))</f>
        <v>40547</v>
      </c>
      <c r="C86" s="6" t="str">
        <f>INDEX(Final_Combined_Dataset!G:G, MATCH(Analysis_Helper!A86, Final_Combined_Dataset!A:A, 0))</f>
        <v>Tuesday</v>
      </c>
      <c r="D86" s="6" t="str">
        <f t="shared" si="4"/>
        <v>Weekday</v>
      </c>
      <c r="E86" s="6" t="b">
        <f>INDEX(Final_Combined_Dataset!F:F, MATCH(A86, Final_Combined_Dataset!A:A, 0))</f>
        <v>0</v>
      </c>
      <c r="F86" s="6" t="str">
        <f t="shared" si="5"/>
        <v>Working Day</v>
      </c>
      <c r="G86" s="6">
        <f>INDEX(Final_Combined_Dataset!E:E, MATCH(A86, Final_Combined_Dataset!A:A, 0))</f>
        <v>16</v>
      </c>
      <c r="H86" s="6" t="str">
        <f t="shared" si="6"/>
        <v>Afternoon</v>
      </c>
      <c r="I86" s="6">
        <f>INDEX(Final_Combined_Dataset!O:O, MATCH(A86, Final_Combined_Dataset!A:A, 0))</f>
        <v>83</v>
      </c>
      <c r="J86" s="6" t="str">
        <f t="shared" si="7"/>
        <v>Low</v>
      </c>
      <c r="K86" s="6" t="str">
        <f>IF(Final_Combined_Dataset!M86&gt;Final_Combined_Dataset!N86,
"Casual Users","Registered Users")</f>
        <v>Registered Users</v>
      </c>
      <c r="L86" s="6" t="str">
        <f>IF(Final_Combined_Dataset!H86="Clear","Good To Go",IF(Final_Combined_Dataset!H86="Mist","Average",IF(Final_Combined_Dataset!H86="Light Snow","Bad",IF(Final_Combined_Dataset!H86="Heavy Snow","Very Risky"))))</f>
        <v>Good To Go</v>
      </c>
    </row>
    <row r="87" spans="1:12">
      <c r="A87" s="6">
        <v>86</v>
      </c>
      <c r="B87" s="7">
        <f>INDEX(Final_Combined_Dataset!B:B, MATCH(Analysis_Helper!A87, Final_Combined_Dataset!A:A, 0))</f>
        <v>40547</v>
      </c>
      <c r="C87" s="6" t="str">
        <f>INDEX(Final_Combined_Dataset!G:G, MATCH(Analysis_Helper!A87, Final_Combined_Dataset!A:A, 0))</f>
        <v>Tuesday</v>
      </c>
      <c r="D87" s="6" t="str">
        <f t="shared" si="4"/>
        <v>Weekday</v>
      </c>
      <c r="E87" s="6" t="b">
        <f>INDEX(Final_Combined_Dataset!F:F, MATCH(A87, Final_Combined_Dataset!A:A, 0))</f>
        <v>0</v>
      </c>
      <c r="F87" s="6" t="str">
        <f t="shared" si="5"/>
        <v>Working Day</v>
      </c>
      <c r="G87" s="6">
        <f>INDEX(Final_Combined_Dataset!E:E, MATCH(A87, Final_Combined_Dataset!A:A, 0))</f>
        <v>17</v>
      </c>
      <c r="H87" s="6" t="str">
        <f t="shared" si="6"/>
        <v>Evening</v>
      </c>
      <c r="I87" s="6">
        <f>INDEX(Final_Combined_Dataset!O:O, MATCH(A87, Final_Combined_Dataset!A:A, 0))</f>
        <v>212</v>
      </c>
      <c r="J87" s="6" t="str">
        <f t="shared" si="7"/>
        <v>High</v>
      </c>
      <c r="K87" s="6" t="str">
        <f>IF(Final_Combined_Dataset!M87&gt;Final_Combined_Dataset!N87,
"Casual Users","Registered Users")</f>
        <v>Registered Users</v>
      </c>
      <c r="L87" s="6" t="str">
        <f>IF(Final_Combined_Dataset!H87="Clear","Good To Go",IF(Final_Combined_Dataset!H87="Mist","Average",IF(Final_Combined_Dataset!H87="Light Snow","Bad",IF(Final_Combined_Dataset!H87="Heavy Snow","Very Risky"))))</f>
        <v>Good To Go</v>
      </c>
    </row>
    <row r="88" spans="1:12">
      <c r="A88" s="6">
        <v>87</v>
      </c>
      <c r="B88" s="7">
        <f>INDEX(Final_Combined_Dataset!B:B, MATCH(Analysis_Helper!A88, Final_Combined_Dataset!A:A, 0))</f>
        <v>40547</v>
      </c>
      <c r="C88" s="6" t="str">
        <f>INDEX(Final_Combined_Dataset!G:G, MATCH(Analysis_Helper!A88, Final_Combined_Dataset!A:A, 0))</f>
        <v>Tuesday</v>
      </c>
      <c r="D88" s="6" t="str">
        <f t="shared" si="4"/>
        <v>Weekday</v>
      </c>
      <c r="E88" s="6" t="b">
        <f>INDEX(Final_Combined_Dataset!F:F, MATCH(A88, Final_Combined_Dataset!A:A, 0))</f>
        <v>0</v>
      </c>
      <c r="F88" s="6" t="str">
        <f t="shared" si="5"/>
        <v>Working Day</v>
      </c>
      <c r="G88" s="6">
        <f>INDEX(Final_Combined_Dataset!E:E, MATCH(A88, Final_Combined_Dataset!A:A, 0))</f>
        <v>18</v>
      </c>
      <c r="H88" s="6" t="str">
        <f t="shared" si="6"/>
        <v>Evening</v>
      </c>
      <c r="I88" s="6">
        <f>INDEX(Final_Combined_Dataset!O:O, MATCH(A88, Final_Combined_Dataset!A:A, 0))</f>
        <v>182</v>
      </c>
      <c r="J88" s="6" t="str">
        <f t="shared" si="7"/>
        <v>High</v>
      </c>
      <c r="K88" s="6" t="str">
        <f>IF(Final_Combined_Dataset!M88&gt;Final_Combined_Dataset!N88,
"Casual Users","Registered Users")</f>
        <v>Registered Users</v>
      </c>
      <c r="L88" s="6" t="str">
        <f>IF(Final_Combined_Dataset!H88="Clear","Good To Go",IF(Final_Combined_Dataset!H88="Mist","Average",IF(Final_Combined_Dataset!H88="Light Snow","Bad",IF(Final_Combined_Dataset!H88="Heavy Snow","Very Risky"))))</f>
        <v>Good To Go</v>
      </c>
    </row>
    <row r="89" spans="1:12">
      <c r="A89" s="6">
        <v>88</v>
      </c>
      <c r="B89" s="7">
        <f>INDEX(Final_Combined_Dataset!B:B, MATCH(Analysis_Helper!A89, Final_Combined_Dataset!A:A, 0))</f>
        <v>40547</v>
      </c>
      <c r="C89" s="6" t="str">
        <f>INDEX(Final_Combined_Dataset!G:G, MATCH(Analysis_Helper!A89, Final_Combined_Dataset!A:A, 0))</f>
        <v>Tuesday</v>
      </c>
      <c r="D89" s="6" t="str">
        <f t="shared" si="4"/>
        <v>Weekday</v>
      </c>
      <c r="E89" s="6" t="b">
        <f>INDEX(Final_Combined_Dataset!F:F, MATCH(A89, Final_Combined_Dataset!A:A, 0))</f>
        <v>0</v>
      </c>
      <c r="F89" s="6" t="str">
        <f t="shared" si="5"/>
        <v>Working Day</v>
      </c>
      <c r="G89" s="6">
        <f>INDEX(Final_Combined_Dataset!E:E, MATCH(A89, Final_Combined_Dataset!A:A, 0))</f>
        <v>19</v>
      </c>
      <c r="H89" s="6" t="str">
        <f t="shared" si="6"/>
        <v>Evening</v>
      </c>
      <c r="I89" s="6">
        <f>INDEX(Final_Combined_Dataset!O:O, MATCH(A89, Final_Combined_Dataset!A:A, 0))</f>
        <v>112</v>
      </c>
      <c r="J89" s="6" t="str">
        <f t="shared" si="7"/>
        <v>Medium</v>
      </c>
      <c r="K89" s="6" t="str">
        <f>IF(Final_Combined_Dataset!M89&gt;Final_Combined_Dataset!N89,
"Casual Users","Registered Users")</f>
        <v>Registered Users</v>
      </c>
      <c r="L89" s="6" t="str">
        <f>IF(Final_Combined_Dataset!H89="Clear","Good To Go",IF(Final_Combined_Dataset!H89="Mist","Average",IF(Final_Combined_Dataset!H89="Light Snow","Bad",IF(Final_Combined_Dataset!H89="Heavy Snow","Very Risky"))))</f>
        <v>Good To Go</v>
      </c>
    </row>
    <row r="90" spans="1:12">
      <c r="A90" s="6">
        <v>89</v>
      </c>
      <c r="B90" s="7">
        <f>INDEX(Final_Combined_Dataset!B:B, MATCH(Analysis_Helper!A90, Final_Combined_Dataset!A:A, 0))</f>
        <v>40547</v>
      </c>
      <c r="C90" s="6" t="str">
        <f>INDEX(Final_Combined_Dataset!G:G, MATCH(Analysis_Helper!A90, Final_Combined_Dataset!A:A, 0))</f>
        <v>Tuesday</v>
      </c>
      <c r="D90" s="6" t="str">
        <f t="shared" si="4"/>
        <v>Weekday</v>
      </c>
      <c r="E90" s="6" t="b">
        <f>INDEX(Final_Combined_Dataset!F:F, MATCH(A90, Final_Combined_Dataset!A:A, 0))</f>
        <v>0</v>
      </c>
      <c r="F90" s="6" t="str">
        <f t="shared" si="5"/>
        <v>Working Day</v>
      </c>
      <c r="G90" s="6">
        <f>INDEX(Final_Combined_Dataset!E:E, MATCH(A90, Final_Combined_Dataset!A:A, 0))</f>
        <v>20</v>
      </c>
      <c r="H90" s="6" t="str">
        <f t="shared" si="6"/>
        <v>Evening</v>
      </c>
      <c r="I90" s="6">
        <f>INDEX(Final_Combined_Dataset!O:O, MATCH(A90, Final_Combined_Dataset!A:A, 0))</f>
        <v>54</v>
      </c>
      <c r="J90" s="6" t="str">
        <f t="shared" si="7"/>
        <v>Low</v>
      </c>
      <c r="K90" s="6" t="str">
        <f>IF(Final_Combined_Dataset!M90&gt;Final_Combined_Dataset!N90,
"Casual Users","Registered Users")</f>
        <v>Registered Users</v>
      </c>
      <c r="L90" s="6" t="str">
        <f>IF(Final_Combined_Dataset!H90="Clear","Good To Go",IF(Final_Combined_Dataset!H90="Mist","Average",IF(Final_Combined_Dataset!H90="Light Snow","Bad",IF(Final_Combined_Dataset!H90="Heavy Snow","Very Risky"))))</f>
        <v>Good To Go</v>
      </c>
    </row>
    <row r="91" spans="1:12">
      <c r="A91" s="6">
        <v>90</v>
      </c>
      <c r="B91" s="7">
        <f>INDEX(Final_Combined_Dataset!B:B, MATCH(Analysis_Helper!A91, Final_Combined_Dataset!A:A, 0))</f>
        <v>40547</v>
      </c>
      <c r="C91" s="6" t="str">
        <f>INDEX(Final_Combined_Dataset!G:G, MATCH(Analysis_Helper!A91, Final_Combined_Dataset!A:A, 0))</f>
        <v>Tuesday</v>
      </c>
      <c r="D91" s="6" t="str">
        <f t="shared" si="4"/>
        <v>Weekday</v>
      </c>
      <c r="E91" s="6" t="b">
        <f>INDEX(Final_Combined_Dataset!F:F, MATCH(A91, Final_Combined_Dataset!A:A, 0))</f>
        <v>0</v>
      </c>
      <c r="F91" s="6" t="str">
        <f t="shared" si="5"/>
        <v>Working Day</v>
      </c>
      <c r="G91" s="6">
        <f>INDEX(Final_Combined_Dataset!E:E, MATCH(A91, Final_Combined_Dataset!A:A, 0))</f>
        <v>21</v>
      </c>
      <c r="H91" s="6" t="str">
        <f t="shared" si="6"/>
        <v>Night</v>
      </c>
      <c r="I91" s="6">
        <f>INDEX(Final_Combined_Dataset!O:O, MATCH(A91, Final_Combined_Dataset!A:A, 0))</f>
        <v>48</v>
      </c>
      <c r="J91" s="6" t="str">
        <f t="shared" si="7"/>
        <v>Low</v>
      </c>
      <c r="K91" s="6" t="str">
        <f>IF(Final_Combined_Dataset!M91&gt;Final_Combined_Dataset!N91,
"Casual Users","Registered Users")</f>
        <v>Registered Users</v>
      </c>
      <c r="L91" s="6" t="str">
        <f>IF(Final_Combined_Dataset!H91="Clear","Good To Go",IF(Final_Combined_Dataset!H91="Mist","Average",IF(Final_Combined_Dataset!H91="Light Snow","Bad",IF(Final_Combined_Dataset!H91="Heavy Snow","Very Risky"))))</f>
        <v>Good To Go</v>
      </c>
    </row>
    <row r="92" spans="1:12">
      <c r="A92" s="6">
        <v>91</v>
      </c>
      <c r="B92" s="7">
        <f>INDEX(Final_Combined_Dataset!B:B, MATCH(Analysis_Helper!A92, Final_Combined_Dataset!A:A, 0))</f>
        <v>40547</v>
      </c>
      <c r="C92" s="6" t="str">
        <f>INDEX(Final_Combined_Dataset!G:G, MATCH(Analysis_Helper!A92, Final_Combined_Dataset!A:A, 0))</f>
        <v>Tuesday</v>
      </c>
      <c r="D92" s="6" t="str">
        <f t="shared" si="4"/>
        <v>Weekday</v>
      </c>
      <c r="E92" s="6" t="b">
        <f>INDEX(Final_Combined_Dataset!F:F, MATCH(A92, Final_Combined_Dataset!A:A, 0))</f>
        <v>0</v>
      </c>
      <c r="F92" s="6" t="str">
        <f t="shared" si="5"/>
        <v>Working Day</v>
      </c>
      <c r="G92" s="6">
        <f>INDEX(Final_Combined_Dataset!E:E, MATCH(A92, Final_Combined_Dataset!A:A, 0))</f>
        <v>22</v>
      </c>
      <c r="H92" s="6" t="str">
        <f t="shared" si="6"/>
        <v>Night</v>
      </c>
      <c r="I92" s="6">
        <f>INDEX(Final_Combined_Dataset!O:O, MATCH(A92, Final_Combined_Dataset!A:A, 0))</f>
        <v>35</v>
      </c>
      <c r="J92" s="6" t="str">
        <f t="shared" si="7"/>
        <v>Low</v>
      </c>
      <c r="K92" s="6" t="str">
        <f>IF(Final_Combined_Dataset!M92&gt;Final_Combined_Dataset!N92,
"Casual Users","Registered Users")</f>
        <v>Registered Users</v>
      </c>
      <c r="L92" s="6" t="str">
        <f>IF(Final_Combined_Dataset!H92="Clear","Good To Go",IF(Final_Combined_Dataset!H92="Mist","Average",IF(Final_Combined_Dataset!H92="Light Snow","Bad",IF(Final_Combined_Dataset!H92="Heavy Snow","Very Risky"))))</f>
        <v>Good To Go</v>
      </c>
    </row>
    <row r="93" spans="1:12">
      <c r="A93" s="6">
        <v>92</v>
      </c>
      <c r="B93" s="7">
        <f>INDEX(Final_Combined_Dataset!B:B, MATCH(Analysis_Helper!A93, Final_Combined_Dataset!A:A, 0))</f>
        <v>40547</v>
      </c>
      <c r="C93" s="6" t="str">
        <f>INDEX(Final_Combined_Dataset!G:G, MATCH(Analysis_Helper!A93, Final_Combined_Dataset!A:A, 0))</f>
        <v>Tuesday</v>
      </c>
      <c r="D93" s="6" t="str">
        <f t="shared" si="4"/>
        <v>Weekday</v>
      </c>
      <c r="E93" s="6" t="b">
        <f>INDEX(Final_Combined_Dataset!F:F, MATCH(A93, Final_Combined_Dataset!A:A, 0))</f>
        <v>0</v>
      </c>
      <c r="F93" s="6" t="str">
        <f t="shared" si="5"/>
        <v>Working Day</v>
      </c>
      <c r="G93" s="6">
        <f>INDEX(Final_Combined_Dataset!E:E, MATCH(A93, Final_Combined_Dataset!A:A, 0))</f>
        <v>23</v>
      </c>
      <c r="H93" s="6" t="str">
        <f t="shared" si="6"/>
        <v>Night</v>
      </c>
      <c r="I93" s="6">
        <f>INDEX(Final_Combined_Dataset!O:O, MATCH(A93, Final_Combined_Dataset!A:A, 0))</f>
        <v>11</v>
      </c>
      <c r="J93" s="6" t="str">
        <f t="shared" si="7"/>
        <v>Low</v>
      </c>
      <c r="K93" s="6" t="str">
        <f>IF(Final_Combined_Dataset!M93&gt;Final_Combined_Dataset!N93,
"Casual Users","Registered Users")</f>
        <v>Registered Users</v>
      </c>
      <c r="L93" s="6" t="str">
        <f>IF(Final_Combined_Dataset!H93="Clear","Good To Go",IF(Final_Combined_Dataset!H93="Mist","Average",IF(Final_Combined_Dataset!H93="Light Snow","Bad",IF(Final_Combined_Dataset!H93="Heavy Snow","Very Risky"))))</f>
        <v>Good To Go</v>
      </c>
    </row>
    <row r="94" spans="1:12">
      <c r="A94" s="6">
        <v>93</v>
      </c>
      <c r="B94" s="7">
        <f>INDEX(Final_Combined_Dataset!B:B, MATCH(Analysis_Helper!A94, Final_Combined_Dataset!A:A, 0))</f>
        <v>40548</v>
      </c>
      <c r="C94" s="6" t="str">
        <f>INDEX(Final_Combined_Dataset!G:G, MATCH(Analysis_Helper!A94, Final_Combined_Dataset!A:A, 0))</f>
        <v>Wednesday</v>
      </c>
      <c r="D94" s="6" t="str">
        <f t="shared" si="4"/>
        <v>Weekday</v>
      </c>
      <c r="E94" s="6" t="b">
        <f>INDEX(Final_Combined_Dataset!F:F, MATCH(A94, Final_Combined_Dataset!A:A, 0))</f>
        <v>0</v>
      </c>
      <c r="F94" s="6" t="str">
        <f t="shared" si="5"/>
        <v>Working Day</v>
      </c>
      <c r="G94" s="6">
        <f>INDEX(Final_Combined_Dataset!E:E, MATCH(A94, Final_Combined_Dataset!A:A, 0))</f>
        <v>0</v>
      </c>
      <c r="H94" s="6" t="str">
        <f t="shared" si="6"/>
        <v>Night</v>
      </c>
      <c r="I94" s="6">
        <f>INDEX(Final_Combined_Dataset!O:O, MATCH(A94, Final_Combined_Dataset!A:A, 0))</f>
        <v>6</v>
      </c>
      <c r="J94" s="6" t="str">
        <f t="shared" si="7"/>
        <v>Low</v>
      </c>
      <c r="K94" s="6" t="str">
        <f>IF(Final_Combined_Dataset!M94&gt;Final_Combined_Dataset!N94,
"Casual Users","Registered Users")</f>
        <v>Registered Users</v>
      </c>
      <c r="L94" s="6" t="str">
        <f>IF(Final_Combined_Dataset!H94="Clear","Good To Go",IF(Final_Combined_Dataset!H94="Mist","Average",IF(Final_Combined_Dataset!H94="Light Snow","Bad",IF(Final_Combined_Dataset!H94="Heavy Snow","Very Risky"))))</f>
        <v>Good To Go</v>
      </c>
    </row>
    <row r="95" spans="1:12">
      <c r="A95" s="6">
        <v>94</v>
      </c>
      <c r="B95" s="7">
        <f>INDEX(Final_Combined_Dataset!B:B, MATCH(Analysis_Helper!A95, Final_Combined_Dataset!A:A, 0))</f>
        <v>40548</v>
      </c>
      <c r="C95" s="6" t="str">
        <f>INDEX(Final_Combined_Dataset!G:G, MATCH(Analysis_Helper!A95, Final_Combined_Dataset!A:A, 0))</f>
        <v>Wednesday</v>
      </c>
      <c r="D95" s="6" t="str">
        <f t="shared" si="4"/>
        <v>Weekday</v>
      </c>
      <c r="E95" s="6" t="b">
        <f>INDEX(Final_Combined_Dataset!F:F, MATCH(A95, Final_Combined_Dataset!A:A, 0))</f>
        <v>0</v>
      </c>
      <c r="F95" s="6" t="str">
        <f t="shared" si="5"/>
        <v>Working Day</v>
      </c>
      <c r="G95" s="6">
        <f>INDEX(Final_Combined_Dataset!E:E, MATCH(A95, Final_Combined_Dataset!A:A, 0))</f>
        <v>1</v>
      </c>
      <c r="H95" s="6" t="str">
        <f t="shared" si="6"/>
        <v>Night</v>
      </c>
      <c r="I95" s="6">
        <f>INDEX(Final_Combined_Dataset!O:O, MATCH(A95, Final_Combined_Dataset!A:A, 0))</f>
        <v>6</v>
      </c>
      <c r="J95" s="6" t="str">
        <f t="shared" si="7"/>
        <v>Low</v>
      </c>
      <c r="K95" s="6" t="str">
        <f>IF(Final_Combined_Dataset!M95&gt;Final_Combined_Dataset!N95,
"Casual Users","Registered Users")</f>
        <v>Registered Users</v>
      </c>
      <c r="L95" s="6" t="str">
        <f>IF(Final_Combined_Dataset!H95="Clear","Good To Go",IF(Final_Combined_Dataset!H95="Mist","Average",IF(Final_Combined_Dataset!H95="Light Snow","Bad",IF(Final_Combined_Dataset!H95="Heavy Snow","Very Risky"))))</f>
        <v>Good To Go</v>
      </c>
    </row>
    <row r="96" spans="1:12">
      <c r="A96" s="6">
        <v>95</v>
      </c>
      <c r="B96" s="7">
        <f>INDEX(Final_Combined_Dataset!B:B, MATCH(Analysis_Helper!A96, Final_Combined_Dataset!A:A, 0))</f>
        <v>40548</v>
      </c>
      <c r="C96" s="6" t="str">
        <f>INDEX(Final_Combined_Dataset!G:G, MATCH(Analysis_Helper!A96, Final_Combined_Dataset!A:A, 0))</f>
        <v>Wednesday</v>
      </c>
      <c r="D96" s="6" t="str">
        <f t="shared" si="4"/>
        <v>Weekday</v>
      </c>
      <c r="E96" s="6" t="b">
        <f>INDEX(Final_Combined_Dataset!F:F, MATCH(A96, Final_Combined_Dataset!A:A, 0))</f>
        <v>0</v>
      </c>
      <c r="F96" s="6" t="str">
        <f t="shared" si="5"/>
        <v>Working Day</v>
      </c>
      <c r="G96" s="6">
        <f>INDEX(Final_Combined_Dataset!E:E, MATCH(A96, Final_Combined_Dataset!A:A, 0))</f>
        <v>2</v>
      </c>
      <c r="H96" s="6" t="str">
        <f t="shared" si="6"/>
        <v>Night</v>
      </c>
      <c r="I96" s="6">
        <f>INDEX(Final_Combined_Dataset!O:O, MATCH(A96, Final_Combined_Dataset!A:A, 0))</f>
        <v>2</v>
      </c>
      <c r="J96" s="6" t="str">
        <f t="shared" si="7"/>
        <v>Low</v>
      </c>
      <c r="K96" s="6" t="str">
        <f>IF(Final_Combined_Dataset!M96&gt;Final_Combined_Dataset!N96,
"Casual Users","Registered Users")</f>
        <v>Registered Users</v>
      </c>
      <c r="L96" s="6" t="str">
        <f>IF(Final_Combined_Dataset!H96="Clear","Good To Go",IF(Final_Combined_Dataset!H96="Mist","Average",IF(Final_Combined_Dataset!H96="Light Snow","Bad",IF(Final_Combined_Dataset!H96="Heavy Snow","Very Risky"))))</f>
        <v>Good To Go</v>
      </c>
    </row>
    <row r="97" spans="1:12">
      <c r="A97" s="6">
        <v>96</v>
      </c>
      <c r="B97" s="7">
        <f>INDEX(Final_Combined_Dataset!B:B, MATCH(Analysis_Helper!A97, Final_Combined_Dataset!A:A, 0))</f>
        <v>40548</v>
      </c>
      <c r="C97" s="6" t="str">
        <f>INDEX(Final_Combined_Dataset!G:G, MATCH(Analysis_Helper!A97, Final_Combined_Dataset!A:A, 0))</f>
        <v>Wednesday</v>
      </c>
      <c r="D97" s="6" t="str">
        <f t="shared" si="4"/>
        <v>Weekday</v>
      </c>
      <c r="E97" s="6" t="b">
        <f>INDEX(Final_Combined_Dataset!F:F, MATCH(A97, Final_Combined_Dataset!A:A, 0))</f>
        <v>0</v>
      </c>
      <c r="F97" s="6" t="str">
        <f t="shared" si="5"/>
        <v>Working Day</v>
      </c>
      <c r="G97" s="6">
        <f>INDEX(Final_Combined_Dataset!E:E, MATCH(A97, Final_Combined_Dataset!A:A, 0))</f>
        <v>4</v>
      </c>
      <c r="H97" s="6" t="str">
        <f t="shared" si="6"/>
        <v>Night</v>
      </c>
      <c r="I97" s="6">
        <f>INDEX(Final_Combined_Dataset!O:O, MATCH(A97, Final_Combined_Dataset!A:A, 0))</f>
        <v>2</v>
      </c>
      <c r="J97" s="6" t="str">
        <f t="shared" si="7"/>
        <v>Low</v>
      </c>
      <c r="K97" s="6" t="str">
        <f>IF(Final_Combined_Dataset!M97&gt;Final_Combined_Dataset!N97,
"Casual Users","Registered Users")</f>
        <v>Registered Users</v>
      </c>
      <c r="L97" s="6" t="str">
        <f>IF(Final_Combined_Dataset!H97="Clear","Good To Go",IF(Final_Combined_Dataset!H97="Mist","Average",IF(Final_Combined_Dataset!H97="Light Snow","Bad",IF(Final_Combined_Dataset!H97="Heavy Snow","Very Risky"))))</f>
        <v>Good To Go</v>
      </c>
    </row>
    <row r="98" spans="1:12">
      <c r="A98" s="6">
        <v>97</v>
      </c>
      <c r="B98" s="7">
        <f>INDEX(Final_Combined_Dataset!B:B, MATCH(Analysis_Helper!A98, Final_Combined_Dataset!A:A, 0))</f>
        <v>40548</v>
      </c>
      <c r="C98" s="6" t="str">
        <f>INDEX(Final_Combined_Dataset!G:G, MATCH(Analysis_Helper!A98, Final_Combined_Dataset!A:A, 0))</f>
        <v>Wednesday</v>
      </c>
      <c r="D98" s="6" t="str">
        <f t="shared" si="4"/>
        <v>Weekday</v>
      </c>
      <c r="E98" s="6" t="b">
        <f>INDEX(Final_Combined_Dataset!F:F, MATCH(A98, Final_Combined_Dataset!A:A, 0))</f>
        <v>0</v>
      </c>
      <c r="F98" s="6" t="str">
        <f t="shared" si="5"/>
        <v>Working Day</v>
      </c>
      <c r="G98" s="6">
        <f>INDEX(Final_Combined_Dataset!E:E, MATCH(A98, Final_Combined_Dataset!A:A, 0))</f>
        <v>5</v>
      </c>
      <c r="H98" s="6" t="str">
        <f t="shared" si="6"/>
        <v>Morning</v>
      </c>
      <c r="I98" s="6">
        <f>INDEX(Final_Combined_Dataset!O:O, MATCH(A98, Final_Combined_Dataset!A:A, 0))</f>
        <v>3</v>
      </c>
      <c r="J98" s="6" t="str">
        <f t="shared" si="7"/>
        <v>Low</v>
      </c>
      <c r="K98" s="6" t="str">
        <f>IF(Final_Combined_Dataset!M98&gt;Final_Combined_Dataset!N98,
"Casual Users","Registered Users")</f>
        <v>Registered Users</v>
      </c>
      <c r="L98" s="6" t="str">
        <f>IF(Final_Combined_Dataset!H98="Clear","Good To Go",IF(Final_Combined_Dataset!H98="Mist","Average",IF(Final_Combined_Dataset!H98="Light Snow","Bad",IF(Final_Combined_Dataset!H98="Heavy Snow","Very Risky"))))</f>
        <v>Good To Go</v>
      </c>
    </row>
    <row r="99" spans="1:12">
      <c r="A99" s="6">
        <v>98</v>
      </c>
      <c r="B99" s="7">
        <f>INDEX(Final_Combined_Dataset!B:B, MATCH(Analysis_Helper!A99, Final_Combined_Dataset!A:A, 0))</f>
        <v>40548</v>
      </c>
      <c r="C99" s="6" t="str">
        <f>INDEX(Final_Combined_Dataset!G:G, MATCH(Analysis_Helper!A99, Final_Combined_Dataset!A:A, 0))</f>
        <v>Wednesday</v>
      </c>
      <c r="D99" s="6" t="str">
        <f t="shared" si="4"/>
        <v>Weekday</v>
      </c>
      <c r="E99" s="6" t="b">
        <f>INDEX(Final_Combined_Dataset!F:F, MATCH(A99, Final_Combined_Dataset!A:A, 0))</f>
        <v>0</v>
      </c>
      <c r="F99" s="6" t="str">
        <f t="shared" si="5"/>
        <v>Working Day</v>
      </c>
      <c r="G99" s="6">
        <f>INDEX(Final_Combined_Dataset!E:E, MATCH(A99, Final_Combined_Dataset!A:A, 0))</f>
        <v>6</v>
      </c>
      <c r="H99" s="6" t="str">
        <f t="shared" si="6"/>
        <v>Morning</v>
      </c>
      <c r="I99" s="6">
        <f>INDEX(Final_Combined_Dataset!O:O, MATCH(A99, Final_Combined_Dataset!A:A, 0))</f>
        <v>33</v>
      </c>
      <c r="J99" s="6" t="str">
        <f t="shared" si="7"/>
        <v>Low</v>
      </c>
      <c r="K99" s="6" t="str">
        <f>IF(Final_Combined_Dataset!M99&gt;Final_Combined_Dataset!N99,
"Casual Users","Registered Users")</f>
        <v>Registered Users</v>
      </c>
      <c r="L99" s="6" t="str">
        <f>IF(Final_Combined_Dataset!H99="Clear","Good To Go",IF(Final_Combined_Dataset!H99="Mist","Average",IF(Final_Combined_Dataset!H99="Light Snow","Bad",IF(Final_Combined_Dataset!H99="Heavy Snow","Very Risky"))))</f>
        <v>Good To Go</v>
      </c>
    </row>
    <row r="100" spans="1:12">
      <c r="A100" s="6">
        <v>99</v>
      </c>
      <c r="B100" s="7">
        <f>INDEX(Final_Combined_Dataset!B:B, MATCH(Analysis_Helper!A100, Final_Combined_Dataset!A:A, 0))</f>
        <v>40548</v>
      </c>
      <c r="C100" s="6" t="str">
        <f>INDEX(Final_Combined_Dataset!G:G, MATCH(Analysis_Helper!A100, Final_Combined_Dataset!A:A, 0))</f>
        <v>Wednesday</v>
      </c>
      <c r="D100" s="6" t="str">
        <f t="shared" si="4"/>
        <v>Weekday</v>
      </c>
      <c r="E100" s="6" t="b">
        <f>INDEX(Final_Combined_Dataset!F:F, MATCH(A100, Final_Combined_Dataset!A:A, 0))</f>
        <v>0</v>
      </c>
      <c r="F100" s="6" t="str">
        <f t="shared" si="5"/>
        <v>Working Day</v>
      </c>
      <c r="G100" s="6">
        <f>INDEX(Final_Combined_Dataset!E:E, MATCH(A100, Final_Combined_Dataset!A:A, 0))</f>
        <v>7</v>
      </c>
      <c r="H100" s="6" t="str">
        <f t="shared" si="6"/>
        <v>Morning</v>
      </c>
      <c r="I100" s="6">
        <f>INDEX(Final_Combined_Dataset!O:O, MATCH(A100, Final_Combined_Dataset!A:A, 0))</f>
        <v>88</v>
      </c>
      <c r="J100" s="6" t="str">
        <f t="shared" si="7"/>
        <v>Low</v>
      </c>
      <c r="K100" s="6" t="str">
        <f>IF(Final_Combined_Dataset!M100&gt;Final_Combined_Dataset!N100,
"Casual Users","Registered Users")</f>
        <v>Registered Users</v>
      </c>
      <c r="L100" s="6" t="str">
        <f>IF(Final_Combined_Dataset!H100="Clear","Good To Go",IF(Final_Combined_Dataset!H100="Mist","Average",IF(Final_Combined_Dataset!H100="Light Snow","Bad",IF(Final_Combined_Dataset!H100="Heavy Snow","Very Risky"))))</f>
        <v>Good To Go</v>
      </c>
    </row>
    <row r="101" spans="1:12">
      <c r="A101" s="6">
        <v>100</v>
      </c>
      <c r="B101" s="7">
        <f>INDEX(Final_Combined_Dataset!B:B, MATCH(Analysis_Helper!A101, Final_Combined_Dataset!A:A, 0))</f>
        <v>40548</v>
      </c>
      <c r="C101" s="6" t="str">
        <f>INDEX(Final_Combined_Dataset!G:G, MATCH(Analysis_Helper!A101, Final_Combined_Dataset!A:A, 0))</f>
        <v>Wednesday</v>
      </c>
      <c r="D101" s="6" t="str">
        <f t="shared" si="4"/>
        <v>Weekday</v>
      </c>
      <c r="E101" s="6" t="b">
        <f>INDEX(Final_Combined_Dataset!F:F, MATCH(A101, Final_Combined_Dataset!A:A, 0))</f>
        <v>0</v>
      </c>
      <c r="F101" s="6" t="str">
        <f t="shared" si="5"/>
        <v>Working Day</v>
      </c>
      <c r="G101" s="6">
        <f>INDEX(Final_Combined_Dataset!E:E, MATCH(A101, Final_Combined_Dataset!A:A, 0))</f>
        <v>8</v>
      </c>
      <c r="H101" s="6" t="str">
        <f t="shared" si="6"/>
        <v>Morning</v>
      </c>
      <c r="I101" s="6">
        <f>INDEX(Final_Combined_Dataset!O:O, MATCH(A101, Final_Combined_Dataset!A:A, 0))</f>
        <v>195</v>
      </c>
      <c r="J101" s="6" t="str">
        <f t="shared" si="7"/>
        <v>High</v>
      </c>
      <c r="K101" s="6" t="str">
        <f>IF(Final_Combined_Dataset!M101&gt;Final_Combined_Dataset!N101,
"Casual Users","Registered Users")</f>
        <v>Registered Users</v>
      </c>
      <c r="L101" s="6" t="str">
        <f>IF(Final_Combined_Dataset!H101="Clear","Good To Go",IF(Final_Combined_Dataset!H101="Mist","Average",IF(Final_Combined_Dataset!H101="Light Snow","Bad",IF(Final_Combined_Dataset!H101="Heavy Snow","Very Risky"))))</f>
        <v>Good To Go</v>
      </c>
    </row>
    <row r="102" spans="1:12">
      <c r="A102" s="6">
        <v>101</v>
      </c>
      <c r="B102" s="7">
        <f>INDEX(Final_Combined_Dataset!B:B, MATCH(Analysis_Helper!A102, Final_Combined_Dataset!A:A, 0))</f>
        <v>40548</v>
      </c>
      <c r="C102" s="6" t="str">
        <f>INDEX(Final_Combined_Dataset!G:G, MATCH(Analysis_Helper!A102, Final_Combined_Dataset!A:A, 0))</f>
        <v>Wednesday</v>
      </c>
      <c r="D102" s="6" t="str">
        <f t="shared" si="4"/>
        <v>Weekday</v>
      </c>
      <c r="E102" s="6" t="b">
        <f>INDEX(Final_Combined_Dataset!F:F, MATCH(A102, Final_Combined_Dataset!A:A, 0))</f>
        <v>0</v>
      </c>
      <c r="F102" s="6" t="str">
        <f t="shared" si="5"/>
        <v>Working Day</v>
      </c>
      <c r="G102" s="6">
        <f>INDEX(Final_Combined_Dataset!E:E, MATCH(A102, Final_Combined_Dataset!A:A, 0))</f>
        <v>9</v>
      </c>
      <c r="H102" s="6" t="str">
        <f t="shared" si="6"/>
        <v>Morning</v>
      </c>
      <c r="I102" s="6">
        <f>INDEX(Final_Combined_Dataset!O:O, MATCH(A102, Final_Combined_Dataset!A:A, 0))</f>
        <v>115</v>
      </c>
      <c r="J102" s="6" t="str">
        <f t="shared" si="7"/>
        <v>Medium</v>
      </c>
      <c r="K102" s="6" t="str">
        <f>IF(Final_Combined_Dataset!M102&gt;Final_Combined_Dataset!N102,
"Casual Users","Registered Users")</f>
        <v>Registered Users</v>
      </c>
      <c r="L102" s="6" t="str">
        <f>IF(Final_Combined_Dataset!H102="Clear","Good To Go",IF(Final_Combined_Dataset!H102="Mist","Average",IF(Final_Combined_Dataset!H102="Light Snow","Bad",IF(Final_Combined_Dataset!H102="Heavy Snow","Very Risky"))))</f>
        <v>Good To Go</v>
      </c>
    </row>
    <row r="103" spans="1:12">
      <c r="A103" s="6">
        <v>102</v>
      </c>
      <c r="B103" s="7">
        <f>INDEX(Final_Combined_Dataset!B:B, MATCH(Analysis_Helper!A103, Final_Combined_Dataset!A:A, 0))</f>
        <v>40548</v>
      </c>
      <c r="C103" s="6" t="str">
        <f>INDEX(Final_Combined_Dataset!G:G, MATCH(Analysis_Helper!A103, Final_Combined_Dataset!A:A, 0))</f>
        <v>Wednesday</v>
      </c>
      <c r="D103" s="6" t="str">
        <f t="shared" si="4"/>
        <v>Weekday</v>
      </c>
      <c r="E103" s="6" t="b">
        <f>INDEX(Final_Combined_Dataset!F:F, MATCH(A103, Final_Combined_Dataset!A:A, 0))</f>
        <v>0</v>
      </c>
      <c r="F103" s="6" t="str">
        <f t="shared" si="5"/>
        <v>Working Day</v>
      </c>
      <c r="G103" s="6">
        <f>INDEX(Final_Combined_Dataset!E:E, MATCH(A103, Final_Combined_Dataset!A:A, 0))</f>
        <v>10</v>
      </c>
      <c r="H103" s="6" t="str">
        <f t="shared" si="6"/>
        <v>Morning</v>
      </c>
      <c r="I103" s="6">
        <f>INDEX(Final_Combined_Dataset!O:O, MATCH(A103, Final_Combined_Dataset!A:A, 0))</f>
        <v>57</v>
      </c>
      <c r="J103" s="6" t="str">
        <f t="shared" si="7"/>
        <v>Low</v>
      </c>
      <c r="K103" s="6" t="str">
        <f>IF(Final_Combined_Dataset!M103&gt;Final_Combined_Dataset!N103,
"Casual Users","Registered Users")</f>
        <v>Registered Users</v>
      </c>
      <c r="L103" s="6" t="str">
        <f>IF(Final_Combined_Dataset!H103="Clear","Good To Go",IF(Final_Combined_Dataset!H103="Mist","Average",IF(Final_Combined_Dataset!H103="Light Snow","Bad",IF(Final_Combined_Dataset!H103="Heavy Snow","Very Risky"))))</f>
        <v>Good To Go</v>
      </c>
    </row>
    <row r="104" spans="1:12">
      <c r="A104" s="6">
        <v>103</v>
      </c>
      <c r="B104" s="7">
        <f>INDEX(Final_Combined_Dataset!B:B, MATCH(Analysis_Helper!A104, Final_Combined_Dataset!A:A, 0))</f>
        <v>40548</v>
      </c>
      <c r="C104" s="6" t="str">
        <f>INDEX(Final_Combined_Dataset!G:G, MATCH(Analysis_Helper!A104, Final_Combined_Dataset!A:A, 0))</f>
        <v>Wednesday</v>
      </c>
      <c r="D104" s="6" t="str">
        <f t="shared" si="4"/>
        <v>Weekday</v>
      </c>
      <c r="E104" s="6" t="b">
        <f>INDEX(Final_Combined_Dataset!F:F, MATCH(A104, Final_Combined_Dataset!A:A, 0))</f>
        <v>0</v>
      </c>
      <c r="F104" s="6" t="str">
        <f t="shared" si="5"/>
        <v>Working Day</v>
      </c>
      <c r="G104" s="6">
        <f>INDEX(Final_Combined_Dataset!E:E, MATCH(A104, Final_Combined_Dataset!A:A, 0))</f>
        <v>11</v>
      </c>
      <c r="H104" s="6" t="str">
        <f t="shared" si="6"/>
        <v>Morning</v>
      </c>
      <c r="I104" s="6">
        <f>INDEX(Final_Combined_Dataset!O:O, MATCH(A104, Final_Combined_Dataset!A:A, 0))</f>
        <v>46</v>
      </c>
      <c r="J104" s="6" t="str">
        <f t="shared" si="7"/>
        <v>Low</v>
      </c>
      <c r="K104" s="6" t="str">
        <f>IF(Final_Combined_Dataset!M104&gt;Final_Combined_Dataset!N104,
"Casual Users","Registered Users")</f>
        <v>Registered Users</v>
      </c>
      <c r="L104" s="6" t="str">
        <f>IF(Final_Combined_Dataset!H104="Clear","Good To Go",IF(Final_Combined_Dataset!H104="Mist","Average",IF(Final_Combined_Dataset!H104="Light Snow","Bad",IF(Final_Combined_Dataset!H104="Heavy Snow","Very Risky"))))</f>
        <v>Good To Go</v>
      </c>
    </row>
    <row r="105" spans="1:12">
      <c r="A105" s="6">
        <v>104</v>
      </c>
      <c r="B105" s="7">
        <f>INDEX(Final_Combined_Dataset!B:B, MATCH(Analysis_Helper!A105, Final_Combined_Dataset!A:A, 0))</f>
        <v>40548</v>
      </c>
      <c r="C105" s="6" t="str">
        <f>INDEX(Final_Combined_Dataset!G:G, MATCH(Analysis_Helper!A105, Final_Combined_Dataset!A:A, 0))</f>
        <v>Wednesday</v>
      </c>
      <c r="D105" s="6" t="str">
        <f t="shared" si="4"/>
        <v>Weekday</v>
      </c>
      <c r="E105" s="6" t="b">
        <f>INDEX(Final_Combined_Dataset!F:F, MATCH(A105, Final_Combined_Dataset!A:A, 0))</f>
        <v>0</v>
      </c>
      <c r="F105" s="6" t="str">
        <f t="shared" si="5"/>
        <v>Working Day</v>
      </c>
      <c r="G105" s="6">
        <f>INDEX(Final_Combined_Dataset!E:E, MATCH(A105, Final_Combined_Dataset!A:A, 0))</f>
        <v>12</v>
      </c>
      <c r="H105" s="6" t="str">
        <f t="shared" si="6"/>
        <v>Afternoon</v>
      </c>
      <c r="I105" s="6">
        <f>INDEX(Final_Combined_Dataset!O:O, MATCH(A105, Final_Combined_Dataset!A:A, 0))</f>
        <v>79</v>
      </c>
      <c r="J105" s="6" t="str">
        <f t="shared" si="7"/>
        <v>Low</v>
      </c>
      <c r="K105" s="6" t="str">
        <f>IF(Final_Combined_Dataset!M105&gt;Final_Combined_Dataset!N105,
"Casual Users","Registered Users")</f>
        <v>Registered Users</v>
      </c>
      <c r="L105" s="6" t="str">
        <f>IF(Final_Combined_Dataset!H105="Clear","Good To Go",IF(Final_Combined_Dataset!H105="Mist","Average",IF(Final_Combined_Dataset!H105="Light Snow","Bad",IF(Final_Combined_Dataset!H105="Heavy Snow","Very Risky"))))</f>
        <v>Good To Go</v>
      </c>
    </row>
    <row r="106" spans="1:12">
      <c r="A106" s="6">
        <v>105</v>
      </c>
      <c r="B106" s="7">
        <f>INDEX(Final_Combined_Dataset!B:B, MATCH(Analysis_Helper!A106, Final_Combined_Dataset!A:A, 0))</f>
        <v>40548</v>
      </c>
      <c r="C106" s="6" t="str">
        <f>INDEX(Final_Combined_Dataset!G:G, MATCH(Analysis_Helper!A106, Final_Combined_Dataset!A:A, 0))</f>
        <v>Wednesday</v>
      </c>
      <c r="D106" s="6" t="str">
        <f t="shared" si="4"/>
        <v>Weekday</v>
      </c>
      <c r="E106" s="6" t="b">
        <f>INDEX(Final_Combined_Dataset!F:F, MATCH(A106, Final_Combined_Dataset!A:A, 0))</f>
        <v>0</v>
      </c>
      <c r="F106" s="6" t="str">
        <f t="shared" si="5"/>
        <v>Working Day</v>
      </c>
      <c r="G106" s="6">
        <f>INDEX(Final_Combined_Dataset!E:E, MATCH(A106, Final_Combined_Dataset!A:A, 0))</f>
        <v>13</v>
      </c>
      <c r="H106" s="6" t="str">
        <f t="shared" si="6"/>
        <v>Afternoon</v>
      </c>
      <c r="I106" s="6">
        <f>INDEX(Final_Combined_Dataset!O:O, MATCH(A106, Final_Combined_Dataset!A:A, 0))</f>
        <v>71</v>
      </c>
      <c r="J106" s="6" t="str">
        <f t="shared" si="7"/>
        <v>Low</v>
      </c>
      <c r="K106" s="6" t="str">
        <f>IF(Final_Combined_Dataset!M106&gt;Final_Combined_Dataset!N106,
"Casual Users","Registered Users")</f>
        <v>Registered Users</v>
      </c>
      <c r="L106" s="6" t="str">
        <f>IF(Final_Combined_Dataset!H106="Clear","Good To Go",IF(Final_Combined_Dataset!H106="Mist","Average",IF(Final_Combined_Dataset!H106="Light Snow","Bad",IF(Final_Combined_Dataset!H106="Heavy Snow","Very Risky"))))</f>
        <v>Good To Go</v>
      </c>
    </row>
    <row r="107" spans="1:12">
      <c r="A107" s="6">
        <v>106</v>
      </c>
      <c r="B107" s="7">
        <f>INDEX(Final_Combined_Dataset!B:B, MATCH(Analysis_Helper!A107, Final_Combined_Dataset!A:A, 0))</f>
        <v>40548</v>
      </c>
      <c r="C107" s="6" t="str">
        <f>INDEX(Final_Combined_Dataset!G:G, MATCH(Analysis_Helper!A107, Final_Combined_Dataset!A:A, 0))</f>
        <v>Wednesday</v>
      </c>
      <c r="D107" s="6" t="str">
        <f t="shared" si="4"/>
        <v>Weekday</v>
      </c>
      <c r="E107" s="6" t="b">
        <f>INDEX(Final_Combined_Dataset!F:F, MATCH(A107, Final_Combined_Dataset!A:A, 0))</f>
        <v>0</v>
      </c>
      <c r="F107" s="6" t="str">
        <f t="shared" si="5"/>
        <v>Working Day</v>
      </c>
      <c r="G107" s="6">
        <f>INDEX(Final_Combined_Dataset!E:E, MATCH(A107, Final_Combined_Dataset!A:A, 0))</f>
        <v>14</v>
      </c>
      <c r="H107" s="6" t="str">
        <f t="shared" si="6"/>
        <v>Afternoon</v>
      </c>
      <c r="I107" s="6">
        <f>INDEX(Final_Combined_Dataset!O:O, MATCH(A107, Final_Combined_Dataset!A:A, 0))</f>
        <v>62</v>
      </c>
      <c r="J107" s="6" t="str">
        <f t="shared" si="7"/>
        <v>Low</v>
      </c>
      <c r="K107" s="6" t="str">
        <f>IF(Final_Combined_Dataset!M107&gt;Final_Combined_Dataset!N107,
"Casual Users","Registered Users")</f>
        <v>Registered Users</v>
      </c>
      <c r="L107" s="6" t="str">
        <f>IF(Final_Combined_Dataset!H107="Clear","Good To Go",IF(Final_Combined_Dataset!H107="Mist","Average",IF(Final_Combined_Dataset!H107="Light Snow","Bad",IF(Final_Combined_Dataset!H107="Heavy Snow","Very Risky"))))</f>
        <v>Good To Go</v>
      </c>
    </row>
    <row r="108" spans="1:12">
      <c r="A108" s="6">
        <v>107</v>
      </c>
      <c r="B108" s="7">
        <f>INDEX(Final_Combined_Dataset!B:B, MATCH(Analysis_Helper!A108, Final_Combined_Dataset!A:A, 0))</f>
        <v>40548</v>
      </c>
      <c r="C108" s="6" t="str">
        <f>INDEX(Final_Combined_Dataset!G:G, MATCH(Analysis_Helper!A108, Final_Combined_Dataset!A:A, 0))</f>
        <v>Wednesday</v>
      </c>
      <c r="D108" s="6" t="str">
        <f t="shared" si="4"/>
        <v>Weekday</v>
      </c>
      <c r="E108" s="6" t="b">
        <f>INDEX(Final_Combined_Dataset!F:F, MATCH(A108, Final_Combined_Dataset!A:A, 0))</f>
        <v>0</v>
      </c>
      <c r="F108" s="6" t="str">
        <f t="shared" si="5"/>
        <v>Working Day</v>
      </c>
      <c r="G108" s="6">
        <f>INDEX(Final_Combined_Dataset!E:E, MATCH(A108, Final_Combined_Dataset!A:A, 0))</f>
        <v>15</v>
      </c>
      <c r="H108" s="6" t="str">
        <f t="shared" si="6"/>
        <v>Afternoon</v>
      </c>
      <c r="I108" s="6">
        <f>INDEX(Final_Combined_Dataset!O:O, MATCH(A108, Final_Combined_Dataset!A:A, 0))</f>
        <v>62</v>
      </c>
      <c r="J108" s="6" t="str">
        <f t="shared" si="7"/>
        <v>Low</v>
      </c>
      <c r="K108" s="6" t="str">
        <f>IF(Final_Combined_Dataset!M108&gt;Final_Combined_Dataset!N108,
"Casual Users","Registered Users")</f>
        <v>Registered Users</v>
      </c>
      <c r="L108" s="6" t="str">
        <f>IF(Final_Combined_Dataset!H108="Clear","Good To Go",IF(Final_Combined_Dataset!H108="Mist","Average",IF(Final_Combined_Dataset!H108="Light Snow","Bad",IF(Final_Combined_Dataset!H108="Heavy Snow","Very Risky"))))</f>
        <v>Good To Go</v>
      </c>
    </row>
    <row r="109" spans="1:12">
      <c r="A109" s="6">
        <v>108</v>
      </c>
      <c r="B109" s="7">
        <f>INDEX(Final_Combined_Dataset!B:B, MATCH(Analysis_Helper!A109, Final_Combined_Dataset!A:A, 0))</f>
        <v>40548</v>
      </c>
      <c r="C109" s="6" t="str">
        <f>INDEX(Final_Combined_Dataset!G:G, MATCH(Analysis_Helper!A109, Final_Combined_Dataset!A:A, 0))</f>
        <v>Wednesday</v>
      </c>
      <c r="D109" s="6" t="str">
        <f t="shared" si="4"/>
        <v>Weekday</v>
      </c>
      <c r="E109" s="6" t="b">
        <f>INDEX(Final_Combined_Dataset!F:F, MATCH(A109, Final_Combined_Dataset!A:A, 0))</f>
        <v>0</v>
      </c>
      <c r="F109" s="6" t="str">
        <f t="shared" si="5"/>
        <v>Working Day</v>
      </c>
      <c r="G109" s="6">
        <f>INDEX(Final_Combined_Dataset!E:E, MATCH(A109, Final_Combined_Dataset!A:A, 0))</f>
        <v>16</v>
      </c>
      <c r="H109" s="6" t="str">
        <f t="shared" si="6"/>
        <v>Afternoon</v>
      </c>
      <c r="I109" s="6">
        <f>INDEX(Final_Combined_Dataset!O:O, MATCH(A109, Final_Combined_Dataset!A:A, 0))</f>
        <v>89</v>
      </c>
      <c r="J109" s="6" t="str">
        <f t="shared" si="7"/>
        <v>Low</v>
      </c>
      <c r="K109" s="6" t="str">
        <f>IF(Final_Combined_Dataset!M109&gt;Final_Combined_Dataset!N109,
"Casual Users","Registered Users")</f>
        <v>Registered Users</v>
      </c>
      <c r="L109" s="6" t="str">
        <f>IF(Final_Combined_Dataset!H109="Clear","Good To Go",IF(Final_Combined_Dataset!H109="Mist","Average",IF(Final_Combined_Dataset!H109="Light Snow","Bad",IF(Final_Combined_Dataset!H109="Heavy Snow","Very Risky"))))</f>
        <v>Good To Go</v>
      </c>
    </row>
    <row r="110" spans="1:12">
      <c r="A110" s="6">
        <v>109</v>
      </c>
      <c r="B110" s="7">
        <f>INDEX(Final_Combined_Dataset!B:B, MATCH(Analysis_Helper!A110, Final_Combined_Dataset!A:A, 0))</f>
        <v>40548</v>
      </c>
      <c r="C110" s="6" t="str">
        <f>INDEX(Final_Combined_Dataset!G:G, MATCH(Analysis_Helper!A110, Final_Combined_Dataset!A:A, 0))</f>
        <v>Wednesday</v>
      </c>
      <c r="D110" s="6" t="str">
        <f t="shared" si="4"/>
        <v>Weekday</v>
      </c>
      <c r="E110" s="6" t="b">
        <f>INDEX(Final_Combined_Dataset!F:F, MATCH(A110, Final_Combined_Dataset!A:A, 0))</f>
        <v>0</v>
      </c>
      <c r="F110" s="6" t="str">
        <f t="shared" si="5"/>
        <v>Working Day</v>
      </c>
      <c r="G110" s="6">
        <f>INDEX(Final_Combined_Dataset!E:E, MATCH(A110, Final_Combined_Dataset!A:A, 0))</f>
        <v>17</v>
      </c>
      <c r="H110" s="6" t="str">
        <f t="shared" si="6"/>
        <v>Evening</v>
      </c>
      <c r="I110" s="6">
        <f>INDEX(Final_Combined_Dataset!O:O, MATCH(A110, Final_Combined_Dataset!A:A, 0))</f>
        <v>190</v>
      </c>
      <c r="J110" s="6" t="str">
        <f t="shared" si="7"/>
        <v>High</v>
      </c>
      <c r="K110" s="6" t="str">
        <f>IF(Final_Combined_Dataset!M110&gt;Final_Combined_Dataset!N110,
"Casual Users","Registered Users")</f>
        <v>Registered Users</v>
      </c>
      <c r="L110" s="6" t="str">
        <f>IF(Final_Combined_Dataset!H110="Clear","Good To Go",IF(Final_Combined_Dataset!H110="Mist","Average",IF(Final_Combined_Dataset!H110="Light Snow","Bad",IF(Final_Combined_Dataset!H110="Heavy Snow","Very Risky"))))</f>
        <v>Good To Go</v>
      </c>
    </row>
    <row r="111" spans="1:12">
      <c r="A111" s="6">
        <v>110</v>
      </c>
      <c r="B111" s="7">
        <f>INDEX(Final_Combined_Dataset!B:B, MATCH(Analysis_Helper!A111, Final_Combined_Dataset!A:A, 0))</f>
        <v>40548</v>
      </c>
      <c r="C111" s="6" t="str">
        <f>INDEX(Final_Combined_Dataset!G:G, MATCH(Analysis_Helper!A111, Final_Combined_Dataset!A:A, 0))</f>
        <v>Wednesday</v>
      </c>
      <c r="D111" s="6" t="str">
        <f t="shared" si="4"/>
        <v>Weekday</v>
      </c>
      <c r="E111" s="6" t="b">
        <f>INDEX(Final_Combined_Dataset!F:F, MATCH(A111, Final_Combined_Dataset!A:A, 0))</f>
        <v>0</v>
      </c>
      <c r="F111" s="6" t="str">
        <f t="shared" si="5"/>
        <v>Working Day</v>
      </c>
      <c r="G111" s="6">
        <f>INDEX(Final_Combined_Dataset!E:E, MATCH(A111, Final_Combined_Dataset!A:A, 0))</f>
        <v>18</v>
      </c>
      <c r="H111" s="6" t="str">
        <f t="shared" si="6"/>
        <v>Evening</v>
      </c>
      <c r="I111" s="6">
        <f>INDEX(Final_Combined_Dataset!O:O, MATCH(A111, Final_Combined_Dataset!A:A, 0))</f>
        <v>169</v>
      </c>
      <c r="J111" s="6" t="str">
        <f t="shared" si="7"/>
        <v>High</v>
      </c>
      <c r="K111" s="6" t="str">
        <f>IF(Final_Combined_Dataset!M111&gt;Final_Combined_Dataset!N111,
"Casual Users","Registered Users")</f>
        <v>Registered Users</v>
      </c>
      <c r="L111" s="6" t="str">
        <f>IF(Final_Combined_Dataset!H111="Clear","Good To Go",IF(Final_Combined_Dataset!H111="Mist","Average",IF(Final_Combined_Dataset!H111="Light Snow","Bad",IF(Final_Combined_Dataset!H111="Heavy Snow","Very Risky"))))</f>
        <v>Good To Go</v>
      </c>
    </row>
    <row r="112" spans="1:12">
      <c r="A112" s="6">
        <v>111</v>
      </c>
      <c r="B112" s="7">
        <f>INDEX(Final_Combined_Dataset!B:B, MATCH(Analysis_Helper!A112, Final_Combined_Dataset!A:A, 0))</f>
        <v>40548</v>
      </c>
      <c r="C112" s="6" t="str">
        <f>INDEX(Final_Combined_Dataset!G:G, MATCH(Analysis_Helper!A112, Final_Combined_Dataset!A:A, 0))</f>
        <v>Wednesday</v>
      </c>
      <c r="D112" s="6" t="str">
        <f t="shared" si="4"/>
        <v>Weekday</v>
      </c>
      <c r="E112" s="6" t="b">
        <f>INDEX(Final_Combined_Dataset!F:F, MATCH(A112, Final_Combined_Dataset!A:A, 0))</f>
        <v>0</v>
      </c>
      <c r="F112" s="6" t="str">
        <f t="shared" si="5"/>
        <v>Working Day</v>
      </c>
      <c r="G112" s="6">
        <f>INDEX(Final_Combined_Dataset!E:E, MATCH(A112, Final_Combined_Dataset!A:A, 0))</f>
        <v>19</v>
      </c>
      <c r="H112" s="6" t="str">
        <f t="shared" si="6"/>
        <v>Evening</v>
      </c>
      <c r="I112" s="6">
        <f>INDEX(Final_Combined_Dataset!O:O, MATCH(A112, Final_Combined_Dataset!A:A, 0))</f>
        <v>132</v>
      </c>
      <c r="J112" s="6" t="str">
        <f t="shared" si="7"/>
        <v>Medium</v>
      </c>
      <c r="K112" s="6" t="str">
        <f>IF(Final_Combined_Dataset!M112&gt;Final_Combined_Dataset!N112,
"Casual Users","Registered Users")</f>
        <v>Registered Users</v>
      </c>
      <c r="L112" s="6" t="str">
        <f>IF(Final_Combined_Dataset!H112="Clear","Good To Go",IF(Final_Combined_Dataset!H112="Mist","Average",IF(Final_Combined_Dataset!H112="Light Snow","Bad",IF(Final_Combined_Dataset!H112="Heavy Snow","Very Risky"))))</f>
        <v>Good To Go</v>
      </c>
    </row>
    <row r="113" spans="1:12">
      <c r="A113" s="6">
        <v>112</v>
      </c>
      <c r="B113" s="7">
        <f>INDEX(Final_Combined_Dataset!B:B, MATCH(Analysis_Helper!A113, Final_Combined_Dataset!A:A, 0))</f>
        <v>40548</v>
      </c>
      <c r="C113" s="6" t="str">
        <f>INDEX(Final_Combined_Dataset!G:G, MATCH(Analysis_Helper!A113, Final_Combined_Dataset!A:A, 0))</f>
        <v>Wednesday</v>
      </c>
      <c r="D113" s="6" t="str">
        <f t="shared" si="4"/>
        <v>Weekday</v>
      </c>
      <c r="E113" s="6" t="b">
        <f>INDEX(Final_Combined_Dataset!F:F, MATCH(A113, Final_Combined_Dataset!A:A, 0))</f>
        <v>0</v>
      </c>
      <c r="F113" s="6" t="str">
        <f t="shared" si="5"/>
        <v>Working Day</v>
      </c>
      <c r="G113" s="6">
        <f>INDEX(Final_Combined_Dataset!E:E, MATCH(A113, Final_Combined_Dataset!A:A, 0))</f>
        <v>20</v>
      </c>
      <c r="H113" s="6" t="str">
        <f t="shared" si="6"/>
        <v>Evening</v>
      </c>
      <c r="I113" s="6">
        <f>INDEX(Final_Combined_Dataset!O:O, MATCH(A113, Final_Combined_Dataset!A:A, 0))</f>
        <v>89</v>
      </c>
      <c r="J113" s="6" t="str">
        <f t="shared" si="7"/>
        <v>Low</v>
      </c>
      <c r="K113" s="6" t="str">
        <f>IF(Final_Combined_Dataset!M113&gt;Final_Combined_Dataset!N113,
"Casual Users","Registered Users")</f>
        <v>Registered Users</v>
      </c>
      <c r="L113" s="6" t="str">
        <f>IF(Final_Combined_Dataset!H113="Clear","Good To Go",IF(Final_Combined_Dataset!H113="Mist","Average",IF(Final_Combined_Dataset!H113="Light Snow","Bad",IF(Final_Combined_Dataset!H113="Heavy Snow","Very Risky"))))</f>
        <v>Good To Go</v>
      </c>
    </row>
    <row r="114" spans="1:12">
      <c r="A114" s="6">
        <v>113</v>
      </c>
      <c r="B114" s="7">
        <f>INDEX(Final_Combined_Dataset!B:B, MATCH(Analysis_Helper!A114, Final_Combined_Dataset!A:A, 0))</f>
        <v>40548</v>
      </c>
      <c r="C114" s="6" t="str">
        <f>INDEX(Final_Combined_Dataset!G:G, MATCH(Analysis_Helper!A114, Final_Combined_Dataset!A:A, 0))</f>
        <v>Wednesday</v>
      </c>
      <c r="D114" s="6" t="str">
        <f t="shared" si="4"/>
        <v>Weekday</v>
      </c>
      <c r="E114" s="6" t="b">
        <f>INDEX(Final_Combined_Dataset!F:F, MATCH(A114, Final_Combined_Dataset!A:A, 0))</f>
        <v>0</v>
      </c>
      <c r="F114" s="6" t="str">
        <f t="shared" si="5"/>
        <v>Working Day</v>
      </c>
      <c r="G114" s="6">
        <f>INDEX(Final_Combined_Dataset!E:E, MATCH(A114, Final_Combined_Dataset!A:A, 0))</f>
        <v>21</v>
      </c>
      <c r="H114" s="6" t="str">
        <f t="shared" si="6"/>
        <v>Night</v>
      </c>
      <c r="I114" s="6">
        <f>INDEX(Final_Combined_Dataset!O:O, MATCH(A114, Final_Combined_Dataset!A:A, 0))</f>
        <v>43</v>
      </c>
      <c r="J114" s="6" t="str">
        <f t="shared" si="7"/>
        <v>Low</v>
      </c>
      <c r="K114" s="6" t="str">
        <f>IF(Final_Combined_Dataset!M114&gt;Final_Combined_Dataset!N114,
"Casual Users","Registered Users")</f>
        <v>Registered Users</v>
      </c>
      <c r="L114" s="6" t="str">
        <f>IF(Final_Combined_Dataset!H114="Clear","Good To Go",IF(Final_Combined_Dataset!H114="Mist","Average",IF(Final_Combined_Dataset!H114="Light Snow","Bad",IF(Final_Combined_Dataset!H114="Heavy Snow","Very Risky"))))</f>
        <v>Good To Go</v>
      </c>
    </row>
    <row r="115" spans="1:12">
      <c r="A115" s="6">
        <v>114</v>
      </c>
      <c r="B115" s="7">
        <f>INDEX(Final_Combined_Dataset!B:B, MATCH(Analysis_Helper!A115, Final_Combined_Dataset!A:A, 0))</f>
        <v>40548</v>
      </c>
      <c r="C115" s="6" t="str">
        <f>INDEX(Final_Combined_Dataset!G:G, MATCH(Analysis_Helper!A115, Final_Combined_Dataset!A:A, 0))</f>
        <v>Wednesday</v>
      </c>
      <c r="D115" s="6" t="str">
        <f t="shared" si="4"/>
        <v>Weekday</v>
      </c>
      <c r="E115" s="6" t="b">
        <f>INDEX(Final_Combined_Dataset!F:F, MATCH(A115, Final_Combined_Dataset!A:A, 0))</f>
        <v>0</v>
      </c>
      <c r="F115" s="6" t="str">
        <f t="shared" si="5"/>
        <v>Working Day</v>
      </c>
      <c r="G115" s="6">
        <f>INDEX(Final_Combined_Dataset!E:E, MATCH(A115, Final_Combined_Dataset!A:A, 0))</f>
        <v>22</v>
      </c>
      <c r="H115" s="6" t="str">
        <f t="shared" si="6"/>
        <v>Night</v>
      </c>
      <c r="I115" s="6">
        <f>INDEX(Final_Combined_Dataset!O:O, MATCH(A115, Final_Combined_Dataset!A:A, 0))</f>
        <v>42</v>
      </c>
      <c r="J115" s="6" t="str">
        <f t="shared" si="7"/>
        <v>Low</v>
      </c>
      <c r="K115" s="6" t="str">
        <f>IF(Final_Combined_Dataset!M115&gt;Final_Combined_Dataset!N115,
"Casual Users","Registered Users")</f>
        <v>Registered Users</v>
      </c>
      <c r="L115" s="6" t="str">
        <f>IF(Final_Combined_Dataset!H115="Clear","Good To Go",IF(Final_Combined_Dataset!H115="Mist","Average",IF(Final_Combined_Dataset!H115="Light Snow","Bad",IF(Final_Combined_Dataset!H115="Heavy Snow","Very Risky"))))</f>
        <v>Good To Go</v>
      </c>
    </row>
    <row r="116" spans="1:12">
      <c r="A116" s="6">
        <v>115</v>
      </c>
      <c r="B116" s="7">
        <f>INDEX(Final_Combined_Dataset!B:B, MATCH(Analysis_Helper!A116, Final_Combined_Dataset!A:A, 0))</f>
        <v>40548</v>
      </c>
      <c r="C116" s="6" t="str">
        <f>INDEX(Final_Combined_Dataset!G:G, MATCH(Analysis_Helper!A116, Final_Combined_Dataset!A:A, 0))</f>
        <v>Wednesday</v>
      </c>
      <c r="D116" s="6" t="str">
        <f t="shared" si="4"/>
        <v>Weekday</v>
      </c>
      <c r="E116" s="6" t="b">
        <f>INDEX(Final_Combined_Dataset!F:F, MATCH(A116, Final_Combined_Dataset!A:A, 0))</f>
        <v>0</v>
      </c>
      <c r="F116" s="6" t="str">
        <f t="shared" si="5"/>
        <v>Working Day</v>
      </c>
      <c r="G116" s="6">
        <f>INDEX(Final_Combined_Dataset!E:E, MATCH(A116, Final_Combined_Dataset!A:A, 0))</f>
        <v>23</v>
      </c>
      <c r="H116" s="6" t="str">
        <f t="shared" si="6"/>
        <v>Night</v>
      </c>
      <c r="I116" s="6">
        <f>INDEX(Final_Combined_Dataset!O:O, MATCH(A116, Final_Combined_Dataset!A:A, 0))</f>
        <v>19</v>
      </c>
      <c r="J116" s="6" t="str">
        <f t="shared" si="7"/>
        <v>Low</v>
      </c>
      <c r="K116" s="6" t="str">
        <f>IF(Final_Combined_Dataset!M116&gt;Final_Combined_Dataset!N116,
"Casual Users","Registered Users")</f>
        <v>Registered Users</v>
      </c>
      <c r="L116" s="6" t="str">
        <f>IF(Final_Combined_Dataset!H116="Clear","Good To Go",IF(Final_Combined_Dataset!H116="Mist","Average",IF(Final_Combined_Dataset!H116="Light Snow","Bad",IF(Final_Combined_Dataset!H116="Heavy Snow","Very Risky"))))</f>
        <v>Good To Go</v>
      </c>
    </row>
    <row r="117" spans="1:12">
      <c r="A117" s="6">
        <v>116</v>
      </c>
      <c r="B117" s="7">
        <f>INDEX(Final_Combined_Dataset!B:B, MATCH(Analysis_Helper!A117, Final_Combined_Dataset!A:A, 0))</f>
        <v>40549</v>
      </c>
      <c r="C117" s="6" t="str">
        <f>INDEX(Final_Combined_Dataset!G:G, MATCH(Analysis_Helper!A117, Final_Combined_Dataset!A:A, 0))</f>
        <v>Thursday</v>
      </c>
      <c r="D117" s="6" t="str">
        <f t="shared" si="4"/>
        <v>Weekday</v>
      </c>
      <c r="E117" s="6" t="b">
        <f>INDEX(Final_Combined_Dataset!F:F, MATCH(A117, Final_Combined_Dataset!A:A, 0))</f>
        <v>0</v>
      </c>
      <c r="F117" s="6" t="str">
        <f t="shared" si="5"/>
        <v>Working Day</v>
      </c>
      <c r="G117" s="6">
        <f>INDEX(Final_Combined_Dataset!E:E, MATCH(A117, Final_Combined_Dataset!A:A, 0))</f>
        <v>0</v>
      </c>
      <c r="H117" s="6" t="str">
        <f t="shared" si="6"/>
        <v>Night</v>
      </c>
      <c r="I117" s="6">
        <f>INDEX(Final_Combined_Dataset!O:O, MATCH(A117, Final_Combined_Dataset!A:A, 0))</f>
        <v>11</v>
      </c>
      <c r="J117" s="6" t="str">
        <f t="shared" si="7"/>
        <v>Low</v>
      </c>
      <c r="K117" s="6" t="str">
        <f>IF(Final_Combined_Dataset!M117&gt;Final_Combined_Dataset!N117,
"Casual Users","Registered Users")</f>
        <v>Registered Users</v>
      </c>
      <c r="L117" s="6" t="str">
        <f>IF(Final_Combined_Dataset!H117="Clear","Good To Go",IF(Final_Combined_Dataset!H117="Mist","Average",IF(Final_Combined_Dataset!H117="Light Snow","Bad",IF(Final_Combined_Dataset!H117="Heavy Snow","Very Risky"))))</f>
        <v>Good To Go</v>
      </c>
    </row>
    <row r="118" spans="1:12">
      <c r="A118" s="6">
        <v>117</v>
      </c>
      <c r="B118" s="7">
        <f>INDEX(Final_Combined_Dataset!B:B, MATCH(Analysis_Helper!A118, Final_Combined_Dataset!A:A, 0))</f>
        <v>40549</v>
      </c>
      <c r="C118" s="6" t="str">
        <f>INDEX(Final_Combined_Dataset!G:G, MATCH(Analysis_Helper!A118, Final_Combined_Dataset!A:A, 0))</f>
        <v>Thursday</v>
      </c>
      <c r="D118" s="6" t="str">
        <f t="shared" si="4"/>
        <v>Weekday</v>
      </c>
      <c r="E118" s="6" t="b">
        <f>INDEX(Final_Combined_Dataset!F:F, MATCH(A118, Final_Combined_Dataset!A:A, 0))</f>
        <v>0</v>
      </c>
      <c r="F118" s="6" t="str">
        <f t="shared" si="5"/>
        <v>Working Day</v>
      </c>
      <c r="G118" s="6">
        <f>INDEX(Final_Combined_Dataset!E:E, MATCH(A118, Final_Combined_Dataset!A:A, 0))</f>
        <v>1</v>
      </c>
      <c r="H118" s="6" t="str">
        <f t="shared" si="6"/>
        <v>Night</v>
      </c>
      <c r="I118" s="6">
        <f>INDEX(Final_Combined_Dataset!O:O, MATCH(A118, Final_Combined_Dataset!A:A, 0))</f>
        <v>4</v>
      </c>
      <c r="J118" s="6" t="str">
        <f t="shared" si="7"/>
        <v>Low</v>
      </c>
      <c r="K118" s="6" t="str">
        <f>IF(Final_Combined_Dataset!M118&gt;Final_Combined_Dataset!N118,
"Casual Users","Registered Users")</f>
        <v>Registered Users</v>
      </c>
      <c r="L118" s="6" t="str">
        <f>IF(Final_Combined_Dataset!H118="Clear","Good To Go",IF(Final_Combined_Dataset!H118="Mist","Average",IF(Final_Combined_Dataset!H118="Light Snow","Bad",IF(Final_Combined_Dataset!H118="Heavy Snow","Very Risky"))))</f>
        <v>Good To Go</v>
      </c>
    </row>
    <row r="119" spans="1:12">
      <c r="A119" s="6">
        <v>118</v>
      </c>
      <c r="B119" s="7">
        <f>INDEX(Final_Combined_Dataset!B:B, MATCH(Analysis_Helper!A119, Final_Combined_Dataset!A:A, 0))</f>
        <v>40549</v>
      </c>
      <c r="C119" s="6" t="str">
        <f>INDEX(Final_Combined_Dataset!G:G, MATCH(Analysis_Helper!A119, Final_Combined_Dataset!A:A, 0))</f>
        <v>Thursday</v>
      </c>
      <c r="D119" s="6" t="str">
        <f t="shared" si="4"/>
        <v>Weekday</v>
      </c>
      <c r="E119" s="6" t="b">
        <f>INDEX(Final_Combined_Dataset!F:F, MATCH(A119, Final_Combined_Dataset!A:A, 0))</f>
        <v>0</v>
      </c>
      <c r="F119" s="6" t="str">
        <f t="shared" si="5"/>
        <v>Working Day</v>
      </c>
      <c r="G119" s="6">
        <f>INDEX(Final_Combined_Dataset!E:E, MATCH(A119, Final_Combined_Dataset!A:A, 0))</f>
        <v>2</v>
      </c>
      <c r="H119" s="6" t="str">
        <f t="shared" si="6"/>
        <v>Night</v>
      </c>
      <c r="I119" s="6">
        <f>INDEX(Final_Combined_Dataset!O:O, MATCH(A119, Final_Combined_Dataset!A:A, 0))</f>
        <v>2</v>
      </c>
      <c r="J119" s="6" t="str">
        <f t="shared" si="7"/>
        <v>Low</v>
      </c>
      <c r="K119" s="6" t="str">
        <f>IF(Final_Combined_Dataset!M119&gt;Final_Combined_Dataset!N119,
"Casual Users","Registered Users")</f>
        <v>Registered Users</v>
      </c>
      <c r="L119" s="6" t="str">
        <f>IF(Final_Combined_Dataset!H119="Clear","Good To Go",IF(Final_Combined_Dataset!H119="Mist","Average",IF(Final_Combined_Dataset!H119="Light Snow","Bad",IF(Final_Combined_Dataset!H119="Heavy Snow","Very Risky"))))</f>
        <v>Good To Go</v>
      </c>
    </row>
    <row r="120" spans="1:12">
      <c r="A120" s="6">
        <v>119</v>
      </c>
      <c r="B120" s="7">
        <f>INDEX(Final_Combined_Dataset!B:B, MATCH(Analysis_Helper!A120, Final_Combined_Dataset!A:A, 0))</f>
        <v>40549</v>
      </c>
      <c r="C120" s="6" t="str">
        <f>INDEX(Final_Combined_Dataset!G:G, MATCH(Analysis_Helper!A120, Final_Combined_Dataset!A:A, 0))</f>
        <v>Thursday</v>
      </c>
      <c r="D120" s="6" t="str">
        <f t="shared" si="4"/>
        <v>Weekday</v>
      </c>
      <c r="E120" s="6" t="b">
        <f>INDEX(Final_Combined_Dataset!F:F, MATCH(A120, Final_Combined_Dataset!A:A, 0))</f>
        <v>0</v>
      </c>
      <c r="F120" s="6" t="str">
        <f t="shared" si="5"/>
        <v>Working Day</v>
      </c>
      <c r="G120" s="6">
        <f>INDEX(Final_Combined_Dataset!E:E, MATCH(A120, Final_Combined_Dataset!A:A, 0))</f>
        <v>4</v>
      </c>
      <c r="H120" s="6" t="str">
        <f t="shared" si="6"/>
        <v>Night</v>
      </c>
      <c r="I120" s="6">
        <f>INDEX(Final_Combined_Dataset!O:O, MATCH(A120, Final_Combined_Dataset!A:A, 0))</f>
        <v>1</v>
      </c>
      <c r="J120" s="6" t="str">
        <f t="shared" si="7"/>
        <v>Low</v>
      </c>
      <c r="K120" s="6" t="str">
        <f>IF(Final_Combined_Dataset!M120&gt;Final_Combined_Dataset!N120,
"Casual Users","Registered Users")</f>
        <v>Registered Users</v>
      </c>
      <c r="L120" s="6" t="str">
        <f>IF(Final_Combined_Dataset!H120="Clear","Good To Go",IF(Final_Combined_Dataset!H120="Mist","Average",IF(Final_Combined_Dataset!H120="Light Snow","Bad",IF(Final_Combined_Dataset!H120="Heavy Snow","Very Risky"))))</f>
        <v>Average</v>
      </c>
    </row>
    <row r="121" spans="1:12">
      <c r="A121" s="6">
        <v>120</v>
      </c>
      <c r="B121" s="7">
        <f>INDEX(Final_Combined_Dataset!B:B, MATCH(Analysis_Helper!A121, Final_Combined_Dataset!A:A, 0))</f>
        <v>40549</v>
      </c>
      <c r="C121" s="6" t="str">
        <f>INDEX(Final_Combined_Dataset!G:G, MATCH(Analysis_Helper!A121, Final_Combined_Dataset!A:A, 0))</f>
        <v>Thursday</v>
      </c>
      <c r="D121" s="6" t="str">
        <f t="shared" si="4"/>
        <v>Weekday</v>
      </c>
      <c r="E121" s="6" t="b">
        <f>INDEX(Final_Combined_Dataset!F:F, MATCH(A121, Final_Combined_Dataset!A:A, 0))</f>
        <v>0</v>
      </c>
      <c r="F121" s="6" t="str">
        <f t="shared" si="5"/>
        <v>Working Day</v>
      </c>
      <c r="G121" s="6">
        <f>INDEX(Final_Combined_Dataset!E:E, MATCH(A121, Final_Combined_Dataset!A:A, 0))</f>
        <v>5</v>
      </c>
      <c r="H121" s="6" t="str">
        <f t="shared" si="6"/>
        <v>Morning</v>
      </c>
      <c r="I121" s="6">
        <f>INDEX(Final_Combined_Dataset!O:O, MATCH(A121, Final_Combined_Dataset!A:A, 0))</f>
        <v>4</v>
      </c>
      <c r="J121" s="6" t="str">
        <f t="shared" si="7"/>
        <v>Low</v>
      </c>
      <c r="K121" s="6" t="str">
        <f>IF(Final_Combined_Dataset!M121&gt;Final_Combined_Dataset!N121,
"Casual Users","Registered Users")</f>
        <v>Registered Users</v>
      </c>
      <c r="L121" s="6" t="str">
        <f>IF(Final_Combined_Dataset!H121="Clear","Good To Go",IF(Final_Combined_Dataset!H121="Mist","Average",IF(Final_Combined_Dataset!H121="Light Snow","Bad",IF(Final_Combined_Dataset!H121="Heavy Snow","Very Risky"))))</f>
        <v>Average</v>
      </c>
    </row>
    <row r="122" spans="1:12">
      <c r="A122" s="6">
        <v>121</v>
      </c>
      <c r="B122" s="7">
        <f>INDEX(Final_Combined_Dataset!B:B, MATCH(Analysis_Helper!A122, Final_Combined_Dataset!A:A, 0))</f>
        <v>40549</v>
      </c>
      <c r="C122" s="6" t="str">
        <f>INDEX(Final_Combined_Dataset!G:G, MATCH(Analysis_Helper!A122, Final_Combined_Dataset!A:A, 0))</f>
        <v>Thursday</v>
      </c>
      <c r="D122" s="6" t="str">
        <f t="shared" si="4"/>
        <v>Weekday</v>
      </c>
      <c r="E122" s="6" t="b">
        <f>INDEX(Final_Combined_Dataset!F:F, MATCH(A122, Final_Combined_Dataset!A:A, 0))</f>
        <v>0</v>
      </c>
      <c r="F122" s="6" t="str">
        <f t="shared" si="5"/>
        <v>Working Day</v>
      </c>
      <c r="G122" s="6">
        <f>INDEX(Final_Combined_Dataset!E:E, MATCH(A122, Final_Combined_Dataset!A:A, 0))</f>
        <v>6</v>
      </c>
      <c r="H122" s="6" t="str">
        <f t="shared" si="6"/>
        <v>Morning</v>
      </c>
      <c r="I122" s="6">
        <f>INDEX(Final_Combined_Dataset!O:O, MATCH(A122, Final_Combined_Dataset!A:A, 0))</f>
        <v>36</v>
      </c>
      <c r="J122" s="6" t="str">
        <f t="shared" si="7"/>
        <v>Low</v>
      </c>
      <c r="K122" s="6" t="str">
        <f>IF(Final_Combined_Dataset!M122&gt;Final_Combined_Dataset!N122,
"Casual Users","Registered Users")</f>
        <v>Registered Users</v>
      </c>
      <c r="L122" s="6" t="str">
        <f>IF(Final_Combined_Dataset!H122="Clear","Good To Go",IF(Final_Combined_Dataset!H122="Mist","Average",IF(Final_Combined_Dataset!H122="Light Snow","Bad",IF(Final_Combined_Dataset!H122="Heavy Snow","Very Risky"))))</f>
        <v>Average</v>
      </c>
    </row>
    <row r="123" spans="1:12">
      <c r="A123" s="6">
        <v>122</v>
      </c>
      <c r="B123" s="7">
        <f>INDEX(Final_Combined_Dataset!B:B, MATCH(Analysis_Helper!A123, Final_Combined_Dataset!A:A, 0))</f>
        <v>40549</v>
      </c>
      <c r="C123" s="6" t="str">
        <f>INDEX(Final_Combined_Dataset!G:G, MATCH(Analysis_Helper!A123, Final_Combined_Dataset!A:A, 0))</f>
        <v>Thursday</v>
      </c>
      <c r="D123" s="6" t="str">
        <f t="shared" si="4"/>
        <v>Weekday</v>
      </c>
      <c r="E123" s="6" t="b">
        <f>INDEX(Final_Combined_Dataset!F:F, MATCH(A123, Final_Combined_Dataset!A:A, 0))</f>
        <v>0</v>
      </c>
      <c r="F123" s="6" t="str">
        <f t="shared" si="5"/>
        <v>Working Day</v>
      </c>
      <c r="G123" s="6">
        <f>INDEX(Final_Combined_Dataset!E:E, MATCH(A123, Final_Combined_Dataset!A:A, 0))</f>
        <v>7</v>
      </c>
      <c r="H123" s="6" t="str">
        <f t="shared" si="6"/>
        <v>Morning</v>
      </c>
      <c r="I123" s="6">
        <f>INDEX(Final_Combined_Dataset!O:O, MATCH(A123, Final_Combined_Dataset!A:A, 0))</f>
        <v>95</v>
      </c>
      <c r="J123" s="6" t="str">
        <f t="shared" si="7"/>
        <v>Low</v>
      </c>
      <c r="K123" s="6" t="str">
        <f>IF(Final_Combined_Dataset!M123&gt;Final_Combined_Dataset!N123,
"Casual Users","Registered Users")</f>
        <v>Registered Users</v>
      </c>
      <c r="L123" s="6" t="str">
        <f>IF(Final_Combined_Dataset!H123="Clear","Good To Go",IF(Final_Combined_Dataset!H123="Mist","Average",IF(Final_Combined_Dataset!H123="Light Snow","Bad",IF(Final_Combined_Dataset!H123="Heavy Snow","Very Risky"))))</f>
        <v>Average</v>
      </c>
    </row>
    <row r="124" spans="1:12">
      <c r="A124" s="6">
        <v>123</v>
      </c>
      <c r="B124" s="7">
        <f>INDEX(Final_Combined_Dataset!B:B, MATCH(Analysis_Helper!A124, Final_Combined_Dataset!A:A, 0))</f>
        <v>40549</v>
      </c>
      <c r="C124" s="6" t="str">
        <f>INDEX(Final_Combined_Dataset!G:G, MATCH(Analysis_Helper!A124, Final_Combined_Dataset!A:A, 0))</f>
        <v>Thursday</v>
      </c>
      <c r="D124" s="6" t="str">
        <f t="shared" si="4"/>
        <v>Weekday</v>
      </c>
      <c r="E124" s="6" t="b">
        <f>INDEX(Final_Combined_Dataset!F:F, MATCH(A124, Final_Combined_Dataset!A:A, 0))</f>
        <v>0</v>
      </c>
      <c r="F124" s="6" t="str">
        <f t="shared" si="5"/>
        <v>Working Day</v>
      </c>
      <c r="G124" s="6">
        <f>INDEX(Final_Combined_Dataset!E:E, MATCH(A124, Final_Combined_Dataset!A:A, 0))</f>
        <v>8</v>
      </c>
      <c r="H124" s="6" t="str">
        <f t="shared" si="6"/>
        <v>Morning</v>
      </c>
      <c r="I124" s="6">
        <f>INDEX(Final_Combined_Dataset!O:O, MATCH(A124, Final_Combined_Dataset!A:A, 0))</f>
        <v>219</v>
      </c>
      <c r="J124" s="6" t="str">
        <f t="shared" si="7"/>
        <v>High</v>
      </c>
      <c r="K124" s="6" t="str">
        <f>IF(Final_Combined_Dataset!M124&gt;Final_Combined_Dataset!N124,
"Casual Users","Registered Users")</f>
        <v>Registered Users</v>
      </c>
      <c r="L124" s="6" t="str">
        <f>IF(Final_Combined_Dataset!H124="Clear","Good To Go",IF(Final_Combined_Dataset!H124="Mist","Average",IF(Final_Combined_Dataset!H124="Light Snow","Bad",IF(Final_Combined_Dataset!H124="Heavy Snow","Very Risky"))))</f>
        <v>Good To Go</v>
      </c>
    </row>
    <row r="125" spans="1:12">
      <c r="A125" s="6">
        <v>124</v>
      </c>
      <c r="B125" s="7">
        <f>INDEX(Final_Combined_Dataset!B:B, MATCH(Analysis_Helper!A125, Final_Combined_Dataset!A:A, 0))</f>
        <v>40549</v>
      </c>
      <c r="C125" s="6" t="str">
        <f>INDEX(Final_Combined_Dataset!G:G, MATCH(Analysis_Helper!A125, Final_Combined_Dataset!A:A, 0))</f>
        <v>Thursday</v>
      </c>
      <c r="D125" s="6" t="str">
        <f t="shared" si="4"/>
        <v>Weekday</v>
      </c>
      <c r="E125" s="6" t="b">
        <f>INDEX(Final_Combined_Dataset!F:F, MATCH(A125, Final_Combined_Dataset!A:A, 0))</f>
        <v>0</v>
      </c>
      <c r="F125" s="6" t="str">
        <f t="shared" si="5"/>
        <v>Working Day</v>
      </c>
      <c r="G125" s="6">
        <f>INDEX(Final_Combined_Dataset!E:E, MATCH(A125, Final_Combined_Dataset!A:A, 0))</f>
        <v>9</v>
      </c>
      <c r="H125" s="6" t="str">
        <f t="shared" si="6"/>
        <v>Morning</v>
      </c>
      <c r="I125" s="6">
        <f>INDEX(Final_Combined_Dataset!O:O, MATCH(A125, Final_Combined_Dataset!A:A, 0))</f>
        <v>122</v>
      </c>
      <c r="J125" s="6" t="str">
        <f t="shared" si="7"/>
        <v>Medium</v>
      </c>
      <c r="K125" s="6" t="str">
        <f>IF(Final_Combined_Dataset!M125&gt;Final_Combined_Dataset!N125,
"Casual Users","Registered Users")</f>
        <v>Registered Users</v>
      </c>
      <c r="L125" s="6" t="str">
        <f>IF(Final_Combined_Dataset!H125="Clear","Good To Go",IF(Final_Combined_Dataset!H125="Mist","Average",IF(Final_Combined_Dataset!H125="Light Snow","Bad",IF(Final_Combined_Dataset!H125="Heavy Snow","Very Risky"))))</f>
        <v>Average</v>
      </c>
    </row>
    <row r="126" spans="1:12">
      <c r="A126" s="6">
        <v>125</v>
      </c>
      <c r="B126" s="7">
        <f>INDEX(Final_Combined_Dataset!B:B, MATCH(Analysis_Helper!A126, Final_Combined_Dataset!A:A, 0))</f>
        <v>40549</v>
      </c>
      <c r="C126" s="6" t="str">
        <f>INDEX(Final_Combined_Dataset!G:G, MATCH(Analysis_Helper!A126, Final_Combined_Dataset!A:A, 0))</f>
        <v>Thursday</v>
      </c>
      <c r="D126" s="6" t="str">
        <f t="shared" si="4"/>
        <v>Weekday</v>
      </c>
      <c r="E126" s="6" t="b">
        <f>INDEX(Final_Combined_Dataset!F:F, MATCH(A126, Final_Combined_Dataset!A:A, 0))</f>
        <v>0</v>
      </c>
      <c r="F126" s="6" t="str">
        <f t="shared" si="5"/>
        <v>Working Day</v>
      </c>
      <c r="G126" s="6">
        <f>INDEX(Final_Combined_Dataset!E:E, MATCH(A126, Final_Combined_Dataset!A:A, 0))</f>
        <v>10</v>
      </c>
      <c r="H126" s="6" t="str">
        <f t="shared" si="6"/>
        <v>Morning</v>
      </c>
      <c r="I126" s="6">
        <f>INDEX(Final_Combined_Dataset!O:O, MATCH(A126, Final_Combined_Dataset!A:A, 0))</f>
        <v>45</v>
      </c>
      <c r="J126" s="6" t="str">
        <f t="shared" si="7"/>
        <v>Low</v>
      </c>
      <c r="K126" s="6" t="str">
        <f>IF(Final_Combined_Dataset!M126&gt;Final_Combined_Dataset!N126,
"Casual Users","Registered Users")</f>
        <v>Registered Users</v>
      </c>
      <c r="L126" s="6" t="str">
        <f>IF(Final_Combined_Dataset!H126="Clear","Good To Go",IF(Final_Combined_Dataset!H126="Mist","Average",IF(Final_Combined_Dataset!H126="Light Snow","Bad",IF(Final_Combined_Dataset!H126="Heavy Snow","Very Risky"))))</f>
        <v>Good To Go</v>
      </c>
    </row>
    <row r="127" spans="1:12">
      <c r="A127" s="6">
        <v>126</v>
      </c>
      <c r="B127" s="7">
        <f>INDEX(Final_Combined_Dataset!B:B, MATCH(Analysis_Helper!A127, Final_Combined_Dataset!A:A, 0))</f>
        <v>40549</v>
      </c>
      <c r="C127" s="6" t="str">
        <f>INDEX(Final_Combined_Dataset!G:G, MATCH(Analysis_Helper!A127, Final_Combined_Dataset!A:A, 0))</f>
        <v>Thursday</v>
      </c>
      <c r="D127" s="6" t="str">
        <f t="shared" si="4"/>
        <v>Weekday</v>
      </c>
      <c r="E127" s="6" t="b">
        <f>INDEX(Final_Combined_Dataset!F:F, MATCH(A127, Final_Combined_Dataset!A:A, 0))</f>
        <v>0</v>
      </c>
      <c r="F127" s="6" t="str">
        <f t="shared" si="5"/>
        <v>Working Day</v>
      </c>
      <c r="G127" s="6">
        <f>INDEX(Final_Combined_Dataset!E:E, MATCH(A127, Final_Combined_Dataset!A:A, 0))</f>
        <v>11</v>
      </c>
      <c r="H127" s="6" t="str">
        <f t="shared" si="6"/>
        <v>Morning</v>
      </c>
      <c r="I127" s="6">
        <f>INDEX(Final_Combined_Dataset!O:O, MATCH(A127, Final_Combined_Dataset!A:A, 0))</f>
        <v>59</v>
      </c>
      <c r="J127" s="6" t="str">
        <f t="shared" si="7"/>
        <v>Low</v>
      </c>
      <c r="K127" s="6" t="str">
        <f>IF(Final_Combined_Dataset!M127&gt;Final_Combined_Dataset!N127,
"Casual Users","Registered Users")</f>
        <v>Registered Users</v>
      </c>
      <c r="L127" s="6" t="str">
        <f>IF(Final_Combined_Dataset!H127="Clear","Good To Go",IF(Final_Combined_Dataset!H127="Mist","Average",IF(Final_Combined_Dataset!H127="Light Snow","Bad",IF(Final_Combined_Dataset!H127="Heavy Snow","Very Risky"))))</f>
        <v>Good To Go</v>
      </c>
    </row>
    <row r="128" spans="1:12">
      <c r="A128" s="6">
        <v>127</v>
      </c>
      <c r="B128" s="7">
        <f>INDEX(Final_Combined_Dataset!B:B, MATCH(Analysis_Helper!A128, Final_Combined_Dataset!A:A, 0))</f>
        <v>40549</v>
      </c>
      <c r="C128" s="6" t="str">
        <f>INDEX(Final_Combined_Dataset!G:G, MATCH(Analysis_Helper!A128, Final_Combined_Dataset!A:A, 0))</f>
        <v>Thursday</v>
      </c>
      <c r="D128" s="6" t="str">
        <f t="shared" si="4"/>
        <v>Weekday</v>
      </c>
      <c r="E128" s="6" t="b">
        <f>INDEX(Final_Combined_Dataset!F:F, MATCH(A128, Final_Combined_Dataset!A:A, 0))</f>
        <v>0</v>
      </c>
      <c r="F128" s="6" t="str">
        <f t="shared" si="5"/>
        <v>Working Day</v>
      </c>
      <c r="G128" s="6">
        <f>INDEX(Final_Combined_Dataset!E:E, MATCH(A128, Final_Combined_Dataset!A:A, 0))</f>
        <v>12</v>
      </c>
      <c r="H128" s="6" t="str">
        <f t="shared" si="6"/>
        <v>Afternoon</v>
      </c>
      <c r="I128" s="6">
        <f>INDEX(Final_Combined_Dataset!O:O, MATCH(A128, Final_Combined_Dataset!A:A, 0))</f>
        <v>84</v>
      </c>
      <c r="J128" s="6" t="str">
        <f t="shared" si="7"/>
        <v>Low</v>
      </c>
      <c r="K128" s="6" t="str">
        <f>IF(Final_Combined_Dataset!M128&gt;Final_Combined_Dataset!N128,
"Casual Users","Registered Users")</f>
        <v>Registered Users</v>
      </c>
      <c r="L128" s="6" t="str">
        <f>IF(Final_Combined_Dataset!H128="Clear","Good To Go",IF(Final_Combined_Dataset!H128="Mist","Average",IF(Final_Combined_Dataset!H128="Light Snow","Bad",IF(Final_Combined_Dataset!H128="Heavy Snow","Very Risky"))))</f>
        <v>Good To Go</v>
      </c>
    </row>
    <row r="129" spans="1:12">
      <c r="A129" s="6">
        <v>128</v>
      </c>
      <c r="B129" s="7">
        <f>INDEX(Final_Combined_Dataset!B:B, MATCH(Analysis_Helper!A129, Final_Combined_Dataset!A:A, 0))</f>
        <v>40549</v>
      </c>
      <c r="C129" s="6" t="str">
        <f>INDEX(Final_Combined_Dataset!G:G, MATCH(Analysis_Helper!A129, Final_Combined_Dataset!A:A, 0))</f>
        <v>Thursday</v>
      </c>
      <c r="D129" s="6" t="str">
        <f t="shared" si="4"/>
        <v>Weekday</v>
      </c>
      <c r="E129" s="6" t="b">
        <f>INDEX(Final_Combined_Dataset!F:F, MATCH(A129, Final_Combined_Dataset!A:A, 0))</f>
        <v>0</v>
      </c>
      <c r="F129" s="6" t="str">
        <f t="shared" si="5"/>
        <v>Working Day</v>
      </c>
      <c r="G129" s="6">
        <f>INDEX(Final_Combined_Dataset!E:E, MATCH(A129, Final_Combined_Dataset!A:A, 0))</f>
        <v>13</v>
      </c>
      <c r="H129" s="6" t="str">
        <f t="shared" si="6"/>
        <v>Afternoon</v>
      </c>
      <c r="I129" s="6">
        <f>INDEX(Final_Combined_Dataset!O:O, MATCH(A129, Final_Combined_Dataset!A:A, 0))</f>
        <v>67</v>
      </c>
      <c r="J129" s="6" t="str">
        <f t="shared" si="7"/>
        <v>Low</v>
      </c>
      <c r="K129" s="6" t="str">
        <f>IF(Final_Combined_Dataset!M129&gt;Final_Combined_Dataset!N129,
"Casual Users","Registered Users")</f>
        <v>Registered Users</v>
      </c>
      <c r="L129" s="6" t="str">
        <f>IF(Final_Combined_Dataset!H129="Clear","Good To Go",IF(Final_Combined_Dataset!H129="Mist","Average",IF(Final_Combined_Dataset!H129="Light Snow","Bad",IF(Final_Combined_Dataset!H129="Heavy Snow","Very Risky"))))</f>
        <v>Good To Go</v>
      </c>
    </row>
    <row r="130" spans="1:12">
      <c r="A130" s="6">
        <v>129</v>
      </c>
      <c r="B130" s="7">
        <f>INDEX(Final_Combined_Dataset!B:B, MATCH(Analysis_Helper!A130, Final_Combined_Dataset!A:A, 0))</f>
        <v>40549</v>
      </c>
      <c r="C130" s="6" t="str">
        <f>INDEX(Final_Combined_Dataset!G:G, MATCH(Analysis_Helper!A130, Final_Combined_Dataset!A:A, 0))</f>
        <v>Thursday</v>
      </c>
      <c r="D130" s="6" t="str">
        <f t="shared" si="4"/>
        <v>Weekday</v>
      </c>
      <c r="E130" s="6" t="b">
        <f>INDEX(Final_Combined_Dataset!F:F, MATCH(A130, Final_Combined_Dataset!A:A, 0))</f>
        <v>0</v>
      </c>
      <c r="F130" s="6" t="str">
        <f t="shared" si="5"/>
        <v>Working Day</v>
      </c>
      <c r="G130" s="6">
        <f>INDEX(Final_Combined_Dataset!E:E, MATCH(A130, Final_Combined_Dataset!A:A, 0))</f>
        <v>14</v>
      </c>
      <c r="H130" s="6" t="str">
        <f t="shared" si="6"/>
        <v>Afternoon</v>
      </c>
      <c r="I130" s="6">
        <f>INDEX(Final_Combined_Dataset!O:O, MATCH(A130, Final_Combined_Dataset!A:A, 0))</f>
        <v>70</v>
      </c>
      <c r="J130" s="6" t="str">
        <f t="shared" si="7"/>
        <v>Low</v>
      </c>
      <c r="K130" s="6" t="str">
        <f>IF(Final_Combined_Dataset!M130&gt;Final_Combined_Dataset!N130,
"Casual Users","Registered Users")</f>
        <v>Registered Users</v>
      </c>
      <c r="L130" s="6" t="str">
        <f>IF(Final_Combined_Dataset!H130="Clear","Good To Go",IF(Final_Combined_Dataset!H130="Mist","Average",IF(Final_Combined_Dataset!H130="Light Snow","Bad",IF(Final_Combined_Dataset!H130="Heavy Snow","Very Risky"))))</f>
        <v>Good To Go</v>
      </c>
    </row>
    <row r="131" spans="1:12">
      <c r="A131" s="6">
        <v>130</v>
      </c>
      <c r="B131" s="7">
        <f>INDEX(Final_Combined_Dataset!B:B, MATCH(Analysis_Helper!A131, Final_Combined_Dataset!A:A, 0))</f>
        <v>40549</v>
      </c>
      <c r="C131" s="6" t="str">
        <f>INDEX(Final_Combined_Dataset!G:G, MATCH(Analysis_Helper!A131, Final_Combined_Dataset!A:A, 0))</f>
        <v>Thursday</v>
      </c>
      <c r="D131" s="6" t="str">
        <f t="shared" ref="D131:D194" si="8">IF(OR(TRIM(C131)="Saturday",TRIM(C131)="Sunday"),"Weekend","Weekday")</f>
        <v>Weekday</v>
      </c>
      <c r="E131" s="6" t="b">
        <f>INDEX(Final_Combined_Dataset!F:F, MATCH(A131, Final_Combined_Dataset!A:A, 0))</f>
        <v>0</v>
      </c>
      <c r="F131" s="6" t="str">
        <f t="shared" ref="F131:F194" si="9">IF(E131=TRUE,"Holiday","Working Day")</f>
        <v>Working Day</v>
      </c>
      <c r="G131" s="6">
        <f>INDEX(Final_Combined_Dataset!E:E, MATCH(A131, Final_Combined_Dataset!A:A, 0))</f>
        <v>15</v>
      </c>
      <c r="H131" s="6" t="str">
        <f t="shared" ref="H131:H194" si="10">IF(G131&lt;=4,"Night",
IF(G131&lt;=11,"Morning",
IF(G131&lt;=16,"Afternoon",
IF(G131&lt;=20,"Evening",
"Night"))))</f>
        <v>Afternoon</v>
      </c>
      <c r="I131" s="6">
        <f>INDEX(Final_Combined_Dataset!O:O, MATCH(A131, Final_Combined_Dataset!A:A, 0))</f>
        <v>62</v>
      </c>
      <c r="J131" s="6" t="str">
        <f t="shared" ref="J131:J194" si="11">IF(I131&lt;100,"Low",
IF(I131&lt;150,"Medium","High"))</f>
        <v>Low</v>
      </c>
      <c r="K131" s="6" t="str">
        <f>IF(Final_Combined_Dataset!M131&gt;Final_Combined_Dataset!N131,
"Casual Users","Registered Users")</f>
        <v>Registered Users</v>
      </c>
      <c r="L131" s="6" t="str">
        <f>IF(Final_Combined_Dataset!H131="Clear","Good To Go",IF(Final_Combined_Dataset!H131="Mist","Average",IF(Final_Combined_Dataset!H131="Light Snow","Bad",IF(Final_Combined_Dataset!H131="Heavy Snow","Very Risky"))))</f>
        <v>Good To Go</v>
      </c>
    </row>
    <row r="132" spans="1:12">
      <c r="A132" s="6">
        <v>131</v>
      </c>
      <c r="B132" s="7">
        <f>INDEX(Final_Combined_Dataset!B:B, MATCH(Analysis_Helper!A132, Final_Combined_Dataset!A:A, 0))</f>
        <v>40549</v>
      </c>
      <c r="C132" s="6" t="str">
        <f>INDEX(Final_Combined_Dataset!G:G, MATCH(Analysis_Helper!A132, Final_Combined_Dataset!A:A, 0))</f>
        <v>Thursday</v>
      </c>
      <c r="D132" s="6" t="str">
        <f t="shared" si="8"/>
        <v>Weekday</v>
      </c>
      <c r="E132" s="6" t="b">
        <f>INDEX(Final_Combined_Dataset!F:F, MATCH(A132, Final_Combined_Dataset!A:A, 0))</f>
        <v>0</v>
      </c>
      <c r="F132" s="6" t="str">
        <f t="shared" si="9"/>
        <v>Working Day</v>
      </c>
      <c r="G132" s="6">
        <f>INDEX(Final_Combined_Dataset!E:E, MATCH(A132, Final_Combined_Dataset!A:A, 0))</f>
        <v>16</v>
      </c>
      <c r="H132" s="6" t="str">
        <f t="shared" si="10"/>
        <v>Afternoon</v>
      </c>
      <c r="I132" s="6">
        <f>INDEX(Final_Combined_Dataset!O:O, MATCH(A132, Final_Combined_Dataset!A:A, 0))</f>
        <v>86</v>
      </c>
      <c r="J132" s="6" t="str">
        <f t="shared" si="11"/>
        <v>Low</v>
      </c>
      <c r="K132" s="6" t="str">
        <f>IF(Final_Combined_Dataset!M132&gt;Final_Combined_Dataset!N132,
"Casual Users","Registered Users")</f>
        <v>Registered Users</v>
      </c>
      <c r="L132" s="6" t="str">
        <f>IF(Final_Combined_Dataset!H132="Clear","Good To Go",IF(Final_Combined_Dataset!H132="Mist","Average",IF(Final_Combined_Dataset!H132="Light Snow","Bad",IF(Final_Combined_Dataset!H132="Heavy Snow","Very Risky"))))</f>
        <v>Good To Go</v>
      </c>
    </row>
    <row r="133" spans="1:12">
      <c r="A133" s="6">
        <v>132</v>
      </c>
      <c r="B133" s="7">
        <f>INDEX(Final_Combined_Dataset!B:B, MATCH(Analysis_Helper!A133, Final_Combined_Dataset!A:A, 0))</f>
        <v>40549</v>
      </c>
      <c r="C133" s="6" t="str">
        <f>INDEX(Final_Combined_Dataset!G:G, MATCH(Analysis_Helper!A133, Final_Combined_Dataset!A:A, 0))</f>
        <v>Thursday</v>
      </c>
      <c r="D133" s="6" t="str">
        <f t="shared" si="8"/>
        <v>Weekday</v>
      </c>
      <c r="E133" s="6" t="b">
        <f>INDEX(Final_Combined_Dataset!F:F, MATCH(A133, Final_Combined_Dataset!A:A, 0))</f>
        <v>0</v>
      </c>
      <c r="F133" s="6" t="str">
        <f t="shared" si="9"/>
        <v>Working Day</v>
      </c>
      <c r="G133" s="6">
        <f>INDEX(Final_Combined_Dataset!E:E, MATCH(A133, Final_Combined_Dataset!A:A, 0))</f>
        <v>17</v>
      </c>
      <c r="H133" s="6" t="str">
        <f t="shared" si="10"/>
        <v>Evening</v>
      </c>
      <c r="I133" s="6">
        <f>INDEX(Final_Combined_Dataset!O:O, MATCH(A133, Final_Combined_Dataset!A:A, 0))</f>
        <v>172</v>
      </c>
      <c r="J133" s="6" t="str">
        <f t="shared" si="11"/>
        <v>High</v>
      </c>
      <c r="K133" s="6" t="str">
        <f>IF(Final_Combined_Dataset!M133&gt;Final_Combined_Dataset!N133,
"Casual Users","Registered Users")</f>
        <v>Registered Users</v>
      </c>
      <c r="L133" s="6" t="str">
        <f>IF(Final_Combined_Dataset!H133="Clear","Good To Go",IF(Final_Combined_Dataset!H133="Mist","Average",IF(Final_Combined_Dataset!H133="Light Snow","Bad",IF(Final_Combined_Dataset!H133="Heavy Snow","Very Risky"))))</f>
        <v>Good To Go</v>
      </c>
    </row>
    <row r="134" spans="1:12">
      <c r="A134" s="6">
        <v>133</v>
      </c>
      <c r="B134" s="7">
        <f>INDEX(Final_Combined_Dataset!B:B, MATCH(Analysis_Helper!A134, Final_Combined_Dataset!A:A, 0))</f>
        <v>40549</v>
      </c>
      <c r="C134" s="6" t="str">
        <f>INDEX(Final_Combined_Dataset!G:G, MATCH(Analysis_Helper!A134, Final_Combined_Dataset!A:A, 0))</f>
        <v>Thursday</v>
      </c>
      <c r="D134" s="6" t="str">
        <f t="shared" si="8"/>
        <v>Weekday</v>
      </c>
      <c r="E134" s="6" t="b">
        <f>INDEX(Final_Combined_Dataset!F:F, MATCH(A134, Final_Combined_Dataset!A:A, 0))</f>
        <v>0</v>
      </c>
      <c r="F134" s="6" t="str">
        <f t="shared" si="9"/>
        <v>Working Day</v>
      </c>
      <c r="G134" s="6">
        <f>INDEX(Final_Combined_Dataset!E:E, MATCH(A134, Final_Combined_Dataset!A:A, 0))</f>
        <v>18</v>
      </c>
      <c r="H134" s="6" t="str">
        <f t="shared" si="10"/>
        <v>Evening</v>
      </c>
      <c r="I134" s="6">
        <f>INDEX(Final_Combined_Dataset!O:O, MATCH(A134, Final_Combined_Dataset!A:A, 0))</f>
        <v>163</v>
      </c>
      <c r="J134" s="6" t="str">
        <f t="shared" si="11"/>
        <v>High</v>
      </c>
      <c r="K134" s="6" t="str">
        <f>IF(Final_Combined_Dataset!M134&gt;Final_Combined_Dataset!N134,
"Casual Users","Registered Users")</f>
        <v>Registered Users</v>
      </c>
      <c r="L134" s="6" t="str">
        <f>IF(Final_Combined_Dataset!H134="Clear","Good To Go",IF(Final_Combined_Dataset!H134="Mist","Average",IF(Final_Combined_Dataset!H134="Light Snow","Bad",IF(Final_Combined_Dataset!H134="Heavy Snow","Very Risky"))))</f>
        <v>Good To Go</v>
      </c>
    </row>
    <row r="135" spans="1:12">
      <c r="A135" s="6">
        <v>134</v>
      </c>
      <c r="B135" s="7">
        <f>INDEX(Final_Combined_Dataset!B:B, MATCH(Analysis_Helper!A135, Final_Combined_Dataset!A:A, 0))</f>
        <v>40549</v>
      </c>
      <c r="C135" s="6" t="str">
        <f>INDEX(Final_Combined_Dataset!G:G, MATCH(Analysis_Helper!A135, Final_Combined_Dataset!A:A, 0))</f>
        <v>Thursday</v>
      </c>
      <c r="D135" s="6" t="str">
        <f t="shared" si="8"/>
        <v>Weekday</v>
      </c>
      <c r="E135" s="6" t="b">
        <f>INDEX(Final_Combined_Dataset!F:F, MATCH(A135, Final_Combined_Dataset!A:A, 0))</f>
        <v>0</v>
      </c>
      <c r="F135" s="6" t="str">
        <f t="shared" si="9"/>
        <v>Working Day</v>
      </c>
      <c r="G135" s="6">
        <f>INDEX(Final_Combined_Dataset!E:E, MATCH(A135, Final_Combined_Dataset!A:A, 0))</f>
        <v>19</v>
      </c>
      <c r="H135" s="6" t="str">
        <f t="shared" si="10"/>
        <v>Evening</v>
      </c>
      <c r="I135" s="6">
        <f>INDEX(Final_Combined_Dataset!O:O, MATCH(A135, Final_Combined_Dataset!A:A, 0))</f>
        <v>112</v>
      </c>
      <c r="J135" s="6" t="str">
        <f t="shared" si="11"/>
        <v>Medium</v>
      </c>
      <c r="K135" s="6" t="str">
        <f>IF(Final_Combined_Dataset!M135&gt;Final_Combined_Dataset!N135,
"Casual Users","Registered Users")</f>
        <v>Registered Users</v>
      </c>
      <c r="L135" s="6" t="str">
        <f>IF(Final_Combined_Dataset!H135="Clear","Good To Go",IF(Final_Combined_Dataset!H135="Mist","Average",IF(Final_Combined_Dataset!H135="Light Snow","Bad",IF(Final_Combined_Dataset!H135="Heavy Snow","Very Risky"))))</f>
        <v>Good To Go</v>
      </c>
    </row>
    <row r="136" spans="1:12">
      <c r="A136" s="6">
        <v>135</v>
      </c>
      <c r="B136" s="7">
        <f>INDEX(Final_Combined_Dataset!B:B, MATCH(Analysis_Helper!A136, Final_Combined_Dataset!A:A, 0))</f>
        <v>40549</v>
      </c>
      <c r="C136" s="6" t="str">
        <f>INDEX(Final_Combined_Dataset!G:G, MATCH(Analysis_Helper!A136, Final_Combined_Dataset!A:A, 0))</f>
        <v>Thursday</v>
      </c>
      <c r="D136" s="6" t="str">
        <f t="shared" si="8"/>
        <v>Weekday</v>
      </c>
      <c r="E136" s="6" t="b">
        <f>INDEX(Final_Combined_Dataset!F:F, MATCH(A136, Final_Combined_Dataset!A:A, 0))</f>
        <v>0</v>
      </c>
      <c r="F136" s="6" t="str">
        <f t="shared" si="9"/>
        <v>Working Day</v>
      </c>
      <c r="G136" s="6">
        <f>INDEX(Final_Combined_Dataset!E:E, MATCH(A136, Final_Combined_Dataset!A:A, 0))</f>
        <v>20</v>
      </c>
      <c r="H136" s="6" t="str">
        <f t="shared" si="10"/>
        <v>Evening</v>
      </c>
      <c r="I136" s="6">
        <f>INDEX(Final_Combined_Dataset!O:O, MATCH(A136, Final_Combined_Dataset!A:A, 0))</f>
        <v>69</v>
      </c>
      <c r="J136" s="6" t="str">
        <f t="shared" si="11"/>
        <v>Low</v>
      </c>
      <c r="K136" s="6" t="str">
        <f>IF(Final_Combined_Dataset!M136&gt;Final_Combined_Dataset!N136,
"Casual Users","Registered Users")</f>
        <v>Registered Users</v>
      </c>
      <c r="L136" s="6" t="str">
        <f>IF(Final_Combined_Dataset!H136="Clear","Good To Go",IF(Final_Combined_Dataset!H136="Mist","Average",IF(Final_Combined_Dataset!H136="Light Snow","Bad",IF(Final_Combined_Dataset!H136="Heavy Snow","Very Risky"))))</f>
        <v>Good To Go</v>
      </c>
    </row>
    <row r="137" spans="1:12">
      <c r="A137" s="6">
        <v>136</v>
      </c>
      <c r="B137" s="7">
        <f>INDEX(Final_Combined_Dataset!B:B, MATCH(Analysis_Helper!A137, Final_Combined_Dataset!A:A, 0))</f>
        <v>40549</v>
      </c>
      <c r="C137" s="6" t="str">
        <f>INDEX(Final_Combined_Dataset!G:G, MATCH(Analysis_Helper!A137, Final_Combined_Dataset!A:A, 0))</f>
        <v>Thursday</v>
      </c>
      <c r="D137" s="6" t="str">
        <f t="shared" si="8"/>
        <v>Weekday</v>
      </c>
      <c r="E137" s="6" t="b">
        <f>INDEX(Final_Combined_Dataset!F:F, MATCH(A137, Final_Combined_Dataset!A:A, 0))</f>
        <v>0</v>
      </c>
      <c r="F137" s="6" t="str">
        <f t="shared" si="9"/>
        <v>Working Day</v>
      </c>
      <c r="G137" s="6">
        <f>INDEX(Final_Combined_Dataset!E:E, MATCH(A137, Final_Combined_Dataset!A:A, 0))</f>
        <v>21</v>
      </c>
      <c r="H137" s="6" t="str">
        <f t="shared" si="10"/>
        <v>Night</v>
      </c>
      <c r="I137" s="6">
        <f>INDEX(Final_Combined_Dataset!O:O, MATCH(A137, Final_Combined_Dataset!A:A, 0))</f>
        <v>48</v>
      </c>
      <c r="J137" s="6" t="str">
        <f t="shared" si="11"/>
        <v>Low</v>
      </c>
      <c r="K137" s="6" t="str">
        <f>IF(Final_Combined_Dataset!M137&gt;Final_Combined_Dataset!N137,
"Casual Users","Registered Users")</f>
        <v>Registered Users</v>
      </c>
      <c r="L137" s="6" t="str">
        <f>IF(Final_Combined_Dataset!H137="Clear","Good To Go",IF(Final_Combined_Dataset!H137="Mist","Average",IF(Final_Combined_Dataset!H137="Light Snow","Bad",IF(Final_Combined_Dataset!H137="Heavy Snow","Very Risky"))))</f>
        <v>Average</v>
      </c>
    </row>
    <row r="138" spans="1:12">
      <c r="A138" s="6">
        <v>137</v>
      </c>
      <c r="B138" s="7">
        <f>INDEX(Final_Combined_Dataset!B:B, MATCH(Analysis_Helper!A138, Final_Combined_Dataset!A:A, 0))</f>
        <v>40549</v>
      </c>
      <c r="C138" s="6" t="str">
        <f>INDEX(Final_Combined_Dataset!G:G, MATCH(Analysis_Helper!A138, Final_Combined_Dataset!A:A, 0))</f>
        <v>Thursday</v>
      </c>
      <c r="D138" s="6" t="str">
        <f t="shared" si="8"/>
        <v>Weekday</v>
      </c>
      <c r="E138" s="6" t="b">
        <f>INDEX(Final_Combined_Dataset!F:F, MATCH(A138, Final_Combined_Dataset!A:A, 0))</f>
        <v>0</v>
      </c>
      <c r="F138" s="6" t="str">
        <f t="shared" si="9"/>
        <v>Working Day</v>
      </c>
      <c r="G138" s="6">
        <f>INDEX(Final_Combined_Dataset!E:E, MATCH(A138, Final_Combined_Dataset!A:A, 0))</f>
        <v>22</v>
      </c>
      <c r="H138" s="6" t="str">
        <f t="shared" si="10"/>
        <v>Night</v>
      </c>
      <c r="I138" s="6">
        <f>INDEX(Final_Combined_Dataset!O:O, MATCH(A138, Final_Combined_Dataset!A:A, 0))</f>
        <v>52</v>
      </c>
      <c r="J138" s="6" t="str">
        <f t="shared" si="11"/>
        <v>Low</v>
      </c>
      <c r="K138" s="6" t="str">
        <f>IF(Final_Combined_Dataset!M138&gt;Final_Combined_Dataset!N138,
"Casual Users","Registered Users")</f>
        <v>Registered Users</v>
      </c>
      <c r="L138" s="6" t="str">
        <f>IF(Final_Combined_Dataset!H138="Clear","Good To Go",IF(Final_Combined_Dataset!H138="Mist","Average",IF(Final_Combined_Dataset!H138="Light Snow","Bad",IF(Final_Combined_Dataset!H138="Heavy Snow","Very Risky"))))</f>
        <v>Average</v>
      </c>
    </row>
    <row r="139" spans="1:12">
      <c r="A139" s="6">
        <v>138</v>
      </c>
      <c r="B139" s="7">
        <f>INDEX(Final_Combined_Dataset!B:B, MATCH(Analysis_Helper!A139, Final_Combined_Dataset!A:A, 0))</f>
        <v>40549</v>
      </c>
      <c r="C139" s="6" t="str">
        <f>INDEX(Final_Combined_Dataset!G:G, MATCH(Analysis_Helper!A139, Final_Combined_Dataset!A:A, 0))</f>
        <v>Thursday</v>
      </c>
      <c r="D139" s="6" t="str">
        <f t="shared" si="8"/>
        <v>Weekday</v>
      </c>
      <c r="E139" s="6" t="b">
        <f>INDEX(Final_Combined_Dataset!F:F, MATCH(A139, Final_Combined_Dataset!A:A, 0))</f>
        <v>0</v>
      </c>
      <c r="F139" s="6" t="str">
        <f t="shared" si="9"/>
        <v>Working Day</v>
      </c>
      <c r="G139" s="6">
        <f>INDEX(Final_Combined_Dataset!E:E, MATCH(A139, Final_Combined_Dataset!A:A, 0))</f>
        <v>23</v>
      </c>
      <c r="H139" s="6" t="str">
        <f t="shared" si="10"/>
        <v>Night</v>
      </c>
      <c r="I139" s="6">
        <f>INDEX(Final_Combined_Dataset!O:O, MATCH(A139, Final_Combined_Dataset!A:A, 0))</f>
        <v>23</v>
      </c>
      <c r="J139" s="6" t="str">
        <f t="shared" si="11"/>
        <v>Low</v>
      </c>
      <c r="K139" s="6" t="str">
        <f>IF(Final_Combined_Dataset!M139&gt;Final_Combined_Dataset!N139,
"Casual Users","Registered Users")</f>
        <v>Registered Users</v>
      </c>
      <c r="L139" s="6" t="str">
        <f>IF(Final_Combined_Dataset!H139="Clear","Good To Go",IF(Final_Combined_Dataset!H139="Mist","Average",IF(Final_Combined_Dataset!H139="Light Snow","Bad",IF(Final_Combined_Dataset!H139="Heavy Snow","Very Risky"))))</f>
        <v>Average</v>
      </c>
    </row>
    <row r="140" spans="1:12">
      <c r="A140" s="6">
        <v>139</v>
      </c>
      <c r="B140" s="7">
        <f>INDEX(Final_Combined_Dataset!B:B, MATCH(Analysis_Helper!A140, Final_Combined_Dataset!A:A, 0))</f>
        <v>40550</v>
      </c>
      <c r="C140" s="6" t="str">
        <f>INDEX(Final_Combined_Dataset!G:G, MATCH(Analysis_Helper!A140, Final_Combined_Dataset!A:A, 0))</f>
        <v>Friday</v>
      </c>
      <c r="D140" s="6" t="str">
        <f t="shared" si="8"/>
        <v>Weekday</v>
      </c>
      <c r="E140" s="6" t="b">
        <f>INDEX(Final_Combined_Dataset!F:F, MATCH(A140, Final_Combined_Dataset!A:A, 0))</f>
        <v>0</v>
      </c>
      <c r="F140" s="6" t="str">
        <f t="shared" si="9"/>
        <v>Working Day</v>
      </c>
      <c r="G140" s="6">
        <f>INDEX(Final_Combined_Dataset!E:E, MATCH(A140, Final_Combined_Dataset!A:A, 0))</f>
        <v>0</v>
      </c>
      <c r="H140" s="6" t="str">
        <f t="shared" si="10"/>
        <v>Night</v>
      </c>
      <c r="I140" s="6">
        <f>INDEX(Final_Combined_Dataset!O:O, MATCH(A140, Final_Combined_Dataset!A:A, 0))</f>
        <v>17</v>
      </c>
      <c r="J140" s="6" t="str">
        <f t="shared" si="11"/>
        <v>Low</v>
      </c>
      <c r="K140" s="6" t="str">
        <f>IF(Final_Combined_Dataset!M140&gt;Final_Combined_Dataset!N140,
"Casual Users","Registered Users")</f>
        <v>Registered Users</v>
      </c>
      <c r="L140" s="6" t="str">
        <f>IF(Final_Combined_Dataset!H140="Clear","Good To Go",IF(Final_Combined_Dataset!H140="Mist","Average",IF(Final_Combined_Dataset!H140="Light Snow","Bad",IF(Final_Combined_Dataset!H140="Heavy Snow","Very Risky"))))</f>
        <v>Average</v>
      </c>
    </row>
    <row r="141" spans="1:12">
      <c r="A141" s="6">
        <v>140</v>
      </c>
      <c r="B141" s="7">
        <f>INDEX(Final_Combined_Dataset!B:B, MATCH(Analysis_Helper!A141, Final_Combined_Dataset!A:A, 0))</f>
        <v>40550</v>
      </c>
      <c r="C141" s="6" t="str">
        <f>INDEX(Final_Combined_Dataset!G:G, MATCH(Analysis_Helper!A141, Final_Combined_Dataset!A:A, 0))</f>
        <v>Friday</v>
      </c>
      <c r="D141" s="6" t="str">
        <f t="shared" si="8"/>
        <v>Weekday</v>
      </c>
      <c r="E141" s="6" t="b">
        <f>INDEX(Final_Combined_Dataset!F:F, MATCH(A141, Final_Combined_Dataset!A:A, 0))</f>
        <v>0</v>
      </c>
      <c r="F141" s="6" t="str">
        <f t="shared" si="9"/>
        <v>Working Day</v>
      </c>
      <c r="G141" s="6">
        <f>INDEX(Final_Combined_Dataset!E:E, MATCH(A141, Final_Combined_Dataset!A:A, 0))</f>
        <v>1</v>
      </c>
      <c r="H141" s="6" t="str">
        <f t="shared" si="10"/>
        <v>Night</v>
      </c>
      <c r="I141" s="6">
        <f>INDEX(Final_Combined_Dataset!O:O, MATCH(A141, Final_Combined_Dataset!A:A, 0))</f>
        <v>7</v>
      </c>
      <c r="J141" s="6" t="str">
        <f t="shared" si="11"/>
        <v>Low</v>
      </c>
      <c r="K141" s="6" t="str">
        <f>IF(Final_Combined_Dataset!M141&gt;Final_Combined_Dataset!N141,
"Casual Users","Registered Users")</f>
        <v>Registered Users</v>
      </c>
      <c r="L141" s="6" t="str">
        <f>IF(Final_Combined_Dataset!H141="Clear","Good To Go",IF(Final_Combined_Dataset!H141="Mist","Average",IF(Final_Combined_Dataset!H141="Light Snow","Bad",IF(Final_Combined_Dataset!H141="Heavy Snow","Very Risky"))))</f>
        <v>Average</v>
      </c>
    </row>
    <row r="142" spans="1:12">
      <c r="A142" s="6">
        <v>141</v>
      </c>
      <c r="B142" s="7">
        <f>INDEX(Final_Combined_Dataset!B:B, MATCH(Analysis_Helper!A142, Final_Combined_Dataset!A:A, 0))</f>
        <v>40550</v>
      </c>
      <c r="C142" s="6" t="str">
        <f>INDEX(Final_Combined_Dataset!G:G, MATCH(Analysis_Helper!A142, Final_Combined_Dataset!A:A, 0))</f>
        <v>Friday</v>
      </c>
      <c r="D142" s="6" t="str">
        <f t="shared" si="8"/>
        <v>Weekday</v>
      </c>
      <c r="E142" s="6" t="b">
        <f>INDEX(Final_Combined_Dataset!F:F, MATCH(A142, Final_Combined_Dataset!A:A, 0))</f>
        <v>0</v>
      </c>
      <c r="F142" s="6" t="str">
        <f t="shared" si="9"/>
        <v>Working Day</v>
      </c>
      <c r="G142" s="6">
        <f>INDEX(Final_Combined_Dataset!E:E, MATCH(A142, Final_Combined_Dataset!A:A, 0))</f>
        <v>2</v>
      </c>
      <c r="H142" s="6" t="str">
        <f t="shared" si="10"/>
        <v>Night</v>
      </c>
      <c r="I142" s="6">
        <f>INDEX(Final_Combined_Dataset!O:O, MATCH(A142, Final_Combined_Dataset!A:A, 0))</f>
        <v>1</v>
      </c>
      <c r="J142" s="6" t="str">
        <f t="shared" si="11"/>
        <v>Low</v>
      </c>
      <c r="K142" s="6" t="str">
        <f>IF(Final_Combined_Dataset!M142&gt;Final_Combined_Dataset!N142,
"Casual Users","Registered Users")</f>
        <v>Registered Users</v>
      </c>
      <c r="L142" s="6" t="str">
        <f>IF(Final_Combined_Dataset!H142="Clear","Good To Go",IF(Final_Combined_Dataset!H142="Mist","Average",IF(Final_Combined_Dataset!H142="Light Snow","Bad",IF(Final_Combined_Dataset!H142="Heavy Snow","Very Risky"))))</f>
        <v>Average</v>
      </c>
    </row>
    <row r="143" spans="1:12">
      <c r="A143" s="6">
        <v>142</v>
      </c>
      <c r="B143" s="7">
        <f>INDEX(Final_Combined_Dataset!B:B, MATCH(Analysis_Helper!A143, Final_Combined_Dataset!A:A, 0))</f>
        <v>40550</v>
      </c>
      <c r="C143" s="6" t="str">
        <f>INDEX(Final_Combined_Dataset!G:G, MATCH(Analysis_Helper!A143, Final_Combined_Dataset!A:A, 0))</f>
        <v>Friday</v>
      </c>
      <c r="D143" s="6" t="str">
        <f t="shared" si="8"/>
        <v>Weekday</v>
      </c>
      <c r="E143" s="6" t="b">
        <f>INDEX(Final_Combined_Dataset!F:F, MATCH(A143, Final_Combined_Dataset!A:A, 0))</f>
        <v>0</v>
      </c>
      <c r="F143" s="6" t="str">
        <f t="shared" si="9"/>
        <v>Working Day</v>
      </c>
      <c r="G143" s="6">
        <f>INDEX(Final_Combined_Dataset!E:E, MATCH(A143, Final_Combined_Dataset!A:A, 0))</f>
        <v>4</v>
      </c>
      <c r="H143" s="6" t="str">
        <f t="shared" si="10"/>
        <v>Night</v>
      </c>
      <c r="I143" s="6">
        <f>INDEX(Final_Combined_Dataset!O:O, MATCH(A143, Final_Combined_Dataset!A:A, 0))</f>
        <v>1</v>
      </c>
      <c r="J143" s="6" t="str">
        <f t="shared" si="11"/>
        <v>Low</v>
      </c>
      <c r="K143" s="6" t="str">
        <f>IF(Final_Combined_Dataset!M143&gt;Final_Combined_Dataset!N143,
"Casual Users","Registered Users")</f>
        <v>Registered Users</v>
      </c>
      <c r="L143" s="6" t="str">
        <f>IF(Final_Combined_Dataset!H143="Clear","Good To Go",IF(Final_Combined_Dataset!H143="Mist","Average",IF(Final_Combined_Dataset!H143="Light Snow","Bad",IF(Final_Combined_Dataset!H143="Heavy Snow","Very Risky"))))</f>
        <v>Average</v>
      </c>
    </row>
    <row r="144" spans="1:12">
      <c r="A144" s="6">
        <v>143</v>
      </c>
      <c r="B144" s="7">
        <f>INDEX(Final_Combined_Dataset!B:B, MATCH(Analysis_Helper!A144, Final_Combined_Dataset!A:A, 0))</f>
        <v>40550</v>
      </c>
      <c r="C144" s="6" t="str">
        <f>INDEX(Final_Combined_Dataset!G:G, MATCH(Analysis_Helper!A144, Final_Combined_Dataset!A:A, 0))</f>
        <v>Friday</v>
      </c>
      <c r="D144" s="6" t="str">
        <f t="shared" si="8"/>
        <v>Weekday</v>
      </c>
      <c r="E144" s="6" t="b">
        <f>INDEX(Final_Combined_Dataset!F:F, MATCH(A144, Final_Combined_Dataset!A:A, 0))</f>
        <v>0</v>
      </c>
      <c r="F144" s="6" t="str">
        <f t="shared" si="9"/>
        <v>Working Day</v>
      </c>
      <c r="G144" s="6">
        <f>INDEX(Final_Combined_Dataset!E:E, MATCH(A144, Final_Combined_Dataset!A:A, 0))</f>
        <v>5</v>
      </c>
      <c r="H144" s="6" t="str">
        <f t="shared" si="10"/>
        <v>Morning</v>
      </c>
      <c r="I144" s="6">
        <f>INDEX(Final_Combined_Dataset!O:O, MATCH(A144, Final_Combined_Dataset!A:A, 0))</f>
        <v>5</v>
      </c>
      <c r="J144" s="6" t="str">
        <f t="shared" si="11"/>
        <v>Low</v>
      </c>
      <c r="K144" s="6" t="str">
        <f>IF(Final_Combined_Dataset!M144&gt;Final_Combined_Dataset!N144,
"Casual Users","Registered Users")</f>
        <v>Registered Users</v>
      </c>
      <c r="L144" s="6" t="str">
        <f>IF(Final_Combined_Dataset!H144="Clear","Good To Go",IF(Final_Combined_Dataset!H144="Mist","Average",IF(Final_Combined_Dataset!H144="Light Snow","Bad",IF(Final_Combined_Dataset!H144="Heavy Snow","Very Risky"))))</f>
        <v>Bad</v>
      </c>
    </row>
    <row r="145" spans="1:12">
      <c r="A145" s="6">
        <v>144</v>
      </c>
      <c r="B145" s="7">
        <f>INDEX(Final_Combined_Dataset!B:B, MATCH(Analysis_Helper!A145, Final_Combined_Dataset!A:A, 0))</f>
        <v>40550</v>
      </c>
      <c r="C145" s="6" t="str">
        <f>INDEX(Final_Combined_Dataset!G:G, MATCH(Analysis_Helper!A145, Final_Combined_Dataset!A:A, 0))</f>
        <v>Friday</v>
      </c>
      <c r="D145" s="6" t="str">
        <f t="shared" si="8"/>
        <v>Weekday</v>
      </c>
      <c r="E145" s="6" t="b">
        <f>INDEX(Final_Combined_Dataset!F:F, MATCH(A145, Final_Combined_Dataset!A:A, 0))</f>
        <v>0</v>
      </c>
      <c r="F145" s="6" t="str">
        <f t="shared" si="9"/>
        <v>Working Day</v>
      </c>
      <c r="G145" s="6">
        <f>INDEX(Final_Combined_Dataset!E:E, MATCH(A145, Final_Combined_Dataset!A:A, 0))</f>
        <v>6</v>
      </c>
      <c r="H145" s="6" t="str">
        <f t="shared" si="10"/>
        <v>Morning</v>
      </c>
      <c r="I145" s="6">
        <f>INDEX(Final_Combined_Dataset!O:O, MATCH(A145, Final_Combined_Dataset!A:A, 0))</f>
        <v>34</v>
      </c>
      <c r="J145" s="6" t="str">
        <f t="shared" si="11"/>
        <v>Low</v>
      </c>
      <c r="K145" s="6" t="str">
        <f>IF(Final_Combined_Dataset!M145&gt;Final_Combined_Dataset!N145,
"Casual Users","Registered Users")</f>
        <v>Registered Users</v>
      </c>
      <c r="L145" s="6" t="str">
        <f>IF(Final_Combined_Dataset!H145="Clear","Good To Go",IF(Final_Combined_Dataset!H145="Mist","Average",IF(Final_Combined_Dataset!H145="Light Snow","Bad",IF(Final_Combined_Dataset!H145="Heavy Snow","Very Risky"))))</f>
        <v>Average</v>
      </c>
    </row>
    <row r="146" spans="1:12">
      <c r="A146" s="6">
        <v>145</v>
      </c>
      <c r="B146" s="7">
        <f>INDEX(Final_Combined_Dataset!B:B, MATCH(Analysis_Helper!A146, Final_Combined_Dataset!A:A, 0))</f>
        <v>40550</v>
      </c>
      <c r="C146" s="6" t="str">
        <f>INDEX(Final_Combined_Dataset!G:G, MATCH(Analysis_Helper!A146, Final_Combined_Dataset!A:A, 0))</f>
        <v>Friday</v>
      </c>
      <c r="D146" s="6" t="str">
        <f t="shared" si="8"/>
        <v>Weekday</v>
      </c>
      <c r="E146" s="6" t="b">
        <f>INDEX(Final_Combined_Dataset!F:F, MATCH(A146, Final_Combined_Dataset!A:A, 0))</f>
        <v>0</v>
      </c>
      <c r="F146" s="6" t="str">
        <f t="shared" si="9"/>
        <v>Working Day</v>
      </c>
      <c r="G146" s="6">
        <f>INDEX(Final_Combined_Dataset!E:E, MATCH(A146, Final_Combined_Dataset!A:A, 0))</f>
        <v>7</v>
      </c>
      <c r="H146" s="6" t="str">
        <f t="shared" si="10"/>
        <v>Morning</v>
      </c>
      <c r="I146" s="6">
        <f>INDEX(Final_Combined_Dataset!O:O, MATCH(A146, Final_Combined_Dataset!A:A, 0))</f>
        <v>84</v>
      </c>
      <c r="J146" s="6" t="str">
        <f t="shared" si="11"/>
        <v>Low</v>
      </c>
      <c r="K146" s="6" t="str">
        <f>IF(Final_Combined_Dataset!M146&gt;Final_Combined_Dataset!N146,
"Casual Users","Registered Users")</f>
        <v>Registered Users</v>
      </c>
      <c r="L146" s="6" t="str">
        <f>IF(Final_Combined_Dataset!H146="Clear","Good To Go",IF(Final_Combined_Dataset!H146="Mist","Average",IF(Final_Combined_Dataset!H146="Light Snow","Bad",IF(Final_Combined_Dataset!H146="Heavy Snow","Very Risky"))))</f>
        <v>Good To Go</v>
      </c>
    </row>
    <row r="147" spans="1:12">
      <c r="A147" s="6">
        <v>146</v>
      </c>
      <c r="B147" s="7">
        <f>INDEX(Final_Combined_Dataset!B:B, MATCH(Analysis_Helper!A147, Final_Combined_Dataset!A:A, 0))</f>
        <v>40550</v>
      </c>
      <c r="C147" s="6" t="str">
        <f>INDEX(Final_Combined_Dataset!G:G, MATCH(Analysis_Helper!A147, Final_Combined_Dataset!A:A, 0))</f>
        <v>Friday</v>
      </c>
      <c r="D147" s="6" t="str">
        <f t="shared" si="8"/>
        <v>Weekday</v>
      </c>
      <c r="E147" s="6" t="b">
        <f>INDEX(Final_Combined_Dataset!F:F, MATCH(A147, Final_Combined_Dataset!A:A, 0))</f>
        <v>0</v>
      </c>
      <c r="F147" s="6" t="str">
        <f t="shared" si="9"/>
        <v>Working Day</v>
      </c>
      <c r="G147" s="6">
        <f>INDEX(Final_Combined_Dataset!E:E, MATCH(A147, Final_Combined_Dataset!A:A, 0))</f>
        <v>8</v>
      </c>
      <c r="H147" s="6" t="str">
        <f t="shared" si="10"/>
        <v>Morning</v>
      </c>
      <c r="I147" s="6">
        <f>INDEX(Final_Combined_Dataset!O:O, MATCH(A147, Final_Combined_Dataset!A:A, 0))</f>
        <v>210</v>
      </c>
      <c r="J147" s="6" t="str">
        <f t="shared" si="11"/>
        <v>High</v>
      </c>
      <c r="K147" s="6" t="str">
        <f>IF(Final_Combined_Dataset!M147&gt;Final_Combined_Dataset!N147,
"Casual Users","Registered Users")</f>
        <v>Registered Users</v>
      </c>
      <c r="L147" s="6" t="str">
        <f>IF(Final_Combined_Dataset!H147="Clear","Good To Go",IF(Final_Combined_Dataset!H147="Mist","Average",IF(Final_Combined_Dataset!H147="Light Snow","Bad",IF(Final_Combined_Dataset!H147="Heavy Snow","Very Risky"))))</f>
        <v>Good To Go</v>
      </c>
    </row>
    <row r="148" spans="1:12">
      <c r="A148" s="6">
        <v>147</v>
      </c>
      <c r="B148" s="7">
        <f>INDEX(Final_Combined_Dataset!B:B, MATCH(Analysis_Helper!A148, Final_Combined_Dataset!A:A, 0))</f>
        <v>40550</v>
      </c>
      <c r="C148" s="6" t="str">
        <f>INDEX(Final_Combined_Dataset!G:G, MATCH(Analysis_Helper!A148, Final_Combined_Dataset!A:A, 0))</f>
        <v>Friday</v>
      </c>
      <c r="D148" s="6" t="str">
        <f t="shared" si="8"/>
        <v>Weekday</v>
      </c>
      <c r="E148" s="6" t="b">
        <f>INDEX(Final_Combined_Dataset!F:F, MATCH(A148, Final_Combined_Dataset!A:A, 0))</f>
        <v>0</v>
      </c>
      <c r="F148" s="6" t="str">
        <f t="shared" si="9"/>
        <v>Working Day</v>
      </c>
      <c r="G148" s="6">
        <f>INDEX(Final_Combined_Dataset!E:E, MATCH(A148, Final_Combined_Dataset!A:A, 0))</f>
        <v>9</v>
      </c>
      <c r="H148" s="6" t="str">
        <f t="shared" si="10"/>
        <v>Morning</v>
      </c>
      <c r="I148" s="6">
        <f>INDEX(Final_Combined_Dataset!O:O, MATCH(A148, Final_Combined_Dataset!A:A, 0))</f>
        <v>134</v>
      </c>
      <c r="J148" s="6" t="str">
        <f t="shared" si="11"/>
        <v>Medium</v>
      </c>
      <c r="K148" s="6" t="str">
        <f>IF(Final_Combined_Dataset!M148&gt;Final_Combined_Dataset!N148,
"Casual Users","Registered Users")</f>
        <v>Registered Users</v>
      </c>
      <c r="L148" s="6" t="str">
        <f>IF(Final_Combined_Dataset!H148="Clear","Good To Go",IF(Final_Combined_Dataset!H148="Mist","Average",IF(Final_Combined_Dataset!H148="Light Snow","Bad",IF(Final_Combined_Dataset!H148="Heavy Snow","Very Risky"))))</f>
        <v>Good To Go</v>
      </c>
    </row>
    <row r="149" spans="1:12">
      <c r="A149" s="6">
        <v>148</v>
      </c>
      <c r="B149" s="7">
        <f>INDEX(Final_Combined_Dataset!B:B, MATCH(Analysis_Helper!A149, Final_Combined_Dataset!A:A, 0))</f>
        <v>40550</v>
      </c>
      <c r="C149" s="6" t="str">
        <f>INDEX(Final_Combined_Dataset!G:G, MATCH(Analysis_Helper!A149, Final_Combined_Dataset!A:A, 0))</f>
        <v>Friday</v>
      </c>
      <c r="D149" s="6" t="str">
        <f t="shared" si="8"/>
        <v>Weekday</v>
      </c>
      <c r="E149" s="6" t="b">
        <f>INDEX(Final_Combined_Dataset!F:F, MATCH(A149, Final_Combined_Dataset!A:A, 0))</f>
        <v>0</v>
      </c>
      <c r="F149" s="6" t="str">
        <f t="shared" si="9"/>
        <v>Working Day</v>
      </c>
      <c r="G149" s="6">
        <f>INDEX(Final_Combined_Dataset!E:E, MATCH(A149, Final_Combined_Dataset!A:A, 0))</f>
        <v>10</v>
      </c>
      <c r="H149" s="6" t="str">
        <f t="shared" si="10"/>
        <v>Morning</v>
      </c>
      <c r="I149" s="6">
        <f>INDEX(Final_Combined_Dataset!O:O, MATCH(A149, Final_Combined_Dataset!A:A, 0))</f>
        <v>63</v>
      </c>
      <c r="J149" s="6" t="str">
        <f t="shared" si="11"/>
        <v>Low</v>
      </c>
      <c r="K149" s="6" t="str">
        <f>IF(Final_Combined_Dataset!M149&gt;Final_Combined_Dataset!N149,
"Casual Users","Registered Users")</f>
        <v>Registered Users</v>
      </c>
      <c r="L149" s="6" t="str">
        <f>IF(Final_Combined_Dataset!H149="Clear","Good To Go",IF(Final_Combined_Dataset!H149="Mist","Average",IF(Final_Combined_Dataset!H149="Light Snow","Bad",IF(Final_Combined_Dataset!H149="Heavy Snow","Very Risky"))))</f>
        <v>Good To Go</v>
      </c>
    </row>
    <row r="150" spans="1:12">
      <c r="A150" s="6">
        <v>149</v>
      </c>
      <c r="B150" s="7">
        <f>INDEX(Final_Combined_Dataset!B:B, MATCH(Analysis_Helper!A150, Final_Combined_Dataset!A:A, 0))</f>
        <v>40550</v>
      </c>
      <c r="C150" s="6" t="str">
        <f>INDEX(Final_Combined_Dataset!G:G, MATCH(Analysis_Helper!A150, Final_Combined_Dataset!A:A, 0))</f>
        <v>Friday</v>
      </c>
      <c r="D150" s="6" t="str">
        <f t="shared" si="8"/>
        <v>Weekday</v>
      </c>
      <c r="E150" s="6" t="b">
        <f>INDEX(Final_Combined_Dataset!F:F, MATCH(A150, Final_Combined_Dataset!A:A, 0))</f>
        <v>0</v>
      </c>
      <c r="F150" s="6" t="str">
        <f t="shared" si="9"/>
        <v>Working Day</v>
      </c>
      <c r="G150" s="6">
        <f>INDEX(Final_Combined_Dataset!E:E, MATCH(A150, Final_Combined_Dataset!A:A, 0))</f>
        <v>11</v>
      </c>
      <c r="H150" s="6" t="str">
        <f t="shared" si="10"/>
        <v>Morning</v>
      </c>
      <c r="I150" s="6">
        <f>INDEX(Final_Combined_Dataset!O:O, MATCH(A150, Final_Combined_Dataset!A:A, 0))</f>
        <v>67</v>
      </c>
      <c r="J150" s="6" t="str">
        <f t="shared" si="11"/>
        <v>Low</v>
      </c>
      <c r="K150" s="6" t="str">
        <f>IF(Final_Combined_Dataset!M150&gt;Final_Combined_Dataset!N150,
"Casual Users","Registered Users")</f>
        <v>Registered Users</v>
      </c>
      <c r="L150" s="6" t="str">
        <f>IF(Final_Combined_Dataset!H150="Clear","Good To Go",IF(Final_Combined_Dataset!H150="Mist","Average",IF(Final_Combined_Dataset!H150="Light Snow","Bad",IF(Final_Combined_Dataset!H150="Heavy Snow","Very Risky"))))</f>
        <v>Average</v>
      </c>
    </row>
    <row r="151" spans="1:12">
      <c r="A151" s="6">
        <v>150</v>
      </c>
      <c r="B151" s="7">
        <f>INDEX(Final_Combined_Dataset!B:B, MATCH(Analysis_Helper!A151, Final_Combined_Dataset!A:A, 0))</f>
        <v>40550</v>
      </c>
      <c r="C151" s="6" t="str">
        <f>INDEX(Final_Combined_Dataset!G:G, MATCH(Analysis_Helper!A151, Final_Combined_Dataset!A:A, 0))</f>
        <v>Friday</v>
      </c>
      <c r="D151" s="6" t="str">
        <f t="shared" si="8"/>
        <v>Weekday</v>
      </c>
      <c r="E151" s="6" t="b">
        <f>INDEX(Final_Combined_Dataset!F:F, MATCH(A151, Final_Combined_Dataset!A:A, 0))</f>
        <v>0</v>
      </c>
      <c r="F151" s="6" t="str">
        <f t="shared" si="9"/>
        <v>Working Day</v>
      </c>
      <c r="G151" s="6">
        <f>INDEX(Final_Combined_Dataset!E:E, MATCH(A151, Final_Combined_Dataset!A:A, 0))</f>
        <v>12</v>
      </c>
      <c r="H151" s="6" t="str">
        <f t="shared" si="10"/>
        <v>Afternoon</v>
      </c>
      <c r="I151" s="6">
        <f>INDEX(Final_Combined_Dataset!O:O, MATCH(A151, Final_Combined_Dataset!A:A, 0))</f>
        <v>59</v>
      </c>
      <c r="J151" s="6" t="str">
        <f t="shared" si="11"/>
        <v>Low</v>
      </c>
      <c r="K151" s="6" t="str">
        <f>IF(Final_Combined_Dataset!M151&gt;Final_Combined_Dataset!N151,
"Casual Users","Registered Users")</f>
        <v>Registered Users</v>
      </c>
      <c r="L151" s="6" t="str">
        <f>IF(Final_Combined_Dataset!H151="Clear","Good To Go",IF(Final_Combined_Dataset!H151="Mist","Average",IF(Final_Combined_Dataset!H151="Light Snow","Bad",IF(Final_Combined_Dataset!H151="Heavy Snow","Very Risky"))))</f>
        <v>Average</v>
      </c>
    </row>
    <row r="152" spans="1:12">
      <c r="A152" s="6">
        <v>151</v>
      </c>
      <c r="B152" s="7">
        <f>INDEX(Final_Combined_Dataset!B:B, MATCH(Analysis_Helper!A152, Final_Combined_Dataset!A:A, 0))</f>
        <v>40550</v>
      </c>
      <c r="C152" s="6" t="str">
        <f>INDEX(Final_Combined_Dataset!G:G, MATCH(Analysis_Helper!A152, Final_Combined_Dataset!A:A, 0))</f>
        <v>Friday</v>
      </c>
      <c r="D152" s="6" t="str">
        <f t="shared" si="8"/>
        <v>Weekday</v>
      </c>
      <c r="E152" s="6" t="b">
        <f>INDEX(Final_Combined_Dataset!F:F, MATCH(A152, Final_Combined_Dataset!A:A, 0))</f>
        <v>0</v>
      </c>
      <c r="F152" s="6" t="str">
        <f t="shared" si="9"/>
        <v>Working Day</v>
      </c>
      <c r="G152" s="6">
        <f>INDEX(Final_Combined_Dataset!E:E, MATCH(A152, Final_Combined_Dataset!A:A, 0))</f>
        <v>13</v>
      </c>
      <c r="H152" s="6" t="str">
        <f t="shared" si="10"/>
        <v>Afternoon</v>
      </c>
      <c r="I152" s="6">
        <f>INDEX(Final_Combined_Dataset!O:O, MATCH(A152, Final_Combined_Dataset!A:A, 0))</f>
        <v>73</v>
      </c>
      <c r="J152" s="6" t="str">
        <f t="shared" si="11"/>
        <v>Low</v>
      </c>
      <c r="K152" s="6" t="str">
        <f>IF(Final_Combined_Dataset!M152&gt;Final_Combined_Dataset!N152,
"Casual Users","Registered Users")</f>
        <v>Registered Users</v>
      </c>
      <c r="L152" s="6" t="str">
        <f>IF(Final_Combined_Dataset!H152="Clear","Good To Go",IF(Final_Combined_Dataset!H152="Mist","Average",IF(Final_Combined_Dataset!H152="Light Snow","Bad",IF(Final_Combined_Dataset!H152="Heavy Snow","Very Risky"))))</f>
        <v>Average</v>
      </c>
    </row>
    <row r="153" spans="1:12">
      <c r="A153" s="6">
        <v>152</v>
      </c>
      <c r="B153" s="7">
        <f>INDEX(Final_Combined_Dataset!B:B, MATCH(Analysis_Helper!A153, Final_Combined_Dataset!A:A, 0))</f>
        <v>40550</v>
      </c>
      <c r="C153" s="6" t="str">
        <f>INDEX(Final_Combined_Dataset!G:G, MATCH(Analysis_Helper!A153, Final_Combined_Dataset!A:A, 0))</f>
        <v>Friday</v>
      </c>
      <c r="D153" s="6" t="str">
        <f t="shared" si="8"/>
        <v>Weekday</v>
      </c>
      <c r="E153" s="6" t="b">
        <f>INDEX(Final_Combined_Dataset!F:F, MATCH(A153, Final_Combined_Dataset!A:A, 0))</f>
        <v>0</v>
      </c>
      <c r="F153" s="6" t="str">
        <f t="shared" si="9"/>
        <v>Working Day</v>
      </c>
      <c r="G153" s="6">
        <f>INDEX(Final_Combined_Dataset!E:E, MATCH(A153, Final_Combined_Dataset!A:A, 0))</f>
        <v>14</v>
      </c>
      <c r="H153" s="6" t="str">
        <f t="shared" si="10"/>
        <v>Afternoon</v>
      </c>
      <c r="I153" s="6">
        <f>INDEX(Final_Combined_Dataset!O:O, MATCH(A153, Final_Combined_Dataset!A:A, 0))</f>
        <v>50</v>
      </c>
      <c r="J153" s="6" t="str">
        <f t="shared" si="11"/>
        <v>Low</v>
      </c>
      <c r="K153" s="6" t="str">
        <f>IF(Final_Combined_Dataset!M153&gt;Final_Combined_Dataset!N153,
"Casual Users","Registered Users")</f>
        <v>Registered Users</v>
      </c>
      <c r="L153" s="6" t="str">
        <f>IF(Final_Combined_Dataset!H153="Clear","Good To Go",IF(Final_Combined_Dataset!H153="Mist","Average",IF(Final_Combined_Dataset!H153="Light Snow","Bad",IF(Final_Combined_Dataset!H153="Heavy Snow","Very Risky"))))</f>
        <v>Average</v>
      </c>
    </row>
    <row r="154" spans="1:12">
      <c r="A154" s="6">
        <v>153</v>
      </c>
      <c r="B154" s="7">
        <f>INDEX(Final_Combined_Dataset!B:B, MATCH(Analysis_Helper!A154, Final_Combined_Dataset!A:A, 0))</f>
        <v>40550</v>
      </c>
      <c r="C154" s="6" t="str">
        <f>INDEX(Final_Combined_Dataset!G:G, MATCH(Analysis_Helper!A154, Final_Combined_Dataset!A:A, 0))</f>
        <v>Friday</v>
      </c>
      <c r="D154" s="6" t="str">
        <f t="shared" si="8"/>
        <v>Weekday</v>
      </c>
      <c r="E154" s="6" t="b">
        <f>INDEX(Final_Combined_Dataset!F:F, MATCH(A154, Final_Combined_Dataset!A:A, 0))</f>
        <v>0</v>
      </c>
      <c r="F154" s="6" t="str">
        <f t="shared" si="9"/>
        <v>Working Day</v>
      </c>
      <c r="G154" s="6">
        <f>INDEX(Final_Combined_Dataset!E:E, MATCH(A154, Final_Combined_Dataset!A:A, 0))</f>
        <v>15</v>
      </c>
      <c r="H154" s="6" t="str">
        <f t="shared" si="10"/>
        <v>Afternoon</v>
      </c>
      <c r="I154" s="6">
        <f>INDEX(Final_Combined_Dataset!O:O, MATCH(A154, Final_Combined_Dataset!A:A, 0))</f>
        <v>72</v>
      </c>
      <c r="J154" s="6" t="str">
        <f t="shared" si="11"/>
        <v>Low</v>
      </c>
      <c r="K154" s="6" t="str">
        <f>IF(Final_Combined_Dataset!M154&gt;Final_Combined_Dataset!N154,
"Casual Users","Registered Users")</f>
        <v>Registered Users</v>
      </c>
      <c r="L154" s="6" t="str">
        <f>IF(Final_Combined_Dataset!H154="Clear","Good To Go",IF(Final_Combined_Dataset!H154="Mist","Average",IF(Final_Combined_Dataset!H154="Light Snow","Bad",IF(Final_Combined_Dataset!H154="Heavy Snow","Very Risky"))))</f>
        <v>Average</v>
      </c>
    </row>
    <row r="155" spans="1:12">
      <c r="A155" s="6">
        <v>154</v>
      </c>
      <c r="B155" s="7">
        <f>INDEX(Final_Combined_Dataset!B:B, MATCH(Analysis_Helper!A155, Final_Combined_Dataset!A:A, 0))</f>
        <v>40550</v>
      </c>
      <c r="C155" s="6" t="str">
        <f>INDEX(Final_Combined_Dataset!G:G, MATCH(Analysis_Helper!A155, Final_Combined_Dataset!A:A, 0))</f>
        <v>Friday</v>
      </c>
      <c r="D155" s="6" t="str">
        <f t="shared" si="8"/>
        <v>Weekday</v>
      </c>
      <c r="E155" s="6" t="b">
        <f>INDEX(Final_Combined_Dataset!F:F, MATCH(A155, Final_Combined_Dataset!A:A, 0))</f>
        <v>0</v>
      </c>
      <c r="F155" s="6" t="str">
        <f t="shared" si="9"/>
        <v>Working Day</v>
      </c>
      <c r="G155" s="6">
        <f>INDEX(Final_Combined_Dataset!E:E, MATCH(A155, Final_Combined_Dataset!A:A, 0))</f>
        <v>16</v>
      </c>
      <c r="H155" s="6" t="str">
        <f t="shared" si="10"/>
        <v>Afternoon</v>
      </c>
      <c r="I155" s="6">
        <f>INDEX(Final_Combined_Dataset!O:O, MATCH(A155, Final_Combined_Dataset!A:A, 0))</f>
        <v>87</v>
      </c>
      <c r="J155" s="6" t="str">
        <f t="shared" si="11"/>
        <v>Low</v>
      </c>
      <c r="K155" s="6" t="str">
        <f>IF(Final_Combined_Dataset!M155&gt;Final_Combined_Dataset!N155,
"Casual Users","Registered Users")</f>
        <v>Registered Users</v>
      </c>
      <c r="L155" s="6" t="str">
        <f>IF(Final_Combined_Dataset!H155="Clear","Good To Go",IF(Final_Combined_Dataset!H155="Mist","Average",IF(Final_Combined_Dataset!H155="Light Snow","Bad",IF(Final_Combined_Dataset!H155="Heavy Snow","Very Risky"))))</f>
        <v>Average</v>
      </c>
    </row>
    <row r="156" spans="1:12">
      <c r="A156" s="6">
        <v>155</v>
      </c>
      <c r="B156" s="7">
        <f>INDEX(Final_Combined_Dataset!B:B, MATCH(Analysis_Helper!A156, Final_Combined_Dataset!A:A, 0))</f>
        <v>40550</v>
      </c>
      <c r="C156" s="6" t="str">
        <f>INDEX(Final_Combined_Dataset!G:G, MATCH(Analysis_Helper!A156, Final_Combined_Dataset!A:A, 0))</f>
        <v>Friday</v>
      </c>
      <c r="D156" s="6" t="str">
        <f t="shared" si="8"/>
        <v>Weekday</v>
      </c>
      <c r="E156" s="6" t="b">
        <f>INDEX(Final_Combined_Dataset!F:F, MATCH(A156, Final_Combined_Dataset!A:A, 0))</f>
        <v>0</v>
      </c>
      <c r="F156" s="6" t="str">
        <f t="shared" si="9"/>
        <v>Working Day</v>
      </c>
      <c r="G156" s="6">
        <f>INDEX(Final_Combined_Dataset!E:E, MATCH(A156, Final_Combined_Dataset!A:A, 0))</f>
        <v>17</v>
      </c>
      <c r="H156" s="6" t="str">
        <f t="shared" si="10"/>
        <v>Evening</v>
      </c>
      <c r="I156" s="6">
        <f>INDEX(Final_Combined_Dataset!O:O, MATCH(A156, Final_Combined_Dataset!A:A, 0))</f>
        <v>187</v>
      </c>
      <c r="J156" s="6" t="str">
        <f t="shared" si="11"/>
        <v>High</v>
      </c>
      <c r="K156" s="6" t="str">
        <f>IF(Final_Combined_Dataset!M156&gt;Final_Combined_Dataset!N156,
"Casual Users","Registered Users")</f>
        <v>Registered Users</v>
      </c>
      <c r="L156" s="6" t="str">
        <f>IF(Final_Combined_Dataset!H156="Clear","Good To Go",IF(Final_Combined_Dataset!H156="Mist","Average",IF(Final_Combined_Dataset!H156="Light Snow","Bad",IF(Final_Combined_Dataset!H156="Heavy Snow","Very Risky"))))</f>
        <v>Average</v>
      </c>
    </row>
    <row r="157" spans="1:12">
      <c r="A157" s="6">
        <v>156</v>
      </c>
      <c r="B157" s="7">
        <f>INDEX(Final_Combined_Dataset!B:B, MATCH(Analysis_Helper!A157, Final_Combined_Dataset!A:A, 0))</f>
        <v>40550</v>
      </c>
      <c r="C157" s="6" t="str">
        <f>INDEX(Final_Combined_Dataset!G:G, MATCH(Analysis_Helper!A157, Final_Combined_Dataset!A:A, 0))</f>
        <v>Friday</v>
      </c>
      <c r="D157" s="6" t="str">
        <f t="shared" si="8"/>
        <v>Weekday</v>
      </c>
      <c r="E157" s="6" t="b">
        <f>INDEX(Final_Combined_Dataset!F:F, MATCH(A157, Final_Combined_Dataset!A:A, 0))</f>
        <v>0</v>
      </c>
      <c r="F157" s="6" t="str">
        <f t="shared" si="9"/>
        <v>Working Day</v>
      </c>
      <c r="G157" s="6">
        <f>INDEX(Final_Combined_Dataset!E:E, MATCH(A157, Final_Combined_Dataset!A:A, 0))</f>
        <v>18</v>
      </c>
      <c r="H157" s="6" t="str">
        <f t="shared" si="10"/>
        <v>Evening</v>
      </c>
      <c r="I157" s="6">
        <f>INDEX(Final_Combined_Dataset!O:O, MATCH(A157, Final_Combined_Dataset!A:A, 0))</f>
        <v>123</v>
      </c>
      <c r="J157" s="6" t="str">
        <f t="shared" si="11"/>
        <v>Medium</v>
      </c>
      <c r="K157" s="6" t="str">
        <f>IF(Final_Combined_Dataset!M157&gt;Final_Combined_Dataset!N157,
"Casual Users","Registered Users")</f>
        <v>Registered Users</v>
      </c>
      <c r="L157" s="6" t="str">
        <f>IF(Final_Combined_Dataset!H157="Clear","Good To Go",IF(Final_Combined_Dataset!H157="Mist","Average",IF(Final_Combined_Dataset!H157="Light Snow","Bad",IF(Final_Combined_Dataset!H157="Heavy Snow","Very Risky"))))</f>
        <v>Good To Go</v>
      </c>
    </row>
    <row r="158" spans="1:12">
      <c r="A158" s="6">
        <v>157</v>
      </c>
      <c r="B158" s="7">
        <f>INDEX(Final_Combined_Dataset!B:B, MATCH(Analysis_Helper!A158, Final_Combined_Dataset!A:A, 0))</f>
        <v>40550</v>
      </c>
      <c r="C158" s="6" t="str">
        <f>INDEX(Final_Combined_Dataset!G:G, MATCH(Analysis_Helper!A158, Final_Combined_Dataset!A:A, 0))</f>
        <v>Friday</v>
      </c>
      <c r="D158" s="6" t="str">
        <f t="shared" si="8"/>
        <v>Weekday</v>
      </c>
      <c r="E158" s="6" t="b">
        <f>INDEX(Final_Combined_Dataset!F:F, MATCH(A158, Final_Combined_Dataset!A:A, 0))</f>
        <v>0</v>
      </c>
      <c r="F158" s="6" t="str">
        <f t="shared" si="9"/>
        <v>Working Day</v>
      </c>
      <c r="G158" s="6">
        <f>INDEX(Final_Combined_Dataset!E:E, MATCH(A158, Final_Combined_Dataset!A:A, 0))</f>
        <v>19</v>
      </c>
      <c r="H158" s="6" t="str">
        <f t="shared" si="10"/>
        <v>Evening</v>
      </c>
      <c r="I158" s="6">
        <f>INDEX(Final_Combined_Dataset!O:O, MATCH(A158, Final_Combined_Dataset!A:A, 0))</f>
        <v>95</v>
      </c>
      <c r="J158" s="6" t="str">
        <f t="shared" si="11"/>
        <v>Low</v>
      </c>
      <c r="K158" s="6" t="str">
        <f>IF(Final_Combined_Dataset!M158&gt;Final_Combined_Dataset!N158,
"Casual Users","Registered Users")</f>
        <v>Registered Users</v>
      </c>
      <c r="L158" s="6" t="str">
        <f>IF(Final_Combined_Dataset!H158="Clear","Good To Go",IF(Final_Combined_Dataset!H158="Mist","Average",IF(Final_Combined_Dataset!H158="Light Snow","Bad",IF(Final_Combined_Dataset!H158="Heavy Snow","Very Risky"))))</f>
        <v>Good To Go</v>
      </c>
    </row>
    <row r="159" spans="1:12">
      <c r="A159" s="6">
        <v>158</v>
      </c>
      <c r="B159" s="7">
        <f>INDEX(Final_Combined_Dataset!B:B, MATCH(Analysis_Helper!A159, Final_Combined_Dataset!A:A, 0))</f>
        <v>40550</v>
      </c>
      <c r="C159" s="6" t="str">
        <f>INDEX(Final_Combined_Dataset!G:G, MATCH(Analysis_Helper!A159, Final_Combined_Dataset!A:A, 0))</f>
        <v>Friday</v>
      </c>
      <c r="D159" s="6" t="str">
        <f t="shared" si="8"/>
        <v>Weekday</v>
      </c>
      <c r="E159" s="6" t="b">
        <f>INDEX(Final_Combined_Dataset!F:F, MATCH(A159, Final_Combined_Dataset!A:A, 0))</f>
        <v>0</v>
      </c>
      <c r="F159" s="6" t="str">
        <f t="shared" si="9"/>
        <v>Working Day</v>
      </c>
      <c r="G159" s="6">
        <f>INDEX(Final_Combined_Dataset!E:E, MATCH(A159, Final_Combined_Dataset!A:A, 0))</f>
        <v>20</v>
      </c>
      <c r="H159" s="6" t="str">
        <f t="shared" si="10"/>
        <v>Evening</v>
      </c>
      <c r="I159" s="6">
        <f>INDEX(Final_Combined_Dataset!O:O, MATCH(A159, Final_Combined_Dataset!A:A, 0))</f>
        <v>51</v>
      </c>
      <c r="J159" s="6" t="str">
        <f t="shared" si="11"/>
        <v>Low</v>
      </c>
      <c r="K159" s="6" t="str">
        <f>IF(Final_Combined_Dataset!M159&gt;Final_Combined_Dataset!N159,
"Casual Users","Registered Users")</f>
        <v>Registered Users</v>
      </c>
      <c r="L159" s="6" t="str">
        <f>IF(Final_Combined_Dataset!H159="Clear","Good To Go",IF(Final_Combined_Dataset!H159="Mist","Average",IF(Final_Combined_Dataset!H159="Light Snow","Bad",IF(Final_Combined_Dataset!H159="Heavy Snow","Very Risky"))))</f>
        <v>Good To Go</v>
      </c>
    </row>
    <row r="160" spans="1:12">
      <c r="A160" s="6">
        <v>159</v>
      </c>
      <c r="B160" s="7">
        <f>INDEX(Final_Combined_Dataset!B:B, MATCH(Analysis_Helper!A160, Final_Combined_Dataset!A:A, 0))</f>
        <v>40550</v>
      </c>
      <c r="C160" s="6" t="str">
        <f>INDEX(Final_Combined_Dataset!G:G, MATCH(Analysis_Helper!A160, Final_Combined_Dataset!A:A, 0))</f>
        <v>Friday</v>
      </c>
      <c r="D160" s="6" t="str">
        <f t="shared" si="8"/>
        <v>Weekday</v>
      </c>
      <c r="E160" s="6" t="b">
        <f>INDEX(Final_Combined_Dataset!F:F, MATCH(A160, Final_Combined_Dataset!A:A, 0))</f>
        <v>0</v>
      </c>
      <c r="F160" s="6" t="str">
        <f t="shared" si="9"/>
        <v>Working Day</v>
      </c>
      <c r="G160" s="6">
        <f>INDEX(Final_Combined_Dataset!E:E, MATCH(A160, Final_Combined_Dataset!A:A, 0))</f>
        <v>21</v>
      </c>
      <c r="H160" s="6" t="str">
        <f t="shared" si="10"/>
        <v>Night</v>
      </c>
      <c r="I160" s="6">
        <f>INDEX(Final_Combined_Dataset!O:O, MATCH(A160, Final_Combined_Dataset!A:A, 0))</f>
        <v>39</v>
      </c>
      <c r="J160" s="6" t="str">
        <f t="shared" si="11"/>
        <v>Low</v>
      </c>
      <c r="K160" s="6" t="str">
        <f>IF(Final_Combined_Dataset!M160&gt;Final_Combined_Dataset!N160,
"Casual Users","Registered Users")</f>
        <v>Registered Users</v>
      </c>
      <c r="L160" s="6" t="str">
        <f>IF(Final_Combined_Dataset!H160="Clear","Good To Go",IF(Final_Combined_Dataset!H160="Mist","Average",IF(Final_Combined_Dataset!H160="Light Snow","Bad",IF(Final_Combined_Dataset!H160="Heavy Snow","Very Risky"))))</f>
        <v>Good To Go</v>
      </c>
    </row>
    <row r="161" spans="1:12">
      <c r="A161" s="6">
        <v>160</v>
      </c>
      <c r="B161" s="7">
        <f>INDEX(Final_Combined_Dataset!B:B, MATCH(Analysis_Helper!A161, Final_Combined_Dataset!A:A, 0))</f>
        <v>40550</v>
      </c>
      <c r="C161" s="6" t="str">
        <f>INDEX(Final_Combined_Dataset!G:G, MATCH(Analysis_Helper!A161, Final_Combined_Dataset!A:A, 0))</f>
        <v>Friday</v>
      </c>
      <c r="D161" s="6" t="str">
        <f t="shared" si="8"/>
        <v>Weekday</v>
      </c>
      <c r="E161" s="6" t="b">
        <f>INDEX(Final_Combined_Dataset!F:F, MATCH(A161, Final_Combined_Dataset!A:A, 0))</f>
        <v>0</v>
      </c>
      <c r="F161" s="6" t="str">
        <f t="shared" si="9"/>
        <v>Working Day</v>
      </c>
      <c r="G161" s="6">
        <f>INDEX(Final_Combined_Dataset!E:E, MATCH(A161, Final_Combined_Dataset!A:A, 0))</f>
        <v>22</v>
      </c>
      <c r="H161" s="6" t="str">
        <f t="shared" si="10"/>
        <v>Night</v>
      </c>
      <c r="I161" s="6">
        <f>INDEX(Final_Combined_Dataset!O:O, MATCH(A161, Final_Combined_Dataset!A:A, 0))</f>
        <v>36</v>
      </c>
      <c r="J161" s="6" t="str">
        <f t="shared" si="11"/>
        <v>Low</v>
      </c>
      <c r="K161" s="6" t="str">
        <f>IF(Final_Combined_Dataset!M161&gt;Final_Combined_Dataset!N161,
"Casual Users","Registered Users")</f>
        <v>Registered Users</v>
      </c>
      <c r="L161" s="6" t="str">
        <f>IF(Final_Combined_Dataset!H161="Clear","Good To Go",IF(Final_Combined_Dataset!H161="Mist","Average",IF(Final_Combined_Dataset!H161="Light Snow","Bad",IF(Final_Combined_Dataset!H161="Heavy Snow","Very Risky"))))</f>
        <v>Average</v>
      </c>
    </row>
    <row r="162" spans="1:12">
      <c r="A162" s="6">
        <v>161</v>
      </c>
      <c r="B162" s="7">
        <f>INDEX(Final_Combined_Dataset!B:B, MATCH(Analysis_Helper!A162, Final_Combined_Dataset!A:A, 0))</f>
        <v>40550</v>
      </c>
      <c r="C162" s="6" t="str">
        <f>INDEX(Final_Combined_Dataset!G:G, MATCH(Analysis_Helper!A162, Final_Combined_Dataset!A:A, 0))</f>
        <v>Friday</v>
      </c>
      <c r="D162" s="6" t="str">
        <f t="shared" si="8"/>
        <v>Weekday</v>
      </c>
      <c r="E162" s="6" t="b">
        <f>INDEX(Final_Combined_Dataset!F:F, MATCH(A162, Final_Combined_Dataset!A:A, 0))</f>
        <v>0</v>
      </c>
      <c r="F162" s="6" t="str">
        <f t="shared" si="9"/>
        <v>Working Day</v>
      </c>
      <c r="G162" s="6">
        <f>INDEX(Final_Combined_Dataset!E:E, MATCH(A162, Final_Combined_Dataset!A:A, 0))</f>
        <v>23</v>
      </c>
      <c r="H162" s="6" t="str">
        <f t="shared" si="10"/>
        <v>Night</v>
      </c>
      <c r="I162" s="6">
        <f>INDEX(Final_Combined_Dataset!O:O, MATCH(A162, Final_Combined_Dataset!A:A, 0))</f>
        <v>15</v>
      </c>
      <c r="J162" s="6" t="str">
        <f t="shared" si="11"/>
        <v>Low</v>
      </c>
      <c r="K162" s="6" t="str">
        <f>IF(Final_Combined_Dataset!M162&gt;Final_Combined_Dataset!N162,
"Casual Users","Registered Users")</f>
        <v>Registered Users</v>
      </c>
      <c r="L162" s="6" t="str">
        <f>IF(Final_Combined_Dataset!H162="Clear","Good To Go",IF(Final_Combined_Dataset!H162="Mist","Average",IF(Final_Combined_Dataset!H162="Light Snow","Bad",IF(Final_Combined_Dataset!H162="Heavy Snow","Very Risky"))))</f>
        <v>Average</v>
      </c>
    </row>
    <row r="163" spans="1:12">
      <c r="A163" s="6">
        <v>162</v>
      </c>
      <c r="B163" s="7">
        <f>INDEX(Final_Combined_Dataset!B:B, MATCH(Analysis_Helper!A163, Final_Combined_Dataset!A:A, 0))</f>
        <v>40551</v>
      </c>
      <c r="C163" s="6" t="str">
        <f>INDEX(Final_Combined_Dataset!G:G, MATCH(Analysis_Helper!A163, Final_Combined_Dataset!A:A, 0))</f>
        <v>Saturday</v>
      </c>
      <c r="D163" s="6" t="str">
        <f t="shared" si="8"/>
        <v>Weekend</v>
      </c>
      <c r="E163" s="6" t="b">
        <f>INDEX(Final_Combined_Dataset!F:F, MATCH(A163, Final_Combined_Dataset!A:A, 0))</f>
        <v>0</v>
      </c>
      <c r="F163" s="6" t="str">
        <f t="shared" si="9"/>
        <v>Working Day</v>
      </c>
      <c r="G163" s="6">
        <f>INDEX(Final_Combined_Dataset!E:E, MATCH(A163, Final_Combined_Dataset!A:A, 0))</f>
        <v>0</v>
      </c>
      <c r="H163" s="6" t="str">
        <f t="shared" si="10"/>
        <v>Night</v>
      </c>
      <c r="I163" s="6">
        <f>INDEX(Final_Combined_Dataset!O:O, MATCH(A163, Final_Combined_Dataset!A:A, 0))</f>
        <v>25</v>
      </c>
      <c r="J163" s="6" t="str">
        <f t="shared" si="11"/>
        <v>Low</v>
      </c>
      <c r="K163" s="6" t="str">
        <f>IF(Final_Combined_Dataset!M163&gt;Final_Combined_Dataset!N163,
"Casual Users","Registered Users")</f>
        <v>Registered Users</v>
      </c>
      <c r="L163" s="6" t="str">
        <f>IF(Final_Combined_Dataset!H163="Clear","Good To Go",IF(Final_Combined_Dataset!H163="Mist","Average",IF(Final_Combined_Dataset!H163="Light Snow","Bad",IF(Final_Combined_Dataset!H163="Heavy Snow","Very Risky"))))</f>
        <v>Average</v>
      </c>
    </row>
    <row r="164" spans="1:12">
      <c r="A164" s="6">
        <v>163</v>
      </c>
      <c r="B164" s="7">
        <f>INDEX(Final_Combined_Dataset!B:B, MATCH(Analysis_Helper!A164, Final_Combined_Dataset!A:A, 0))</f>
        <v>40551</v>
      </c>
      <c r="C164" s="6" t="str">
        <f>INDEX(Final_Combined_Dataset!G:G, MATCH(Analysis_Helper!A164, Final_Combined_Dataset!A:A, 0))</f>
        <v>Saturday</v>
      </c>
      <c r="D164" s="6" t="str">
        <f t="shared" si="8"/>
        <v>Weekend</v>
      </c>
      <c r="E164" s="6" t="b">
        <f>INDEX(Final_Combined_Dataset!F:F, MATCH(A164, Final_Combined_Dataset!A:A, 0))</f>
        <v>0</v>
      </c>
      <c r="F164" s="6" t="str">
        <f t="shared" si="9"/>
        <v>Working Day</v>
      </c>
      <c r="G164" s="6">
        <f>INDEX(Final_Combined_Dataset!E:E, MATCH(A164, Final_Combined_Dataset!A:A, 0))</f>
        <v>1</v>
      </c>
      <c r="H164" s="6" t="str">
        <f t="shared" si="10"/>
        <v>Night</v>
      </c>
      <c r="I164" s="6">
        <f>INDEX(Final_Combined_Dataset!O:O, MATCH(A164, Final_Combined_Dataset!A:A, 0))</f>
        <v>16</v>
      </c>
      <c r="J164" s="6" t="str">
        <f t="shared" si="11"/>
        <v>Low</v>
      </c>
      <c r="K164" s="6" t="str">
        <f>IF(Final_Combined_Dataset!M164&gt;Final_Combined_Dataset!N164,
"Casual Users","Registered Users")</f>
        <v>Registered Users</v>
      </c>
      <c r="L164" s="6" t="str">
        <f>IF(Final_Combined_Dataset!H164="Clear","Good To Go",IF(Final_Combined_Dataset!H164="Mist","Average",IF(Final_Combined_Dataset!H164="Light Snow","Bad",IF(Final_Combined_Dataset!H164="Heavy Snow","Very Risky"))))</f>
        <v>Average</v>
      </c>
    </row>
    <row r="165" spans="1:12">
      <c r="A165" s="6">
        <v>164</v>
      </c>
      <c r="B165" s="7">
        <f>INDEX(Final_Combined_Dataset!B:B, MATCH(Analysis_Helper!A165, Final_Combined_Dataset!A:A, 0))</f>
        <v>40551</v>
      </c>
      <c r="C165" s="6" t="str">
        <f>INDEX(Final_Combined_Dataset!G:G, MATCH(Analysis_Helper!A165, Final_Combined_Dataset!A:A, 0))</f>
        <v>Saturday</v>
      </c>
      <c r="D165" s="6" t="str">
        <f t="shared" si="8"/>
        <v>Weekend</v>
      </c>
      <c r="E165" s="6" t="b">
        <f>INDEX(Final_Combined_Dataset!F:F, MATCH(A165, Final_Combined_Dataset!A:A, 0))</f>
        <v>0</v>
      </c>
      <c r="F165" s="6" t="str">
        <f t="shared" si="9"/>
        <v>Working Day</v>
      </c>
      <c r="G165" s="6">
        <f>INDEX(Final_Combined_Dataset!E:E, MATCH(A165, Final_Combined_Dataset!A:A, 0))</f>
        <v>2</v>
      </c>
      <c r="H165" s="6" t="str">
        <f t="shared" si="10"/>
        <v>Night</v>
      </c>
      <c r="I165" s="6">
        <f>INDEX(Final_Combined_Dataset!O:O, MATCH(A165, Final_Combined_Dataset!A:A, 0))</f>
        <v>16</v>
      </c>
      <c r="J165" s="6" t="str">
        <f t="shared" si="11"/>
        <v>Low</v>
      </c>
      <c r="K165" s="6" t="str">
        <f>IF(Final_Combined_Dataset!M165&gt;Final_Combined_Dataset!N165,
"Casual Users","Registered Users")</f>
        <v>Registered Users</v>
      </c>
      <c r="L165" s="6" t="str">
        <f>IF(Final_Combined_Dataset!H165="Clear","Good To Go",IF(Final_Combined_Dataset!H165="Mist","Average",IF(Final_Combined_Dataset!H165="Light Snow","Bad",IF(Final_Combined_Dataset!H165="Heavy Snow","Very Risky"))))</f>
        <v>Average</v>
      </c>
    </row>
    <row r="166" spans="1:12">
      <c r="A166" s="6">
        <v>165</v>
      </c>
      <c r="B166" s="7">
        <f>INDEX(Final_Combined_Dataset!B:B, MATCH(Analysis_Helper!A166, Final_Combined_Dataset!A:A, 0))</f>
        <v>40551</v>
      </c>
      <c r="C166" s="6" t="str">
        <f>INDEX(Final_Combined_Dataset!G:G, MATCH(Analysis_Helper!A166, Final_Combined_Dataset!A:A, 0))</f>
        <v>Saturday</v>
      </c>
      <c r="D166" s="6" t="str">
        <f t="shared" si="8"/>
        <v>Weekend</v>
      </c>
      <c r="E166" s="6" t="b">
        <f>INDEX(Final_Combined_Dataset!F:F, MATCH(A166, Final_Combined_Dataset!A:A, 0))</f>
        <v>0</v>
      </c>
      <c r="F166" s="6" t="str">
        <f t="shared" si="9"/>
        <v>Working Day</v>
      </c>
      <c r="G166" s="6">
        <f>INDEX(Final_Combined_Dataset!E:E, MATCH(A166, Final_Combined_Dataset!A:A, 0))</f>
        <v>3</v>
      </c>
      <c r="H166" s="6" t="str">
        <f t="shared" si="10"/>
        <v>Night</v>
      </c>
      <c r="I166" s="6">
        <f>INDEX(Final_Combined_Dataset!O:O, MATCH(A166, Final_Combined_Dataset!A:A, 0))</f>
        <v>7</v>
      </c>
      <c r="J166" s="6" t="str">
        <f t="shared" si="11"/>
        <v>Low</v>
      </c>
      <c r="K166" s="6" t="str">
        <f>IF(Final_Combined_Dataset!M166&gt;Final_Combined_Dataset!N166,
"Casual Users","Registered Users")</f>
        <v>Registered Users</v>
      </c>
      <c r="L166" s="6" t="str">
        <f>IF(Final_Combined_Dataset!H166="Clear","Good To Go",IF(Final_Combined_Dataset!H166="Mist","Average",IF(Final_Combined_Dataset!H166="Light Snow","Bad",IF(Final_Combined_Dataset!H166="Heavy Snow","Very Risky"))))</f>
        <v>Bad</v>
      </c>
    </row>
    <row r="167" spans="1:12">
      <c r="A167" s="6">
        <v>166</v>
      </c>
      <c r="B167" s="7">
        <f>INDEX(Final_Combined_Dataset!B:B, MATCH(Analysis_Helper!A167, Final_Combined_Dataset!A:A, 0))</f>
        <v>40551</v>
      </c>
      <c r="C167" s="6" t="str">
        <f>INDEX(Final_Combined_Dataset!G:G, MATCH(Analysis_Helper!A167, Final_Combined_Dataset!A:A, 0))</f>
        <v>Saturday</v>
      </c>
      <c r="D167" s="6" t="str">
        <f t="shared" si="8"/>
        <v>Weekend</v>
      </c>
      <c r="E167" s="6" t="b">
        <f>INDEX(Final_Combined_Dataset!F:F, MATCH(A167, Final_Combined_Dataset!A:A, 0))</f>
        <v>0</v>
      </c>
      <c r="F167" s="6" t="str">
        <f t="shared" si="9"/>
        <v>Working Day</v>
      </c>
      <c r="G167" s="6">
        <f>INDEX(Final_Combined_Dataset!E:E, MATCH(A167, Final_Combined_Dataset!A:A, 0))</f>
        <v>4</v>
      </c>
      <c r="H167" s="6" t="str">
        <f t="shared" si="10"/>
        <v>Night</v>
      </c>
      <c r="I167" s="6">
        <f>INDEX(Final_Combined_Dataset!O:O, MATCH(A167, Final_Combined_Dataset!A:A, 0))</f>
        <v>1</v>
      </c>
      <c r="J167" s="6" t="str">
        <f t="shared" si="11"/>
        <v>Low</v>
      </c>
      <c r="K167" s="6" t="str">
        <f>IF(Final_Combined_Dataset!M167&gt;Final_Combined_Dataset!N167,
"Casual Users","Registered Users")</f>
        <v>Registered Users</v>
      </c>
      <c r="L167" s="6" t="str">
        <f>IF(Final_Combined_Dataset!H167="Clear","Good To Go",IF(Final_Combined_Dataset!H167="Mist","Average",IF(Final_Combined_Dataset!H167="Light Snow","Bad",IF(Final_Combined_Dataset!H167="Heavy Snow","Very Risky"))))</f>
        <v>Bad</v>
      </c>
    </row>
    <row r="168" spans="1:12">
      <c r="A168" s="6">
        <v>167</v>
      </c>
      <c r="B168" s="7">
        <f>INDEX(Final_Combined_Dataset!B:B, MATCH(Analysis_Helper!A168, Final_Combined_Dataset!A:A, 0))</f>
        <v>40551</v>
      </c>
      <c r="C168" s="6" t="str">
        <f>INDEX(Final_Combined_Dataset!G:G, MATCH(Analysis_Helper!A168, Final_Combined_Dataset!A:A, 0))</f>
        <v>Saturday</v>
      </c>
      <c r="D168" s="6" t="str">
        <f t="shared" si="8"/>
        <v>Weekend</v>
      </c>
      <c r="E168" s="6" t="b">
        <f>INDEX(Final_Combined_Dataset!F:F, MATCH(A168, Final_Combined_Dataset!A:A, 0))</f>
        <v>0</v>
      </c>
      <c r="F168" s="6" t="str">
        <f t="shared" si="9"/>
        <v>Working Day</v>
      </c>
      <c r="G168" s="6">
        <f>INDEX(Final_Combined_Dataset!E:E, MATCH(A168, Final_Combined_Dataset!A:A, 0))</f>
        <v>5</v>
      </c>
      <c r="H168" s="6" t="str">
        <f t="shared" si="10"/>
        <v>Morning</v>
      </c>
      <c r="I168" s="6">
        <f>INDEX(Final_Combined_Dataset!O:O, MATCH(A168, Final_Combined_Dataset!A:A, 0))</f>
        <v>5</v>
      </c>
      <c r="J168" s="6" t="str">
        <f t="shared" si="11"/>
        <v>Low</v>
      </c>
      <c r="K168" s="6" t="str">
        <f>IF(Final_Combined_Dataset!M168&gt;Final_Combined_Dataset!N168,
"Casual Users","Registered Users")</f>
        <v>Registered Users</v>
      </c>
      <c r="L168" s="6" t="str">
        <f>IF(Final_Combined_Dataset!H168="Clear","Good To Go",IF(Final_Combined_Dataset!H168="Mist","Average",IF(Final_Combined_Dataset!H168="Light Snow","Bad",IF(Final_Combined_Dataset!H168="Heavy Snow","Very Risky"))))</f>
        <v>Average</v>
      </c>
    </row>
    <row r="169" spans="1:12">
      <c r="A169" s="6">
        <v>168</v>
      </c>
      <c r="B169" s="7">
        <f>INDEX(Final_Combined_Dataset!B:B, MATCH(Analysis_Helper!A169, Final_Combined_Dataset!A:A, 0))</f>
        <v>40551</v>
      </c>
      <c r="C169" s="6" t="str">
        <f>INDEX(Final_Combined_Dataset!G:G, MATCH(Analysis_Helper!A169, Final_Combined_Dataset!A:A, 0))</f>
        <v>Saturday</v>
      </c>
      <c r="D169" s="6" t="str">
        <f t="shared" si="8"/>
        <v>Weekend</v>
      </c>
      <c r="E169" s="6" t="b">
        <f>INDEX(Final_Combined_Dataset!F:F, MATCH(A169, Final_Combined_Dataset!A:A, 0))</f>
        <v>0</v>
      </c>
      <c r="F169" s="6" t="str">
        <f t="shared" si="9"/>
        <v>Working Day</v>
      </c>
      <c r="G169" s="6">
        <f>INDEX(Final_Combined_Dataset!E:E, MATCH(A169, Final_Combined_Dataset!A:A, 0))</f>
        <v>6</v>
      </c>
      <c r="H169" s="6" t="str">
        <f t="shared" si="10"/>
        <v>Morning</v>
      </c>
      <c r="I169" s="6">
        <f>INDEX(Final_Combined_Dataset!O:O, MATCH(A169, Final_Combined_Dataset!A:A, 0))</f>
        <v>2</v>
      </c>
      <c r="J169" s="6" t="str">
        <f t="shared" si="11"/>
        <v>Low</v>
      </c>
      <c r="K169" s="6" t="str">
        <f>IF(Final_Combined_Dataset!M169&gt;Final_Combined_Dataset!N169,
"Casual Users","Registered Users")</f>
        <v>Registered Users</v>
      </c>
      <c r="L169" s="6" t="str">
        <f>IF(Final_Combined_Dataset!H169="Clear","Good To Go",IF(Final_Combined_Dataset!H169="Mist","Average",IF(Final_Combined_Dataset!H169="Light Snow","Bad",IF(Final_Combined_Dataset!H169="Heavy Snow","Very Risky"))))</f>
        <v>Average</v>
      </c>
    </row>
    <row r="170" spans="1:12">
      <c r="A170" s="6">
        <v>169</v>
      </c>
      <c r="B170" s="7">
        <f>INDEX(Final_Combined_Dataset!B:B, MATCH(Analysis_Helper!A170, Final_Combined_Dataset!A:A, 0))</f>
        <v>40551</v>
      </c>
      <c r="C170" s="6" t="str">
        <f>INDEX(Final_Combined_Dataset!G:G, MATCH(Analysis_Helper!A170, Final_Combined_Dataset!A:A, 0))</f>
        <v>Saturday</v>
      </c>
      <c r="D170" s="6" t="str">
        <f t="shared" si="8"/>
        <v>Weekend</v>
      </c>
      <c r="E170" s="6" t="b">
        <f>INDEX(Final_Combined_Dataset!F:F, MATCH(A170, Final_Combined_Dataset!A:A, 0))</f>
        <v>0</v>
      </c>
      <c r="F170" s="6" t="str">
        <f t="shared" si="9"/>
        <v>Working Day</v>
      </c>
      <c r="G170" s="6">
        <f>INDEX(Final_Combined_Dataset!E:E, MATCH(A170, Final_Combined_Dataset!A:A, 0))</f>
        <v>7</v>
      </c>
      <c r="H170" s="6" t="str">
        <f t="shared" si="10"/>
        <v>Morning</v>
      </c>
      <c r="I170" s="6">
        <f>INDEX(Final_Combined_Dataset!O:O, MATCH(A170, Final_Combined_Dataset!A:A, 0))</f>
        <v>9</v>
      </c>
      <c r="J170" s="6" t="str">
        <f t="shared" si="11"/>
        <v>Low</v>
      </c>
      <c r="K170" s="6" t="str">
        <f>IF(Final_Combined_Dataset!M170&gt;Final_Combined_Dataset!N170,
"Casual Users","Registered Users")</f>
        <v>Registered Users</v>
      </c>
      <c r="L170" s="6" t="str">
        <f>IF(Final_Combined_Dataset!H170="Clear","Good To Go",IF(Final_Combined_Dataset!H170="Mist","Average",IF(Final_Combined_Dataset!H170="Light Snow","Bad",IF(Final_Combined_Dataset!H170="Heavy Snow","Very Risky"))))</f>
        <v>Average</v>
      </c>
    </row>
    <row r="171" spans="1:12">
      <c r="A171" s="6">
        <v>170</v>
      </c>
      <c r="B171" s="7">
        <f>INDEX(Final_Combined_Dataset!B:B, MATCH(Analysis_Helper!A171, Final_Combined_Dataset!A:A, 0))</f>
        <v>40551</v>
      </c>
      <c r="C171" s="6" t="str">
        <f>INDEX(Final_Combined_Dataset!G:G, MATCH(Analysis_Helper!A171, Final_Combined_Dataset!A:A, 0))</f>
        <v>Saturday</v>
      </c>
      <c r="D171" s="6" t="str">
        <f t="shared" si="8"/>
        <v>Weekend</v>
      </c>
      <c r="E171" s="6" t="b">
        <f>INDEX(Final_Combined_Dataset!F:F, MATCH(A171, Final_Combined_Dataset!A:A, 0))</f>
        <v>0</v>
      </c>
      <c r="F171" s="6" t="str">
        <f t="shared" si="9"/>
        <v>Working Day</v>
      </c>
      <c r="G171" s="6">
        <f>INDEX(Final_Combined_Dataset!E:E, MATCH(A171, Final_Combined_Dataset!A:A, 0))</f>
        <v>8</v>
      </c>
      <c r="H171" s="6" t="str">
        <f t="shared" si="10"/>
        <v>Morning</v>
      </c>
      <c r="I171" s="6">
        <f>INDEX(Final_Combined_Dataset!O:O, MATCH(A171, Final_Combined_Dataset!A:A, 0))</f>
        <v>15</v>
      </c>
      <c r="J171" s="6" t="str">
        <f t="shared" si="11"/>
        <v>Low</v>
      </c>
      <c r="K171" s="6" t="str">
        <f>IF(Final_Combined_Dataset!M171&gt;Final_Combined_Dataset!N171,
"Casual Users","Registered Users")</f>
        <v>Registered Users</v>
      </c>
      <c r="L171" s="6" t="str">
        <f>IF(Final_Combined_Dataset!H171="Clear","Good To Go",IF(Final_Combined_Dataset!H171="Mist","Average",IF(Final_Combined_Dataset!H171="Light Snow","Bad",IF(Final_Combined_Dataset!H171="Heavy Snow","Very Risky"))))</f>
        <v>Bad</v>
      </c>
    </row>
    <row r="172" spans="1:12">
      <c r="A172" s="6">
        <v>171</v>
      </c>
      <c r="B172" s="7">
        <f>INDEX(Final_Combined_Dataset!B:B, MATCH(Analysis_Helper!A172, Final_Combined_Dataset!A:A, 0))</f>
        <v>40551</v>
      </c>
      <c r="C172" s="6" t="str">
        <f>INDEX(Final_Combined_Dataset!G:G, MATCH(Analysis_Helper!A172, Final_Combined_Dataset!A:A, 0))</f>
        <v>Saturday</v>
      </c>
      <c r="D172" s="6" t="str">
        <f t="shared" si="8"/>
        <v>Weekend</v>
      </c>
      <c r="E172" s="6" t="b">
        <f>INDEX(Final_Combined_Dataset!F:F, MATCH(A172, Final_Combined_Dataset!A:A, 0))</f>
        <v>0</v>
      </c>
      <c r="F172" s="6" t="str">
        <f t="shared" si="9"/>
        <v>Working Day</v>
      </c>
      <c r="G172" s="6">
        <f>INDEX(Final_Combined_Dataset!E:E, MATCH(A172, Final_Combined_Dataset!A:A, 0))</f>
        <v>9</v>
      </c>
      <c r="H172" s="6" t="str">
        <f t="shared" si="10"/>
        <v>Morning</v>
      </c>
      <c r="I172" s="6">
        <f>INDEX(Final_Combined_Dataset!O:O, MATCH(A172, Final_Combined_Dataset!A:A, 0))</f>
        <v>20</v>
      </c>
      <c r="J172" s="6" t="str">
        <f t="shared" si="11"/>
        <v>Low</v>
      </c>
      <c r="K172" s="6" t="str">
        <f>IF(Final_Combined_Dataset!M172&gt;Final_Combined_Dataset!N172,
"Casual Users","Registered Users")</f>
        <v>Registered Users</v>
      </c>
      <c r="L172" s="6" t="str">
        <f>IF(Final_Combined_Dataset!H172="Clear","Good To Go",IF(Final_Combined_Dataset!H172="Mist","Average",IF(Final_Combined_Dataset!H172="Light Snow","Bad",IF(Final_Combined_Dataset!H172="Heavy Snow","Very Risky"))))</f>
        <v>Bad</v>
      </c>
    </row>
    <row r="173" spans="1:12">
      <c r="A173" s="6">
        <v>172</v>
      </c>
      <c r="B173" s="7">
        <f>INDEX(Final_Combined_Dataset!B:B, MATCH(Analysis_Helper!A173, Final_Combined_Dataset!A:A, 0))</f>
        <v>40551</v>
      </c>
      <c r="C173" s="6" t="str">
        <f>INDEX(Final_Combined_Dataset!G:G, MATCH(Analysis_Helper!A173, Final_Combined_Dataset!A:A, 0))</f>
        <v>Saturday</v>
      </c>
      <c r="D173" s="6" t="str">
        <f t="shared" si="8"/>
        <v>Weekend</v>
      </c>
      <c r="E173" s="6" t="b">
        <f>INDEX(Final_Combined_Dataset!F:F, MATCH(A173, Final_Combined_Dataset!A:A, 0))</f>
        <v>0</v>
      </c>
      <c r="F173" s="6" t="str">
        <f t="shared" si="9"/>
        <v>Working Day</v>
      </c>
      <c r="G173" s="6">
        <f>INDEX(Final_Combined_Dataset!E:E, MATCH(A173, Final_Combined_Dataset!A:A, 0))</f>
        <v>10</v>
      </c>
      <c r="H173" s="6" t="str">
        <f t="shared" si="10"/>
        <v>Morning</v>
      </c>
      <c r="I173" s="6">
        <f>INDEX(Final_Combined_Dataset!O:O, MATCH(A173, Final_Combined_Dataset!A:A, 0))</f>
        <v>61</v>
      </c>
      <c r="J173" s="6" t="str">
        <f t="shared" si="11"/>
        <v>Low</v>
      </c>
      <c r="K173" s="6" t="str">
        <f>IF(Final_Combined_Dataset!M173&gt;Final_Combined_Dataset!N173,
"Casual Users","Registered Users")</f>
        <v>Registered Users</v>
      </c>
      <c r="L173" s="6" t="str">
        <f>IF(Final_Combined_Dataset!H173="Clear","Good To Go",IF(Final_Combined_Dataset!H173="Mist","Average",IF(Final_Combined_Dataset!H173="Light Snow","Bad",IF(Final_Combined_Dataset!H173="Heavy Snow","Very Risky"))))</f>
        <v>Average</v>
      </c>
    </row>
    <row r="174" spans="1:12">
      <c r="A174" s="6">
        <v>173</v>
      </c>
      <c r="B174" s="7">
        <f>INDEX(Final_Combined_Dataset!B:B, MATCH(Analysis_Helper!A174, Final_Combined_Dataset!A:A, 0))</f>
        <v>40551</v>
      </c>
      <c r="C174" s="6" t="str">
        <f>INDEX(Final_Combined_Dataset!G:G, MATCH(Analysis_Helper!A174, Final_Combined_Dataset!A:A, 0))</f>
        <v>Saturday</v>
      </c>
      <c r="D174" s="6" t="str">
        <f t="shared" si="8"/>
        <v>Weekend</v>
      </c>
      <c r="E174" s="6" t="b">
        <f>INDEX(Final_Combined_Dataset!F:F, MATCH(A174, Final_Combined_Dataset!A:A, 0))</f>
        <v>0</v>
      </c>
      <c r="F174" s="6" t="str">
        <f t="shared" si="9"/>
        <v>Working Day</v>
      </c>
      <c r="G174" s="6">
        <f>INDEX(Final_Combined_Dataset!E:E, MATCH(A174, Final_Combined_Dataset!A:A, 0))</f>
        <v>11</v>
      </c>
      <c r="H174" s="6" t="str">
        <f t="shared" si="10"/>
        <v>Morning</v>
      </c>
      <c r="I174" s="6">
        <f>INDEX(Final_Combined_Dataset!O:O, MATCH(A174, Final_Combined_Dataset!A:A, 0))</f>
        <v>62</v>
      </c>
      <c r="J174" s="6" t="str">
        <f t="shared" si="11"/>
        <v>Low</v>
      </c>
      <c r="K174" s="6" t="str">
        <f>IF(Final_Combined_Dataset!M174&gt;Final_Combined_Dataset!N174,
"Casual Users","Registered Users")</f>
        <v>Registered Users</v>
      </c>
      <c r="L174" s="6" t="str">
        <f>IF(Final_Combined_Dataset!H174="Clear","Good To Go",IF(Final_Combined_Dataset!H174="Mist","Average",IF(Final_Combined_Dataset!H174="Light Snow","Bad",IF(Final_Combined_Dataset!H174="Heavy Snow","Very Risky"))))</f>
        <v>Average</v>
      </c>
    </row>
    <row r="175" spans="1:12">
      <c r="A175" s="6">
        <v>174</v>
      </c>
      <c r="B175" s="7">
        <f>INDEX(Final_Combined_Dataset!B:B, MATCH(Analysis_Helper!A175, Final_Combined_Dataset!A:A, 0))</f>
        <v>40551</v>
      </c>
      <c r="C175" s="6" t="str">
        <f>INDEX(Final_Combined_Dataset!G:G, MATCH(Analysis_Helper!A175, Final_Combined_Dataset!A:A, 0))</f>
        <v>Saturday</v>
      </c>
      <c r="D175" s="6" t="str">
        <f t="shared" si="8"/>
        <v>Weekend</v>
      </c>
      <c r="E175" s="6" t="b">
        <f>INDEX(Final_Combined_Dataset!F:F, MATCH(A175, Final_Combined_Dataset!A:A, 0))</f>
        <v>0</v>
      </c>
      <c r="F175" s="6" t="str">
        <f t="shared" si="9"/>
        <v>Working Day</v>
      </c>
      <c r="G175" s="6">
        <f>INDEX(Final_Combined_Dataset!E:E, MATCH(A175, Final_Combined_Dataset!A:A, 0))</f>
        <v>12</v>
      </c>
      <c r="H175" s="6" t="str">
        <f t="shared" si="10"/>
        <v>Afternoon</v>
      </c>
      <c r="I175" s="6">
        <f>INDEX(Final_Combined_Dataset!O:O, MATCH(A175, Final_Combined_Dataset!A:A, 0))</f>
        <v>98</v>
      </c>
      <c r="J175" s="6" t="str">
        <f t="shared" si="11"/>
        <v>Low</v>
      </c>
      <c r="K175" s="6" t="str">
        <f>IF(Final_Combined_Dataset!M175&gt;Final_Combined_Dataset!N175,
"Casual Users","Registered Users")</f>
        <v>Registered Users</v>
      </c>
      <c r="L175" s="6" t="str">
        <f>IF(Final_Combined_Dataset!H175="Clear","Good To Go",IF(Final_Combined_Dataset!H175="Mist","Average",IF(Final_Combined_Dataset!H175="Light Snow","Bad",IF(Final_Combined_Dataset!H175="Heavy Snow","Very Risky"))))</f>
        <v>Average</v>
      </c>
    </row>
    <row r="176" spans="1:12">
      <c r="A176" s="6">
        <v>175</v>
      </c>
      <c r="B176" s="7">
        <f>INDEX(Final_Combined_Dataset!B:B, MATCH(Analysis_Helper!A176, Final_Combined_Dataset!A:A, 0))</f>
        <v>40551</v>
      </c>
      <c r="C176" s="6" t="str">
        <f>INDEX(Final_Combined_Dataset!G:G, MATCH(Analysis_Helper!A176, Final_Combined_Dataset!A:A, 0))</f>
        <v>Saturday</v>
      </c>
      <c r="D176" s="6" t="str">
        <f t="shared" si="8"/>
        <v>Weekend</v>
      </c>
      <c r="E176" s="6" t="b">
        <f>INDEX(Final_Combined_Dataset!F:F, MATCH(A176, Final_Combined_Dataset!A:A, 0))</f>
        <v>0</v>
      </c>
      <c r="F176" s="6" t="str">
        <f t="shared" si="9"/>
        <v>Working Day</v>
      </c>
      <c r="G176" s="6">
        <f>INDEX(Final_Combined_Dataset!E:E, MATCH(A176, Final_Combined_Dataset!A:A, 0))</f>
        <v>13</v>
      </c>
      <c r="H176" s="6" t="str">
        <f t="shared" si="10"/>
        <v>Afternoon</v>
      </c>
      <c r="I176" s="6">
        <f>INDEX(Final_Combined_Dataset!O:O, MATCH(A176, Final_Combined_Dataset!A:A, 0))</f>
        <v>102</v>
      </c>
      <c r="J176" s="6" t="str">
        <f t="shared" si="11"/>
        <v>Medium</v>
      </c>
      <c r="K176" s="6" t="str">
        <f>IF(Final_Combined_Dataset!M176&gt;Final_Combined_Dataset!N176,
"Casual Users","Registered Users")</f>
        <v>Registered Users</v>
      </c>
      <c r="L176" s="6" t="str">
        <f>IF(Final_Combined_Dataset!H176="Clear","Good To Go",IF(Final_Combined_Dataset!H176="Mist","Average",IF(Final_Combined_Dataset!H176="Light Snow","Bad",IF(Final_Combined_Dataset!H176="Heavy Snow","Very Risky"))))</f>
        <v>Good To Go</v>
      </c>
    </row>
    <row r="177" spans="1:12">
      <c r="A177" s="6">
        <v>176</v>
      </c>
      <c r="B177" s="7">
        <f>INDEX(Final_Combined_Dataset!B:B, MATCH(Analysis_Helper!A177, Final_Combined_Dataset!A:A, 0))</f>
        <v>40551</v>
      </c>
      <c r="C177" s="6" t="str">
        <f>INDEX(Final_Combined_Dataset!G:G, MATCH(Analysis_Helper!A177, Final_Combined_Dataset!A:A, 0))</f>
        <v>Saturday</v>
      </c>
      <c r="D177" s="6" t="str">
        <f t="shared" si="8"/>
        <v>Weekend</v>
      </c>
      <c r="E177" s="6" t="b">
        <f>INDEX(Final_Combined_Dataset!F:F, MATCH(A177, Final_Combined_Dataset!A:A, 0))</f>
        <v>0</v>
      </c>
      <c r="F177" s="6" t="str">
        <f t="shared" si="9"/>
        <v>Working Day</v>
      </c>
      <c r="G177" s="6">
        <f>INDEX(Final_Combined_Dataset!E:E, MATCH(A177, Final_Combined_Dataset!A:A, 0))</f>
        <v>14</v>
      </c>
      <c r="H177" s="6" t="str">
        <f t="shared" si="10"/>
        <v>Afternoon</v>
      </c>
      <c r="I177" s="6">
        <f>INDEX(Final_Combined_Dataset!O:O, MATCH(A177, Final_Combined_Dataset!A:A, 0))</f>
        <v>95</v>
      </c>
      <c r="J177" s="6" t="str">
        <f t="shared" si="11"/>
        <v>Low</v>
      </c>
      <c r="K177" s="6" t="str">
        <f>IF(Final_Combined_Dataset!M177&gt;Final_Combined_Dataset!N177,
"Casual Users","Registered Users")</f>
        <v>Registered Users</v>
      </c>
      <c r="L177" s="6" t="str">
        <f>IF(Final_Combined_Dataset!H177="Clear","Good To Go",IF(Final_Combined_Dataset!H177="Mist","Average",IF(Final_Combined_Dataset!H177="Light Snow","Bad",IF(Final_Combined_Dataset!H177="Heavy Snow","Very Risky"))))</f>
        <v>Good To Go</v>
      </c>
    </row>
    <row r="178" spans="1:12">
      <c r="A178" s="6">
        <v>177</v>
      </c>
      <c r="B178" s="7">
        <f>INDEX(Final_Combined_Dataset!B:B, MATCH(Analysis_Helper!A178, Final_Combined_Dataset!A:A, 0))</f>
        <v>40551</v>
      </c>
      <c r="C178" s="6" t="str">
        <f>INDEX(Final_Combined_Dataset!G:G, MATCH(Analysis_Helper!A178, Final_Combined_Dataset!A:A, 0))</f>
        <v>Saturday</v>
      </c>
      <c r="D178" s="6" t="str">
        <f t="shared" si="8"/>
        <v>Weekend</v>
      </c>
      <c r="E178" s="6" t="b">
        <f>INDEX(Final_Combined_Dataset!F:F, MATCH(A178, Final_Combined_Dataset!A:A, 0))</f>
        <v>0</v>
      </c>
      <c r="F178" s="6" t="str">
        <f t="shared" si="9"/>
        <v>Working Day</v>
      </c>
      <c r="G178" s="6">
        <f>INDEX(Final_Combined_Dataset!E:E, MATCH(A178, Final_Combined_Dataset!A:A, 0))</f>
        <v>15</v>
      </c>
      <c r="H178" s="6" t="str">
        <f t="shared" si="10"/>
        <v>Afternoon</v>
      </c>
      <c r="I178" s="6">
        <f>INDEX(Final_Combined_Dataset!O:O, MATCH(A178, Final_Combined_Dataset!A:A, 0))</f>
        <v>74</v>
      </c>
      <c r="J178" s="6" t="str">
        <f t="shared" si="11"/>
        <v>Low</v>
      </c>
      <c r="K178" s="6" t="str">
        <f>IF(Final_Combined_Dataset!M178&gt;Final_Combined_Dataset!N178,
"Casual Users","Registered Users")</f>
        <v>Registered Users</v>
      </c>
      <c r="L178" s="6" t="str">
        <f>IF(Final_Combined_Dataset!H178="Clear","Good To Go",IF(Final_Combined_Dataset!H178="Mist","Average",IF(Final_Combined_Dataset!H178="Light Snow","Bad",IF(Final_Combined_Dataset!H178="Heavy Snow","Very Risky"))))</f>
        <v>Good To Go</v>
      </c>
    </row>
    <row r="179" spans="1:12">
      <c r="A179" s="6">
        <v>178</v>
      </c>
      <c r="B179" s="7">
        <f>INDEX(Final_Combined_Dataset!B:B, MATCH(Analysis_Helper!A179, Final_Combined_Dataset!A:A, 0))</f>
        <v>40551</v>
      </c>
      <c r="C179" s="6" t="str">
        <f>INDEX(Final_Combined_Dataset!G:G, MATCH(Analysis_Helper!A179, Final_Combined_Dataset!A:A, 0))</f>
        <v>Saturday</v>
      </c>
      <c r="D179" s="6" t="str">
        <f t="shared" si="8"/>
        <v>Weekend</v>
      </c>
      <c r="E179" s="6" t="b">
        <f>INDEX(Final_Combined_Dataset!F:F, MATCH(A179, Final_Combined_Dataset!A:A, 0))</f>
        <v>0</v>
      </c>
      <c r="F179" s="6" t="str">
        <f t="shared" si="9"/>
        <v>Working Day</v>
      </c>
      <c r="G179" s="6">
        <f>INDEX(Final_Combined_Dataset!E:E, MATCH(A179, Final_Combined_Dataset!A:A, 0))</f>
        <v>16</v>
      </c>
      <c r="H179" s="6" t="str">
        <f t="shared" si="10"/>
        <v>Afternoon</v>
      </c>
      <c r="I179" s="6">
        <f>INDEX(Final_Combined_Dataset!O:O, MATCH(A179, Final_Combined_Dataset!A:A, 0))</f>
        <v>76</v>
      </c>
      <c r="J179" s="6" t="str">
        <f t="shared" si="11"/>
        <v>Low</v>
      </c>
      <c r="K179" s="6" t="str">
        <f>IF(Final_Combined_Dataset!M179&gt;Final_Combined_Dataset!N179,
"Casual Users","Registered Users")</f>
        <v>Registered Users</v>
      </c>
      <c r="L179" s="6" t="str">
        <f>IF(Final_Combined_Dataset!H179="Clear","Good To Go",IF(Final_Combined_Dataset!H179="Mist","Average",IF(Final_Combined_Dataset!H179="Light Snow","Bad",IF(Final_Combined_Dataset!H179="Heavy Snow","Very Risky"))))</f>
        <v>Good To Go</v>
      </c>
    </row>
    <row r="180" spans="1:12">
      <c r="A180" s="6">
        <v>179</v>
      </c>
      <c r="B180" s="7">
        <f>INDEX(Final_Combined_Dataset!B:B, MATCH(Analysis_Helper!A180, Final_Combined_Dataset!A:A, 0))</f>
        <v>40551</v>
      </c>
      <c r="C180" s="6" t="str">
        <f>INDEX(Final_Combined_Dataset!G:G, MATCH(Analysis_Helper!A180, Final_Combined_Dataset!A:A, 0))</f>
        <v>Saturday</v>
      </c>
      <c r="D180" s="6" t="str">
        <f t="shared" si="8"/>
        <v>Weekend</v>
      </c>
      <c r="E180" s="6" t="b">
        <f>INDEX(Final_Combined_Dataset!F:F, MATCH(A180, Final_Combined_Dataset!A:A, 0))</f>
        <v>0</v>
      </c>
      <c r="F180" s="6" t="str">
        <f t="shared" si="9"/>
        <v>Working Day</v>
      </c>
      <c r="G180" s="6">
        <f>INDEX(Final_Combined_Dataset!E:E, MATCH(A180, Final_Combined_Dataset!A:A, 0))</f>
        <v>17</v>
      </c>
      <c r="H180" s="6" t="str">
        <f t="shared" si="10"/>
        <v>Evening</v>
      </c>
      <c r="I180" s="6">
        <f>INDEX(Final_Combined_Dataset!O:O, MATCH(A180, Final_Combined_Dataset!A:A, 0))</f>
        <v>69</v>
      </c>
      <c r="J180" s="6" t="str">
        <f t="shared" si="11"/>
        <v>Low</v>
      </c>
      <c r="K180" s="6" t="str">
        <f>IF(Final_Combined_Dataset!M180&gt;Final_Combined_Dataset!N180,
"Casual Users","Registered Users")</f>
        <v>Registered Users</v>
      </c>
      <c r="L180" s="6" t="str">
        <f>IF(Final_Combined_Dataset!H180="Clear","Good To Go",IF(Final_Combined_Dataset!H180="Mist","Average",IF(Final_Combined_Dataset!H180="Light Snow","Bad",IF(Final_Combined_Dataset!H180="Heavy Snow","Very Risky"))))</f>
        <v>Good To Go</v>
      </c>
    </row>
    <row r="181" spans="1:12">
      <c r="A181" s="6">
        <v>180</v>
      </c>
      <c r="B181" s="7">
        <f>INDEX(Final_Combined_Dataset!B:B, MATCH(Analysis_Helper!A181, Final_Combined_Dataset!A:A, 0))</f>
        <v>40551</v>
      </c>
      <c r="C181" s="6" t="str">
        <f>INDEX(Final_Combined_Dataset!G:G, MATCH(Analysis_Helper!A181, Final_Combined_Dataset!A:A, 0))</f>
        <v>Saturday</v>
      </c>
      <c r="D181" s="6" t="str">
        <f t="shared" si="8"/>
        <v>Weekend</v>
      </c>
      <c r="E181" s="6" t="b">
        <f>INDEX(Final_Combined_Dataset!F:F, MATCH(A181, Final_Combined_Dataset!A:A, 0))</f>
        <v>0</v>
      </c>
      <c r="F181" s="6" t="str">
        <f t="shared" si="9"/>
        <v>Working Day</v>
      </c>
      <c r="G181" s="6">
        <f>INDEX(Final_Combined_Dataset!E:E, MATCH(A181, Final_Combined_Dataset!A:A, 0))</f>
        <v>18</v>
      </c>
      <c r="H181" s="6" t="str">
        <f t="shared" si="10"/>
        <v>Evening</v>
      </c>
      <c r="I181" s="6">
        <f>INDEX(Final_Combined_Dataset!O:O, MATCH(A181, Final_Combined_Dataset!A:A, 0))</f>
        <v>55</v>
      </c>
      <c r="J181" s="6" t="str">
        <f t="shared" si="11"/>
        <v>Low</v>
      </c>
      <c r="K181" s="6" t="str">
        <f>IF(Final_Combined_Dataset!M181&gt;Final_Combined_Dataset!N181,
"Casual Users","Registered Users")</f>
        <v>Registered Users</v>
      </c>
      <c r="L181" s="6" t="str">
        <f>IF(Final_Combined_Dataset!H181="Clear","Good To Go",IF(Final_Combined_Dataset!H181="Mist","Average",IF(Final_Combined_Dataset!H181="Light Snow","Bad",IF(Final_Combined_Dataset!H181="Heavy Snow","Very Risky"))))</f>
        <v>Good To Go</v>
      </c>
    </row>
    <row r="182" spans="1:12">
      <c r="A182" s="6">
        <v>181</v>
      </c>
      <c r="B182" s="7">
        <f>INDEX(Final_Combined_Dataset!B:B, MATCH(Analysis_Helper!A182, Final_Combined_Dataset!A:A, 0))</f>
        <v>40551</v>
      </c>
      <c r="C182" s="6" t="str">
        <f>INDEX(Final_Combined_Dataset!G:G, MATCH(Analysis_Helper!A182, Final_Combined_Dataset!A:A, 0))</f>
        <v>Saturday</v>
      </c>
      <c r="D182" s="6" t="str">
        <f t="shared" si="8"/>
        <v>Weekend</v>
      </c>
      <c r="E182" s="6" t="b">
        <f>INDEX(Final_Combined_Dataset!F:F, MATCH(A182, Final_Combined_Dataset!A:A, 0))</f>
        <v>0</v>
      </c>
      <c r="F182" s="6" t="str">
        <f t="shared" si="9"/>
        <v>Working Day</v>
      </c>
      <c r="G182" s="6">
        <f>INDEX(Final_Combined_Dataset!E:E, MATCH(A182, Final_Combined_Dataset!A:A, 0))</f>
        <v>19</v>
      </c>
      <c r="H182" s="6" t="str">
        <f t="shared" si="10"/>
        <v>Evening</v>
      </c>
      <c r="I182" s="6">
        <f>INDEX(Final_Combined_Dataset!O:O, MATCH(A182, Final_Combined_Dataset!A:A, 0))</f>
        <v>30</v>
      </c>
      <c r="J182" s="6" t="str">
        <f t="shared" si="11"/>
        <v>Low</v>
      </c>
      <c r="K182" s="6" t="str">
        <f>IF(Final_Combined_Dataset!M182&gt;Final_Combined_Dataset!N182,
"Casual Users","Registered Users")</f>
        <v>Registered Users</v>
      </c>
      <c r="L182" s="6" t="str">
        <f>IF(Final_Combined_Dataset!H182="Clear","Good To Go",IF(Final_Combined_Dataset!H182="Mist","Average",IF(Final_Combined_Dataset!H182="Light Snow","Bad",IF(Final_Combined_Dataset!H182="Heavy Snow","Very Risky"))))</f>
        <v>Good To Go</v>
      </c>
    </row>
    <row r="183" spans="1:12">
      <c r="A183" s="6">
        <v>182</v>
      </c>
      <c r="B183" s="7">
        <f>INDEX(Final_Combined_Dataset!B:B, MATCH(Analysis_Helper!A183, Final_Combined_Dataset!A:A, 0))</f>
        <v>40551</v>
      </c>
      <c r="C183" s="6" t="str">
        <f>INDEX(Final_Combined_Dataset!G:G, MATCH(Analysis_Helper!A183, Final_Combined_Dataset!A:A, 0))</f>
        <v>Saturday</v>
      </c>
      <c r="D183" s="6" t="str">
        <f t="shared" si="8"/>
        <v>Weekend</v>
      </c>
      <c r="E183" s="6" t="b">
        <f>INDEX(Final_Combined_Dataset!F:F, MATCH(A183, Final_Combined_Dataset!A:A, 0))</f>
        <v>0</v>
      </c>
      <c r="F183" s="6" t="str">
        <f t="shared" si="9"/>
        <v>Working Day</v>
      </c>
      <c r="G183" s="6">
        <f>INDEX(Final_Combined_Dataset!E:E, MATCH(A183, Final_Combined_Dataset!A:A, 0))</f>
        <v>20</v>
      </c>
      <c r="H183" s="6" t="str">
        <f t="shared" si="10"/>
        <v>Evening</v>
      </c>
      <c r="I183" s="6">
        <f>INDEX(Final_Combined_Dataset!O:O, MATCH(A183, Final_Combined_Dataset!A:A, 0))</f>
        <v>28</v>
      </c>
      <c r="J183" s="6" t="str">
        <f t="shared" si="11"/>
        <v>Low</v>
      </c>
      <c r="K183" s="6" t="str">
        <f>IF(Final_Combined_Dataset!M183&gt;Final_Combined_Dataset!N183,
"Casual Users","Registered Users")</f>
        <v>Registered Users</v>
      </c>
      <c r="L183" s="6" t="str">
        <f>IF(Final_Combined_Dataset!H183="Clear","Good To Go",IF(Final_Combined_Dataset!H183="Mist","Average",IF(Final_Combined_Dataset!H183="Light Snow","Bad",IF(Final_Combined_Dataset!H183="Heavy Snow","Very Risky"))))</f>
        <v>Good To Go</v>
      </c>
    </row>
    <row r="184" spans="1:12">
      <c r="A184" s="6">
        <v>183</v>
      </c>
      <c r="B184" s="7">
        <f>INDEX(Final_Combined_Dataset!B:B, MATCH(Analysis_Helper!A184, Final_Combined_Dataset!A:A, 0))</f>
        <v>40551</v>
      </c>
      <c r="C184" s="6" t="str">
        <f>INDEX(Final_Combined_Dataset!G:G, MATCH(Analysis_Helper!A184, Final_Combined_Dataset!A:A, 0))</f>
        <v>Saturday</v>
      </c>
      <c r="D184" s="6" t="str">
        <f t="shared" si="8"/>
        <v>Weekend</v>
      </c>
      <c r="E184" s="6" t="b">
        <f>INDEX(Final_Combined_Dataset!F:F, MATCH(A184, Final_Combined_Dataset!A:A, 0))</f>
        <v>0</v>
      </c>
      <c r="F184" s="6" t="str">
        <f t="shared" si="9"/>
        <v>Working Day</v>
      </c>
      <c r="G184" s="6">
        <f>INDEX(Final_Combined_Dataset!E:E, MATCH(A184, Final_Combined_Dataset!A:A, 0))</f>
        <v>21</v>
      </c>
      <c r="H184" s="6" t="str">
        <f t="shared" si="10"/>
        <v>Night</v>
      </c>
      <c r="I184" s="6">
        <f>INDEX(Final_Combined_Dataset!O:O, MATCH(A184, Final_Combined_Dataset!A:A, 0))</f>
        <v>37</v>
      </c>
      <c r="J184" s="6" t="str">
        <f t="shared" si="11"/>
        <v>Low</v>
      </c>
      <c r="K184" s="6" t="str">
        <f>IF(Final_Combined_Dataset!M184&gt;Final_Combined_Dataset!N184,
"Casual Users","Registered Users")</f>
        <v>Registered Users</v>
      </c>
      <c r="L184" s="6" t="str">
        <f>IF(Final_Combined_Dataset!H184="Clear","Good To Go",IF(Final_Combined_Dataset!H184="Mist","Average",IF(Final_Combined_Dataset!H184="Light Snow","Bad",IF(Final_Combined_Dataset!H184="Heavy Snow","Very Risky"))))</f>
        <v>Good To Go</v>
      </c>
    </row>
    <row r="185" spans="1:12">
      <c r="A185" s="6">
        <v>184</v>
      </c>
      <c r="B185" s="7">
        <f>INDEX(Final_Combined_Dataset!B:B, MATCH(Analysis_Helper!A185, Final_Combined_Dataset!A:A, 0))</f>
        <v>40551</v>
      </c>
      <c r="C185" s="6" t="str">
        <f>INDEX(Final_Combined_Dataset!G:G, MATCH(Analysis_Helper!A185, Final_Combined_Dataset!A:A, 0))</f>
        <v>Saturday</v>
      </c>
      <c r="D185" s="6" t="str">
        <f t="shared" si="8"/>
        <v>Weekend</v>
      </c>
      <c r="E185" s="6" t="b">
        <f>INDEX(Final_Combined_Dataset!F:F, MATCH(A185, Final_Combined_Dataset!A:A, 0))</f>
        <v>0</v>
      </c>
      <c r="F185" s="6" t="str">
        <f t="shared" si="9"/>
        <v>Working Day</v>
      </c>
      <c r="G185" s="6">
        <f>INDEX(Final_Combined_Dataset!E:E, MATCH(A185, Final_Combined_Dataset!A:A, 0))</f>
        <v>22</v>
      </c>
      <c r="H185" s="6" t="str">
        <f t="shared" si="10"/>
        <v>Night</v>
      </c>
      <c r="I185" s="6">
        <f>INDEX(Final_Combined_Dataset!O:O, MATCH(A185, Final_Combined_Dataset!A:A, 0))</f>
        <v>34</v>
      </c>
      <c r="J185" s="6" t="str">
        <f t="shared" si="11"/>
        <v>Low</v>
      </c>
      <c r="K185" s="6" t="str">
        <f>IF(Final_Combined_Dataset!M185&gt;Final_Combined_Dataset!N185,
"Casual Users","Registered Users")</f>
        <v>Registered Users</v>
      </c>
      <c r="L185" s="6" t="str">
        <f>IF(Final_Combined_Dataset!H185="Clear","Good To Go",IF(Final_Combined_Dataset!H185="Mist","Average",IF(Final_Combined_Dataset!H185="Light Snow","Bad",IF(Final_Combined_Dataset!H185="Heavy Snow","Very Risky"))))</f>
        <v>Good To Go</v>
      </c>
    </row>
    <row r="186" spans="1:12">
      <c r="A186" s="6">
        <v>185</v>
      </c>
      <c r="B186" s="7">
        <f>INDEX(Final_Combined_Dataset!B:B, MATCH(Analysis_Helper!A186, Final_Combined_Dataset!A:A, 0))</f>
        <v>40551</v>
      </c>
      <c r="C186" s="6" t="str">
        <f>INDEX(Final_Combined_Dataset!G:G, MATCH(Analysis_Helper!A186, Final_Combined_Dataset!A:A, 0))</f>
        <v>Saturday</v>
      </c>
      <c r="D186" s="6" t="str">
        <f t="shared" si="8"/>
        <v>Weekend</v>
      </c>
      <c r="E186" s="6" t="b">
        <f>INDEX(Final_Combined_Dataset!F:F, MATCH(A186, Final_Combined_Dataset!A:A, 0))</f>
        <v>0</v>
      </c>
      <c r="F186" s="6" t="str">
        <f t="shared" si="9"/>
        <v>Working Day</v>
      </c>
      <c r="G186" s="6">
        <f>INDEX(Final_Combined_Dataset!E:E, MATCH(A186, Final_Combined_Dataset!A:A, 0))</f>
        <v>23</v>
      </c>
      <c r="H186" s="6" t="str">
        <f t="shared" si="10"/>
        <v>Night</v>
      </c>
      <c r="I186" s="6">
        <f>INDEX(Final_Combined_Dataset!O:O, MATCH(A186, Final_Combined_Dataset!A:A, 0))</f>
        <v>22</v>
      </c>
      <c r="J186" s="6" t="str">
        <f t="shared" si="11"/>
        <v>Low</v>
      </c>
      <c r="K186" s="6" t="str">
        <f>IF(Final_Combined_Dataset!M186&gt;Final_Combined_Dataset!N186,
"Casual Users","Registered Users")</f>
        <v>Registered Users</v>
      </c>
      <c r="L186" s="6" t="str">
        <f>IF(Final_Combined_Dataset!H186="Clear","Good To Go",IF(Final_Combined_Dataset!H186="Mist","Average",IF(Final_Combined_Dataset!H186="Light Snow","Bad",IF(Final_Combined_Dataset!H186="Heavy Snow","Very Risky"))))</f>
        <v>Good To Go</v>
      </c>
    </row>
    <row r="187" spans="1:12">
      <c r="A187" s="6">
        <v>186</v>
      </c>
      <c r="B187" s="7">
        <f>INDEX(Final_Combined_Dataset!B:B, MATCH(Analysis_Helper!A187, Final_Combined_Dataset!A:A, 0))</f>
        <v>40552</v>
      </c>
      <c r="C187" s="6" t="str">
        <f>INDEX(Final_Combined_Dataset!G:G, MATCH(Analysis_Helper!A187, Final_Combined_Dataset!A:A, 0))</f>
        <v>Sunday</v>
      </c>
      <c r="D187" s="6" t="str">
        <f t="shared" si="8"/>
        <v>Weekend</v>
      </c>
      <c r="E187" s="6" t="b">
        <f>INDEX(Final_Combined_Dataset!F:F, MATCH(A187, Final_Combined_Dataset!A:A, 0))</f>
        <v>0</v>
      </c>
      <c r="F187" s="6" t="str">
        <f t="shared" si="9"/>
        <v>Working Day</v>
      </c>
      <c r="G187" s="6">
        <f>INDEX(Final_Combined_Dataset!E:E, MATCH(A187, Final_Combined_Dataset!A:A, 0))</f>
        <v>0</v>
      </c>
      <c r="H187" s="6" t="str">
        <f t="shared" si="10"/>
        <v>Night</v>
      </c>
      <c r="I187" s="6">
        <f>INDEX(Final_Combined_Dataset!O:O, MATCH(A187, Final_Combined_Dataset!A:A, 0))</f>
        <v>25</v>
      </c>
      <c r="J187" s="6" t="str">
        <f t="shared" si="11"/>
        <v>Low</v>
      </c>
      <c r="K187" s="6" t="str">
        <f>IF(Final_Combined_Dataset!M187&gt;Final_Combined_Dataset!N187,
"Casual Users","Registered Users")</f>
        <v>Registered Users</v>
      </c>
      <c r="L187" s="6" t="str">
        <f>IF(Final_Combined_Dataset!H187="Clear","Good To Go",IF(Final_Combined_Dataset!H187="Mist","Average",IF(Final_Combined_Dataset!H187="Light Snow","Bad",IF(Final_Combined_Dataset!H187="Heavy Snow","Very Risky"))))</f>
        <v>Good To Go</v>
      </c>
    </row>
    <row r="188" spans="1:12">
      <c r="A188" s="6">
        <v>187</v>
      </c>
      <c r="B188" s="7">
        <f>INDEX(Final_Combined_Dataset!B:B, MATCH(Analysis_Helper!A188, Final_Combined_Dataset!A:A, 0))</f>
        <v>40552</v>
      </c>
      <c r="C188" s="6" t="str">
        <f>INDEX(Final_Combined_Dataset!G:G, MATCH(Analysis_Helper!A188, Final_Combined_Dataset!A:A, 0))</f>
        <v>Sunday</v>
      </c>
      <c r="D188" s="6" t="str">
        <f t="shared" si="8"/>
        <v>Weekend</v>
      </c>
      <c r="E188" s="6" t="b">
        <f>INDEX(Final_Combined_Dataset!F:F, MATCH(A188, Final_Combined_Dataset!A:A, 0))</f>
        <v>0</v>
      </c>
      <c r="F188" s="6" t="str">
        <f t="shared" si="9"/>
        <v>Working Day</v>
      </c>
      <c r="G188" s="6">
        <f>INDEX(Final_Combined_Dataset!E:E, MATCH(A188, Final_Combined_Dataset!A:A, 0))</f>
        <v>1</v>
      </c>
      <c r="H188" s="6" t="str">
        <f t="shared" si="10"/>
        <v>Night</v>
      </c>
      <c r="I188" s="6">
        <f>INDEX(Final_Combined_Dataset!O:O, MATCH(A188, Final_Combined_Dataset!A:A, 0))</f>
        <v>12</v>
      </c>
      <c r="J188" s="6" t="str">
        <f t="shared" si="11"/>
        <v>Low</v>
      </c>
      <c r="K188" s="6" t="str">
        <f>IF(Final_Combined_Dataset!M188&gt;Final_Combined_Dataset!N188,
"Casual Users","Registered Users")</f>
        <v>Registered Users</v>
      </c>
      <c r="L188" s="6" t="str">
        <f>IF(Final_Combined_Dataset!H188="Clear","Good To Go",IF(Final_Combined_Dataset!H188="Mist","Average",IF(Final_Combined_Dataset!H188="Light Snow","Bad",IF(Final_Combined_Dataset!H188="Heavy Snow","Very Risky"))))</f>
        <v>Good To Go</v>
      </c>
    </row>
    <row r="189" spans="1:12">
      <c r="A189" s="6">
        <v>188</v>
      </c>
      <c r="B189" s="7">
        <f>INDEX(Final_Combined_Dataset!B:B, MATCH(Analysis_Helper!A189, Final_Combined_Dataset!A:A, 0))</f>
        <v>40552</v>
      </c>
      <c r="C189" s="6" t="str">
        <f>INDEX(Final_Combined_Dataset!G:G, MATCH(Analysis_Helper!A189, Final_Combined_Dataset!A:A, 0))</f>
        <v>Sunday</v>
      </c>
      <c r="D189" s="6" t="str">
        <f t="shared" si="8"/>
        <v>Weekend</v>
      </c>
      <c r="E189" s="6" t="b">
        <f>INDEX(Final_Combined_Dataset!F:F, MATCH(A189, Final_Combined_Dataset!A:A, 0))</f>
        <v>0</v>
      </c>
      <c r="F189" s="6" t="str">
        <f t="shared" si="9"/>
        <v>Working Day</v>
      </c>
      <c r="G189" s="6">
        <f>INDEX(Final_Combined_Dataset!E:E, MATCH(A189, Final_Combined_Dataset!A:A, 0))</f>
        <v>2</v>
      </c>
      <c r="H189" s="6" t="str">
        <f t="shared" si="10"/>
        <v>Night</v>
      </c>
      <c r="I189" s="6">
        <f>INDEX(Final_Combined_Dataset!O:O, MATCH(A189, Final_Combined_Dataset!A:A, 0))</f>
        <v>11</v>
      </c>
      <c r="J189" s="6" t="str">
        <f t="shared" si="11"/>
        <v>Low</v>
      </c>
      <c r="K189" s="6" t="str">
        <f>IF(Final_Combined_Dataset!M189&gt;Final_Combined_Dataset!N189,
"Casual Users","Registered Users")</f>
        <v>Registered Users</v>
      </c>
      <c r="L189" s="6" t="str">
        <f>IF(Final_Combined_Dataset!H189="Clear","Good To Go",IF(Final_Combined_Dataset!H189="Mist","Average",IF(Final_Combined_Dataset!H189="Light Snow","Bad",IF(Final_Combined_Dataset!H189="Heavy Snow","Very Risky"))))</f>
        <v>Good To Go</v>
      </c>
    </row>
    <row r="190" spans="1:12">
      <c r="A190" s="6">
        <v>189</v>
      </c>
      <c r="B190" s="7">
        <f>INDEX(Final_Combined_Dataset!B:B, MATCH(Analysis_Helper!A190, Final_Combined_Dataset!A:A, 0))</f>
        <v>40552</v>
      </c>
      <c r="C190" s="6" t="str">
        <f>INDEX(Final_Combined_Dataset!G:G, MATCH(Analysis_Helper!A190, Final_Combined_Dataset!A:A, 0))</f>
        <v>Sunday</v>
      </c>
      <c r="D190" s="6" t="str">
        <f t="shared" si="8"/>
        <v>Weekend</v>
      </c>
      <c r="E190" s="6" t="b">
        <f>INDEX(Final_Combined_Dataset!F:F, MATCH(A190, Final_Combined_Dataset!A:A, 0))</f>
        <v>0</v>
      </c>
      <c r="F190" s="6" t="str">
        <f t="shared" si="9"/>
        <v>Working Day</v>
      </c>
      <c r="G190" s="6">
        <f>INDEX(Final_Combined_Dataset!E:E, MATCH(A190, Final_Combined_Dataset!A:A, 0))</f>
        <v>3</v>
      </c>
      <c r="H190" s="6" t="str">
        <f t="shared" si="10"/>
        <v>Night</v>
      </c>
      <c r="I190" s="6">
        <f>INDEX(Final_Combined_Dataset!O:O, MATCH(A190, Final_Combined_Dataset!A:A, 0))</f>
        <v>4</v>
      </c>
      <c r="J190" s="6" t="str">
        <f t="shared" si="11"/>
        <v>Low</v>
      </c>
      <c r="K190" s="6" t="str">
        <f>IF(Final_Combined_Dataset!M190&gt;Final_Combined_Dataset!N190,
"Casual Users","Registered Users")</f>
        <v>Registered Users</v>
      </c>
      <c r="L190" s="6" t="str">
        <f>IF(Final_Combined_Dataset!H190="Clear","Good To Go",IF(Final_Combined_Dataset!H190="Mist","Average",IF(Final_Combined_Dataset!H190="Light Snow","Bad",IF(Final_Combined_Dataset!H190="Heavy Snow","Very Risky"))))</f>
        <v>Good To Go</v>
      </c>
    </row>
    <row r="191" spans="1:12">
      <c r="A191" s="6">
        <v>190</v>
      </c>
      <c r="B191" s="7">
        <f>INDEX(Final_Combined_Dataset!B:B, MATCH(Analysis_Helper!A191, Final_Combined_Dataset!A:A, 0))</f>
        <v>40552</v>
      </c>
      <c r="C191" s="6" t="str">
        <f>INDEX(Final_Combined_Dataset!G:G, MATCH(Analysis_Helper!A191, Final_Combined_Dataset!A:A, 0))</f>
        <v>Sunday</v>
      </c>
      <c r="D191" s="6" t="str">
        <f t="shared" si="8"/>
        <v>Weekend</v>
      </c>
      <c r="E191" s="6" t="b">
        <f>INDEX(Final_Combined_Dataset!F:F, MATCH(A191, Final_Combined_Dataset!A:A, 0))</f>
        <v>0</v>
      </c>
      <c r="F191" s="6" t="str">
        <f t="shared" si="9"/>
        <v>Working Day</v>
      </c>
      <c r="G191" s="6">
        <f>INDEX(Final_Combined_Dataset!E:E, MATCH(A191, Final_Combined_Dataset!A:A, 0))</f>
        <v>4</v>
      </c>
      <c r="H191" s="6" t="str">
        <f t="shared" si="10"/>
        <v>Night</v>
      </c>
      <c r="I191" s="6">
        <f>INDEX(Final_Combined_Dataset!O:O, MATCH(A191, Final_Combined_Dataset!A:A, 0))</f>
        <v>1</v>
      </c>
      <c r="J191" s="6" t="str">
        <f t="shared" si="11"/>
        <v>Low</v>
      </c>
      <c r="K191" s="6" t="str">
        <f>IF(Final_Combined_Dataset!M191&gt;Final_Combined_Dataset!N191,
"Casual Users","Registered Users")</f>
        <v>Registered Users</v>
      </c>
      <c r="L191" s="6" t="str">
        <f>IF(Final_Combined_Dataset!H191="Clear","Good To Go",IF(Final_Combined_Dataset!H191="Mist","Average",IF(Final_Combined_Dataset!H191="Light Snow","Bad",IF(Final_Combined_Dataset!H191="Heavy Snow","Very Risky"))))</f>
        <v>Good To Go</v>
      </c>
    </row>
    <row r="192" spans="1:12">
      <c r="A192" s="6">
        <v>191</v>
      </c>
      <c r="B192" s="7">
        <f>INDEX(Final_Combined_Dataset!B:B, MATCH(Analysis_Helper!A192, Final_Combined_Dataset!A:A, 0))</f>
        <v>40552</v>
      </c>
      <c r="C192" s="6" t="str">
        <f>INDEX(Final_Combined_Dataset!G:G, MATCH(Analysis_Helper!A192, Final_Combined_Dataset!A:A, 0))</f>
        <v>Sunday</v>
      </c>
      <c r="D192" s="6" t="str">
        <f t="shared" si="8"/>
        <v>Weekend</v>
      </c>
      <c r="E192" s="6" t="b">
        <f>INDEX(Final_Combined_Dataset!F:F, MATCH(A192, Final_Combined_Dataset!A:A, 0))</f>
        <v>0</v>
      </c>
      <c r="F192" s="6" t="str">
        <f t="shared" si="9"/>
        <v>Working Day</v>
      </c>
      <c r="G192" s="6">
        <f>INDEX(Final_Combined_Dataset!E:E, MATCH(A192, Final_Combined_Dataset!A:A, 0))</f>
        <v>5</v>
      </c>
      <c r="H192" s="6" t="str">
        <f t="shared" si="10"/>
        <v>Morning</v>
      </c>
      <c r="I192" s="6">
        <f>INDEX(Final_Combined_Dataset!O:O, MATCH(A192, Final_Combined_Dataset!A:A, 0))</f>
        <v>1</v>
      </c>
      <c r="J192" s="6" t="str">
        <f t="shared" si="11"/>
        <v>Low</v>
      </c>
      <c r="K192" s="6" t="str">
        <f>IF(Final_Combined_Dataset!M192&gt;Final_Combined_Dataset!N192,
"Casual Users","Registered Users")</f>
        <v>Registered Users</v>
      </c>
      <c r="L192" s="6" t="str">
        <f>IF(Final_Combined_Dataset!H192="Clear","Good To Go",IF(Final_Combined_Dataset!H192="Mist","Average",IF(Final_Combined_Dataset!H192="Light Snow","Bad",IF(Final_Combined_Dataset!H192="Heavy Snow","Very Risky"))))</f>
        <v>Good To Go</v>
      </c>
    </row>
    <row r="193" spans="1:12">
      <c r="A193" s="6">
        <v>192</v>
      </c>
      <c r="B193" s="7">
        <f>INDEX(Final_Combined_Dataset!B:B, MATCH(Analysis_Helper!A193, Final_Combined_Dataset!A:A, 0))</f>
        <v>40552</v>
      </c>
      <c r="C193" s="6" t="str">
        <f>INDEX(Final_Combined_Dataset!G:G, MATCH(Analysis_Helper!A193, Final_Combined_Dataset!A:A, 0))</f>
        <v>Sunday</v>
      </c>
      <c r="D193" s="6" t="str">
        <f t="shared" si="8"/>
        <v>Weekend</v>
      </c>
      <c r="E193" s="6" t="b">
        <f>INDEX(Final_Combined_Dataset!F:F, MATCH(A193, Final_Combined_Dataset!A:A, 0))</f>
        <v>0</v>
      </c>
      <c r="F193" s="6" t="str">
        <f t="shared" si="9"/>
        <v>Working Day</v>
      </c>
      <c r="G193" s="6">
        <f>INDEX(Final_Combined_Dataset!E:E, MATCH(A193, Final_Combined_Dataset!A:A, 0))</f>
        <v>6</v>
      </c>
      <c r="H193" s="6" t="str">
        <f t="shared" si="10"/>
        <v>Morning</v>
      </c>
      <c r="I193" s="6">
        <f>INDEX(Final_Combined_Dataset!O:O, MATCH(A193, Final_Combined_Dataset!A:A, 0))</f>
        <v>1</v>
      </c>
      <c r="J193" s="6" t="str">
        <f t="shared" si="11"/>
        <v>Low</v>
      </c>
      <c r="K193" s="6" t="str">
        <f>IF(Final_Combined_Dataset!M193&gt;Final_Combined_Dataset!N193,
"Casual Users","Registered Users")</f>
        <v>Registered Users</v>
      </c>
      <c r="L193" s="6" t="str">
        <f>IF(Final_Combined_Dataset!H193="Clear","Good To Go",IF(Final_Combined_Dataset!H193="Mist","Average",IF(Final_Combined_Dataset!H193="Light Snow","Bad",IF(Final_Combined_Dataset!H193="Heavy Snow","Very Risky"))))</f>
        <v>Good To Go</v>
      </c>
    </row>
    <row r="194" spans="1:12">
      <c r="A194" s="6">
        <v>193</v>
      </c>
      <c r="B194" s="7">
        <f>INDEX(Final_Combined_Dataset!B:B, MATCH(Analysis_Helper!A194, Final_Combined_Dataset!A:A, 0))</f>
        <v>40552</v>
      </c>
      <c r="C194" s="6" t="str">
        <f>INDEX(Final_Combined_Dataset!G:G, MATCH(Analysis_Helper!A194, Final_Combined_Dataset!A:A, 0))</f>
        <v>Sunday</v>
      </c>
      <c r="D194" s="6" t="str">
        <f t="shared" si="8"/>
        <v>Weekend</v>
      </c>
      <c r="E194" s="6" t="b">
        <f>INDEX(Final_Combined_Dataset!F:F, MATCH(A194, Final_Combined_Dataset!A:A, 0))</f>
        <v>0</v>
      </c>
      <c r="F194" s="6" t="str">
        <f t="shared" si="9"/>
        <v>Working Day</v>
      </c>
      <c r="G194" s="6">
        <f>INDEX(Final_Combined_Dataset!E:E, MATCH(A194, Final_Combined_Dataset!A:A, 0))</f>
        <v>7</v>
      </c>
      <c r="H194" s="6" t="str">
        <f t="shared" si="10"/>
        <v>Morning</v>
      </c>
      <c r="I194" s="6">
        <f>INDEX(Final_Combined_Dataset!O:O, MATCH(A194, Final_Combined_Dataset!A:A, 0))</f>
        <v>6</v>
      </c>
      <c r="J194" s="6" t="str">
        <f t="shared" si="11"/>
        <v>Low</v>
      </c>
      <c r="K194" s="6" t="str">
        <f>IF(Final_Combined_Dataset!M194&gt;Final_Combined_Dataset!N194,
"Casual Users","Registered Users")</f>
        <v>Registered Users</v>
      </c>
      <c r="L194" s="6" t="str">
        <f>IF(Final_Combined_Dataset!H194="Clear","Good To Go",IF(Final_Combined_Dataset!H194="Mist","Average",IF(Final_Combined_Dataset!H194="Light Snow","Bad",IF(Final_Combined_Dataset!H194="Heavy Snow","Very Risky"))))</f>
        <v>Good To Go</v>
      </c>
    </row>
    <row r="195" spans="1:12">
      <c r="A195" s="6">
        <v>194</v>
      </c>
      <c r="B195" s="7">
        <f>INDEX(Final_Combined_Dataset!B:B, MATCH(Analysis_Helper!A195, Final_Combined_Dataset!A:A, 0))</f>
        <v>40552</v>
      </c>
      <c r="C195" s="6" t="str">
        <f>INDEX(Final_Combined_Dataset!G:G, MATCH(Analysis_Helper!A195, Final_Combined_Dataset!A:A, 0))</f>
        <v>Sunday</v>
      </c>
      <c r="D195" s="6" t="str">
        <f t="shared" ref="D195:D258" si="12">IF(OR(TRIM(C195)="Saturday",TRIM(C195)="Sunday"),"Weekend","Weekday")</f>
        <v>Weekend</v>
      </c>
      <c r="E195" s="6" t="b">
        <f>INDEX(Final_Combined_Dataset!F:F, MATCH(A195, Final_Combined_Dataset!A:A, 0))</f>
        <v>0</v>
      </c>
      <c r="F195" s="6" t="str">
        <f t="shared" ref="F195:F258" si="13">IF(E195=TRUE,"Holiday","Working Day")</f>
        <v>Working Day</v>
      </c>
      <c r="G195" s="6">
        <f>INDEX(Final_Combined_Dataset!E:E, MATCH(A195, Final_Combined_Dataset!A:A, 0))</f>
        <v>8</v>
      </c>
      <c r="H195" s="6" t="str">
        <f t="shared" ref="H195:H258" si="14">IF(G195&lt;=4,"Night",
IF(G195&lt;=11,"Morning",
IF(G195&lt;=16,"Afternoon",
IF(G195&lt;=20,"Evening",
"Night"))))</f>
        <v>Morning</v>
      </c>
      <c r="I195" s="6">
        <f>INDEX(Final_Combined_Dataset!O:O, MATCH(A195, Final_Combined_Dataset!A:A, 0))</f>
        <v>10</v>
      </c>
      <c r="J195" s="6" t="str">
        <f t="shared" ref="J195:J258" si="15">IF(I195&lt;100,"Low",
IF(I195&lt;150,"Medium","High"))</f>
        <v>Low</v>
      </c>
      <c r="K195" s="6" t="str">
        <f>IF(Final_Combined_Dataset!M195&gt;Final_Combined_Dataset!N195,
"Casual Users","Registered Users")</f>
        <v>Registered Users</v>
      </c>
      <c r="L195" s="6" t="str">
        <f>IF(Final_Combined_Dataset!H195="Clear","Good To Go",IF(Final_Combined_Dataset!H195="Mist","Average",IF(Final_Combined_Dataset!H195="Light Snow","Bad",IF(Final_Combined_Dataset!H195="Heavy Snow","Very Risky"))))</f>
        <v>Good To Go</v>
      </c>
    </row>
    <row r="196" spans="1:12">
      <c r="A196" s="6">
        <v>195</v>
      </c>
      <c r="B196" s="7">
        <f>INDEX(Final_Combined_Dataset!B:B, MATCH(Analysis_Helper!A196, Final_Combined_Dataset!A:A, 0))</f>
        <v>40552</v>
      </c>
      <c r="C196" s="6" t="str">
        <f>INDEX(Final_Combined_Dataset!G:G, MATCH(Analysis_Helper!A196, Final_Combined_Dataset!A:A, 0))</f>
        <v>Sunday</v>
      </c>
      <c r="D196" s="6" t="str">
        <f t="shared" si="12"/>
        <v>Weekend</v>
      </c>
      <c r="E196" s="6" t="b">
        <f>INDEX(Final_Combined_Dataset!F:F, MATCH(A196, Final_Combined_Dataset!A:A, 0))</f>
        <v>0</v>
      </c>
      <c r="F196" s="6" t="str">
        <f t="shared" si="13"/>
        <v>Working Day</v>
      </c>
      <c r="G196" s="6">
        <f>INDEX(Final_Combined_Dataset!E:E, MATCH(A196, Final_Combined_Dataset!A:A, 0))</f>
        <v>9</v>
      </c>
      <c r="H196" s="6" t="str">
        <f t="shared" si="14"/>
        <v>Morning</v>
      </c>
      <c r="I196" s="6">
        <f>INDEX(Final_Combined_Dataset!O:O, MATCH(A196, Final_Combined_Dataset!A:A, 0))</f>
        <v>19</v>
      </c>
      <c r="J196" s="6" t="str">
        <f t="shared" si="15"/>
        <v>Low</v>
      </c>
      <c r="K196" s="6" t="str">
        <f>IF(Final_Combined_Dataset!M196&gt;Final_Combined_Dataset!N196,
"Casual Users","Registered Users")</f>
        <v>Registered Users</v>
      </c>
      <c r="L196" s="6" t="str">
        <f>IF(Final_Combined_Dataset!H196="Clear","Good To Go",IF(Final_Combined_Dataset!H196="Mist","Average",IF(Final_Combined_Dataset!H196="Light Snow","Bad",IF(Final_Combined_Dataset!H196="Heavy Snow","Very Risky"))))</f>
        <v>Good To Go</v>
      </c>
    </row>
    <row r="197" spans="1:12">
      <c r="A197" s="6">
        <v>196</v>
      </c>
      <c r="B197" s="7">
        <f>INDEX(Final_Combined_Dataset!B:B, MATCH(Analysis_Helper!A197, Final_Combined_Dataset!A:A, 0))</f>
        <v>40552</v>
      </c>
      <c r="C197" s="6" t="str">
        <f>INDEX(Final_Combined_Dataset!G:G, MATCH(Analysis_Helper!A197, Final_Combined_Dataset!A:A, 0))</f>
        <v>Sunday</v>
      </c>
      <c r="D197" s="6" t="str">
        <f t="shared" si="12"/>
        <v>Weekend</v>
      </c>
      <c r="E197" s="6" t="b">
        <f>INDEX(Final_Combined_Dataset!F:F, MATCH(A197, Final_Combined_Dataset!A:A, 0))</f>
        <v>0</v>
      </c>
      <c r="F197" s="6" t="str">
        <f t="shared" si="13"/>
        <v>Working Day</v>
      </c>
      <c r="G197" s="6">
        <f>INDEX(Final_Combined_Dataset!E:E, MATCH(A197, Final_Combined_Dataset!A:A, 0))</f>
        <v>10</v>
      </c>
      <c r="H197" s="6" t="str">
        <f t="shared" si="14"/>
        <v>Morning</v>
      </c>
      <c r="I197" s="6">
        <f>INDEX(Final_Combined_Dataset!O:O, MATCH(A197, Final_Combined_Dataset!A:A, 0))</f>
        <v>49</v>
      </c>
      <c r="J197" s="6" t="str">
        <f t="shared" si="15"/>
        <v>Low</v>
      </c>
      <c r="K197" s="6" t="str">
        <f>IF(Final_Combined_Dataset!M197&gt;Final_Combined_Dataset!N197,
"Casual Users","Registered Users")</f>
        <v>Registered Users</v>
      </c>
      <c r="L197" s="6" t="str">
        <f>IF(Final_Combined_Dataset!H197="Clear","Good To Go",IF(Final_Combined_Dataset!H197="Mist","Average",IF(Final_Combined_Dataset!H197="Light Snow","Bad",IF(Final_Combined_Dataset!H197="Heavy Snow","Very Risky"))))</f>
        <v>Good To Go</v>
      </c>
    </row>
    <row r="198" spans="1:12">
      <c r="A198" s="6">
        <v>197</v>
      </c>
      <c r="B198" s="7">
        <f>INDEX(Final_Combined_Dataset!B:B, MATCH(Analysis_Helper!A198, Final_Combined_Dataset!A:A, 0))</f>
        <v>40552</v>
      </c>
      <c r="C198" s="6" t="str">
        <f>INDEX(Final_Combined_Dataset!G:G, MATCH(Analysis_Helper!A198, Final_Combined_Dataset!A:A, 0))</f>
        <v>Sunday</v>
      </c>
      <c r="D198" s="6" t="str">
        <f t="shared" si="12"/>
        <v>Weekend</v>
      </c>
      <c r="E198" s="6" t="b">
        <f>INDEX(Final_Combined_Dataset!F:F, MATCH(A198, Final_Combined_Dataset!A:A, 0))</f>
        <v>0</v>
      </c>
      <c r="F198" s="6" t="str">
        <f t="shared" si="13"/>
        <v>Working Day</v>
      </c>
      <c r="G198" s="6">
        <f>INDEX(Final_Combined_Dataset!E:E, MATCH(A198, Final_Combined_Dataset!A:A, 0))</f>
        <v>11</v>
      </c>
      <c r="H198" s="6" t="str">
        <f t="shared" si="14"/>
        <v>Morning</v>
      </c>
      <c r="I198" s="6">
        <f>INDEX(Final_Combined_Dataset!O:O, MATCH(A198, Final_Combined_Dataset!A:A, 0))</f>
        <v>49</v>
      </c>
      <c r="J198" s="6" t="str">
        <f t="shared" si="15"/>
        <v>Low</v>
      </c>
      <c r="K198" s="6" t="str">
        <f>IF(Final_Combined_Dataset!M198&gt;Final_Combined_Dataset!N198,
"Casual Users","Registered Users")</f>
        <v>Registered Users</v>
      </c>
      <c r="L198" s="6" t="str">
        <f>IF(Final_Combined_Dataset!H198="Clear","Good To Go",IF(Final_Combined_Dataset!H198="Mist","Average",IF(Final_Combined_Dataset!H198="Light Snow","Bad",IF(Final_Combined_Dataset!H198="Heavy Snow","Very Risky"))))</f>
        <v>Good To Go</v>
      </c>
    </row>
    <row r="199" spans="1:12">
      <c r="A199" s="6">
        <v>198</v>
      </c>
      <c r="B199" s="7">
        <f>INDEX(Final_Combined_Dataset!B:B, MATCH(Analysis_Helper!A199, Final_Combined_Dataset!A:A, 0))</f>
        <v>40552</v>
      </c>
      <c r="C199" s="6" t="str">
        <f>INDEX(Final_Combined_Dataset!G:G, MATCH(Analysis_Helper!A199, Final_Combined_Dataset!A:A, 0))</f>
        <v>Sunday</v>
      </c>
      <c r="D199" s="6" t="str">
        <f t="shared" si="12"/>
        <v>Weekend</v>
      </c>
      <c r="E199" s="6" t="b">
        <f>INDEX(Final_Combined_Dataset!F:F, MATCH(A199, Final_Combined_Dataset!A:A, 0))</f>
        <v>0</v>
      </c>
      <c r="F199" s="6" t="str">
        <f t="shared" si="13"/>
        <v>Working Day</v>
      </c>
      <c r="G199" s="6">
        <f>INDEX(Final_Combined_Dataset!E:E, MATCH(A199, Final_Combined_Dataset!A:A, 0))</f>
        <v>12</v>
      </c>
      <c r="H199" s="6" t="str">
        <f t="shared" si="14"/>
        <v>Afternoon</v>
      </c>
      <c r="I199" s="6">
        <f>INDEX(Final_Combined_Dataset!O:O, MATCH(A199, Final_Combined_Dataset!A:A, 0))</f>
        <v>83</v>
      </c>
      <c r="J199" s="6" t="str">
        <f t="shared" si="15"/>
        <v>Low</v>
      </c>
      <c r="K199" s="6" t="str">
        <f>IF(Final_Combined_Dataset!M199&gt;Final_Combined_Dataset!N199,
"Casual Users","Registered Users")</f>
        <v>Registered Users</v>
      </c>
      <c r="L199" s="6" t="str">
        <f>IF(Final_Combined_Dataset!H199="Clear","Good To Go",IF(Final_Combined_Dataset!H199="Mist","Average",IF(Final_Combined_Dataset!H199="Light Snow","Bad",IF(Final_Combined_Dataset!H199="Heavy Snow","Very Risky"))))</f>
        <v>Good To Go</v>
      </c>
    </row>
    <row r="200" spans="1:12">
      <c r="A200" s="6">
        <v>199</v>
      </c>
      <c r="B200" s="7">
        <f>INDEX(Final_Combined_Dataset!B:B, MATCH(Analysis_Helper!A200, Final_Combined_Dataset!A:A, 0))</f>
        <v>40552</v>
      </c>
      <c r="C200" s="6" t="str">
        <f>INDEX(Final_Combined_Dataset!G:G, MATCH(Analysis_Helper!A200, Final_Combined_Dataset!A:A, 0))</f>
        <v>Sunday</v>
      </c>
      <c r="D200" s="6" t="str">
        <f t="shared" si="12"/>
        <v>Weekend</v>
      </c>
      <c r="E200" s="6" t="b">
        <f>INDEX(Final_Combined_Dataset!F:F, MATCH(A200, Final_Combined_Dataset!A:A, 0))</f>
        <v>0</v>
      </c>
      <c r="F200" s="6" t="str">
        <f t="shared" si="13"/>
        <v>Working Day</v>
      </c>
      <c r="G200" s="6">
        <f>INDEX(Final_Combined_Dataset!E:E, MATCH(A200, Final_Combined_Dataset!A:A, 0))</f>
        <v>13</v>
      </c>
      <c r="H200" s="6" t="str">
        <f t="shared" si="14"/>
        <v>Afternoon</v>
      </c>
      <c r="I200" s="6">
        <f>INDEX(Final_Combined_Dataset!O:O, MATCH(A200, Final_Combined_Dataset!A:A, 0))</f>
        <v>75</v>
      </c>
      <c r="J200" s="6" t="str">
        <f t="shared" si="15"/>
        <v>Low</v>
      </c>
      <c r="K200" s="6" t="str">
        <f>IF(Final_Combined_Dataset!M200&gt;Final_Combined_Dataset!N200,
"Casual Users","Registered Users")</f>
        <v>Registered Users</v>
      </c>
      <c r="L200" s="6" t="str">
        <f>IF(Final_Combined_Dataset!H200="Clear","Good To Go",IF(Final_Combined_Dataset!H200="Mist","Average",IF(Final_Combined_Dataset!H200="Light Snow","Bad",IF(Final_Combined_Dataset!H200="Heavy Snow","Very Risky"))))</f>
        <v>Good To Go</v>
      </c>
    </row>
    <row r="201" spans="1:12">
      <c r="A201" s="6">
        <v>200</v>
      </c>
      <c r="B201" s="7">
        <f>INDEX(Final_Combined_Dataset!B:B, MATCH(Analysis_Helper!A201, Final_Combined_Dataset!A:A, 0))</f>
        <v>40552</v>
      </c>
      <c r="C201" s="6" t="str">
        <f>INDEX(Final_Combined_Dataset!G:G, MATCH(Analysis_Helper!A201, Final_Combined_Dataset!A:A, 0))</f>
        <v>Sunday</v>
      </c>
      <c r="D201" s="6" t="str">
        <f t="shared" si="12"/>
        <v>Weekend</v>
      </c>
      <c r="E201" s="6" t="b">
        <f>INDEX(Final_Combined_Dataset!F:F, MATCH(A201, Final_Combined_Dataset!A:A, 0))</f>
        <v>0</v>
      </c>
      <c r="F201" s="6" t="str">
        <f t="shared" si="13"/>
        <v>Working Day</v>
      </c>
      <c r="G201" s="6">
        <f>INDEX(Final_Combined_Dataset!E:E, MATCH(A201, Final_Combined_Dataset!A:A, 0))</f>
        <v>14</v>
      </c>
      <c r="H201" s="6" t="str">
        <f t="shared" si="14"/>
        <v>Afternoon</v>
      </c>
      <c r="I201" s="6">
        <f>INDEX(Final_Combined_Dataset!O:O, MATCH(A201, Final_Combined_Dataset!A:A, 0))</f>
        <v>72</v>
      </c>
      <c r="J201" s="6" t="str">
        <f t="shared" si="15"/>
        <v>Low</v>
      </c>
      <c r="K201" s="6" t="str">
        <f>IF(Final_Combined_Dataset!M201&gt;Final_Combined_Dataset!N201,
"Casual Users","Registered Users")</f>
        <v>Registered Users</v>
      </c>
      <c r="L201" s="6" t="str">
        <f>IF(Final_Combined_Dataset!H201="Clear","Good To Go",IF(Final_Combined_Dataset!H201="Mist","Average",IF(Final_Combined_Dataset!H201="Light Snow","Bad",IF(Final_Combined_Dataset!H201="Heavy Snow","Very Risky"))))</f>
        <v>Good To Go</v>
      </c>
    </row>
    <row r="202" spans="1:12">
      <c r="A202" s="6">
        <v>201</v>
      </c>
      <c r="B202" s="7">
        <f>INDEX(Final_Combined_Dataset!B:B, MATCH(Analysis_Helper!A202, Final_Combined_Dataset!A:A, 0))</f>
        <v>40552</v>
      </c>
      <c r="C202" s="6" t="str">
        <f>INDEX(Final_Combined_Dataset!G:G, MATCH(Analysis_Helper!A202, Final_Combined_Dataset!A:A, 0))</f>
        <v>Sunday</v>
      </c>
      <c r="D202" s="6" t="str">
        <f t="shared" si="12"/>
        <v>Weekend</v>
      </c>
      <c r="E202" s="6" t="b">
        <f>INDEX(Final_Combined_Dataset!F:F, MATCH(A202, Final_Combined_Dataset!A:A, 0))</f>
        <v>0</v>
      </c>
      <c r="F202" s="6" t="str">
        <f t="shared" si="13"/>
        <v>Working Day</v>
      </c>
      <c r="G202" s="6">
        <f>INDEX(Final_Combined_Dataset!E:E, MATCH(A202, Final_Combined_Dataset!A:A, 0))</f>
        <v>15</v>
      </c>
      <c r="H202" s="6" t="str">
        <f t="shared" si="14"/>
        <v>Afternoon</v>
      </c>
      <c r="I202" s="6">
        <f>INDEX(Final_Combined_Dataset!O:O, MATCH(A202, Final_Combined_Dataset!A:A, 0))</f>
        <v>82</v>
      </c>
      <c r="J202" s="6" t="str">
        <f t="shared" si="15"/>
        <v>Low</v>
      </c>
      <c r="K202" s="6" t="str">
        <f>IF(Final_Combined_Dataset!M202&gt;Final_Combined_Dataset!N202,
"Casual Users","Registered Users")</f>
        <v>Registered Users</v>
      </c>
      <c r="L202" s="6" t="str">
        <f>IF(Final_Combined_Dataset!H202="Clear","Good To Go",IF(Final_Combined_Dataset!H202="Mist","Average",IF(Final_Combined_Dataset!H202="Light Snow","Bad",IF(Final_Combined_Dataset!H202="Heavy Snow","Very Risky"))))</f>
        <v>Good To Go</v>
      </c>
    </row>
    <row r="203" spans="1:12">
      <c r="A203" s="6">
        <v>202</v>
      </c>
      <c r="B203" s="7">
        <f>INDEX(Final_Combined_Dataset!B:B, MATCH(Analysis_Helper!A203, Final_Combined_Dataset!A:A, 0))</f>
        <v>40552</v>
      </c>
      <c r="C203" s="6" t="str">
        <f>INDEX(Final_Combined_Dataset!G:G, MATCH(Analysis_Helper!A203, Final_Combined_Dataset!A:A, 0))</f>
        <v>Sunday</v>
      </c>
      <c r="D203" s="6" t="str">
        <f t="shared" si="12"/>
        <v>Weekend</v>
      </c>
      <c r="E203" s="6" t="b">
        <f>INDEX(Final_Combined_Dataset!F:F, MATCH(A203, Final_Combined_Dataset!A:A, 0))</f>
        <v>0</v>
      </c>
      <c r="F203" s="6" t="str">
        <f t="shared" si="13"/>
        <v>Working Day</v>
      </c>
      <c r="G203" s="6">
        <f>INDEX(Final_Combined_Dataset!E:E, MATCH(A203, Final_Combined_Dataset!A:A, 0))</f>
        <v>16</v>
      </c>
      <c r="H203" s="6" t="str">
        <f t="shared" si="14"/>
        <v>Afternoon</v>
      </c>
      <c r="I203" s="6">
        <f>INDEX(Final_Combined_Dataset!O:O, MATCH(A203, Final_Combined_Dataset!A:A, 0))</f>
        <v>92</v>
      </c>
      <c r="J203" s="6" t="str">
        <f t="shared" si="15"/>
        <v>Low</v>
      </c>
      <c r="K203" s="6" t="str">
        <f>IF(Final_Combined_Dataset!M203&gt;Final_Combined_Dataset!N203,
"Casual Users","Registered Users")</f>
        <v>Registered Users</v>
      </c>
      <c r="L203" s="6" t="str">
        <f>IF(Final_Combined_Dataset!H203="Clear","Good To Go",IF(Final_Combined_Dataset!H203="Mist","Average",IF(Final_Combined_Dataset!H203="Light Snow","Bad",IF(Final_Combined_Dataset!H203="Heavy Snow","Very Risky"))))</f>
        <v>Good To Go</v>
      </c>
    </row>
    <row r="204" spans="1:12">
      <c r="A204" s="6">
        <v>203</v>
      </c>
      <c r="B204" s="7">
        <f>INDEX(Final_Combined_Dataset!B:B, MATCH(Analysis_Helper!A204, Final_Combined_Dataset!A:A, 0))</f>
        <v>40552</v>
      </c>
      <c r="C204" s="6" t="str">
        <f>INDEX(Final_Combined_Dataset!G:G, MATCH(Analysis_Helper!A204, Final_Combined_Dataset!A:A, 0))</f>
        <v>Sunday</v>
      </c>
      <c r="D204" s="6" t="str">
        <f t="shared" si="12"/>
        <v>Weekend</v>
      </c>
      <c r="E204" s="6" t="b">
        <f>INDEX(Final_Combined_Dataset!F:F, MATCH(A204, Final_Combined_Dataset!A:A, 0))</f>
        <v>0</v>
      </c>
      <c r="F204" s="6" t="str">
        <f t="shared" si="13"/>
        <v>Working Day</v>
      </c>
      <c r="G204" s="6">
        <f>INDEX(Final_Combined_Dataset!E:E, MATCH(A204, Final_Combined_Dataset!A:A, 0))</f>
        <v>17</v>
      </c>
      <c r="H204" s="6" t="str">
        <f t="shared" si="14"/>
        <v>Evening</v>
      </c>
      <c r="I204" s="6">
        <f>INDEX(Final_Combined_Dataset!O:O, MATCH(A204, Final_Combined_Dataset!A:A, 0))</f>
        <v>62</v>
      </c>
      <c r="J204" s="6" t="str">
        <f t="shared" si="15"/>
        <v>Low</v>
      </c>
      <c r="K204" s="6" t="str">
        <f>IF(Final_Combined_Dataset!M204&gt;Final_Combined_Dataset!N204,
"Casual Users","Registered Users")</f>
        <v>Registered Users</v>
      </c>
      <c r="L204" s="6" t="str">
        <f>IF(Final_Combined_Dataset!H204="Clear","Good To Go",IF(Final_Combined_Dataset!H204="Mist","Average",IF(Final_Combined_Dataset!H204="Light Snow","Bad",IF(Final_Combined_Dataset!H204="Heavy Snow","Very Risky"))))</f>
        <v>Good To Go</v>
      </c>
    </row>
    <row r="205" spans="1:12">
      <c r="A205" s="6">
        <v>204</v>
      </c>
      <c r="B205" s="7">
        <f>INDEX(Final_Combined_Dataset!B:B, MATCH(Analysis_Helper!A205, Final_Combined_Dataset!A:A, 0))</f>
        <v>40552</v>
      </c>
      <c r="C205" s="6" t="str">
        <f>INDEX(Final_Combined_Dataset!G:G, MATCH(Analysis_Helper!A205, Final_Combined_Dataset!A:A, 0))</f>
        <v>Sunday</v>
      </c>
      <c r="D205" s="6" t="str">
        <f t="shared" si="12"/>
        <v>Weekend</v>
      </c>
      <c r="E205" s="6" t="b">
        <f>INDEX(Final_Combined_Dataset!F:F, MATCH(A205, Final_Combined_Dataset!A:A, 0))</f>
        <v>0</v>
      </c>
      <c r="F205" s="6" t="str">
        <f t="shared" si="13"/>
        <v>Working Day</v>
      </c>
      <c r="G205" s="6">
        <f>INDEX(Final_Combined_Dataset!E:E, MATCH(A205, Final_Combined_Dataset!A:A, 0))</f>
        <v>18</v>
      </c>
      <c r="H205" s="6" t="str">
        <f t="shared" si="14"/>
        <v>Evening</v>
      </c>
      <c r="I205" s="6">
        <f>INDEX(Final_Combined_Dataset!O:O, MATCH(A205, Final_Combined_Dataset!A:A, 0))</f>
        <v>48</v>
      </c>
      <c r="J205" s="6" t="str">
        <f t="shared" si="15"/>
        <v>Low</v>
      </c>
      <c r="K205" s="6" t="str">
        <f>IF(Final_Combined_Dataset!M205&gt;Final_Combined_Dataset!N205,
"Casual Users","Registered Users")</f>
        <v>Registered Users</v>
      </c>
      <c r="L205" s="6" t="str">
        <f>IF(Final_Combined_Dataset!H205="Clear","Good To Go",IF(Final_Combined_Dataset!H205="Mist","Average",IF(Final_Combined_Dataset!H205="Light Snow","Bad",IF(Final_Combined_Dataset!H205="Heavy Snow","Very Risky"))))</f>
        <v>Good To Go</v>
      </c>
    </row>
    <row r="206" spans="1:12">
      <c r="A206" s="6">
        <v>205</v>
      </c>
      <c r="B206" s="7">
        <f>INDEX(Final_Combined_Dataset!B:B, MATCH(Analysis_Helper!A206, Final_Combined_Dataset!A:A, 0))</f>
        <v>40552</v>
      </c>
      <c r="C206" s="6" t="str">
        <f>INDEX(Final_Combined_Dataset!G:G, MATCH(Analysis_Helper!A206, Final_Combined_Dataset!A:A, 0))</f>
        <v>Sunday</v>
      </c>
      <c r="D206" s="6" t="str">
        <f t="shared" si="12"/>
        <v>Weekend</v>
      </c>
      <c r="E206" s="6" t="b">
        <f>INDEX(Final_Combined_Dataset!F:F, MATCH(A206, Final_Combined_Dataset!A:A, 0))</f>
        <v>0</v>
      </c>
      <c r="F206" s="6" t="str">
        <f t="shared" si="13"/>
        <v>Working Day</v>
      </c>
      <c r="G206" s="6">
        <f>INDEX(Final_Combined_Dataset!E:E, MATCH(A206, Final_Combined_Dataset!A:A, 0))</f>
        <v>19</v>
      </c>
      <c r="H206" s="6" t="str">
        <f t="shared" si="14"/>
        <v>Evening</v>
      </c>
      <c r="I206" s="6">
        <f>INDEX(Final_Combined_Dataset!O:O, MATCH(A206, Final_Combined_Dataset!A:A, 0))</f>
        <v>41</v>
      </c>
      <c r="J206" s="6" t="str">
        <f t="shared" si="15"/>
        <v>Low</v>
      </c>
      <c r="K206" s="6" t="str">
        <f>IF(Final_Combined_Dataset!M206&gt;Final_Combined_Dataset!N206,
"Casual Users","Registered Users")</f>
        <v>Registered Users</v>
      </c>
      <c r="L206" s="6" t="str">
        <f>IF(Final_Combined_Dataset!H206="Clear","Good To Go",IF(Final_Combined_Dataset!H206="Mist","Average",IF(Final_Combined_Dataset!H206="Light Snow","Bad",IF(Final_Combined_Dataset!H206="Heavy Snow","Very Risky"))))</f>
        <v>Good To Go</v>
      </c>
    </row>
    <row r="207" spans="1:12">
      <c r="A207" s="6">
        <v>206</v>
      </c>
      <c r="B207" s="7">
        <f>INDEX(Final_Combined_Dataset!B:B, MATCH(Analysis_Helper!A207, Final_Combined_Dataset!A:A, 0))</f>
        <v>40552</v>
      </c>
      <c r="C207" s="6" t="str">
        <f>INDEX(Final_Combined_Dataset!G:G, MATCH(Analysis_Helper!A207, Final_Combined_Dataset!A:A, 0))</f>
        <v>Sunday</v>
      </c>
      <c r="D207" s="6" t="str">
        <f t="shared" si="12"/>
        <v>Weekend</v>
      </c>
      <c r="E207" s="6" t="b">
        <f>INDEX(Final_Combined_Dataset!F:F, MATCH(A207, Final_Combined_Dataset!A:A, 0))</f>
        <v>0</v>
      </c>
      <c r="F207" s="6" t="str">
        <f t="shared" si="13"/>
        <v>Working Day</v>
      </c>
      <c r="G207" s="6">
        <f>INDEX(Final_Combined_Dataset!E:E, MATCH(A207, Final_Combined_Dataset!A:A, 0))</f>
        <v>20</v>
      </c>
      <c r="H207" s="6" t="str">
        <f t="shared" si="14"/>
        <v>Evening</v>
      </c>
      <c r="I207" s="6">
        <f>INDEX(Final_Combined_Dataset!O:O, MATCH(A207, Final_Combined_Dataset!A:A, 0))</f>
        <v>38</v>
      </c>
      <c r="J207" s="6" t="str">
        <f t="shared" si="15"/>
        <v>Low</v>
      </c>
      <c r="K207" s="6" t="str">
        <f>IF(Final_Combined_Dataset!M207&gt;Final_Combined_Dataset!N207,
"Casual Users","Registered Users")</f>
        <v>Registered Users</v>
      </c>
      <c r="L207" s="6" t="str">
        <f>IF(Final_Combined_Dataset!H207="Clear","Good To Go",IF(Final_Combined_Dataset!H207="Mist","Average",IF(Final_Combined_Dataset!H207="Light Snow","Bad",IF(Final_Combined_Dataset!H207="Heavy Snow","Very Risky"))))</f>
        <v>Good To Go</v>
      </c>
    </row>
    <row r="208" spans="1:12">
      <c r="A208" s="6">
        <v>207</v>
      </c>
      <c r="B208" s="7">
        <f>INDEX(Final_Combined_Dataset!B:B, MATCH(Analysis_Helper!A208, Final_Combined_Dataset!A:A, 0))</f>
        <v>40552</v>
      </c>
      <c r="C208" s="6" t="str">
        <f>INDEX(Final_Combined_Dataset!G:G, MATCH(Analysis_Helper!A208, Final_Combined_Dataset!A:A, 0))</f>
        <v>Sunday</v>
      </c>
      <c r="D208" s="6" t="str">
        <f t="shared" si="12"/>
        <v>Weekend</v>
      </c>
      <c r="E208" s="6" t="b">
        <f>INDEX(Final_Combined_Dataset!F:F, MATCH(A208, Final_Combined_Dataset!A:A, 0))</f>
        <v>0</v>
      </c>
      <c r="F208" s="6" t="str">
        <f t="shared" si="13"/>
        <v>Working Day</v>
      </c>
      <c r="G208" s="6">
        <f>INDEX(Final_Combined_Dataset!E:E, MATCH(A208, Final_Combined_Dataset!A:A, 0))</f>
        <v>21</v>
      </c>
      <c r="H208" s="6" t="str">
        <f t="shared" si="14"/>
        <v>Night</v>
      </c>
      <c r="I208" s="6">
        <f>INDEX(Final_Combined_Dataset!O:O, MATCH(A208, Final_Combined_Dataset!A:A, 0))</f>
        <v>20</v>
      </c>
      <c r="J208" s="6" t="str">
        <f t="shared" si="15"/>
        <v>Low</v>
      </c>
      <c r="K208" s="6" t="str">
        <f>IF(Final_Combined_Dataset!M208&gt;Final_Combined_Dataset!N208,
"Casual Users","Registered Users")</f>
        <v>Registered Users</v>
      </c>
      <c r="L208" s="6" t="str">
        <f>IF(Final_Combined_Dataset!H208="Clear","Good To Go",IF(Final_Combined_Dataset!H208="Mist","Average",IF(Final_Combined_Dataset!H208="Light Snow","Bad",IF(Final_Combined_Dataset!H208="Heavy Snow","Very Risky"))))</f>
        <v>Good To Go</v>
      </c>
    </row>
    <row r="209" spans="1:12">
      <c r="A209" s="6">
        <v>208</v>
      </c>
      <c r="B209" s="7">
        <f>INDEX(Final_Combined_Dataset!B:B, MATCH(Analysis_Helper!A209, Final_Combined_Dataset!A:A, 0))</f>
        <v>40552</v>
      </c>
      <c r="C209" s="6" t="str">
        <f>INDEX(Final_Combined_Dataset!G:G, MATCH(Analysis_Helper!A209, Final_Combined_Dataset!A:A, 0))</f>
        <v>Sunday</v>
      </c>
      <c r="D209" s="6" t="str">
        <f t="shared" si="12"/>
        <v>Weekend</v>
      </c>
      <c r="E209" s="6" t="b">
        <f>INDEX(Final_Combined_Dataset!F:F, MATCH(A209, Final_Combined_Dataset!A:A, 0))</f>
        <v>0</v>
      </c>
      <c r="F209" s="6" t="str">
        <f t="shared" si="13"/>
        <v>Working Day</v>
      </c>
      <c r="G209" s="6">
        <f>INDEX(Final_Combined_Dataset!E:E, MATCH(A209, Final_Combined_Dataset!A:A, 0))</f>
        <v>22</v>
      </c>
      <c r="H209" s="6" t="str">
        <f t="shared" si="14"/>
        <v>Night</v>
      </c>
      <c r="I209" s="6">
        <f>INDEX(Final_Combined_Dataset!O:O, MATCH(A209, Final_Combined_Dataset!A:A, 0))</f>
        <v>15</v>
      </c>
      <c r="J209" s="6" t="str">
        <f t="shared" si="15"/>
        <v>Low</v>
      </c>
      <c r="K209" s="6" t="str">
        <f>IF(Final_Combined_Dataset!M209&gt;Final_Combined_Dataset!N209,
"Casual Users","Registered Users")</f>
        <v>Registered Users</v>
      </c>
      <c r="L209" s="6" t="str">
        <f>IF(Final_Combined_Dataset!H209="Clear","Good To Go",IF(Final_Combined_Dataset!H209="Mist","Average",IF(Final_Combined_Dataset!H209="Light Snow","Bad",IF(Final_Combined_Dataset!H209="Heavy Snow","Very Risky"))))</f>
        <v>Good To Go</v>
      </c>
    </row>
    <row r="210" spans="1:12">
      <c r="A210" s="6">
        <v>209</v>
      </c>
      <c r="B210" s="7">
        <f>INDEX(Final_Combined_Dataset!B:B, MATCH(Analysis_Helper!A210, Final_Combined_Dataset!A:A, 0))</f>
        <v>40552</v>
      </c>
      <c r="C210" s="6" t="str">
        <f>INDEX(Final_Combined_Dataset!G:G, MATCH(Analysis_Helper!A210, Final_Combined_Dataset!A:A, 0))</f>
        <v>Sunday</v>
      </c>
      <c r="D210" s="6" t="str">
        <f t="shared" si="12"/>
        <v>Weekend</v>
      </c>
      <c r="E210" s="6" t="b">
        <f>INDEX(Final_Combined_Dataset!F:F, MATCH(A210, Final_Combined_Dataset!A:A, 0))</f>
        <v>0</v>
      </c>
      <c r="F210" s="6" t="str">
        <f t="shared" si="13"/>
        <v>Working Day</v>
      </c>
      <c r="G210" s="6">
        <f>INDEX(Final_Combined_Dataset!E:E, MATCH(A210, Final_Combined_Dataset!A:A, 0))</f>
        <v>23</v>
      </c>
      <c r="H210" s="6" t="str">
        <f t="shared" si="14"/>
        <v>Night</v>
      </c>
      <c r="I210" s="6">
        <f>INDEX(Final_Combined_Dataset!O:O, MATCH(A210, Final_Combined_Dataset!A:A, 0))</f>
        <v>6</v>
      </c>
      <c r="J210" s="6" t="str">
        <f t="shared" si="15"/>
        <v>Low</v>
      </c>
      <c r="K210" s="6" t="str">
        <f>IF(Final_Combined_Dataset!M210&gt;Final_Combined_Dataset!N210,
"Casual Users","Registered Users")</f>
        <v>Registered Users</v>
      </c>
      <c r="L210" s="6" t="str">
        <f>IF(Final_Combined_Dataset!H210="Clear","Good To Go",IF(Final_Combined_Dataset!H210="Mist","Average",IF(Final_Combined_Dataset!H210="Light Snow","Bad",IF(Final_Combined_Dataset!H210="Heavy Snow","Very Risky"))))</f>
        <v>Good To Go</v>
      </c>
    </row>
    <row r="211" spans="1:12">
      <c r="A211" s="6">
        <v>210</v>
      </c>
      <c r="B211" s="7">
        <f>INDEX(Final_Combined_Dataset!B:B, MATCH(Analysis_Helper!A211, Final_Combined_Dataset!A:A, 0))</f>
        <v>40553</v>
      </c>
      <c r="C211" s="6" t="str">
        <f>INDEX(Final_Combined_Dataset!G:G, MATCH(Analysis_Helper!A211, Final_Combined_Dataset!A:A, 0))</f>
        <v>Monday</v>
      </c>
      <c r="D211" s="6" t="str">
        <f t="shared" si="12"/>
        <v>Weekday</v>
      </c>
      <c r="E211" s="6" t="b">
        <f>INDEX(Final_Combined_Dataset!F:F, MATCH(A211, Final_Combined_Dataset!A:A, 0))</f>
        <v>0</v>
      </c>
      <c r="F211" s="6" t="str">
        <f t="shared" si="13"/>
        <v>Working Day</v>
      </c>
      <c r="G211" s="6">
        <f>INDEX(Final_Combined_Dataset!E:E, MATCH(A211, Final_Combined_Dataset!A:A, 0))</f>
        <v>0</v>
      </c>
      <c r="H211" s="6" t="str">
        <f t="shared" si="14"/>
        <v>Night</v>
      </c>
      <c r="I211" s="6">
        <f>INDEX(Final_Combined_Dataset!O:O, MATCH(A211, Final_Combined_Dataset!A:A, 0))</f>
        <v>5</v>
      </c>
      <c r="J211" s="6" t="str">
        <f t="shared" si="15"/>
        <v>Low</v>
      </c>
      <c r="K211" s="6" t="str">
        <f>IF(Final_Combined_Dataset!M211&gt;Final_Combined_Dataset!N211,
"Casual Users","Registered Users")</f>
        <v>Registered Users</v>
      </c>
      <c r="L211" s="6" t="str">
        <f>IF(Final_Combined_Dataset!H211="Clear","Good To Go",IF(Final_Combined_Dataset!H211="Mist","Average",IF(Final_Combined_Dataset!H211="Light Snow","Bad",IF(Final_Combined_Dataset!H211="Heavy Snow","Very Risky"))))</f>
        <v>Good To Go</v>
      </c>
    </row>
    <row r="212" spans="1:12">
      <c r="A212" s="6">
        <v>211</v>
      </c>
      <c r="B212" s="7">
        <f>INDEX(Final_Combined_Dataset!B:B, MATCH(Analysis_Helper!A212, Final_Combined_Dataset!A:A, 0))</f>
        <v>40553</v>
      </c>
      <c r="C212" s="6" t="str">
        <f>INDEX(Final_Combined_Dataset!G:G, MATCH(Analysis_Helper!A212, Final_Combined_Dataset!A:A, 0))</f>
        <v>Monday</v>
      </c>
      <c r="D212" s="6" t="str">
        <f t="shared" si="12"/>
        <v>Weekday</v>
      </c>
      <c r="E212" s="6" t="b">
        <f>INDEX(Final_Combined_Dataset!F:F, MATCH(A212, Final_Combined_Dataset!A:A, 0))</f>
        <v>0</v>
      </c>
      <c r="F212" s="6" t="str">
        <f t="shared" si="13"/>
        <v>Working Day</v>
      </c>
      <c r="G212" s="6">
        <f>INDEX(Final_Combined_Dataset!E:E, MATCH(A212, Final_Combined_Dataset!A:A, 0))</f>
        <v>1</v>
      </c>
      <c r="H212" s="6" t="str">
        <f t="shared" si="14"/>
        <v>Night</v>
      </c>
      <c r="I212" s="6">
        <f>INDEX(Final_Combined_Dataset!O:O, MATCH(A212, Final_Combined_Dataset!A:A, 0))</f>
        <v>1</v>
      </c>
      <c r="J212" s="6" t="str">
        <f t="shared" si="15"/>
        <v>Low</v>
      </c>
      <c r="K212" s="6" t="str">
        <f>IF(Final_Combined_Dataset!M212&gt;Final_Combined_Dataset!N212,
"Casual Users","Registered Users")</f>
        <v>Casual Users</v>
      </c>
      <c r="L212" s="6" t="str">
        <f>IF(Final_Combined_Dataset!H212="Clear","Good To Go",IF(Final_Combined_Dataset!H212="Mist","Average",IF(Final_Combined_Dataset!H212="Light Snow","Bad",IF(Final_Combined_Dataset!H212="Heavy Snow","Very Risky"))))</f>
        <v>Good To Go</v>
      </c>
    </row>
    <row r="213" spans="1:12">
      <c r="A213" s="6">
        <v>212</v>
      </c>
      <c r="B213" s="7">
        <f>INDEX(Final_Combined_Dataset!B:B, MATCH(Analysis_Helper!A213, Final_Combined_Dataset!A:A, 0))</f>
        <v>40553</v>
      </c>
      <c r="C213" s="6" t="str">
        <f>INDEX(Final_Combined_Dataset!G:G, MATCH(Analysis_Helper!A213, Final_Combined_Dataset!A:A, 0))</f>
        <v>Monday</v>
      </c>
      <c r="D213" s="6" t="str">
        <f t="shared" si="12"/>
        <v>Weekday</v>
      </c>
      <c r="E213" s="6" t="b">
        <f>INDEX(Final_Combined_Dataset!F:F, MATCH(A213, Final_Combined_Dataset!A:A, 0))</f>
        <v>0</v>
      </c>
      <c r="F213" s="6" t="str">
        <f t="shared" si="13"/>
        <v>Working Day</v>
      </c>
      <c r="G213" s="6">
        <f>INDEX(Final_Combined_Dataset!E:E, MATCH(A213, Final_Combined_Dataset!A:A, 0))</f>
        <v>2</v>
      </c>
      <c r="H213" s="6" t="str">
        <f t="shared" si="14"/>
        <v>Night</v>
      </c>
      <c r="I213" s="6">
        <f>INDEX(Final_Combined_Dataset!O:O, MATCH(A213, Final_Combined_Dataset!A:A, 0))</f>
        <v>3</v>
      </c>
      <c r="J213" s="6" t="str">
        <f t="shared" si="15"/>
        <v>Low</v>
      </c>
      <c r="K213" s="6" t="str">
        <f>IF(Final_Combined_Dataset!M213&gt;Final_Combined_Dataset!N213,
"Casual Users","Registered Users")</f>
        <v>Registered Users</v>
      </c>
      <c r="L213" s="6" t="str">
        <f>IF(Final_Combined_Dataset!H213="Clear","Good To Go",IF(Final_Combined_Dataset!H213="Mist","Average",IF(Final_Combined_Dataset!H213="Light Snow","Bad",IF(Final_Combined_Dataset!H213="Heavy Snow","Very Risky"))))</f>
        <v>Good To Go</v>
      </c>
    </row>
    <row r="214" spans="1:12">
      <c r="A214" s="6">
        <v>213</v>
      </c>
      <c r="B214" s="7">
        <f>INDEX(Final_Combined_Dataset!B:B, MATCH(Analysis_Helper!A214, Final_Combined_Dataset!A:A, 0))</f>
        <v>40553</v>
      </c>
      <c r="C214" s="6" t="str">
        <f>INDEX(Final_Combined_Dataset!G:G, MATCH(Analysis_Helper!A214, Final_Combined_Dataset!A:A, 0))</f>
        <v>Monday</v>
      </c>
      <c r="D214" s="6" t="str">
        <f t="shared" si="12"/>
        <v>Weekday</v>
      </c>
      <c r="E214" s="6" t="b">
        <f>INDEX(Final_Combined_Dataset!F:F, MATCH(A214, Final_Combined_Dataset!A:A, 0))</f>
        <v>0</v>
      </c>
      <c r="F214" s="6" t="str">
        <f t="shared" si="13"/>
        <v>Working Day</v>
      </c>
      <c r="G214" s="6">
        <f>INDEX(Final_Combined_Dataset!E:E, MATCH(A214, Final_Combined_Dataset!A:A, 0))</f>
        <v>3</v>
      </c>
      <c r="H214" s="6" t="str">
        <f t="shared" si="14"/>
        <v>Night</v>
      </c>
      <c r="I214" s="6">
        <f>INDEX(Final_Combined_Dataset!O:O, MATCH(A214, Final_Combined_Dataset!A:A, 0))</f>
        <v>1</v>
      </c>
      <c r="J214" s="6" t="str">
        <f t="shared" si="15"/>
        <v>Low</v>
      </c>
      <c r="K214" s="6" t="str">
        <f>IF(Final_Combined_Dataset!M214&gt;Final_Combined_Dataset!N214,
"Casual Users","Registered Users")</f>
        <v>Registered Users</v>
      </c>
      <c r="L214" s="6" t="str">
        <f>IF(Final_Combined_Dataset!H214="Clear","Good To Go",IF(Final_Combined_Dataset!H214="Mist","Average",IF(Final_Combined_Dataset!H214="Light Snow","Bad",IF(Final_Combined_Dataset!H214="Heavy Snow","Very Risky"))))</f>
        <v>Good To Go</v>
      </c>
    </row>
    <row r="215" spans="1:12">
      <c r="A215" s="6">
        <v>214</v>
      </c>
      <c r="B215" s="7">
        <f>INDEX(Final_Combined_Dataset!B:B, MATCH(Analysis_Helper!A215, Final_Combined_Dataset!A:A, 0))</f>
        <v>40553</v>
      </c>
      <c r="C215" s="6" t="str">
        <f>INDEX(Final_Combined_Dataset!G:G, MATCH(Analysis_Helper!A215, Final_Combined_Dataset!A:A, 0))</f>
        <v>Monday</v>
      </c>
      <c r="D215" s="6" t="str">
        <f t="shared" si="12"/>
        <v>Weekday</v>
      </c>
      <c r="E215" s="6" t="b">
        <f>INDEX(Final_Combined_Dataset!F:F, MATCH(A215, Final_Combined_Dataset!A:A, 0))</f>
        <v>0</v>
      </c>
      <c r="F215" s="6" t="str">
        <f t="shared" si="13"/>
        <v>Working Day</v>
      </c>
      <c r="G215" s="6">
        <f>INDEX(Final_Combined_Dataset!E:E, MATCH(A215, Final_Combined_Dataset!A:A, 0))</f>
        <v>4</v>
      </c>
      <c r="H215" s="6" t="str">
        <f t="shared" si="14"/>
        <v>Night</v>
      </c>
      <c r="I215" s="6">
        <f>INDEX(Final_Combined_Dataset!O:O, MATCH(A215, Final_Combined_Dataset!A:A, 0))</f>
        <v>3</v>
      </c>
      <c r="J215" s="6" t="str">
        <f t="shared" si="15"/>
        <v>Low</v>
      </c>
      <c r="K215" s="6" t="str">
        <f>IF(Final_Combined_Dataset!M215&gt;Final_Combined_Dataset!N215,
"Casual Users","Registered Users")</f>
        <v>Registered Users</v>
      </c>
      <c r="L215" s="6" t="str">
        <f>IF(Final_Combined_Dataset!H215="Clear","Good To Go",IF(Final_Combined_Dataset!H215="Mist","Average",IF(Final_Combined_Dataset!H215="Light Snow","Bad",IF(Final_Combined_Dataset!H215="Heavy Snow","Very Risky"))))</f>
        <v>Good To Go</v>
      </c>
    </row>
    <row r="216" spans="1:12">
      <c r="A216" s="6">
        <v>215</v>
      </c>
      <c r="B216" s="7">
        <f>INDEX(Final_Combined_Dataset!B:B, MATCH(Analysis_Helper!A216, Final_Combined_Dataset!A:A, 0))</f>
        <v>40553</v>
      </c>
      <c r="C216" s="6" t="str">
        <f>INDEX(Final_Combined_Dataset!G:G, MATCH(Analysis_Helper!A216, Final_Combined_Dataset!A:A, 0))</f>
        <v>Monday</v>
      </c>
      <c r="D216" s="6" t="str">
        <f t="shared" si="12"/>
        <v>Weekday</v>
      </c>
      <c r="E216" s="6" t="b">
        <f>INDEX(Final_Combined_Dataset!F:F, MATCH(A216, Final_Combined_Dataset!A:A, 0))</f>
        <v>0</v>
      </c>
      <c r="F216" s="6" t="str">
        <f t="shared" si="13"/>
        <v>Working Day</v>
      </c>
      <c r="G216" s="6">
        <f>INDEX(Final_Combined_Dataset!E:E, MATCH(A216, Final_Combined_Dataset!A:A, 0))</f>
        <v>5</v>
      </c>
      <c r="H216" s="6" t="str">
        <f t="shared" si="14"/>
        <v>Morning</v>
      </c>
      <c r="I216" s="6">
        <f>INDEX(Final_Combined_Dataset!O:O, MATCH(A216, Final_Combined_Dataset!A:A, 0))</f>
        <v>3</v>
      </c>
      <c r="J216" s="6" t="str">
        <f t="shared" si="15"/>
        <v>Low</v>
      </c>
      <c r="K216" s="6" t="str">
        <f>IF(Final_Combined_Dataset!M216&gt;Final_Combined_Dataset!N216,
"Casual Users","Registered Users")</f>
        <v>Registered Users</v>
      </c>
      <c r="L216" s="6" t="str">
        <f>IF(Final_Combined_Dataset!H216="Clear","Good To Go",IF(Final_Combined_Dataset!H216="Mist","Average",IF(Final_Combined_Dataset!H216="Light Snow","Bad",IF(Final_Combined_Dataset!H216="Heavy Snow","Very Risky"))))</f>
        <v>Good To Go</v>
      </c>
    </row>
    <row r="217" spans="1:12">
      <c r="A217" s="6">
        <v>216</v>
      </c>
      <c r="B217" s="7">
        <f>INDEX(Final_Combined_Dataset!B:B, MATCH(Analysis_Helper!A217, Final_Combined_Dataset!A:A, 0))</f>
        <v>40553</v>
      </c>
      <c r="C217" s="6" t="str">
        <f>INDEX(Final_Combined_Dataset!G:G, MATCH(Analysis_Helper!A217, Final_Combined_Dataset!A:A, 0))</f>
        <v>Monday</v>
      </c>
      <c r="D217" s="6" t="str">
        <f t="shared" si="12"/>
        <v>Weekday</v>
      </c>
      <c r="E217" s="6" t="b">
        <f>INDEX(Final_Combined_Dataset!F:F, MATCH(A217, Final_Combined_Dataset!A:A, 0))</f>
        <v>0</v>
      </c>
      <c r="F217" s="6" t="str">
        <f t="shared" si="13"/>
        <v>Working Day</v>
      </c>
      <c r="G217" s="6">
        <f>INDEX(Final_Combined_Dataset!E:E, MATCH(A217, Final_Combined_Dataset!A:A, 0))</f>
        <v>6</v>
      </c>
      <c r="H217" s="6" t="str">
        <f t="shared" si="14"/>
        <v>Morning</v>
      </c>
      <c r="I217" s="6">
        <f>INDEX(Final_Combined_Dataset!O:O, MATCH(A217, Final_Combined_Dataset!A:A, 0))</f>
        <v>31</v>
      </c>
      <c r="J217" s="6" t="str">
        <f t="shared" si="15"/>
        <v>Low</v>
      </c>
      <c r="K217" s="6" t="str">
        <f>IF(Final_Combined_Dataset!M217&gt;Final_Combined_Dataset!N217,
"Casual Users","Registered Users")</f>
        <v>Registered Users</v>
      </c>
      <c r="L217" s="6" t="str">
        <f>IF(Final_Combined_Dataset!H217="Clear","Good To Go",IF(Final_Combined_Dataset!H217="Mist","Average",IF(Final_Combined_Dataset!H217="Light Snow","Bad",IF(Final_Combined_Dataset!H217="Heavy Snow","Very Risky"))))</f>
        <v>Good To Go</v>
      </c>
    </row>
    <row r="218" spans="1:12">
      <c r="A218" s="6">
        <v>217</v>
      </c>
      <c r="B218" s="7">
        <f>INDEX(Final_Combined_Dataset!B:B, MATCH(Analysis_Helper!A218, Final_Combined_Dataset!A:A, 0))</f>
        <v>40553</v>
      </c>
      <c r="C218" s="6" t="str">
        <f>INDEX(Final_Combined_Dataset!G:G, MATCH(Analysis_Helper!A218, Final_Combined_Dataset!A:A, 0))</f>
        <v>Monday</v>
      </c>
      <c r="D218" s="6" t="str">
        <f t="shared" si="12"/>
        <v>Weekday</v>
      </c>
      <c r="E218" s="6" t="b">
        <f>INDEX(Final_Combined_Dataset!F:F, MATCH(A218, Final_Combined_Dataset!A:A, 0))</f>
        <v>0</v>
      </c>
      <c r="F218" s="6" t="str">
        <f t="shared" si="13"/>
        <v>Working Day</v>
      </c>
      <c r="G218" s="6">
        <f>INDEX(Final_Combined_Dataset!E:E, MATCH(A218, Final_Combined_Dataset!A:A, 0))</f>
        <v>7</v>
      </c>
      <c r="H218" s="6" t="str">
        <f t="shared" si="14"/>
        <v>Morning</v>
      </c>
      <c r="I218" s="6">
        <f>INDEX(Final_Combined_Dataset!O:O, MATCH(A218, Final_Combined_Dataset!A:A, 0))</f>
        <v>77</v>
      </c>
      <c r="J218" s="6" t="str">
        <f t="shared" si="15"/>
        <v>Low</v>
      </c>
      <c r="K218" s="6" t="str">
        <f>IF(Final_Combined_Dataset!M218&gt;Final_Combined_Dataset!N218,
"Casual Users","Registered Users")</f>
        <v>Registered Users</v>
      </c>
      <c r="L218" s="6" t="str">
        <f>IF(Final_Combined_Dataset!H218="Clear","Good To Go",IF(Final_Combined_Dataset!H218="Mist","Average",IF(Final_Combined_Dataset!H218="Light Snow","Bad",IF(Final_Combined_Dataset!H218="Heavy Snow","Very Risky"))))</f>
        <v>Good To Go</v>
      </c>
    </row>
    <row r="219" spans="1:12">
      <c r="A219" s="6">
        <v>218</v>
      </c>
      <c r="B219" s="7">
        <f>INDEX(Final_Combined_Dataset!B:B, MATCH(Analysis_Helper!A219, Final_Combined_Dataset!A:A, 0))</f>
        <v>40553</v>
      </c>
      <c r="C219" s="6" t="str">
        <f>INDEX(Final_Combined_Dataset!G:G, MATCH(Analysis_Helper!A219, Final_Combined_Dataset!A:A, 0))</f>
        <v>Monday</v>
      </c>
      <c r="D219" s="6" t="str">
        <f t="shared" si="12"/>
        <v>Weekday</v>
      </c>
      <c r="E219" s="6" t="b">
        <f>INDEX(Final_Combined_Dataset!F:F, MATCH(A219, Final_Combined_Dataset!A:A, 0))</f>
        <v>0</v>
      </c>
      <c r="F219" s="6" t="str">
        <f t="shared" si="13"/>
        <v>Working Day</v>
      </c>
      <c r="G219" s="6">
        <f>INDEX(Final_Combined_Dataset!E:E, MATCH(A219, Final_Combined_Dataset!A:A, 0))</f>
        <v>8</v>
      </c>
      <c r="H219" s="6" t="str">
        <f t="shared" si="14"/>
        <v>Morning</v>
      </c>
      <c r="I219" s="6">
        <f>INDEX(Final_Combined_Dataset!O:O, MATCH(A219, Final_Combined_Dataset!A:A, 0))</f>
        <v>188</v>
      </c>
      <c r="J219" s="6" t="str">
        <f t="shared" si="15"/>
        <v>High</v>
      </c>
      <c r="K219" s="6" t="str">
        <f>IF(Final_Combined_Dataset!M219&gt;Final_Combined_Dataset!N219,
"Casual Users","Registered Users")</f>
        <v>Registered Users</v>
      </c>
      <c r="L219" s="6" t="str">
        <f>IF(Final_Combined_Dataset!H219="Clear","Good To Go",IF(Final_Combined_Dataset!H219="Mist","Average",IF(Final_Combined_Dataset!H219="Light Snow","Bad",IF(Final_Combined_Dataset!H219="Heavy Snow","Very Risky"))))</f>
        <v>Average</v>
      </c>
    </row>
    <row r="220" spans="1:12">
      <c r="A220" s="6">
        <v>219</v>
      </c>
      <c r="B220" s="7">
        <f>INDEX(Final_Combined_Dataset!B:B, MATCH(Analysis_Helper!A220, Final_Combined_Dataset!A:A, 0))</f>
        <v>40553</v>
      </c>
      <c r="C220" s="6" t="str">
        <f>INDEX(Final_Combined_Dataset!G:G, MATCH(Analysis_Helper!A220, Final_Combined_Dataset!A:A, 0))</f>
        <v>Monday</v>
      </c>
      <c r="D220" s="6" t="str">
        <f t="shared" si="12"/>
        <v>Weekday</v>
      </c>
      <c r="E220" s="6" t="b">
        <f>INDEX(Final_Combined_Dataset!F:F, MATCH(A220, Final_Combined_Dataset!A:A, 0))</f>
        <v>0</v>
      </c>
      <c r="F220" s="6" t="str">
        <f t="shared" si="13"/>
        <v>Working Day</v>
      </c>
      <c r="G220" s="6">
        <f>INDEX(Final_Combined_Dataset!E:E, MATCH(A220, Final_Combined_Dataset!A:A, 0))</f>
        <v>9</v>
      </c>
      <c r="H220" s="6" t="str">
        <f t="shared" si="14"/>
        <v>Morning</v>
      </c>
      <c r="I220" s="6">
        <f>INDEX(Final_Combined_Dataset!O:O, MATCH(A220, Final_Combined_Dataset!A:A, 0))</f>
        <v>94</v>
      </c>
      <c r="J220" s="6" t="str">
        <f t="shared" si="15"/>
        <v>Low</v>
      </c>
      <c r="K220" s="6" t="str">
        <f>IF(Final_Combined_Dataset!M220&gt;Final_Combined_Dataset!N220,
"Casual Users","Registered Users")</f>
        <v>Registered Users</v>
      </c>
      <c r="L220" s="6" t="str">
        <f>IF(Final_Combined_Dataset!H220="Clear","Good To Go",IF(Final_Combined_Dataset!H220="Mist","Average",IF(Final_Combined_Dataset!H220="Light Snow","Bad",IF(Final_Combined_Dataset!H220="Heavy Snow","Very Risky"))))</f>
        <v>Average</v>
      </c>
    </row>
    <row r="221" spans="1:12">
      <c r="A221" s="6">
        <v>220</v>
      </c>
      <c r="B221" s="7">
        <f>INDEX(Final_Combined_Dataset!B:B, MATCH(Analysis_Helper!A221, Final_Combined_Dataset!A:A, 0))</f>
        <v>40553</v>
      </c>
      <c r="C221" s="6" t="str">
        <f>INDEX(Final_Combined_Dataset!G:G, MATCH(Analysis_Helper!A221, Final_Combined_Dataset!A:A, 0))</f>
        <v>Monday</v>
      </c>
      <c r="D221" s="6" t="str">
        <f t="shared" si="12"/>
        <v>Weekday</v>
      </c>
      <c r="E221" s="6" t="b">
        <f>INDEX(Final_Combined_Dataset!F:F, MATCH(A221, Final_Combined_Dataset!A:A, 0))</f>
        <v>0</v>
      </c>
      <c r="F221" s="6" t="str">
        <f t="shared" si="13"/>
        <v>Working Day</v>
      </c>
      <c r="G221" s="6">
        <f>INDEX(Final_Combined_Dataset!E:E, MATCH(A221, Final_Combined_Dataset!A:A, 0))</f>
        <v>10</v>
      </c>
      <c r="H221" s="6" t="str">
        <f t="shared" si="14"/>
        <v>Morning</v>
      </c>
      <c r="I221" s="6">
        <f>INDEX(Final_Combined_Dataset!O:O, MATCH(A221, Final_Combined_Dataset!A:A, 0))</f>
        <v>31</v>
      </c>
      <c r="J221" s="6" t="str">
        <f t="shared" si="15"/>
        <v>Low</v>
      </c>
      <c r="K221" s="6" t="str">
        <f>IF(Final_Combined_Dataset!M221&gt;Final_Combined_Dataset!N221,
"Casual Users","Registered Users")</f>
        <v>Registered Users</v>
      </c>
      <c r="L221" s="6" t="str">
        <f>IF(Final_Combined_Dataset!H221="Clear","Good To Go",IF(Final_Combined_Dataset!H221="Mist","Average",IF(Final_Combined_Dataset!H221="Light Snow","Bad",IF(Final_Combined_Dataset!H221="Heavy Snow","Very Risky"))))</f>
        <v>Average</v>
      </c>
    </row>
    <row r="222" spans="1:12">
      <c r="A222" s="6">
        <v>221</v>
      </c>
      <c r="B222" s="7">
        <f>INDEX(Final_Combined_Dataset!B:B, MATCH(Analysis_Helper!A222, Final_Combined_Dataset!A:A, 0))</f>
        <v>40553</v>
      </c>
      <c r="C222" s="6" t="str">
        <f>INDEX(Final_Combined_Dataset!G:G, MATCH(Analysis_Helper!A222, Final_Combined_Dataset!A:A, 0))</f>
        <v>Monday</v>
      </c>
      <c r="D222" s="6" t="str">
        <f t="shared" si="12"/>
        <v>Weekday</v>
      </c>
      <c r="E222" s="6" t="b">
        <f>INDEX(Final_Combined_Dataset!F:F, MATCH(A222, Final_Combined_Dataset!A:A, 0))</f>
        <v>0</v>
      </c>
      <c r="F222" s="6" t="str">
        <f t="shared" si="13"/>
        <v>Working Day</v>
      </c>
      <c r="G222" s="6">
        <f>INDEX(Final_Combined_Dataset!E:E, MATCH(A222, Final_Combined_Dataset!A:A, 0))</f>
        <v>11</v>
      </c>
      <c r="H222" s="6" t="str">
        <f t="shared" si="14"/>
        <v>Morning</v>
      </c>
      <c r="I222" s="6">
        <f>INDEX(Final_Combined_Dataset!O:O, MATCH(A222, Final_Combined_Dataset!A:A, 0))</f>
        <v>30</v>
      </c>
      <c r="J222" s="6" t="str">
        <f t="shared" si="15"/>
        <v>Low</v>
      </c>
      <c r="K222" s="6" t="str">
        <f>IF(Final_Combined_Dataset!M222&gt;Final_Combined_Dataset!N222,
"Casual Users","Registered Users")</f>
        <v>Registered Users</v>
      </c>
      <c r="L222" s="6" t="str">
        <f>IF(Final_Combined_Dataset!H222="Clear","Good To Go",IF(Final_Combined_Dataset!H222="Mist","Average",IF(Final_Combined_Dataset!H222="Light Snow","Bad",IF(Final_Combined_Dataset!H222="Heavy Snow","Very Risky"))))</f>
        <v>Average</v>
      </c>
    </row>
    <row r="223" spans="1:12">
      <c r="A223" s="6">
        <v>222</v>
      </c>
      <c r="B223" s="7">
        <f>INDEX(Final_Combined_Dataset!B:B, MATCH(Analysis_Helper!A223, Final_Combined_Dataset!A:A, 0))</f>
        <v>40553</v>
      </c>
      <c r="C223" s="6" t="str">
        <f>INDEX(Final_Combined_Dataset!G:G, MATCH(Analysis_Helper!A223, Final_Combined_Dataset!A:A, 0))</f>
        <v>Monday</v>
      </c>
      <c r="D223" s="6" t="str">
        <f t="shared" si="12"/>
        <v>Weekday</v>
      </c>
      <c r="E223" s="6" t="b">
        <f>INDEX(Final_Combined_Dataset!F:F, MATCH(A223, Final_Combined_Dataset!A:A, 0))</f>
        <v>0</v>
      </c>
      <c r="F223" s="6" t="str">
        <f t="shared" si="13"/>
        <v>Working Day</v>
      </c>
      <c r="G223" s="6">
        <f>INDEX(Final_Combined_Dataset!E:E, MATCH(A223, Final_Combined_Dataset!A:A, 0))</f>
        <v>12</v>
      </c>
      <c r="H223" s="6" t="str">
        <f t="shared" si="14"/>
        <v>Afternoon</v>
      </c>
      <c r="I223" s="6">
        <f>INDEX(Final_Combined_Dataset!O:O, MATCH(A223, Final_Combined_Dataset!A:A, 0))</f>
        <v>52</v>
      </c>
      <c r="J223" s="6" t="str">
        <f t="shared" si="15"/>
        <v>Low</v>
      </c>
      <c r="K223" s="6" t="str">
        <f>IF(Final_Combined_Dataset!M223&gt;Final_Combined_Dataset!N223,
"Casual Users","Registered Users")</f>
        <v>Registered Users</v>
      </c>
      <c r="L223" s="6" t="str">
        <f>IF(Final_Combined_Dataset!H223="Clear","Good To Go",IF(Final_Combined_Dataset!H223="Mist","Average",IF(Final_Combined_Dataset!H223="Light Snow","Bad",IF(Final_Combined_Dataset!H223="Heavy Snow","Very Risky"))))</f>
        <v>Average</v>
      </c>
    </row>
    <row r="224" spans="1:12">
      <c r="A224" s="6">
        <v>223</v>
      </c>
      <c r="B224" s="7">
        <f>INDEX(Final_Combined_Dataset!B:B, MATCH(Analysis_Helper!A224, Final_Combined_Dataset!A:A, 0))</f>
        <v>40553</v>
      </c>
      <c r="C224" s="6" t="str">
        <f>INDEX(Final_Combined_Dataset!G:G, MATCH(Analysis_Helper!A224, Final_Combined_Dataset!A:A, 0))</f>
        <v>Monday</v>
      </c>
      <c r="D224" s="6" t="str">
        <f t="shared" si="12"/>
        <v>Weekday</v>
      </c>
      <c r="E224" s="6" t="b">
        <f>INDEX(Final_Combined_Dataset!F:F, MATCH(A224, Final_Combined_Dataset!A:A, 0))</f>
        <v>0</v>
      </c>
      <c r="F224" s="6" t="str">
        <f t="shared" si="13"/>
        <v>Working Day</v>
      </c>
      <c r="G224" s="6">
        <f>INDEX(Final_Combined_Dataset!E:E, MATCH(A224, Final_Combined_Dataset!A:A, 0))</f>
        <v>13</v>
      </c>
      <c r="H224" s="6" t="str">
        <f t="shared" si="14"/>
        <v>Afternoon</v>
      </c>
      <c r="I224" s="6">
        <f>INDEX(Final_Combined_Dataset!O:O, MATCH(A224, Final_Combined_Dataset!A:A, 0))</f>
        <v>54</v>
      </c>
      <c r="J224" s="6" t="str">
        <f t="shared" si="15"/>
        <v>Low</v>
      </c>
      <c r="K224" s="6" t="str">
        <f>IF(Final_Combined_Dataset!M224&gt;Final_Combined_Dataset!N224,
"Casual Users","Registered Users")</f>
        <v>Registered Users</v>
      </c>
      <c r="L224" s="6" t="str">
        <f>IF(Final_Combined_Dataset!H224="Clear","Good To Go",IF(Final_Combined_Dataset!H224="Mist","Average",IF(Final_Combined_Dataset!H224="Light Snow","Bad",IF(Final_Combined_Dataset!H224="Heavy Snow","Very Risky"))))</f>
        <v>Average</v>
      </c>
    </row>
    <row r="225" spans="1:12">
      <c r="A225" s="6">
        <v>224</v>
      </c>
      <c r="B225" s="7">
        <f>INDEX(Final_Combined_Dataset!B:B, MATCH(Analysis_Helper!A225, Final_Combined_Dataset!A:A, 0))</f>
        <v>40553</v>
      </c>
      <c r="C225" s="6" t="str">
        <f>INDEX(Final_Combined_Dataset!G:G, MATCH(Analysis_Helper!A225, Final_Combined_Dataset!A:A, 0))</f>
        <v>Monday</v>
      </c>
      <c r="D225" s="6" t="str">
        <f t="shared" si="12"/>
        <v>Weekday</v>
      </c>
      <c r="E225" s="6" t="b">
        <f>INDEX(Final_Combined_Dataset!F:F, MATCH(A225, Final_Combined_Dataset!A:A, 0))</f>
        <v>0</v>
      </c>
      <c r="F225" s="6" t="str">
        <f t="shared" si="13"/>
        <v>Working Day</v>
      </c>
      <c r="G225" s="6">
        <f>INDEX(Final_Combined_Dataset!E:E, MATCH(A225, Final_Combined_Dataset!A:A, 0))</f>
        <v>14</v>
      </c>
      <c r="H225" s="6" t="str">
        <f t="shared" si="14"/>
        <v>Afternoon</v>
      </c>
      <c r="I225" s="6">
        <f>INDEX(Final_Combined_Dataset!O:O, MATCH(A225, Final_Combined_Dataset!A:A, 0))</f>
        <v>47</v>
      </c>
      <c r="J225" s="6" t="str">
        <f t="shared" si="15"/>
        <v>Low</v>
      </c>
      <c r="K225" s="6" t="str">
        <f>IF(Final_Combined_Dataset!M225&gt;Final_Combined_Dataset!N225,
"Casual Users","Registered Users")</f>
        <v>Registered Users</v>
      </c>
      <c r="L225" s="6" t="str">
        <f>IF(Final_Combined_Dataset!H225="Clear","Good To Go",IF(Final_Combined_Dataset!H225="Mist","Average",IF(Final_Combined_Dataset!H225="Light Snow","Bad",IF(Final_Combined_Dataset!H225="Heavy Snow","Very Risky"))))</f>
        <v>Average</v>
      </c>
    </row>
    <row r="226" spans="1:12">
      <c r="A226" s="6">
        <v>225</v>
      </c>
      <c r="B226" s="7">
        <f>INDEX(Final_Combined_Dataset!B:B, MATCH(Analysis_Helper!A226, Final_Combined_Dataset!A:A, 0))</f>
        <v>40553</v>
      </c>
      <c r="C226" s="6" t="str">
        <f>INDEX(Final_Combined_Dataset!G:G, MATCH(Analysis_Helper!A226, Final_Combined_Dataset!A:A, 0))</f>
        <v>Monday</v>
      </c>
      <c r="D226" s="6" t="str">
        <f t="shared" si="12"/>
        <v>Weekday</v>
      </c>
      <c r="E226" s="6" t="b">
        <f>INDEX(Final_Combined_Dataset!F:F, MATCH(A226, Final_Combined_Dataset!A:A, 0))</f>
        <v>0</v>
      </c>
      <c r="F226" s="6" t="str">
        <f t="shared" si="13"/>
        <v>Working Day</v>
      </c>
      <c r="G226" s="6">
        <f>INDEX(Final_Combined_Dataset!E:E, MATCH(A226, Final_Combined_Dataset!A:A, 0))</f>
        <v>15</v>
      </c>
      <c r="H226" s="6" t="str">
        <f t="shared" si="14"/>
        <v>Afternoon</v>
      </c>
      <c r="I226" s="6">
        <f>INDEX(Final_Combined_Dataset!O:O, MATCH(A226, Final_Combined_Dataset!A:A, 0))</f>
        <v>45</v>
      </c>
      <c r="J226" s="6" t="str">
        <f t="shared" si="15"/>
        <v>Low</v>
      </c>
      <c r="K226" s="6" t="str">
        <f>IF(Final_Combined_Dataset!M226&gt;Final_Combined_Dataset!N226,
"Casual Users","Registered Users")</f>
        <v>Registered Users</v>
      </c>
      <c r="L226" s="6" t="str">
        <f>IF(Final_Combined_Dataset!H226="Clear","Good To Go",IF(Final_Combined_Dataset!H226="Mist","Average",IF(Final_Combined_Dataset!H226="Light Snow","Bad",IF(Final_Combined_Dataset!H226="Heavy Snow","Very Risky"))))</f>
        <v>Average</v>
      </c>
    </row>
    <row r="227" spans="1:12">
      <c r="A227" s="6">
        <v>226</v>
      </c>
      <c r="B227" s="7">
        <f>INDEX(Final_Combined_Dataset!B:B, MATCH(Analysis_Helper!A227, Final_Combined_Dataset!A:A, 0))</f>
        <v>40553</v>
      </c>
      <c r="C227" s="6" t="str">
        <f>INDEX(Final_Combined_Dataset!G:G, MATCH(Analysis_Helper!A227, Final_Combined_Dataset!A:A, 0))</f>
        <v>Monday</v>
      </c>
      <c r="D227" s="6" t="str">
        <f t="shared" si="12"/>
        <v>Weekday</v>
      </c>
      <c r="E227" s="6" t="b">
        <f>INDEX(Final_Combined_Dataset!F:F, MATCH(A227, Final_Combined_Dataset!A:A, 0))</f>
        <v>0</v>
      </c>
      <c r="F227" s="6" t="str">
        <f t="shared" si="13"/>
        <v>Working Day</v>
      </c>
      <c r="G227" s="6">
        <f>INDEX(Final_Combined_Dataset!E:E, MATCH(A227, Final_Combined_Dataset!A:A, 0))</f>
        <v>16</v>
      </c>
      <c r="H227" s="6" t="str">
        <f t="shared" si="14"/>
        <v>Afternoon</v>
      </c>
      <c r="I227" s="6">
        <f>INDEX(Final_Combined_Dataset!O:O, MATCH(A227, Final_Combined_Dataset!A:A, 0))</f>
        <v>74</v>
      </c>
      <c r="J227" s="6" t="str">
        <f t="shared" si="15"/>
        <v>Low</v>
      </c>
      <c r="K227" s="6" t="str">
        <f>IF(Final_Combined_Dataset!M227&gt;Final_Combined_Dataset!N227,
"Casual Users","Registered Users")</f>
        <v>Registered Users</v>
      </c>
      <c r="L227" s="6" t="str">
        <f>IF(Final_Combined_Dataset!H227="Clear","Good To Go",IF(Final_Combined_Dataset!H227="Mist","Average",IF(Final_Combined_Dataset!H227="Light Snow","Bad",IF(Final_Combined_Dataset!H227="Heavy Snow","Very Risky"))))</f>
        <v>Good To Go</v>
      </c>
    </row>
    <row r="228" spans="1:12">
      <c r="A228" s="6">
        <v>227</v>
      </c>
      <c r="B228" s="7">
        <f>INDEX(Final_Combined_Dataset!B:B, MATCH(Analysis_Helper!A228, Final_Combined_Dataset!A:A, 0))</f>
        <v>40553</v>
      </c>
      <c r="C228" s="6" t="str">
        <f>INDEX(Final_Combined_Dataset!G:G, MATCH(Analysis_Helper!A228, Final_Combined_Dataset!A:A, 0))</f>
        <v>Monday</v>
      </c>
      <c r="D228" s="6" t="str">
        <f t="shared" si="12"/>
        <v>Weekday</v>
      </c>
      <c r="E228" s="6" t="b">
        <f>INDEX(Final_Combined_Dataset!F:F, MATCH(A228, Final_Combined_Dataset!A:A, 0))</f>
        <v>0</v>
      </c>
      <c r="F228" s="6" t="str">
        <f t="shared" si="13"/>
        <v>Working Day</v>
      </c>
      <c r="G228" s="6">
        <f>INDEX(Final_Combined_Dataset!E:E, MATCH(A228, Final_Combined_Dataset!A:A, 0))</f>
        <v>17</v>
      </c>
      <c r="H228" s="6" t="str">
        <f t="shared" si="14"/>
        <v>Evening</v>
      </c>
      <c r="I228" s="6">
        <f>INDEX(Final_Combined_Dataset!O:O, MATCH(A228, Final_Combined_Dataset!A:A, 0))</f>
        <v>178</v>
      </c>
      <c r="J228" s="6" t="str">
        <f t="shared" si="15"/>
        <v>High</v>
      </c>
      <c r="K228" s="6" t="str">
        <f>IF(Final_Combined_Dataset!M228&gt;Final_Combined_Dataset!N228,
"Casual Users","Registered Users")</f>
        <v>Registered Users</v>
      </c>
      <c r="L228" s="6" t="str">
        <f>IF(Final_Combined_Dataset!H228="Clear","Good To Go",IF(Final_Combined_Dataset!H228="Mist","Average",IF(Final_Combined_Dataset!H228="Light Snow","Bad",IF(Final_Combined_Dataset!H228="Heavy Snow","Very Risky"))))</f>
        <v>Good To Go</v>
      </c>
    </row>
    <row r="229" spans="1:12">
      <c r="A229" s="6">
        <v>228</v>
      </c>
      <c r="B229" s="7">
        <f>INDEX(Final_Combined_Dataset!B:B, MATCH(Analysis_Helper!A229, Final_Combined_Dataset!A:A, 0))</f>
        <v>40553</v>
      </c>
      <c r="C229" s="6" t="str">
        <f>INDEX(Final_Combined_Dataset!G:G, MATCH(Analysis_Helper!A229, Final_Combined_Dataset!A:A, 0))</f>
        <v>Monday</v>
      </c>
      <c r="D229" s="6" t="str">
        <f t="shared" si="12"/>
        <v>Weekday</v>
      </c>
      <c r="E229" s="6" t="b">
        <f>INDEX(Final_Combined_Dataset!F:F, MATCH(A229, Final_Combined_Dataset!A:A, 0))</f>
        <v>0</v>
      </c>
      <c r="F229" s="6" t="str">
        <f t="shared" si="13"/>
        <v>Working Day</v>
      </c>
      <c r="G229" s="6">
        <f>INDEX(Final_Combined_Dataset!E:E, MATCH(A229, Final_Combined_Dataset!A:A, 0))</f>
        <v>18</v>
      </c>
      <c r="H229" s="6" t="str">
        <f t="shared" si="14"/>
        <v>Evening</v>
      </c>
      <c r="I229" s="6">
        <f>INDEX(Final_Combined_Dataset!O:O, MATCH(A229, Final_Combined_Dataset!A:A, 0))</f>
        <v>155</v>
      </c>
      <c r="J229" s="6" t="str">
        <f t="shared" si="15"/>
        <v>High</v>
      </c>
      <c r="K229" s="6" t="str">
        <f>IF(Final_Combined_Dataset!M229&gt;Final_Combined_Dataset!N229,
"Casual Users","Registered Users")</f>
        <v>Registered Users</v>
      </c>
      <c r="L229" s="6" t="str">
        <f>IF(Final_Combined_Dataset!H229="Clear","Good To Go",IF(Final_Combined_Dataset!H229="Mist","Average",IF(Final_Combined_Dataset!H229="Light Snow","Bad",IF(Final_Combined_Dataset!H229="Heavy Snow","Very Risky"))))</f>
        <v>Good To Go</v>
      </c>
    </row>
    <row r="230" spans="1:12">
      <c r="A230" s="6">
        <v>229</v>
      </c>
      <c r="B230" s="7">
        <f>INDEX(Final_Combined_Dataset!B:B, MATCH(Analysis_Helper!A230, Final_Combined_Dataset!A:A, 0))</f>
        <v>40553</v>
      </c>
      <c r="C230" s="6" t="str">
        <f>INDEX(Final_Combined_Dataset!G:G, MATCH(Analysis_Helper!A230, Final_Combined_Dataset!A:A, 0))</f>
        <v>Monday</v>
      </c>
      <c r="D230" s="6" t="str">
        <f t="shared" si="12"/>
        <v>Weekday</v>
      </c>
      <c r="E230" s="6" t="b">
        <f>INDEX(Final_Combined_Dataset!F:F, MATCH(A230, Final_Combined_Dataset!A:A, 0))</f>
        <v>0</v>
      </c>
      <c r="F230" s="6" t="str">
        <f t="shared" si="13"/>
        <v>Working Day</v>
      </c>
      <c r="G230" s="6">
        <f>INDEX(Final_Combined_Dataset!E:E, MATCH(A230, Final_Combined_Dataset!A:A, 0))</f>
        <v>19</v>
      </c>
      <c r="H230" s="6" t="str">
        <f t="shared" si="14"/>
        <v>Evening</v>
      </c>
      <c r="I230" s="6">
        <f>INDEX(Final_Combined_Dataset!O:O, MATCH(A230, Final_Combined_Dataset!A:A, 0))</f>
        <v>95</v>
      </c>
      <c r="J230" s="6" t="str">
        <f t="shared" si="15"/>
        <v>Low</v>
      </c>
      <c r="K230" s="6" t="str">
        <f>IF(Final_Combined_Dataset!M230&gt;Final_Combined_Dataset!N230,
"Casual Users","Registered Users")</f>
        <v>Registered Users</v>
      </c>
      <c r="L230" s="6" t="str">
        <f>IF(Final_Combined_Dataset!H230="Clear","Good To Go",IF(Final_Combined_Dataset!H230="Mist","Average",IF(Final_Combined_Dataset!H230="Light Snow","Bad",IF(Final_Combined_Dataset!H230="Heavy Snow","Very Risky"))))</f>
        <v>Good To Go</v>
      </c>
    </row>
    <row r="231" spans="1:12">
      <c r="A231" s="6">
        <v>230</v>
      </c>
      <c r="B231" s="7">
        <f>INDEX(Final_Combined_Dataset!B:B, MATCH(Analysis_Helper!A231, Final_Combined_Dataset!A:A, 0))</f>
        <v>40553</v>
      </c>
      <c r="C231" s="6" t="str">
        <f>INDEX(Final_Combined_Dataset!G:G, MATCH(Analysis_Helper!A231, Final_Combined_Dataset!A:A, 0))</f>
        <v>Monday</v>
      </c>
      <c r="D231" s="6" t="str">
        <f t="shared" si="12"/>
        <v>Weekday</v>
      </c>
      <c r="E231" s="6" t="b">
        <f>INDEX(Final_Combined_Dataset!F:F, MATCH(A231, Final_Combined_Dataset!A:A, 0))</f>
        <v>0</v>
      </c>
      <c r="F231" s="6" t="str">
        <f t="shared" si="13"/>
        <v>Working Day</v>
      </c>
      <c r="G231" s="6">
        <f>INDEX(Final_Combined_Dataset!E:E, MATCH(A231, Final_Combined_Dataset!A:A, 0))</f>
        <v>20</v>
      </c>
      <c r="H231" s="6" t="str">
        <f t="shared" si="14"/>
        <v>Evening</v>
      </c>
      <c r="I231" s="6">
        <f>INDEX(Final_Combined_Dataset!O:O, MATCH(A231, Final_Combined_Dataset!A:A, 0))</f>
        <v>74</v>
      </c>
      <c r="J231" s="6" t="str">
        <f t="shared" si="15"/>
        <v>Low</v>
      </c>
      <c r="K231" s="6" t="str">
        <f>IF(Final_Combined_Dataset!M231&gt;Final_Combined_Dataset!N231,
"Casual Users","Registered Users")</f>
        <v>Registered Users</v>
      </c>
      <c r="L231" s="6" t="str">
        <f>IF(Final_Combined_Dataset!H231="Clear","Good To Go",IF(Final_Combined_Dataset!H231="Mist","Average",IF(Final_Combined_Dataset!H231="Light Snow","Bad",IF(Final_Combined_Dataset!H231="Heavy Snow","Very Risky"))))</f>
        <v>Good To Go</v>
      </c>
    </row>
    <row r="232" spans="1:12">
      <c r="A232" s="6">
        <v>231</v>
      </c>
      <c r="B232" s="7">
        <f>INDEX(Final_Combined_Dataset!B:B, MATCH(Analysis_Helper!A232, Final_Combined_Dataset!A:A, 0))</f>
        <v>40553</v>
      </c>
      <c r="C232" s="6" t="str">
        <f>INDEX(Final_Combined_Dataset!G:G, MATCH(Analysis_Helper!A232, Final_Combined_Dataset!A:A, 0))</f>
        <v>Monday</v>
      </c>
      <c r="D232" s="6" t="str">
        <f t="shared" si="12"/>
        <v>Weekday</v>
      </c>
      <c r="E232" s="6" t="b">
        <f>INDEX(Final_Combined_Dataset!F:F, MATCH(A232, Final_Combined_Dataset!A:A, 0))</f>
        <v>0</v>
      </c>
      <c r="F232" s="6" t="str">
        <f t="shared" si="13"/>
        <v>Working Day</v>
      </c>
      <c r="G232" s="6">
        <f>INDEX(Final_Combined_Dataset!E:E, MATCH(A232, Final_Combined_Dataset!A:A, 0))</f>
        <v>21</v>
      </c>
      <c r="H232" s="6" t="str">
        <f t="shared" si="14"/>
        <v>Night</v>
      </c>
      <c r="I232" s="6">
        <f>INDEX(Final_Combined_Dataset!O:O, MATCH(A232, Final_Combined_Dataset!A:A, 0))</f>
        <v>38</v>
      </c>
      <c r="J232" s="6" t="str">
        <f t="shared" si="15"/>
        <v>Low</v>
      </c>
      <c r="K232" s="6" t="str">
        <f>IF(Final_Combined_Dataset!M232&gt;Final_Combined_Dataset!N232,
"Casual Users","Registered Users")</f>
        <v>Registered Users</v>
      </c>
      <c r="L232" s="6" t="str">
        <f>IF(Final_Combined_Dataset!H232="Clear","Good To Go",IF(Final_Combined_Dataset!H232="Mist","Average",IF(Final_Combined_Dataset!H232="Light Snow","Bad",IF(Final_Combined_Dataset!H232="Heavy Snow","Very Risky"))))</f>
        <v>Good To Go</v>
      </c>
    </row>
    <row r="233" spans="1:12">
      <c r="A233" s="6">
        <v>232</v>
      </c>
      <c r="B233" s="7">
        <f>INDEX(Final_Combined_Dataset!B:B, MATCH(Analysis_Helper!A233, Final_Combined_Dataset!A:A, 0))</f>
        <v>40553</v>
      </c>
      <c r="C233" s="6" t="str">
        <f>INDEX(Final_Combined_Dataset!G:G, MATCH(Analysis_Helper!A233, Final_Combined_Dataset!A:A, 0))</f>
        <v>Monday</v>
      </c>
      <c r="D233" s="6" t="str">
        <f t="shared" si="12"/>
        <v>Weekday</v>
      </c>
      <c r="E233" s="6" t="b">
        <f>INDEX(Final_Combined_Dataset!F:F, MATCH(A233, Final_Combined_Dataset!A:A, 0))</f>
        <v>0</v>
      </c>
      <c r="F233" s="6" t="str">
        <f t="shared" si="13"/>
        <v>Working Day</v>
      </c>
      <c r="G233" s="6">
        <f>INDEX(Final_Combined_Dataset!E:E, MATCH(A233, Final_Combined_Dataset!A:A, 0))</f>
        <v>22</v>
      </c>
      <c r="H233" s="6" t="str">
        <f t="shared" si="14"/>
        <v>Night</v>
      </c>
      <c r="I233" s="6">
        <f>INDEX(Final_Combined_Dataset!O:O, MATCH(A233, Final_Combined_Dataset!A:A, 0))</f>
        <v>24</v>
      </c>
      <c r="J233" s="6" t="str">
        <f t="shared" si="15"/>
        <v>Low</v>
      </c>
      <c r="K233" s="6" t="str">
        <f>IF(Final_Combined_Dataset!M233&gt;Final_Combined_Dataset!N233,
"Casual Users","Registered Users")</f>
        <v>Registered Users</v>
      </c>
      <c r="L233" s="6" t="str">
        <f>IF(Final_Combined_Dataset!H233="Clear","Good To Go",IF(Final_Combined_Dataset!H233="Mist","Average",IF(Final_Combined_Dataset!H233="Light Snow","Bad",IF(Final_Combined_Dataset!H233="Heavy Snow","Very Risky"))))</f>
        <v>Good To Go</v>
      </c>
    </row>
    <row r="234" spans="1:12">
      <c r="A234" s="6">
        <v>233</v>
      </c>
      <c r="B234" s="7">
        <f>INDEX(Final_Combined_Dataset!B:B, MATCH(Analysis_Helper!A234, Final_Combined_Dataset!A:A, 0))</f>
        <v>40553</v>
      </c>
      <c r="C234" s="6" t="str">
        <f>INDEX(Final_Combined_Dataset!G:G, MATCH(Analysis_Helper!A234, Final_Combined_Dataset!A:A, 0))</f>
        <v>Monday</v>
      </c>
      <c r="D234" s="6" t="str">
        <f t="shared" si="12"/>
        <v>Weekday</v>
      </c>
      <c r="E234" s="6" t="b">
        <f>INDEX(Final_Combined_Dataset!F:F, MATCH(A234, Final_Combined_Dataset!A:A, 0))</f>
        <v>0</v>
      </c>
      <c r="F234" s="6" t="str">
        <f t="shared" si="13"/>
        <v>Working Day</v>
      </c>
      <c r="G234" s="6">
        <f>INDEX(Final_Combined_Dataset!E:E, MATCH(A234, Final_Combined_Dataset!A:A, 0))</f>
        <v>23</v>
      </c>
      <c r="H234" s="6" t="str">
        <f t="shared" si="14"/>
        <v>Night</v>
      </c>
      <c r="I234" s="6">
        <f>INDEX(Final_Combined_Dataset!O:O, MATCH(A234, Final_Combined_Dataset!A:A, 0))</f>
        <v>18</v>
      </c>
      <c r="J234" s="6" t="str">
        <f t="shared" si="15"/>
        <v>Low</v>
      </c>
      <c r="K234" s="6" t="str">
        <f>IF(Final_Combined_Dataset!M234&gt;Final_Combined_Dataset!N234,
"Casual Users","Registered Users")</f>
        <v>Registered Users</v>
      </c>
      <c r="L234" s="6" t="str">
        <f>IF(Final_Combined_Dataset!H234="Clear","Good To Go",IF(Final_Combined_Dataset!H234="Mist","Average",IF(Final_Combined_Dataset!H234="Light Snow","Bad",IF(Final_Combined_Dataset!H234="Heavy Snow","Very Risky"))))</f>
        <v>Good To Go</v>
      </c>
    </row>
    <row r="235" spans="1:12">
      <c r="A235" s="6">
        <v>234</v>
      </c>
      <c r="B235" s="7">
        <f>INDEX(Final_Combined_Dataset!B:B, MATCH(Analysis_Helper!A235, Final_Combined_Dataset!A:A, 0))</f>
        <v>40554</v>
      </c>
      <c r="C235" s="6" t="str">
        <f>INDEX(Final_Combined_Dataset!G:G, MATCH(Analysis_Helper!A235, Final_Combined_Dataset!A:A, 0))</f>
        <v>Tuesday</v>
      </c>
      <c r="D235" s="6" t="str">
        <f t="shared" si="12"/>
        <v>Weekday</v>
      </c>
      <c r="E235" s="6" t="b">
        <f>INDEX(Final_Combined_Dataset!F:F, MATCH(A235, Final_Combined_Dataset!A:A, 0))</f>
        <v>0</v>
      </c>
      <c r="F235" s="6" t="str">
        <f t="shared" si="13"/>
        <v>Working Day</v>
      </c>
      <c r="G235" s="6">
        <f>INDEX(Final_Combined_Dataset!E:E, MATCH(A235, Final_Combined_Dataset!A:A, 0))</f>
        <v>0</v>
      </c>
      <c r="H235" s="6" t="str">
        <f t="shared" si="14"/>
        <v>Night</v>
      </c>
      <c r="I235" s="6">
        <f>INDEX(Final_Combined_Dataset!O:O, MATCH(A235, Final_Combined_Dataset!A:A, 0))</f>
        <v>12</v>
      </c>
      <c r="J235" s="6" t="str">
        <f t="shared" si="15"/>
        <v>Low</v>
      </c>
      <c r="K235" s="6" t="str">
        <f>IF(Final_Combined_Dataset!M235&gt;Final_Combined_Dataset!N235,
"Casual Users","Registered Users")</f>
        <v>Registered Users</v>
      </c>
      <c r="L235" s="6" t="str">
        <f>IF(Final_Combined_Dataset!H235="Clear","Good To Go",IF(Final_Combined_Dataset!H235="Mist","Average",IF(Final_Combined_Dataset!H235="Light Snow","Bad",IF(Final_Combined_Dataset!H235="Heavy Snow","Very Risky"))))</f>
        <v>Good To Go</v>
      </c>
    </row>
    <row r="236" spans="1:12">
      <c r="A236" s="6">
        <v>235</v>
      </c>
      <c r="B236" s="7">
        <f>INDEX(Final_Combined_Dataset!B:B, MATCH(Analysis_Helper!A236, Final_Combined_Dataset!A:A, 0))</f>
        <v>40554</v>
      </c>
      <c r="C236" s="6" t="str">
        <f>INDEX(Final_Combined_Dataset!G:G, MATCH(Analysis_Helper!A236, Final_Combined_Dataset!A:A, 0))</f>
        <v>Tuesday</v>
      </c>
      <c r="D236" s="6" t="str">
        <f t="shared" si="12"/>
        <v>Weekday</v>
      </c>
      <c r="E236" s="6" t="b">
        <f>INDEX(Final_Combined_Dataset!F:F, MATCH(A236, Final_Combined_Dataset!A:A, 0))</f>
        <v>0</v>
      </c>
      <c r="F236" s="6" t="str">
        <f t="shared" si="13"/>
        <v>Working Day</v>
      </c>
      <c r="G236" s="6">
        <f>INDEX(Final_Combined_Dataset!E:E, MATCH(A236, Final_Combined_Dataset!A:A, 0))</f>
        <v>1</v>
      </c>
      <c r="H236" s="6" t="str">
        <f t="shared" si="14"/>
        <v>Night</v>
      </c>
      <c r="I236" s="6">
        <f>INDEX(Final_Combined_Dataset!O:O, MATCH(A236, Final_Combined_Dataset!A:A, 0))</f>
        <v>3</v>
      </c>
      <c r="J236" s="6" t="str">
        <f t="shared" si="15"/>
        <v>Low</v>
      </c>
      <c r="K236" s="6" t="str">
        <f>IF(Final_Combined_Dataset!M236&gt;Final_Combined_Dataset!N236,
"Casual Users","Registered Users")</f>
        <v>Registered Users</v>
      </c>
      <c r="L236" s="6" t="str">
        <f>IF(Final_Combined_Dataset!H236="Clear","Good To Go",IF(Final_Combined_Dataset!H236="Mist","Average",IF(Final_Combined_Dataset!H236="Light Snow","Bad",IF(Final_Combined_Dataset!H236="Heavy Snow","Very Risky"))))</f>
        <v>Good To Go</v>
      </c>
    </row>
    <row r="237" spans="1:12">
      <c r="A237" s="6">
        <v>236</v>
      </c>
      <c r="B237" s="7">
        <f>INDEX(Final_Combined_Dataset!B:B, MATCH(Analysis_Helper!A237, Final_Combined_Dataset!A:A, 0))</f>
        <v>40554</v>
      </c>
      <c r="C237" s="6" t="str">
        <f>INDEX(Final_Combined_Dataset!G:G, MATCH(Analysis_Helper!A237, Final_Combined_Dataset!A:A, 0))</f>
        <v>Tuesday</v>
      </c>
      <c r="D237" s="6" t="str">
        <f t="shared" si="12"/>
        <v>Weekday</v>
      </c>
      <c r="E237" s="6" t="b">
        <f>INDEX(Final_Combined_Dataset!F:F, MATCH(A237, Final_Combined_Dataset!A:A, 0))</f>
        <v>0</v>
      </c>
      <c r="F237" s="6" t="str">
        <f t="shared" si="13"/>
        <v>Working Day</v>
      </c>
      <c r="G237" s="6">
        <f>INDEX(Final_Combined_Dataset!E:E, MATCH(A237, Final_Combined_Dataset!A:A, 0))</f>
        <v>2</v>
      </c>
      <c r="H237" s="6" t="str">
        <f t="shared" si="14"/>
        <v>Night</v>
      </c>
      <c r="I237" s="6">
        <f>INDEX(Final_Combined_Dataset!O:O, MATCH(A237, Final_Combined_Dataset!A:A, 0))</f>
        <v>3</v>
      </c>
      <c r="J237" s="6" t="str">
        <f t="shared" si="15"/>
        <v>Low</v>
      </c>
      <c r="K237" s="6" t="str">
        <f>IF(Final_Combined_Dataset!M237&gt;Final_Combined_Dataset!N237,
"Casual Users","Registered Users")</f>
        <v>Registered Users</v>
      </c>
      <c r="L237" s="6" t="str">
        <f>IF(Final_Combined_Dataset!H237="Clear","Good To Go",IF(Final_Combined_Dataset!H237="Mist","Average",IF(Final_Combined_Dataset!H237="Light Snow","Bad",IF(Final_Combined_Dataset!H237="Heavy Snow","Very Risky"))))</f>
        <v>Average</v>
      </c>
    </row>
    <row r="238" spans="1:12">
      <c r="A238" s="6">
        <v>237</v>
      </c>
      <c r="B238" s="7">
        <f>INDEX(Final_Combined_Dataset!B:B, MATCH(Analysis_Helper!A238, Final_Combined_Dataset!A:A, 0))</f>
        <v>40554</v>
      </c>
      <c r="C238" s="6" t="str">
        <f>INDEX(Final_Combined_Dataset!G:G, MATCH(Analysis_Helper!A238, Final_Combined_Dataset!A:A, 0))</f>
        <v>Tuesday</v>
      </c>
      <c r="D238" s="6" t="str">
        <f t="shared" si="12"/>
        <v>Weekday</v>
      </c>
      <c r="E238" s="6" t="b">
        <f>INDEX(Final_Combined_Dataset!F:F, MATCH(A238, Final_Combined_Dataset!A:A, 0))</f>
        <v>0</v>
      </c>
      <c r="F238" s="6" t="str">
        <f t="shared" si="13"/>
        <v>Working Day</v>
      </c>
      <c r="G238" s="6">
        <f>INDEX(Final_Combined_Dataset!E:E, MATCH(A238, Final_Combined_Dataset!A:A, 0))</f>
        <v>5</v>
      </c>
      <c r="H238" s="6" t="str">
        <f t="shared" si="14"/>
        <v>Morning</v>
      </c>
      <c r="I238" s="6">
        <f>INDEX(Final_Combined_Dataset!O:O, MATCH(A238, Final_Combined_Dataset!A:A, 0))</f>
        <v>6</v>
      </c>
      <c r="J238" s="6" t="str">
        <f t="shared" si="15"/>
        <v>Low</v>
      </c>
      <c r="K238" s="6" t="str">
        <f>IF(Final_Combined_Dataset!M238&gt;Final_Combined_Dataset!N238,
"Casual Users","Registered Users")</f>
        <v>Registered Users</v>
      </c>
      <c r="L238" s="6" t="str">
        <f>IF(Final_Combined_Dataset!H238="Clear","Good To Go",IF(Final_Combined_Dataset!H238="Mist","Average",IF(Final_Combined_Dataset!H238="Light Snow","Bad",IF(Final_Combined_Dataset!H238="Heavy Snow","Very Risky"))))</f>
        <v>Average</v>
      </c>
    </row>
    <row r="239" spans="1:12">
      <c r="A239" s="6">
        <v>238</v>
      </c>
      <c r="B239" s="7">
        <f>INDEX(Final_Combined_Dataset!B:B, MATCH(Analysis_Helper!A239, Final_Combined_Dataset!A:A, 0))</f>
        <v>40554</v>
      </c>
      <c r="C239" s="6" t="str">
        <f>INDEX(Final_Combined_Dataset!G:G, MATCH(Analysis_Helper!A239, Final_Combined_Dataset!A:A, 0))</f>
        <v>Tuesday</v>
      </c>
      <c r="D239" s="6" t="str">
        <f t="shared" si="12"/>
        <v>Weekday</v>
      </c>
      <c r="E239" s="6" t="b">
        <f>INDEX(Final_Combined_Dataset!F:F, MATCH(A239, Final_Combined_Dataset!A:A, 0))</f>
        <v>0</v>
      </c>
      <c r="F239" s="6" t="str">
        <f t="shared" si="13"/>
        <v>Working Day</v>
      </c>
      <c r="G239" s="6">
        <f>INDEX(Final_Combined_Dataset!E:E, MATCH(A239, Final_Combined_Dataset!A:A, 0))</f>
        <v>6</v>
      </c>
      <c r="H239" s="6" t="str">
        <f t="shared" si="14"/>
        <v>Morning</v>
      </c>
      <c r="I239" s="6">
        <f>INDEX(Final_Combined_Dataset!O:O, MATCH(A239, Final_Combined_Dataset!A:A, 0))</f>
        <v>27</v>
      </c>
      <c r="J239" s="6" t="str">
        <f t="shared" si="15"/>
        <v>Low</v>
      </c>
      <c r="K239" s="6" t="str">
        <f>IF(Final_Combined_Dataset!M239&gt;Final_Combined_Dataset!N239,
"Casual Users","Registered Users")</f>
        <v>Registered Users</v>
      </c>
      <c r="L239" s="6" t="str">
        <f>IF(Final_Combined_Dataset!H239="Clear","Good To Go",IF(Final_Combined_Dataset!H239="Mist","Average",IF(Final_Combined_Dataset!H239="Light Snow","Bad",IF(Final_Combined_Dataset!H239="Heavy Snow","Very Risky"))))</f>
        <v>Average</v>
      </c>
    </row>
    <row r="240" spans="1:12">
      <c r="A240" s="6">
        <v>239</v>
      </c>
      <c r="B240" s="7">
        <f>INDEX(Final_Combined_Dataset!B:B, MATCH(Analysis_Helper!A240, Final_Combined_Dataset!A:A, 0))</f>
        <v>40554</v>
      </c>
      <c r="C240" s="6" t="str">
        <f>INDEX(Final_Combined_Dataset!G:G, MATCH(Analysis_Helper!A240, Final_Combined_Dataset!A:A, 0))</f>
        <v>Tuesday</v>
      </c>
      <c r="D240" s="6" t="str">
        <f t="shared" si="12"/>
        <v>Weekday</v>
      </c>
      <c r="E240" s="6" t="b">
        <f>INDEX(Final_Combined_Dataset!F:F, MATCH(A240, Final_Combined_Dataset!A:A, 0))</f>
        <v>0</v>
      </c>
      <c r="F240" s="6" t="str">
        <f t="shared" si="13"/>
        <v>Working Day</v>
      </c>
      <c r="G240" s="6">
        <f>INDEX(Final_Combined_Dataset!E:E, MATCH(A240, Final_Combined_Dataset!A:A, 0))</f>
        <v>7</v>
      </c>
      <c r="H240" s="6" t="str">
        <f t="shared" si="14"/>
        <v>Morning</v>
      </c>
      <c r="I240" s="6">
        <f>INDEX(Final_Combined_Dataset!O:O, MATCH(A240, Final_Combined_Dataset!A:A, 0))</f>
        <v>99</v>
      </c>
      <c r="J240" s="6" t="str">
        <f t="shared" si="15"/>
        <v>Low</v>
      </c>
      <c r="K240" s="6" t="str">
        <f>IF(Final_Combined_Dataset!M240&gt;Final_Combined_Dataset!N240,
"Casual Users","Registered Users")</f>
        <v>Registered Users</v>
      </c>
      <c r="L240" s="6" t="str">
        <f>IF(Final_Combined_Dataset!H240="Clear","Good To Go",IF(Final_Combined_Dataset!H240="Mist","Average",IF(Final_Combined_Dataset!H240="Light Snow","Bad",IF(Final_Combined_Dataset!H240="Heavy Snow","Very Risky"))))</f>
        <v>Average</v>
      </c>
    </row>
    <row r="241" spans="1:12">
      <c r="A241" s="6">
        <v>240</v>
      </c>
      <c r="B241" s="7">
        <f>INDEX(Final_Combined_Dataset!B:B, MATCH(Analysis_Helper!A241, Final_Combined_Dataset!A:A, 0))</f>
        <v>40554</v>
      </c>
      <c r="C241" s="6" t="str">
        <f>INDEX(Final_Combined_Dataset!G:G, MATCH(Analysis_Helper!A241, Final_Combined_Dataset!A:A, 0))</f>
        <v>Tuesday</v>
      </c>
      <c r="D241" s="6" t="str">
        <f t="shared" si="12"/>
        <v>Weekday</v>
      </c>
      <c r="E241" s="6" t="b">
        <f>INDEX(Final_Combined_Dataset!F:F, MATCH(A241, Final_Combined_Dataset!A:A, 0))</f>
        <v>0</v>
      </c>
      <c r="F241" s="6" t="str">
        <f t="shared" si="13"/>
        <v>Working Day</v>
      </c>
      <c r="G241" s="6">
        <f>INDEX(Final_Combined_Dataset!E:E, MATCH(A241, Final_Combined_Dataset!A:A, 0))</f>
        <v>8</v>
      </c>
      <c r="H241" s="6" t="str">
        <f t="shared" si="14"/>
        <v>Morning</v>
      </c>
      <c r="I241" s="6">
        <f>INDEX(Final_Combined_Dataset!O:O, MATCH(A241, Final_Combined_Dataset!A:A, 0))</f>
        <v>217</v>
      </c>
      <c r="J241" s="6" t="str">
        <f t="shared" si="15"/>
        <v>High</v>
      </c>
      <c r="K241" s="6" t="str">
        <f>IF(Final_Combined_Dataset!M241&gt;Final_Combined_Dataset!N241,
"Casual Users","Registered Users")</f>
        <v>Registered Users</v>
      </c>
      <c r="L241" s="6" t="str">
        <f>IF(Final_Combined_Dataset!H241="Clear","Good To Go",IF(Final_Combined_Dataset!H241="Mist","Average",IF(Final_Combined_Dataset!H241="Light Snow","Bad",IF(Final_Combined_Dataset!H241="Heavy Snow","Very Risky"))))</f>
        <v>Average</v>
      </c>
    </row>
    <row r="242" spans="1:12">
      <c r="A242" s="6">
        <v>241</v>
      </c>
      <c r="B242" s="7">
        <f>INDEX(Final_Combined_Dataset!B:B, MATCH(Analysis_Helper!A242, Final_Combined_Dataset!A:A, 0))</f>
        <v>40554</v>
      </c>
      <c r="C242" s="6" t="str">
        <f>INDEX(Final_Combined_Dataset!G:G, MATCH(Analysis_Helper!A242, Final_Combined_Dataset!A:A, 0))</f>
        <v>Tuesday</v>
      </c>
      <c r="D242" s="6" t="str">
        <f t="shared" si="12"/>
        <v>Weekday</v>
      </c>
      <c r="E242" s="6" t="b">
        <f>INDEX(Final_Combined_Dataset!F:F, MATCH(A242, Final_Combined_Dataset!A:A, 0))</f>
        <v>0</v>
      </c>
      <c r="F242" s="6" t="str">
        <f t="shared" si="13"/>
        <v>Working Day</v>
      </c>
      <c r="G242" s="6">
        <f>INDEX(Final_Combined_Dataset!E:E, MATCH(A242, Final_Combined_Dataset!A:A, 0))</f>
        <v>9</v>
      </c>
      <c r="H242" s="6" t="str">
        <f t="shared" si="14"/>
        <v>Morning</v>
      </c>
      <c r="I242" s="6">
        <f>INDEX(Final_Combined_Dataset!O:O, MATCH(A242, Final_Combined_Dataset!A:A, 0))</f>
        <v>130</v>
      </c>
      <c r="J242" s="6" t="str">
        <f t="shared" si="15"/>
        <v>Medium</v>
      </c>
      <c r="K242" s="6" t="str">
        <f>IF(Final_Combined_Dataset!M242&gt;Final_Combined_Dataset!N242,
"Casual Users","Registered Users")</f>
        <v>Registered Users</v>
      </c>
      <c r="L242" s="6" t="str">
        <f>IF(Final_Combined_Dataset!H242="Clear","Good To Go",IF(Final_Combined_Dataset!H242="Mist","Average",IF(Final_Combined_Dataset!H242="Light Snow","Bad",IF(Final_Combined_Dataset!H242="Heavy Snow","Very Risky"))))</f>
        <v>Average</v>
      </c>
    </row>
    <row r="243" spans="1:12">
      <c r="A243" s="6">
        <v>242</v>
      </c>
      <c r="B243" s="7">
        <f>INDEX(Final_Combined_Dataset!B:B, MATCH(Analysis_Helper!A243, Final_Combined_Dataset!A:A, 0))</f>
        <v>40554</v>
      </c>
      <c r="C243" s="6" t="str">
        <f>INDEX(Final_Combined_Dataset!G:G, MATCH(Analysis_Helper!A243, Final_Combined_Dataset!A:A, 0))</f>
        <v>Tuesday</v>
      </c>
      <c r="D243" s="6" t="str">
        <f t="shared" si="12"/>
        <v>Weekday</v>
      </c>
      <c r="E243" s="6" t="b">
        <f>INDEX(Final_Combined_Dataset!F:F, MATCH(A243, Final_Combined_Dataset!A:A, 0))</f>
        <v>0</v>
      </c>
      <c r="F243" s="6" t="str">
        <f t="shared" si="13"/>
        <v>Working Day</v>
      </c>
      <c r="G243" s="6">
        <f>INDEX(Final_Combined_Dataset!E:E, MATCH(A243, Final_Combined_Dataset!A:A, 0))</f>
        <v>10</v>
      </c>
      <c r="H243" s="6" t="str">
        <f t="shared" si="14"/>
        <v>Morning</v>
      </c>
      <c r="I243" s="6">
        <f>INDEX(Final_Combined_Dataset!O:O, MATCH(A243, Final_Combined_Dataset!A:A, 0))</f>
        <v>54</v>
      </c>
      <c r="J243" s="6" t="str">
        <f t="shared" si="15"/>
        <v>Low</v>
      </c>
      <c r="K243" s="6" t="str">
        <f>IF(Final_Combined_Dataset!M243&gt;Final_Combined_Dataset!N243,
"Casual Users","Registered Users")</f>
        <v>Registered Users</v>
      </c>
      <c r="L243" s="6" t="str">
        <f>IF(Final_Combined_Dataset!H243="Clear","Good To Go",IF(Final_Combined_Dataset!H243="Mist","Average",IF(Final_Combined_Dataset!H243="Light Snow","Bad",IF(Final_Combined_Dataset!H243="Heavy Snow","Very Risky"))))</f>
        <v>Average</v>
      </c>
    </row>
    <row r="244" spans="1:12">
      <c r="A244" s="6">
        <v>243</v>
      </c>
      <c r="B244" s="7">
        <f>INDEX(Final_Combined_Dataset!B:B, MATCH(Analysis_Helper!A244, Final_Combined_Dataset!A:A, 0))</f>
        <v>40554</v>
      </c>
      <c r="C244" s="6" t="str">
        <f>INDEX(Final_Combined_Dataset!G:G, MATCH(Analysis_Helper!A244, Final_Combined_Dataset!A:A, 0))</f>
        <v>Tuesday</v>
      </c>
      <c r="D244" s="6" t="str">
        <f t="shared" si="12"/>
        <v>Weekday</v>
      </c>
      <c r="E244" s="6" t="b">
        <f>INDEX(Final_Combined_Dataset!F:F, MATCH(A244, Final_Combined_Dataset!A:A, 0))</f>
        <v>0</v>
      </c>
      <c r="F244" s="6" t="str">
        <f t="shared" si="13"/>
        <v>Working Day</v>
      </c>
      <c r="G244" s="6">
        <f>INDEX(Final_Combined_Dataset!E:E, MATCH(A244, Final_Combined_Dataset!A:A, 0))</f>
        <v>11</v>
      </c>
      <c r="H244" s="6" t="str">
        <f t="shared" si="14"/>
        <v>Morning</v>
      </c>
      <c r="I244" s="6">
        <f>INDEX(Final_Combined_Dataset!O:O, MATCH(A244, Final_Combined_Dataset!A:A, 0))</f>
        <v>35</v>
      </c>
      <c r="J244" s="6" t="str">
        <f t="shared" si="15"/>
        <v>Low</v>
      </c>
      <c r="K244" s="6" t="str">
        <f>IF(Final_Combined_Dataset!M244&gt;Final_Combined_Dataset!N244,
"Casual Users","Registered Users")</f>
        <v>Registered Users</v>
      </c>
      <c r="L244" s="6" t="str">
        <f>IF(Final_Combined_Dataset!H244="Clear","Good To Go",IF(Final_Combined_Dataset!H244="Mist","Average",IF(Final_Combined_Dataset!H244="Light Snow","Bad",IF(Final_Combined_Dataset!H244="Heavy Snow","Very Risky"))))</f>
        <v>Average</v>
      </c>
    </row>
    <row r="245" spans="1:12">
      <c r="A245" s="6">
        <v>244</v>
      </c>
      <c r="B245" s="7">
        <f>INDEX(Final_Combined_Dataset!B:B, MATCH(Analysis_Helper!A245, Final_Combined_Dataset!A:A, 0))</f>
        <v>40554</v>
      </c>
      <c r="C245" s="6" t="str">
        <f>INDEX(Final_Combined_Dataset!G:G, MATCH(Analysis_Helper!A245, Final_Combined_Dataset!A:A, 0))</f>
        <v>Tuesday</v>
      </c>
      <c r="D245" s="6" t="str">
        <f t="shared" si="12"/>
        <v>Weekday</v>
      </c>
      <c r="E245" s="6" t="b">
        <f>INDEX(Final_Combined_Dataset!F:F, MATCH(A245, Final_Combined_Dataset!A:A, 0))</f>
        <v>0</v>
      </c>
      <c r="F245" s="6" t="str">
        <f t="shared" si="13"/>
        <v>Working Day</v>
      </c>
      <c r="G245" s="6">
        <f>INDEX(Final_Combined_Dataset!E:E, MATCH(A245, Final_Combined_Dataset!A:A, 0))</f>
        <v>12</v>
      </c>
      <c r="H245" s="6" t="str">
        <f t="shared" si="14"/>
        <v>Afternoon</v>
      </c>
      <c r="I245" s="6">
        <f>INDEX(Final_Combined_Dataset!O:O, MATCH(A245, Final_Combined_Dataset!A:A, 0))</f>
        <v>57</v>
      </c>
      <c r="J245" s="6" t="str">
        <f t="shared" si="15"/>
        <v>Low</v>
      </c>
      <c r="K245" s="6" t="str">
        <f>IF(Final_Combined_Dataset!M245&gt;Final_Combined_Dataset!N245,
"Casual Users","Registered Users")</f>
        <v>Registered Users</v>
      </c>
      <c r="L245" s="6" t="str">
        <f>IF(Final_Combined_Dataset!H245="Clear","Good To Go",IF(Final_Combined_Dataset!H245="Mist","Average",IF(Final_Combined_Dataset!H245="Light Snow","Bad",IF(Final_Combined_Dataset!H245="Heavy Snow","Very Risky"))))</f>
        <v>Average</v>
      </c>
    </row>
    <row r="246" spans="1:12">
      <c r="A246" s="6">
        <v>245</v>
      </c>
      <c r="B246" s="7">
        <f>INDEX(Final_Combined_Dataset!B:B, MATCH(Analysis_Helper!A246, Final_Combined_Dataset!A:A, 0))</f>
        <v>40554</v>
      </c>
      <c r="C246" s="6" t="str">
        <f>INDEX(Final_Combined_Dataset!G:G, MATCH(Analysis_Helper!A246, Final_Combined_Dataset!A:A, 0))</f>
        <v>Tuesday</v>
      </c>
      <c r="D246" s="6" t="str">
        <f t="shared" si="12"/>
        <v>Weekday</v>
      </c>
      <c r="E246" s="6" t="b">
        <f>INDEX(Final_Combined_Dataset!F:F, MATCH(A246, Final_Combined_Dataset!A:A, 0))</f>
        <v>0</v>
      </c>
      <c r="F246" s="6" t="str">
        <f t="shared" si="13"/>
        <v>Working Day</v>
      </c>
      <c r="G246" s="6">
        <f>INDEX(Final_Combined_Dataset!E:E, MATCH(A246, Final_Combined_Dataset!A:A, 0))</f>
        <v>13</v>
      </c>
      <c r="H246" s="6" t="str">
        <f t="shared" si="14"/>
        <v>Afternoon</v>
      </c>
      <c r="I246" s="6">
        <f>INDEX(Final_Combined_Dataset!O:O, MATCH(A246, Final_Combined_Dataset!A:A, 0))</f>
        <v>52</v>
      </c>
      <c r="J246" s="6" t="str">
        <f t="shared" si="15"/>
        <v>Low</v>
      </c>
      <c r="K246" s="6" t="str">
        <f>IF(Final_Combined_Dataset!M246&gt;Final_Combined_Dataset!N246,
"Casual Users","Registered Users")</f>
        <v>Registered Users</v>
      </c>
      <c r="L246" s="6" t="str">
        <f>IF(Final_Combined_Dataset!H246="Clear","Good To Go",IF(Final_Combined_Dataset!H246="Mist","Average",IF(Final_Combined_Dataset!H246="Light Snow","Bad",IF(Final_Combined_Dataset!H246="Heavy Snow","Very Risky"))))</f>
        <v>Average</v>
      </c>
    </row>
    <row r="247" spans="1:12">
      <c r="A247" s="6">
        <v>246</v>
      </c>
      <c r="B247" s="7">
        <f>INDEX(Final_Combined_Dataset!B:B, MATCH(Analysis_Helper!A247, Final_Combined_Dataset!A:A, 0))</f>
        <v>40554</v>
      </c>
      <c r="C247" s="6" t="str">
        <f>INDEX(Final_Combined_Dataset!G:G, MATCH(Analysis_Helper!A247, Final_Combined_Dataset!A:A, 0))</f>
        <v>Tuesday</v>
      </c>
      <c r="D247" s="6" t="str">
        <f t="shared" si="12"/>
        <v>Weekday</v>
      </c>
      <c r="E247" s="6" t="b">
        <f>INDEX(Final_Combined_Dataset!F:F, MATCH(A247, Final_Combined_Dataset!A:A, 0))</f>
        <v>0</v>
      </c>
      <c r="F247" s="6" t="str">
        <f t="shared" si="13"/>
        <v>Working Day</v>
      </c>
      <c r="G247" s="6">
        <f>INDEX(Final_Combined_Dataset!E:E, MATCH(A247, Final_Combined_Dataset!A:A, 0))</f>
        <v>14</v>
      </c>
      <c r="H247" s="6" t="str">
        <f t="shared" si="14"/>
        <v>Afternoon</v>
      </c>
      <c r="I247" s="6">
        <f>INDEX(Final_Combined_Dataset!O:O, MATCH(A247, Final_Combined_Dataset!A:A, 0))</f>
        <v>63</v>
      </c>
      <c r="J247" s="6" t="str">
        <f t="shared" si="15"/>
        <v>Low</v>
      </c>
      <c r="K247" s="6" t="str">
        <f>IF(Final_Combined_Dataset!M247&gt;Final_Combined_Dataset!N247,
"Casual Users","Registered Users")</f>
        <v>Registered Users</v>
      </c>
      <c r="L247" s="6" t="str">
        <f>IF(Final_Combined_Dataset!H247="Clear","Good To Go",IF(Final_Combined_Dataset!H247="Mist","Average",IF(Final_Combined_Dataset!H247="Light Snow","Bad",IF(Final_Combined_Dataset!H247="Heavy Snow","Very Risky"))))</f>
        <v>Average</v>
      </c>
    </row>
    <row r="248" spans="1:12">
      <c r="A248" s="6">
        <v>247</v>
      </c>
      <c r="B248" s="7">
        <f>INDEX(Final_Combined_Dataset!B:B, MATCH(Analysis_Helper!A248, Final_Combined_Dataset!A:A, 0))</f>
        <v>40554</v>
      </c>
      <c r="C248" s="6" t="str">
        <f>INDEX(Final_Combined_Dataset!G:G, MATCH(Analysis_Helper!A248, Final_Combined_Dataset!A:A, 0))</f>
        <v>Tuesday</v>
      </c>
      <c r="D248" s="6" t="str">
        <f t="shared" si="12"/>
        <v>Weekday</v>
      </c>
      <c r="E248" s="6" t="b">
        <f>INDEX(Final_Combined_Dataset!F:F, MATCH(A248, Final_Combined_Dataset!A:A, 0))</f>
        <v>0</v>
      </c>
      <c r="F248" s="6" t="str">
        <f t="shared" si="13"/>
        <v>Working Day</v>
      </c>
      <c r="G248" s="6">
        <f>INDEX(Final_Combined_Dataset!E:E, MATCH(A248, Final_Combined_Dataset!A:A, 0))</f>
        <v>15</v>
      </c>
      <c r="H248" s="6" t="str">
        <f t="shared" si="14"/>
        <v>Afternoon</v>
      </c>
      <c r="I248" s="6">
        <f>INDEX(Final_Combined_Dataset!O:O, MATCH(A248, Final_Combined_Dataset!A:A, 0))</f>
        <v>47</v>
      </c>
      <c r="J248" s="6" t="str">
        <f t="shared" si="15"/>
        <v>Low</v>
      </c>
      <c r="K248" s="6" t="str">
        <f>IF(Final_Combined_Dataset!M248&gt;Final_Combined_Dataset!N248,
"Casual Users","Registered Users")</f>
        <v>Registered Users</v>
      </c>
      <c r="L248" s="6" t="str">
        <f>IF(Final_Combined_Dataset!H248="Clear","Good To Go",IF(Final_Combined_Dataset!H248="Mist","Average",IF(Final_Combined_Dataset!H248="Light Snow","Bad",IF(Final_Combined_Dataset!H248="Heavy Snow","Very Risky"))))</f>
        <v>Average</v>
      </c>
    </row>
    <row r="249" spans="1:12">
      <c r="A249" s="6">
        <v>248</v>
      </c>
      <c r="B249" s="7">
        <f>INDEX(Final_Combined_Dataset!B:B, MATCH(Analysis_Helper!A249, Final_Combined_Dataset!A:A, 0))</f>
        <v>40554</v>
      </c>
      <c r="C249" s="6" t="str">
        <f>INDEX(Final_Combined_Dataset!G:G, MATCH(Analysis_Helper!A249, Final_Combined_Dataset!A:A, 0))</f>
        <v>Tuesday</v>
      </c>
      <c r="D249" s="6" t="str">
        <f t="shared" si="12"/>
        <v>Weekday</v>
      </c>
      <c r="E249" s="6" t="b">
        <f>INDEX(Final_Combined_Dataset!F:F, MATCH(A249, Final_Combined_Dataset!A:A, 0))</f>
        <v>0</v>
      </c>
      <c r="F249" s="6" t="str">
        <f t="shared" si="13"/>
        <v>Working Day</v>
      </c>
      <c r="G249" s="6">
        <f>INDEX(Final_Combined_Dataset!E:E, MATCH(A249, Final_Combined_Dataset!A:A, 0))</f>
        <v>16</v>
      </c>
      <c r="H249" s="6" t="str">
        <f t="shared" si="14"/>
        <v>Afternoon</v>
      </c>
      <c r="I249" s="6">
        <f>INDEX(Final_Combined_Dataset!O:O, MATCH(A249, Final_Combined_Dataset!A:A, 0))</f>
        <v>76</v>
      </c>
      <c r="J249" s="6" t="str">
        <f t="shared" si="15"/>
        <v>Low</v>
      </c>
      <c r="K249" s="6" t="str">
        <f>IF(Final_Combined_Dataset!M249&gt;Final_Combined_Dataset!N249,
"Casual Users","Registered Users")</f>
        <v>Registered Users</v>
      </c>
      <c r="L249" s="6" t="str">
        <f>IF(Final_Combined_Dataset!H249="Clear","Good To Go",IF(Final_Combined_Dataset!H249="Mist","Average",IF(Final_Combined_Dataset!H249="Light Snow","Bad",IF(Final_Combined_Dataset!H249="Heavy Snow","Very Risky"))))</f>
        <v>Average</v>
      </c>
    </row>
    <row r="250" spans="1:12">
      <c r="A250" s="6">
        <v>249</v>
      </c>
      <c r="B250" s="7">
        <f>INDEX(Final_Combined_Dataset!B:B, MATCH(Analysis_Helper!A250, Final_Combined_Dataset!A:A, 0))</f>
        <v>40554</v>
      </c>
      <c r="C250" s="6" t="str">
        <f>INDEX(Final_Combined_Dataset!G:G, MATCH(Analysis_Helper!A250, Final_Combined_Dataset!A:A, 0))</f>
        <v>Tuesday</v>
      </c>
      <c r="D250" s="6" t="str">
        <f t="shared" si="12"/>
        <v>Weekday</v>
      </c>
      <c r="E250" s="6" t="b">
        <f>INDEX(Final_Combined_Dataset!F:F, MATCH(A250, Final_Combined_Dataset!A:A, 0))</f>
        <v>0</v>
      </c>
      <c r="F250" s="6" t="str">
        <f t="shared" si="13"/>
        <v>Working Day</v>
      </c>
      <c r="G250" s="6">
        <f>INDEX(Final_Combined_Dataset!E:E, MATCH(A250, Final_Combined_Dataset!A:A, 0))</f>
        <v>17</v>
      </c>
      <c r="H250" s="6" t="str">
        <f t="shared" si="14"/>
        <v>Evening</v>
      </c>
      <c r="I250" s="6">
        <f>INDEX(Final_Combined_Dataset!O:O, MATCH(A250, Final_Combined_Dataset!A:A, 0))</f>
        <v>136</v>
      </c>
      <c r="J250" s="6" t="str">
        <f t="shared" si="15"/>
        <v>Medium</v>
      </c>
      <c r="K250" s="6" t="str">
        <f>IF(Final_Combined_Dataset!M250&gt;Final_Combined_Dataset!N250,
"Casual Users","Registered Users")</f>
        <v>Registered Users</v>
      </c>
      <c r="L250" s="6" t="str">
        <f>IF(Final_Combined_Dataset!H250="Clear","Good To Go",IF(Final_Combined_Dataset!H250="Mist","Average",IF(Final_Combined_Dataset!H250="Light Snow","Bad",IF(Final_Combined_Dataset!H250="Heavy Snow","Very Risky"))))</f>
        <v>Average</v>
      </c>
    </row>
    <row r="251" spans="1:12">
      <c r="A251" s="6">
        <v>250</v>
      </c>
      <c r="B251" s="7">
        <f>INDEX(Final_Combined_Dataset!B:B, MATCH(Analysis_Helper!A251, Final_Combined_Dataset!A:A, 0))</f>
        <v>40554</v>
      </c>
      <c r="C251" s="6" t="str">
        <f>INDEX(Final_Combined_Dataset!G:G, MATCH(Analysis_Helper!A251, Final_Combined_Dataset!A:A, 0))</f>
        <v>Tuesday</v>
      </c>
      <c r="D251" s="6" t="str">
        <f t="shared" si="12"/>
        <v>Weekday</v>
      </c>
      <c r="E251" s="6" t="b">
        <f>INDEX(Final_Combined_Dataset!F:F, MATCH(A251, Final_Combined_Dataset!A:A, 0))</f>
        <v>0</v>
      </c>
      <c r="F251" s="6" t="str">
        <f t="shared" si="13"/>
        <v>Working Day</v>
      </c>
      <c r="G251" s="6">
        <f>INDEX(Final_Combined_Dataset!E:E, MATCH(A251, Final_Combined_Dataset!A:A, 0))</f>
        <v>18</v>
      </c>
      <c r="H251" s="6" t="str">
        <f t="shared" si="14"/>
        <v>Evening</v>
      </c>
      <c r="I251" s="6">
        <f>INDEX(Final_Combined_Dataset!O:O, MATCH(A251, Final_Combined_Dataset!A:A, 0))</f>
        <v>95</v>
      </c>
      <c r="J251" s="6" t="str">
        <f t="shared" si="15"/>
        <v>Low</v>
      </c>
      <c r="K251" s="6" t="str">
        <f>IF(Final_Combined_Dataset!M251&gt;Final_Combined_Dataset!N251,
"Casual Users","Registered Users")</f>
        <v>Registered Users</v>
      </c>
      <c r="L251" s="6" t="str">
        <f>IF(Final_Combined_Dataset!H251="Clear","Good To Go",IF(Final_Combined_Dataset!H251="Mist","Average",IF(Final_Combined_Dataset!H251="Light Snow","Bad",IF(Final_Combined_Dataset!H251="Heavy Snow","Very Risky"))))</f>
        <v>Bad</v>
      </c>
    </row>
    <row r="252" spans="1:12">
      <c r="A252" s="6">
        <v>251</v>
      </c>
      <c r="B252" s="7">
        <f>INDEX(Final_Combined_Dataset!B:B, MATCH(Analysis_Helper!A252, Final_Combined_Dataset!A:A, 0))</f>
        <v>40554</v>
      </c>
      <c r="C252" s="6" t="str">
        <f>INDEX(Final_Combined_Dataset!G:G, MATCH(Analysis_Helper!A252, Final_Combined_Dataset!A:A, 0))</f>
        <v>Tuesday</v>
      </c>
      <c r="D252" s="6" t="str">
        <f t="shared" si="12"/>
        <v>Weekday</v>
      </c>
      <c r="E252" s="6" t="b">
        <f>INDEX(Final_Combined_Dataset!F:F, MATCH(A252, Final_Combined_Dataset!A:A, 0))</f>
        <v>0</v>
      </c>
      <c r="F252" s="6" t="str">
        <f t="shared" si="13"/>
        <v>Working Day</v>
      </c>
      <c r="G252" s="6">
        <f>INDEX(Final_Combined_Dataset!E:E, MATCH(A252, Final_Combined_Dataset!A:A, 0))</f>
        <v>19</v>
      </c>
      <c r="H252" s="6" t="str">
        <f t="shared" si="14"/>
        <v>Evening</v>
      </c>
      <c r="I252" s="6">
        <f>INDEX(Final_Combined_Dataset!O:O, MATCH(A252, Final_Combined_Dataset!A:A, 0))</f>
        <v>51</v>
      </c>
      <c r="J252" s="6" t="str">
        <f t="shared" si="15"/>
        <v>Low</v>
      </c>
      <c r="K252" s="6" t="str">
        <f>IF(Final_Combined_Dataset!M252&gt;Final_Combined_Dataset!N252,
"Casual Users","Registered Users")</f>
        <v>Registered Users</v>
      </c>
      <c r="L252" s="6" t="str">
        <f>IF(Final_Combined_Dataset!H252="Clear","Good To Go",IF(Final_Combined_Dataset!H252="Mist","Average",IF(Final_Combined_Dataset!H252="Light Snow","Bad",IF(Final_Combined_Dataset!H252="Heavy Snow","Very Risky"))))</f>
        <v>Bad</v>
      </c>
    </row>
    <row r="253" spans="1:12">
      <c r="A253" s="6">
        <v>252</v>
      </c>
      <c r="B253" s="7">
        <f>INDEX(Final_Combined_Dataset!B:B, MATCH(Analysis_Helper!A253, Final_Combined_Dataset!A:A, 0))</f>
        <v>40554</v>
      </c>
      <c r="C253" s="6" t="str">
        <f>INDEX(Final_Combined_Dataset!G:G, MATCH(Analysis_Helper!A253, Final_Combined_Dataset!A:A, 0))</f>
        <v>Tuesday</v>
      </c>
      <c r="D253" s="6" t="str">
        <f t="shared" si="12"/>
        <v>Weekday</v>
      </c>
      <c r="E253" s="6" t="b">
        <f>INDEX(Final_Combined_Dataset!F:F, MATCH(A253, Final_Combined_Dataset!A:A, 0))</f>
        <v>0</v>
      </c>
      <c r="F253" s="6" t="str">
        <f t="shared" si="13"/>
        <v>Working Day</v>
      </c>
      <c r="G253" s="6">
        <f>INDEX(Final_Combined_Dataset!E:E, MATCH(A253, Final_Combined_Dataset!A:A, 0))</f>
        <v>20</v>
      </c>
      <c r="H253" s="6" t="str">
        <f t="shared" si="14"/>
        <v>Evening</v>
      </c>
      <c r="I253" s="6">
        <f>INDEX(Final_Combined_Dataset!O:O, MATCH(A253, Final_Combined_Dataset!A:A, 0))</f>
        <v>32</v>
      </c>
      <c r="J253" s="6" t="str">
        <f t="shared" si="15"/>
        <v>Low</v>
      </c>
      <c r="K253" s="6" t="str">
        <f>IF(Final_Combined_Dataset!M253&gt;Final_Combined_Dataset!N253,
"Casual Users","Registered Users")</f>
        <v>Registered Users</v>
      </c>
      <c r="L253" s="6" t="str">
        <f>IF(Final_Combined_Dataset!H253="Clear","Good To Go",IF(Final_Combined_Dataset!H253="Mist","Average",IF(Final_Combined_Dataset!H253="Light Snow","Bad",IF(Final_Combined_Dataset!H253="Heavy Snow","Very Risky"))))</f>
        <v>Bad</v>
      </c>
    </row>
    <row r="254" spans="1:12">
      <c r="A254" s="6">
        <v>253</v>
      </c>
      <c r="B254" s="7">
        <f>INDEX(Final_Combined_Dataset!B:B, MATCH(Analysis_Helper!A254, Final_Combined_Dataset!A:A, 0))</f>
        <v>40554</v>
      </c>
      <c r="C254" s="6" t="str">
        <f>INDEX(Final_Combined_Dataset!G:G, MATCH(Analysis_Helper!A254, Final_Combined_Dataset!A:A, 0))</f>
        <v>Tuesday</v>
      </c>
      <c r="D254" s="6" t="str">
        <f t="shared" si="12"/>
        <v>Weekday</v>
      </c>
      <c r="E254" s="6" t="b">
        <f>INDEX(Final_Combined_Dataset!F:F, MATCH(A254, Final_Combined_Dataset!A:A, 0))</f>
        <v>0</v>
      </c>
      <c r="F254" s="6" t="str">
        <f t="shared" si="13"/>
        <v>Working Day</v>
      </c>
      <c r="G254" s="6">
        <f>INDEX(Final_Combined_Dataset!E:E, MATCH(A254, Final_Combined_Dataset!A:A, 0))</f>
        <v>21</v>
      </c>
      <c r="H254" s="6" t="str">
        <f t="shared" si="14"/>
        <v>Night</v>
      </c>
      <c r="I254" s="6">
        <f>INDEX(Final_Combined_Dataset!O:O, MATCH(A254, Final_Combined_Dataset!A:A, 0))</f>
        <v>20</v>
      </c>
      <c r="J254" s="6" t="str">
        <f t="shared" si="15"/>
        <v>Low</v>
      </c>
      <c r="K254" s="6" t="str">
        <f>IF(Final_Combined_Dataset!M254&gt;Final_Combined_Dataset!N254,
"Casual Users","Registered Users")</f>
        <v>Registered Users</v>
      </c>
      <c r="L254" s="6" t="str">
        <f>IF(Final_Combined_Dataset!H254="Clear","Good To Go",IF(Final_Combined_Dataset!H254="Mist","Average",IF(Final_Combined_Dataset!H254="Light Snow","Bad",IF(Final_Combined_Dataset!H254="Heavy Snow","Very Risky"))))</f>
        <v>Bad</v>
      </c>
    </row>
    <row r="255" spans="1:12">
      <c r="A255" s="6">
        <v>254</v>
      </c>
      <c r="B255" s="7">
        <f>INDEX(Final_Combined_Dataset!B:B, MATCH(Analysis_Helper!A255, Final_Combined_Dataset!A:A, 0))</f>
        <v>40554</v>
      </c>
      <c r="C255" s="6" t="str">
        <f>INDEX(Final_Combined_Dataset!G:G, MATCH(Analysis_Helper!A255, Final_Combined_Dataset!A:A, 0))</f>
        <v>Tuesday</v>
      </c>
      <c r="D255" s="6" t="str">
        <f t="shared" si="12"/>
        <v>Weekday</v>
      </c>
      <c r="E255" s="6" t="b">
        <f>INDEX(Final_Combined_Dataset!F:F, MATCH(A255, Final_Combined_Dataset!A:A, 0))</f>
        <v>0</v>
      </c>
      <c r="F255" s="6" t="str">
        <f t="shared" si="13"/>
        <v>Working Day</v>
      </c>
      <c r="G255" s="6">
        <f>INDEX(Final_Combined_Dataset!E:E, MATCH(A255, Final_Combined_Dataset!A:A, 0))</f>
        <v>22</v>
      </c>
      <c r="H255" s="6" t="str">
        <f t="shared" si="14"/>
        <v>Night</v>
      </c>
      <c r="I255" s="6">
        <f>INDEX(Final_Combined_Dataset!O:O, MATCH(A255, Final_Combined_Dataset!A:A, 0))</f>
        <v>29</v>
      </c>
      <c r="J255" s="6" t="str">
        <f t="shared" si="15"/>
        <v>Low</v>
      </c>
      <c r="K255" s="6" t="str">
        <f>IF(Final_Combined_Dataset!M255&gt;Final_Combined_Dataset!N255,
"Casual Users","Registered Users")</f>
        <v>Registered Users</v>
      </c>
      <c r="L255" s="6" t="str">
        <f>IF(Final_Combined_Dataset!H255="Clear","Good To Go",IF(Final_Combined_Dataset!H255="Mist","Average",IF(Final_Combined_Dataset!H255="Light Snow","Bad",IF(Final_Combined_Dataset!H255="Heavy Snow","Very Risky"))))</f>
        <v>Bad</v>
      </c>
    </row>
    <row r="256" spans="1:12">
      <c r="A256" s="6">
        <v>255</v>
      </c>
      <c r="B256" s="7">
        <f>INDEX(Final_Combined_Dataset!B:B, MATCH(Analysis_Helper!A256, Final_Combined_Dataset!A:A, 0))</f>
        <v>40554</v>
      </c>
      <c r="C256" s="6" t="str">
        <f>INDEX(Final_Combined_Dataset!G:G, MATCH(Analysis_Helper!A256, Final_Combined_Dataset!A:A, 0))</f>
        <v>Tuesday</v>
      </c>
      <c r="D256" s="6" t="str">
        <f t="shared" si="12"/>
        <v>Weekday</v>
      </c>
      <c r="E256" s="6" t="b">
        <f>INDEX(Final_Combined_Dataset!F:F, MATCH(A256, Final_Combined_Dataset!A:A, 0))</f>
        <v>0</v>
      </c>
      <c r="F256" s="6" t="str">
        <f t="shared" si="13"/>
        <v>Working Day</v>
      </c>
      <c r="G256" s="6">
        <f>INDEX(Final_Combined_Dataset!E:E, MATCH(A256, Final_Combined_Dataset!A:A, 0))</f>
        <v>23</v>
      </c>
      <c r="H256" s="6" t="str">
        <f t="shared" si="14"/>
        <v>Night</v>
      </c>
      <c r="I256" s="6">
        <f>INDEX(Final_Combined_Dataset!O:O, MATCH(A256, Final_Combined_Dataset!A:A, 0))</f>
        <v>19</v>
      </c>
      <c r="J256" s="6" t="str">
        <f t="shared" si="15"/>
        <v>Low</v>
      </c>
      <c r="K256" s="6" t="str">
        <f>IF(Final_Combined_Dataset!M256&gt;Final_Combined_Dataset!N256,
"Casual Users","Registered Users")</f>
        <v>Registered Users</v>
      </c>
      <c r="L256" s="6" t="str">
        <f>IF(Final_Combined_Dataset!H256="Clear","Good To Go",IF(Final_Combined_Dataset!H256="Mist","Average",IF(Final_Combined_Dataset!H256="Light Snow","Bad",IF(Final_Combined_Dataset!H256="Heavy Snow","Very Risky"))))</f>
        <v>Bad</v>
      </c>
    </row>
    <row r="257" spans="1:12">
      <c r="A257" s="6">
        <v>256</v>
      </c>
      <c r="B257" s="7">
        <f>INDEX(Final_Combined_Dataset!B:B, MATCH(Analysis_Helper!A257, Final_Combined_Dataset!A:A, 0))</f>
        <v>40555</v>
      </c>
      <c r="C257" s="6" t="str">
        <f>INDEX(Final_Combined_Dataset!G:G, MATCH(Analysis_Helper!A257, Final_Combined_Dataset!A:A, 0))</f>
        <v>Wednesday</v>
      </c>
      <c r="D257" s="6" t="str">
        <f t="shared" si="12"/>
        <v>Weekday</v>
      </c>
      <c r="E257" s="6" t="b">
        <f>INDEX(Final_Combined_Dataset!F:F, MATCH(A257, Final_Combined_Dataset!A:A, 0))</f>
        <v>0</v>
      </c>
      <c r="F257" s="6" t="str">
        <f t="shared" si="13"/>
        <v>Working Day</v>
      </c>
      <c r="G257" s="6">
        <f>INDEX(Final_Combined_Dataset!E:E, MATCH(A257, Final_Combined_Dataset!A:A, 0))</f>
        <v>0</v>
      </c>
      <c r="H257" s="6" t="str">
        <f t="shared" si="14"/>
        <v>Night</v>
      </c>
      <c r="I257" s="6">
        <f>INDEX(Final_Combined_Dataset!O:O, MATCH(A257, Final_Combined_Dataset!A:A, 0))</f>
        <v>7</v>
      </c>
      <c r="J257" s="6" t="str">
        <f t="shared" si="15"/>
        <v>Low</v>
      </c>
      <c r="K257" s="6" t="str">
        <f>IF(Final_Combined_Dataset!M257&gt;Final_Combined_Dataset!N257,
"Casual Users","Registered Users")</f>
        <v>Registered Users</v>
      </c>
      <c r="L257" s="6" t="str">
        <f>IF(Final_Combined_Dataset!H257="Clear","Good To Go",IF(Final_Combined_Dataset!H257="Mist","Average",IF(Final_Combined_Dataset!H257="Light Snow","Bad",IF(Final_Combined_Dataset!H257="Heavy Snow","Very Risky"))))</f>
        <v>Average</v>
      </c>
    </row>
    <row r="258" spans="1:12">
      <c r="A258" s="6">
        <v>257</v>
      </c>
      <c r="B258" s="7">
        <f>INDEX(Final_Combined_Dataset!B:B, MATCH(Analysis_Helper!A258, Final_Combined_Dataset!A:A, 0))</f>
        <v>40555</v>
      </c>
      <c r="C258" s="6" t="str">
        <f>INDEX(Final_Combined_Dataset!G:G, MATCH(Analysis_Helper!A258, Final_Combined_Dataset!A:A, 0))</f>
        <v>Wednesday</v>
      </c>
      <c r="D258" s="6" t="str">
        <f t="shared" si="12"/>
        <v>Weekday</v>
      </c>
      <c r="E258" s="6" t="b">
        <f>INDEX(Final_Combined_Dataset!F:F, MATCH(A258, Final_Combined_Dataset!A:A, 0))</f>
        <v>0</v>
      </c>
      <c r="F258" s="6" t="str">
        <f t="shared" si="13"/>
        <v>Working Day</v>
      </c>
      <c r="G258" s="6">
        <f>INDEX(Final_Combined_Dataset!E:E, MATCH(A258, Final_Combined_Dataset!A:A, 0))</f>
        <v>1</v>
      </c>
      <c r="H258" s="6" t="str">
        <f t="shared" si="14"/>
        <v>Night</v>
      </c>
      <c r="I258" s="6">
        <f>INDEX(Final_Combined_Dataset!O:O, MATCH(A258, Final_Combined_Dataset!A:A, 0))</f>
        <v>6</v>
      </c>
      <c r="J258" s="6" t="str">
        <f t="shared" si="15"/>
        <v>Low</v>
      </c>
      <c r="K258" s="6" t="str">
        <f>IF(Final_Combined_Dataset!M258&gt;Final_Combined_Dataset!N258,
"Casual Users","Registered Users")</f>
        <v>Registered Users</v>
      </c>
      <c r="L258" s="6" t="str">
        <f>IF(Final_Combined_Dataset!H258="Clear","Good To Go",IF(Final_Combined_Dataset!H258="Mist","Average",IF(Final_Combined_Dataset!H258="Light Snow","Bad",IF(Final_Combined_Dataset!H258="Heavy Snow","Very Risky"))))</f>
        <v>Average</v>
      </c>
    </row>
    <row r="259" spans="1:12">
      <c r="A259" s="6">
        <v>258</v>
      </c>
      <c r="B259" s="7">
        <f>INDEX(Final_Combined_Dataset!B:B, MATCH(Analysis_Helper!A259, Final_Combined_Dataset!A:A, 0))</f>
        <v>40555</v>
      </c>
      <c r="C259" s="6" t="str">
        <f>INDEX(Final_Combined_Dataset!G:G, MATCH(Analysis_Helper!A259, Final_Combined_Dataset!A:A, 0))</f>
        <v>Wednesday</v>
      </c>
      <c r="D259" s="6" t="str">
        <f t="shared" ref="D259:D322" si="16">IF(OR(TRIM(C259)="Saturday",TRIM(C259)="Sunday"),"Weekend","Weekday")</f>
        <v>Weekday</v>
      </c>
      <c r="E259" s="6" t="b">
        <f>INDEX(Final_Combined_Dataset!F:F, MATCH(A259, Final_Combined_Dataset!A:A, 0))</f>
        <v>0</v>
      </c>
      <c r="F259" s="6" t="str">
        <f t="shared" ref="F259:F322" si="17">IF(E259=TRUE,"Holiday","Working Day")</f>
        <v>Working Day</v>
      </c>
      <c r="G259" s="6">
        <f>INDEX(Final_Combined_Dataset!E:E, MATCH(A259, Final_Combined_Dataset!A:A, 0))</f>
        <v>2</v>
      </c>
      <c r="H259" s="6" t="str">
        <f t="shared" ref="H259:H322" si="18">IF(G259&lt;=4,"Night",
IF(G259&lt;=11,"Morning",
IF(G259&lt;=16,"Afternoon",
IF(G259&lt;=20,"Evening",
"Night"))))</f>
        <v>Night</v>
      </c>
      <c r="I259" s="6">
        <f>INDEX(Final_Combined_Dataset!O:O, MATCH(A259, Final_Combined_Dataset!A:A, 0))</f>
        <v>1</v>
      </c>
      <c r="J259" s="6" t="str">
        <f t="shared" ref="J259:J322" si="19">IF(I259&lt;100,"Low",
IF(I259&lt;150,"Medium","High"))</f>
        <v>Low</v>
      </c>
      <c r="K259" s="6" t="str">
        <f>IF(Final_Combined_Dataset!M259&gt;Final_Combined_Dataset!N259,
"Casual Users","Registered Users")</f>
        <v>Registered Users</v>
      </c>
      <c r="L259" s="6" t="str">
        <f>IF(Final_Combined_Dataset!H259="Clear","Good To Go",IF(Final_Combined_Dataset!H259="Mist","Average",IF(Final_Combined_Dataset!H259="Light Snow","Bad",IF(Final_Combined_Dataset!H259="Heavy Snow","Very Risky"))))</f>
        <v>Good To Go</v>
      </c>
    </row>
    <row r="260" spans="1:12">
      <c r="A260" s="6">
        <v>259</v>
      </c>
      <c r="B260" s="7">
        <f>INDEX(Final_Combined_Dataset!B:B, MATCH(Analysis_Helper!A260, Final_Combined_Dataset!A:A, 0))</f>
        <v>40555</v>
      </c>
      <c r="C260" s="6" t="str">
        <f>INDEX(Final_Combined_Dataset!G:G, MATCH(Analysis_Helper!A260, Final_Combined_Dataset!A:A, 0))</f>
        <v>Wednesday</v>
      </c>
      <c r="D260" s="6" t="str">
        <f t="shared" si="16"/>
        <v>Weekday</v>
      </c>
      <c r="E260" s="6" t="b">
        <f>INDEX(Final_Combined_Dataset!F:F, MATCH(A260, Final_Combined_Dataset!A:A, 0))</f>
        <v>0</v>
      </c>
      <c r="F260" s="6" t="str">
        <f t="shared" si="17"/>
        <v>Working Day</v>
      </c>
      <c r="G260" s="6">
        <f>INDEX(Final_Combined_Dataset!E:E, MATCH(A260, Final_Combined_Dataset!A:A, 0))</f>
        <v>5</v>
      </c>
      <c r="H260" s="6" t="str">
        <f t="shared" si="18"/>
        <v>Morning</v>
      </c>
      <c r="I260" s="6">
        <f>INDEX(Final_Combined_Dataset!O:O, MATCH(A260, Final_Combined_Dataset!A:A, 0))</f>
        <v>5</v>
      </c>
      <c r="J260" s="6" t="str">
        <f t="shared" si="19"/>
        <v>Low</v>
      </c>
      <c r="K260" s="6" t="str">
        <f>IF(Final_Combined_Dataset!M260&gt;Final_Combined_Dataset!N260,
"Casual Users","Registered Users")</f>
        <v>Registered Users</v>
      </c>
      <c r="L260" s="6" t="str">
        <f>IF(Final_Combined_Dataset!H260="Clear","Good To Go",IF(Final_Combined_Dataset!H260="Mist","Average",IF(Final_Combined_Dataset!H260="Light Snow","Bad",IF(Final_Combined_Dataset!H260="Heavy Snow","Very Risky"))))</f>
        <v>Good To Go</v>
      </c>
    </row>
    <row r="261" spans="1:12">
      <c r="A261" s="6">
        <v>260</v>
      </c>
      <c r="B261" s="7">
        <f>INDEX(Final_Combined_Dataset!B:B, MATCH(Analysis_Helper!A261, Final_Combined_Dataset!A:A, 0))</f>
        <v>40555</v>
      </c>
      <c r="C261" s="6" t="str">
        <f>INDEX(Final_Combined_Dataset!G:G, MATCH(Analysis_Helper!A261, Final_Combined_Dataset!A:A, 0))</f>
        <v>Wednesday</v>
      </c>
      <c r="D261" s="6" t="str">
        <f t="shared" si="16"/>
        <v>Weekday</v>
      </c>
      <c r="E261" s="6" t="b">
        <f>INDEX(Final_Combined_Dataset!F:F, MATCH(A261, Final_Combined_Dataset!A:A, 0))</f>
        <v>0</v>
      </c>
      <c r="F261" s="6" t="str">
        <f t="shared" si="17"/>
        <v>Working Day</v>
      </c>
      <c r="G261" s="6">
        <f>INDEX(Final_Combined_Dataset!E:E, MATCH(A261, Final_Combined_Dataset!A:A, 0))</f>
        <v>6</v>
      </c>
      <c r="H261" s="6" t="str">
        <f t="shared" si="18"/>
        <v>Morning</v>
      </c>
      <c r="I261" s="6">
        <f>INDEX(Final_Combined_Dataset!O:O, MATCH(A261, Final_Combined_Dataset!A:A, 0))</f>
        <v>16</v>
      </c>
      <c r="J261" s="6" t="str">
        <f t="shared" si="19"/>
        <v>Low</v>
      </c>
      <c r="K261" s="6" t="str">
        <f>IF(Final_Combined_Dataset!M261&gt;Final_Combined_Dataset!N261,
"Casual Users","Registered Users")</f>
        <v>Registered Users</v>
      </c>
      <c r="L261" s="6" t="str">
        <f>IF(Final_Combined_Dataset!H261="Clear","Good To Go",IF(Final_Combined_Dataset!H261="Mist","Average",IF(Final_Combined_Dataset!H261="Light Snow","Bad",IF(Final_Combined_Dataset!H261="Heavy Snow","Very Risky"))))</f>
        <v>Good To Go</v>
      </c>
    </row>
    <row r="262" spans="1:12">
      <c r="A262" s="6">
        <v>261</v>
      </c>
      <c r="B262" s="7">
        <f>INDEX(Final_Combined_Dataset!B:B, MATCH(Analysis_Helper!A262, Final_Combined_Dataset!A:A, 0))</f>
        <v>40555</v>
      </c>
      <c r="C262" s="6" t="str">
        <f>INDEX(Final_Combined_Dataset!G:G, MATCH(Analysis_Helper!A262, Final_Combined_Dataset!A:A, 0))</f>
        <v>Wednesday</v>
      </c>
      <c r="D262" s="6" t="str">
        <f t="shared" si="16"/>
        <v>Weekday</v>
      </c>
      <c r="E262" s="6" t="b">
        <f>INDEX(Final_Combined_Dataset!F:F, MATCH(A262, Final_Combined_Dataset!A:A, 0))</f>
        <v>0</v>
      </c>
      <c r="F262" s="6" t="str">
        <f t="shared" si="17"/>
        <v>Working Day</v>
      </c>
      <c r="G262" s="6">
        <f>INDEX(Final_Combined_Dataset!E:E, MATCH(A262, Final_Combined_Dataset!A:A, 0))</f>
        <v>7</v>
      </c>
      <c r="H262" s="6" t="str">
        <f t="shared" si="18"/>
        <v>Morning</v>
      </c>
      <c r="I262" s="6">
        <f>INDEX(Final_Combined_Dataset!O:O, MATCH(A262, Final_Combined_Dataset!A:A, 0))</f>
        <v>54</v>
      </c>
      <c r="J262" s="6" t="str">
        <f t="shared" si="19"/>
        <v>Low</v>
      </c>
      <c r="K262" s="6" t="str">
        <f>IF(Final_Combined_Dataset!M262&gt;Final_Combined_Dataset!N262,
"Casual Users","Registered Users")</f>
        <v>Registered Users</v>
      </c>
      <c r="L262" s="6" t="str">
        <f>IF(Final_Combined_Dataset!H262="Clear","Good To Go",IF(Final_Combined_Dataset!H262="Mist","Average",IF(Final_Combined_Dataset!H262="Light Snow","Bad",IF(Final_Combined_Dataset!H262="Heavy Snow","Very Risky"))))</f>
        <v>Good To Go</v>
      </c>
    </row>
    <row r="263" spans="1:12">
      <c r="A263" s="6">
        <v>262</v>
      </c>
      <c r="B263" s="7">
        <f>INDEX(Final_Combined_Dataset!B:B, MATCH(Analysis_Helper!A263, Final_Combined_Dataset!A:A, 0))</f>
        <v>40555</v>
      </c>
      <c r="C263" s="6" t="str">
        <f>INDEX(Final_Combined_Dataset!G:G, MATCH(Analysis_Helper!A263, Final_Combined_Dataset!A:A, 0))</f>
        <v>Wednesday</v>
      </c>
      <c r="D263" s="6" t="str">
        <f t="shared" si="16"/>
        <v>Weekday</v>
      </c>
      <c r="E263" s="6" t="b">
        <f>INDEX(Final_Combined_Dataset!F:F, MATCH(A263, Final_Combined_Dataset!A:A, 0))</f>
        <v>0</v>
      </c>
      <c r="F263" s="6" t="str">
        <f t="shared" si="17"/>
        <v>Working Day</v>
      </c>
      <c r="G263" s="6">
        <f>INDEX(Final_Combined_Dataset!E:E, MATCH(A263, Final_Combined_Dataset!A:A, 0))</f>
        <v>8</v>
      </c>
      <c r="H263" s="6" t="str">
        <f t="shared" si="18"/>
        <v>Morning</v>
      </c>
      <c r="I263" s="6">
        <f>INDEX(Final_Combined_Dataset!O:O, MATCH(A263, Final_Combined_Dataset!A:A, 0))</f>
        <v>128</v>
      </c>
      <c r="J263" s="6" t="str">
        <f t="shared" si="19"/>
        <v>Medium</v>
      </c>
      <c r="K263" s="6" t="str">
        <f>IF(Final_Combined_Dataset!M263&gt;Final_Combined_Dataset!N263,
"Casual Users","Registered Users")</f>
        <v>Registered Users</v>
      </c>
      <c r="L263" s="6" t="str">
        <f>IF(Final_Combined_Dataset!H263="Clear","Good To Go",IF(Final_Combined_Dataset!H263="Mist","Average",IF(Final_Combined_Dataset!H263="Light Snow","Bad",IF(Final_Combined_Dataset!H263="Heavy Snow","Very Risky"))))</f>
        <v>Good To Go</v>
      </c>
    </row>
    <row r="264" spans="1:12">
      <c r="A264" s="6">
        <v>263</v>
      </c>
      <c r="B264" s="7">
        <f>INDEX(Final_Combined_Dataset!B:B, MATCH(Analysis_Helper!A264, Final_Combined_Dataset!A:A, 0))</f>
        <v>40555</v>
      </c>
      <c r="C264" s="6" t="str">
        <f>INDEX(Final_Combined_Dataset!G:G, MATCH(Analysis_Helper!A264, Final_Combined_Dataset!A:A, 0))</f>
        <v>Wednesday</v>
      </c>
      <c r="D264" s="6" t="str">
        <f t="shared" si="16"/>
        <v>Weekday</v>
      </c>
      <c r="E264" s="6" t="b">
        <f>INDEX(Final_Combined_Dataset!F:F, MATCH(A264, Final_Combined_Dataset!A:A, 0))</f>
        <v>0</v>
      </c>
      <c r="F264" s="6" t="str">
        <f t="shared" si="17"/>
        <v>Working Day</v>
      </c>
      <c r="G264" s="6">
        <f>INDEX(Final_Combined_Dataset!E:E, MATCH(A264, Final_Combined_Dataset!A:A, 0))</f>
        <v>9</v>
      </c>
      <c r="H264" s="6" t="str">
        <f t="shared" si="18"/>
        <v>Morning</v>
      </c>
      <c r="I264" s="6">
        <f>INDEX(Final_Combined_Dataset!O:O, MATCH(A264, Final_Combined_Dataset!A:A, 0))</f>
        <v>81</v>
      </c>
      <c r="J264" s="6" t="str">
        <f t="shared" si="19"/>
        <v>Low</v>
      </c>
      <c r="K264" s="6" t="str">
        <f>IF(Final_Combined_Dataset!M264&gt;Final_Combined_Dataset!N264,
"Casual Users","Registered Users")</f>
        <v>Registered Users</v>
      </c>
      <c r="L264" s="6" t="str">
        <f>IF(Final_Combined_Dataset!H264="Clear","Good To Go",IF(Final_Combined_Dataset!H264="Mist","Average",IF(Final_Combined_Dataset!H264="Light Snow","Bad",IF(Final_Combined_Dataset!H264="Heavy Snow","Very Risky"))))</f>
        <v>Good To Go</v>
      </c>
    </row>
    <row r="265" spans="1:12">
      <c r="A265" s="6">
        <v>264</v>
      </c>
      <c r="B265" s="7">
        <f>INDEX(Final_Combined_Dataset!B:B, MATCH(Analysis_Helper!A265, Final_Combined_Dataset!A:A, 0))</f>
        <v>40555</v>
      </c>
      <c r="C265" s="6" t="str">
        <f>INDEX(Final_Combined_Dataset!G:G, MATCH(Analysis_Helper!A265, Final_Combined_Dataset!A:A, 0))</f>
        <v>Wednesday</v>
      </c>
      <c r="D265" s="6" t="str">
        <f t="shared" si="16"/>
        <v>Weekday</v>
      </c>
      <c r="E265" s="6" t="b">
        <f>INDEX(Final_Combined_Dataset!F:F, MATCH(A265, Final_Combined_Dataset!A:A, 0))</f>
        <v>0</v>
      </c>
      <c r="F265" s="6" t="str">
        <f t="shared" si="17"/>
        <v>Working Day</v>
      </c>
      <c r="G265" s="6">
        <f>INDEX(Final_Combined_Dataset!E:E, MATCH(A265, Final_Combined_Dataset!A:A, 0))</f>
        <v>10</v>
      </c>
      <c r="H265" s="6" t="str">
        <f t="shared" si="18"/>
        <v>Morning</v>
      </c>
      <c r="I265" s="6">
        <f>INDEX(Final_Combined_Dataset!O:O, MATCH(A265, Final_Combined_Dataset!A:A, 0))</f>
        <v>39</v>
      </c>
      <c r="J265" s="6" t="str">
        <f t="shared" si="19"/>
        <v>Low</v>
      </c>
      <c r="K265" s="6" t="str">
        <f>IF(Final_Combined_Dataset!M265&gt;Final_Combined_Dataset!N265,
"Casual Users","Registered Users")</f>
        <v>Registered Users</v>
      </c>
      <c r="L265" s="6" t="str">
        <f>IF(Final_Combined_Dataset!H265="Clear","Good To Go",IF(Final_Combined_Dataset!H265="Mist","Average",IF(Final_Combined_Dataset!H265="Light Snow","Bad",IF(Final_Combined_Dataset!H265="Heavy Snow","Very Risky"))))</f>
        <v>Good To Go</v>
      </c>
    </row>
    <row r="266" spans="1:12">
      <c r="A266" s="6">
        <v>265</v>
      </c>
      <c r="B266" s="7">
        <f>INDEX(Final_Combined_Dataset!B:B, MATCH(Analysis_Helper!A266, Final_Combined_Dataset!A:A, 0))</f>
        <v>40555</v>
      </c>
      <c r="C266" s="6" t="str">
        <f>INDEX(Final_Combined_Dataset!G:G, MATCH(Analysis_Helper!A266, Final_Combined_Dataset!A:A, 0))</f>
        <v>Wednesday</v>
      </c>
      <c r="D266" s="6" t="str">
        <f t="shared" si="16"/>
        <v>Weekday</v>
      </c>
      <c r="E266" s="6" t="b">
        <f>INDEX(Final_Combined_Dataset!F:F, MATCH(A266, Final_Combined_Dataset!A:A, 0))</f>
        <v>0</v>
      </c>
      <c r="F266" s="6" t="str">
        <f t="shared" si="17"/>
        <v>Working Day</v>
      </c>
      <c r="G266" s="6">
        <f>INDEX(Final_Combined_Dataset!E:E, MATCH(A266, Final_Combined_Dataset!A:A, 0))</f>
        <v>11</v>
      </c>
      <c r="H266" s="6" t="str">
        <f t="shared" si="18"/>
        <v>Morning</v>
      </c>
      <c r="I266" s="6">
        <f>INDEX(Final_Combined_Dataset!O:O, MATCH(A266, Final_Combined_Dataset!A:A, 0))</f>
        <v>35</v>
      </c>
      <c r="J266" s="6" t="str">
        <f t="shared" si="19"/>
        <v>Low</v>
      </c>
      <c r="K266" s="6" t="str">
        <f>IF(Final_Combined_Dataset!M266&gt;Final_Combined_Dataset!N266,
"Casual Users","Registered Users")</f>
        <v>Registered Users</v>
      </c>
      <c r="L266" s="6" t="str">
        <f>IF(Final_Combined_Dataset!H266="Clear","Good To Go",IF(Final_Combined_Dataset!H266="Mist","Average",IF(Final_Combined_Dataset!H266="Light Snow","Bad",IF(Final_Combined_Dataset!H266="Heavy Snow","Very Risky"))))</f>
        <v>Good To Go</v>
      </c>
    </row>
    <row r="267" spans="1:12">
      <c r="A267" s="6">
        <v>266</v>
      </c>
      <c r="B267" s="7">
        <f>INDEX(Final_Combined_Dataset!B:B, MATCH(Analysis_Helper!A267, Final_Combined_Dataset!A:A, 0))</f>
        <v>40555</v>
      </c>
      <c r="C267" s="6" t="str">
        <f>INDEX(Final_Combined_Dataset!G:G, MATCH(Analysis_Helper!A267, Final_Combined_Dataset!A:A, 0))</f>
        <v>Wednesday</v>
      </c>
      <c r="D267" s="6" t="str">
        <f t="shared" si="16"/>
        <v>Weekday</v>
      </c>
      <c r="E267" s="6" t="b">
        <f>INDEX(Final_Combined_Dataset!F:F, MATCH(A267, Final_Combined_Dataset!A:A, 0))</f>
        <v>0</v>
      </c>
      <c r="F267" s="6" t="str">
        <f t="shared" si="17"/>
        <v>Working Day</v>
      </c>
      <c r="G267" s="6">
        <f>INDEX(Final_Combined_Dataset!E:E, MATCH(A267, Final_Combined_Dataset!A:A, 0))</f>
        <v>12</v>
      </c>
      <c r="H267" s="6" t="str">
        <f t="shared" si="18"/>
        <v>Afternoon</v>
      </c>
      <c r="I267" s="6">
        <f>INDEX(Final_Combined_Dataset!O:O, MATCH(A267, Final_Combined_Dataset!A:A, 0))</f>
        <v>55</v>
      </c>
      <c r="J267" s="6" t="str">
        <f t="shared" si="19"/>
        <v>Low</v>
      </c>
      <c r="K267" s="6" t="str">
        <f>IF(Final_Combined_Dataset!M267&gt;Final_Combined_Dataset!N267,
"Casual Users","Registered Users")</f>
        <v>Registered Users</v>
      </c>
      <c r="L267" s="6" t="str">
        <f>IF(Final_Combined_Dataset!H267="Clear","Good To Go",IF(Final_Combined_Dataset!H267="Mist","Average",IF(Final_Combined_Dataset!H267="Light Snow","Bad",IF(Final_Combined_Dataset!H267="Heavy Snow","Very Risky"))))</f>
        <v>Good To Go</v>
      </c>
    </row>
    <row r="268" spans="1:12">
      <c r="A268" s="6">
        <v>267</v>
      </c>
      <c r="B268" s="7">
        <f>INDEX(Final_Combined_Dataset!B:B, MATCH(Analysis_Helper!A268, Final_Combined_Dataset!A:A, 0))</f>
        <v>40555</v>
      </c>
      <c r="C268" s="6" t="str">
        <f>INDEX(Final_Combined_Dataset!G:G, MATCH(Analysis_Helper!A268, Final_Combined_Dataset!A:A, 0))</f>
        <v>Wednesday</v>
      </c>
      <c r="D268" s="6" t="str">
        <f t="shared" si="16"/>
        <v>Weekday</v>
      </c>
      <c r="E268" s="6" t="b">
        <f>INDEX(Final_Combined_Dataset!F:F, MATCH(A268, Final_Combined_Dataset!A:A, 0))</f>
        <v>0</v>
      </c>
      <c r="F268" s="6" t="str">
        <f t="shared" si="17"/>
        <v>Working Day</v>
      </c>
      <c r="G268" s="6">
        <f>INDEX(Final_Combined_Dataset!E:E, MATCH(A268, Final_Combined_Dataset!A:A, 0))</f>
        <v>13</v>
      </c>
      <c r="H268" s="6" t="str">
        <f t="shared" si="18"/>
        <v>Afternoon</v>
      </c>
      <c r="I268" s="6">
        <f>INDEX(Final_Combined_Dataset!O:O, MATCH(A268, Final_Combined_Dataset!A:A, 0))</f>
        <v>49</v>
      </c>
      <c r="J268" s="6" t="str">
        <f t="shared" si="19"/>
        <v>Low</v>
      </c>
      <c r="K268" s="6" t="str">
        <f>IF(Final_Combined_Dataset!M268&gt;Final_Combined_Dataset!N268,
"Casual Users","Registered Users")</f>
        <v>Registered Users</v>
      </c>
      <c r="L268" s="6" t="str">
        <f>IF(Final_Combined_Dataset!H268="Clear","Good To Go",IF(Final_Combined_Dataset!H268="Mist","Average",IF(Final_Combined_Dataset!H268="Light Snow","Bad",IF(Final_Combined_Dataset!H268="Heavy Snow","Very Risky"))))</f>
        <v>Good To Go</v>
      </c>
    </row>
    <row r="269" spans="1:12">
      <c r="A269" s="6">
        <v>268</v>
      </c>
      <c r="B269" s="7">
        <f>INDEX(Final_Combined_Dataset!B:B, MATCH(Analysis_Helper!A269, Final_Combined_Dataset!A:A, 0))</f>
        <v>40555</v>
      </c>
      <c r="C269" s="6" t="str">
        <f>INDEX(Final_Combined_Dataset!G:G, MATCH(Analysis_Helper!A269, Final_Combined_Dataset!A:A, 0))</f>
        <v>Wednesday</v>
      </c>
      <c r="D269" s="6" t="str">
        <f t="shared" si="16"/>
        <v>Weekday</v>
      </c>
      <c r="E269" s="6" t="b">
        <f>INDEX(Final_Combined_Dataset!F:F, MATCH(A269, Final_Combined_Dataset!A:A, 0))</f>
        <v>0</v>
      </c>
      <c r="F269" s="6" t="str">
        <f t="shared" si="17"/>
        <v>Working Day</v>
      </c>
      <c r="G269" s="6">
        <f>INDEX(Final_Combined_Dataset!E:E, MATCH(A269, Final_Combined_Dataset!A:A, 0))</f>
        <v>14</v>
      </c>
      <c r="H269" s="6" t="str">
        <f t="shared" si="18"/>
        <v>Afternoon</v>
      </c>
      <c r="I269" s="6">
        <f>INDEX(Final_Combined_Dataset!O:O, MATCH(A269, Final_Combined_Dataset!A:A, 0))</f>
        <v>44</v>
      </c>
      <c r="J269" s="6" t="str">
        <f t="shared" si="19"/>
        <v>Low</v>
      </c>
      <c r="K269" s="6" t="str">
        <f>IF(Final_Combined_Dataset!M269&gt;Final_Combined_Dataset!N269,
"Casual Users","Registered Users")</f>
        <v>Registered Users</v>
      </c>
      <c r="L269" s="6" t="str">
        <f>IF(Final_Combined_Dataset!H269="Clear","Good To Go",IF(Final_Combined_Dataset!H269="Mist","Average",IF(Final_Combined_Dataset!H269="Light Snow","Bad",IF(Final_Combined_Dataset!H269="Heavy Snow","Very Risky"))))</f>
        <v>Good To Go</v>
      </c>
    </row>
    <row r="270" spans="1:12">
      <c r="A270" s="6">
        <v>269</v>
      </c>
      <c r="B270" s="7">
        <f>INDEX(Final_Combined_Dataset!B:B, MATCH(Analysis_Helper!A270, Final_Combined_Dataset!A:A, 0))</f>
        <v>40555</v>
      </c>
      <c r="C270" s="6" t="str">
        <f>INDEX(Final_Combined_Dataset!G:G, MATCH(Analysis_Helper!A270, Final_Combined_Dataset!A:A, 0))</f>
        <v>Wednesday</v>
      </c>
      <c r="D270" s="6" t="str">
        <f t="shared" si="16"/>
        <v>Weekday</v>
      </c>
      <c r="E270" s="6" t="b">
        <f>INDEX(Final_Combined_Dataset!F:F, MATCH(A270, Final_Combined_Dataset!A:A, 0))</f>
        <v>0</v>
      </c>
      <c r="F270" s="6" t="str">
        <f t="shared" si="17"/>
        <v>Working Day</v>
      </c>
      <c r="G270" s="6">
        <f>INDEX(Final_Combined_Dataset!E:E, MATCH(A270, Final_Combined_Dataset!A:A, 0))</f>
        <v>15</v>
      </c>
      <c r="H270" s="6" t="str">
        <f t="shared" si="18"/>
        <v>Afternoon</v>
      </c>
      <c r="I270" s="6">
        <f>INDEX(Final_Combined_Dataset!O:O, MATCH(A270, Final_Combined_Dataset!A:A, 0))</f>
        <v>49</v>
      </c>
      <c r="J270" s="6" t="str">
        <f t="shared" si="19"/>
        <v>Low</v>
      </c>
      <c r="K270" s="6" t="str">
        <f>IF(Final_Combined_Dataset!M270&gt;Final_Combined_Dataset!N270,
"Casual Users","Registered Users")</f>
        <v>Registered Users</v>
      </c>
      <c r="L270" s="6" t="str">
        <f>IF(Final_Combined_Dataset!H270="Clear","Good To Go",IF(Final_Combined_Dataset!H270="Mist","Average",IF(Final_Combined_Dataset!H270="Light Snow","Bad",IF(Final_Combined_Dataset!H270="Heavy Snow","Very Risky"))))</f>
        <v>Good To Go</v>
      </c>
    </row>
    <row r="271" spans="1:12">
      <c r="A271" s="6">
        <v>270</v>
      </c>
      <c r="B271" s="7">
        <f>INDEX(Final_Combined_Dataset!B:B, MATCH(Analysis_Helper!A271, Final_Combined_Dataset!A:A, 0))</f>
        <v>40555</v>
      </c>
      <c r="C271" s="6" t="str">
        <f>INDEX(Final_Combined_Dataset!G:G, MATCH(Analysis_Helper!A271, Final_Combined_Dataset!A:A, 0))</f>
        <v>Wednesday</v>
      </c>
      <c r="D271" s="6" t="str">
        <f t="shared" si="16"/>
        <v>Weekday</v>
      </c>
      <c r="E271" s="6" t="b">
        <f>INDEX(Final_Combined_Dataset!F:F, MATCH(A271, Final_Combined_Dataset!A:A, 0))</f>
        <v>0</v>
      </c>
      <c r="F271" s="6" t="str">
        <f t="shared" si="17"/>
        <v>Working Day</v>
      </c>
      <c r="G271" s="6">
        <f>INDEX(Final_Combined_Dataset!E:E, MATCH(A271, Final_Combined_Dataset!A:A, 0))</f>
        <v>16</v>
      </c>
      <c r="H271" s="6" t="str">
        <f t="shared" si="18"/>
        <v>Afternoon</v>
      </c>
      <c r="I271" s="6">
        <f>INDEX(Final_Combined_Dataset!O:O, MATCH(A271, Final_Combined_Dataset!A:A, 0))</f>
        <v>68</v>
      </c>
      <c r="J271" s="6" t="str">
        <f t="shared" si="19"/>
        <v>Low</v>
      </c>
      <c r="K271" s="6" t="str">
        <f>IF(Final_Combined_Dataset!M271&gt;Final_Combined_Dataset!N271,
"Casual Users","Registered Users")</f>
        <v>Registered Users</v>
      </c>
      <c r="L271" s="6" t="str">
        <f>IF(Final_Combined_Dataset!H271="Clear","Good To Go",IF(Final_Combined_Dataset!H271="Mist","Average",IF(Final_Combined_Dataset!H271="Light Snow","Bad",IF(Final_Combined_Dataset!H271="Heavy Snow","Very Risky"))))</f>
        <v>Good To Go</v>
      </c>
    </row>
    <row r="272" spans="1:12">
      <c r="A272" s="6">
        <v>271</v>
      </c>
      <c r="B272" s="7">
        <f>INDEX(Final_Combined_Dataset!B:B, MATCH(Analysis_Helper!A272, Final_Combined_Dataset!A:A, 0))</f>
        <v>40555</v>
      </c>
      <c r="C272" s="6" t="str">
        <f>INDEX(Final_Combined_Dataset!G:G, MATCH(Analysis_Helper!A272, Final_Combined_Dataset!A:A, 0))</f>
        <v>Wednesday</v>
      </c>
      <c r="D272" s="6" t="str">
        <f t="shared" si="16"/>
        <v>Weekday</v>
      </c>
      <c r="E272" s="6" t="b">
        <f>INDEX(Final_Combined_Dataset!F:F, MATCH(A272, Final_Combined_Dataset!A:A, 0))</f>
        <v>0</v>
      </c>
      <c r="F272" s="6" t="str">
        <f t="shared" si="17"/>
        <v>Working Day</v>
      </c>
      <c r="G272" s="6">
        <f>INDEX(Final_Combined_Dataset!E:E, MATCH(A272, Final_Combined_Dataset!A:A, 0))</f>
        <v>17</v>
      </c>
      <c r="H272" s="6" t="str">
        <f t="shared" si="18"/>
        <v>Evening</v>
      </c>
      <c r="I272" s="6">
        <f>INDEX(Final_Combined_Dataset!O:O, MATCH(A272, Final_Combined_Dataset!A:A, 0))</f>
        <v>139</v>
      </c>
      <c r="J272" s="6" t="str">
        <f t="shared" si="19"/>
        <v>Medium</v>
      </c>
      <c r="K272" s="6" t="str">
        <f>IF(Final_Combined_Dataset!M272&gt;Final_Combined_Dataset!N272,
"Casual Users","Registered Users")</f>
        <v>Registered Users</v>
      </c>
      <c r="L272" s="6" t="str">
        <f>IF(Final_Combined_Dataset!H272="Clear","Good To Go",IF(Final_Combined_Dataset!H272="Mist","Average",IF(Final_Combined_Dataset!H272="Light Snow","Bad",IF(Final_Combined_Dataset!H272="Heavy Snow","Very Risky"))))</f>
        <v>Good To Go</v>
      </c>
    </row>
    <row r="273" spans="1:12">
      <c r="A273" s="6">
        <v>272</v>
      </c>
      <c r="B273" s="7">
        <f>INDEX(Final_Combined_Dataset!B:B, MATCH(Analysis_Helper!A273, Final_Combined_Dataset!A:A, 0))</f>
        <v>40555</v>
      </c>
      <c r="C273" s="6" t="str">
        <f>INDEX(Final_Combined_Dataset!G:G, MATCH(Analysis_Helper!A273, Final_Combined_Dataset!A:A, 0))</f>
        <v>Wednesday</v>
      </c>
      <c r="D273" s="6" t="str">
        <f t="shared" si="16"/>
        <v>Weekday</v>
      </c>
      <c r="E273" s="6" t="b">
        <f>INDEX(Final_Combined_Dataset!F:F, MATCH(A273, Final_Combined_Dataset!A:A, 0))</f>
        <v>0</v>
      </c>
      <c r="F273" s="6" t="str">
        <f t="shared" si="17"/>
        <v>Working Day</v>
      </c>
      <c r="G273" s="6">
        <f>INDEX(Final_Combined_Dataset!E:E, MATCH(A273, Final_Combined_Dataset!A:A, 0))</f>
        <v>18</v>
      </c>
      <c r="H273" s="6" t="str">
        <f t="shared" si="18"/>
        <v>Evening</v>
      </c>
      <c r="I273" s="6">
        <f>INDEX(Final_Combined_Dataset!O:O, MATCH(A273, Final_Combined_Dataset!A:A, 0))</f>
        <v>137</v>
      </c>
      <c r="J273" s="6" t="str">
        <f t="shared" si="19"/>
        <v>Medium</v>
      </c>
      <c r="K273" s="6" t="str">
        <f>IF(Final_Combined_Dataset!M273&gt;Final_Combined_Dataset!N273,
"Casual Users","Registered Users")</f>
        <v>Registered Users</v>
      </c>
      <c r="L273" s="6" t="str">
        <f>IF(Final_Combined_Dataset!H273="Clear","Good To Go",IF(Final_Combined_Dataset!H273="Mist","Average",IF(Final_Combined_Dataset!H273="Light Snow","Bad",IF(Final_Combined_Dataset!H273="Heavy Snow","Very Risky"))))</f>
        <v>Good To Go</v>
      </c>
    </row>
    <row r="274" spans="1:12">
      <c r="A274" s="6">
        <v>273</v>
      </c>
      <c r="B274" s="7">
        <f>INDEX(Final_Combined_Dataset!B:B, MATCH(Analysis_Helper!A274, Final_Combined_Dataset!A:A, 0))</f>
        <v>40555</v>
      </c>
      <c r="C274" s="6" t="str">
        <f>INDEX(Final_Combined_Dataset!G:G, MATCH(Analysis_Helper!A274, Final_Combined_Dataset!A:A, 0))</f>
        <v>Wednesday</v>
      </c>
      <c r="D274" s="6" t="str">
        <f t="shared" si="16"/>
        <v>Weekday</v>
      </c>
      <c r="E274" s="6" t="b">
        <f>INDEX(Final_Combined_Dataset!F:F, MATCH(A274, Final_Combined_Dataset!A:A, 0))</f>
        <v>0</v>
      </c>
      <c r="F274" s="6" t="str">
        <f t="shared" si="17"/>
        <v>Working Day</v>
      </c>
      <c r="G274" s="6">
        <f>INDEX(Final_Combined_Dataset!E:E, MATCH(A274, Final_Combined_Dataset!A:A, 0))</f>
        <v>19</v>
      </c>
      <c r="H274" s="6" t="str">
        <f t="shared" si="18"/>
        <v>Evening</v>
      </c>
      <c r="I274" s="6">
        <f>INDEX(Final_Combined_Dataset!O:O, MATCH(A274, Final_Combined_Dataset!A:A, 0))</f>
        <v>83</v>
      </c>
      <c r="J274" s="6" t="str">
        <f t="shared" si="19"/>
        <v>Low</v>
      </c>
      <c r="K274" s="6" t="str">
        <f>IF(Final_Combined_Dataset!M274&gt;Final_Combined_Dataset!N274,
"Casual Users","Registered Users")</f>
        <v>Registered Users</v>
      </c>
      <c r="L274" s="6" t="str">
        <f>IF(Final_Combined_Dataset!H274="Clear","Good To Go",IF(Final_Combined_Dataset!H274="Mist","Average",IF(Final_Combined_Dataset!H274="Light Snow","Bad",IF(Final_Combined_Dataset!H274="Heavy Snow","Very Risky"))))</f>
        <v>Good To Go</v>
      </c>
    </row>
    <row r="275" spans="1:12">
      <c r="A275" s="6">
        <v>274</v>
      </c>
      <c r="B275" s="7">
        <f>INDEX(Final_Combined_Dataset!B:B, MATCH(Analysis_Helper!A275, Final_Combined_Dataset!A:A, 0))</f>
        <v>40555</v>
      </c>
      <c r="C275" s="6" t="str">
        <f>INDEX(Final_Combined_Dataset!G:G, MATCH(Analysis_Helper!A275, Final_Combined_Dataset!A:A, 0))</f>
        <v>Wednesday</v>
      </c>
      <c r="D275" s="6" t="str">
        <f t="shared" si="16"/>
        <v>Weekday</v>
      </c>
      <c r="E275" s="6" t="b">
        <f>INDEX(Final_Combined_Dataset!F:F, MATCH(A275, Final_Combined_Dataset!A:A, 0))</f>
        <v>0</v>
      </c>
      <c r="F275" s="6" t="str">
        <f t="shared" si="17"/>
        <v>Working Day</v>
      </c>
      <c r="G275" s="6">
        <f>INDEX(Final_Combined_Dataset!E:E, MATCH(A275, Final_Combined_Dataset!A:A, 0))</f>
        <v>20</v>
      </c>
      <c r="H275" s="6" t="str">
        <f t="shared" si="18"/>
        <v>Evening</v>
      </c>
      <c r="I275" s="6">
        <f>INDEX(Final_Combined_Dataset!O:O, MATCH(A275, Final_Combined_Dataset!A:A, 0))</f>
        <v>56</v>
      </c>
      <c r="J275" s="6" t="str">
        <f t="shared" si="19"/>
        <v>Low</v>
      </c>
      <c r="K275" s="6" t="str">
        <f>IF(Final_Combined_Dataset!M275&gt;Final_Combined_Dataset!N275,
"Casual Users","Registered Users")</f>
        <v>Registered Users</v>
      </c>
      <c r="L275" s="6" t="str">
        <f>IF(Final_Combined_Dataset!H275="Clear","Good To Go",IF(Final_Combined_Dataset!H275="Mist","Average",IF(Final_Combined_Dataset!H275="Light Snow","Bad",IF(Final_Combined_Dataset!H275="Heavy Snow","Very Risky"))))</f>
        <v>Good To Go</v>
      </c>
    </row>
    <row r="276" spans="1:12">
      <c r="A276" s="6">
        <v>275</v>
      </c>
      <c r="B276" s="7">
        <f>INDEX(Final_Combined_Dataset!B:B, MATCH(Analysis_Helper!A276, Final_Combined_Dataset!A:A, 0))</f>
        <v>40555</v>
      </c>
      <c r="C276" s="6" t="str">
        <f>INDEX(Final_Combined_Dataset!G:G, MATCH(Analysis_Helper!A276, Final_Combined_Dataset!A:A, 0))</f>
        <v>Wednesday</v>
      </c>
      <c r="D276" s="6" t="str">
        <f t="shared" si="16"/>
        <v>Weekday</v>
      </c>
      <c r="E276" s="6" t="b">
        <f>INDEX(Final_Combined_Dataset!F:F, MATCH(A276, Final_Combined_Dataset!A:A, 0))</f>
        <v>0</v>
      </c>
      <c r="F276" s="6" t="str">
        <f t="shared" si="17"/>
        <v>Working Day</v>
      </c>
      <c r="G276" s="6">
        <f>INDEX(Final_Combined_Dataset!E:E, MATCH(A276, Final_Combined_Dataset!A:A, 0))</f>
        <v>21</v>
      </c>
      <c r="H276" s="6" t="str">
        <f t="shared" si="18"/>
        <v>Night</v>
      </c>
      <c r="I276" s="6">
        <f>INDEX(Final_Combined_Dataset!O:O, MATCH(A276, Final_Combined_Dataset!A:A, 0))</f>
        <v>57</v>
      </c>
      <c r="J276" s="6" t="str">
        <f t="shared" si="19"/>
        <v>Low</v>
      </c>
      <c r="K276" s="6" t="str">
        <f>IF(Final_Combined_Dataset!M276&gt;Final_Combined_Dataset!N276,
"Casual Users","Registered Users")</f>
        <v>Registered Users</v>
      </c>
      <c r="L276" s="6" t="str">
        <f>IF(Final_Combined_Dataset!H276="Clear","Good To Go",IF(Final_Combined_Dataset!H276="Mist","Average",IF(Final_Combined_Dataset!H276="Light Snow","Bad",IF(Final_Combined_Dataset!H276="Heavy Snow","Very Risky"))))</f>
        <v>Good To Go</v>
      </c>
    </row>
    <row r="277" spans="1:12">
      <c r="A277" s="6">
        <v>276</v>
      </c>
      <c r="B277" s="7">
        <f>INDEX(Final_Combined_Dataset!B:B, MATCH(Analysis_Helper!A277, Final_Combined_Dataset!A:A, 0))</f>
        <v>40555</v>
      </c>
      <c r="C277" s="6" t="str">
        <f>INDEX(Final_Combined_Dataset!G:G, MATCH(Analysis_Helper!A277, Final_Combined_Dataset!A:A, 0))</f>
        <v>Wednesday</v>
      </c>
      <c r="D277" s="6" t="str">
        <f t="shared" si="16"/>
        <v>Weekday</v>
      </c>
      <c r="E277" s="6" t="b">
        <f>INDEX(Final_Combined_Dataset!F:F, MATCH(A277, Final_Combined_Dataset!A:A, 0))</f>
        <v>0</v>
      </c>
      <c r="F277" s="6" t="str">
        <f t="shared" si="17"/>
        <v>Working Day</v>
      </c>
      <c r="G277" s="6">
        <f>INDEX(Final_Combined_Dataset!E:E, MATCH(A277, Final_Combined_Dataset!A:A, 0))</f>
        <v>22</v>
      </c>
      <c r="H277" s="6" t="str">
        <f t="shared" si="18"/>
        <v>Night</v>
      </c>
      <c r="I277" s="6">
        <f>INDEX(Final_Combined_Dataset!O:O, MATCH(A277, Final_Combined_Dataset!A:A, 0))</f>
        <v>33</v>
      </c>
      <c r="J277" s="6" t="str">
        <f t="shared" si="19"/>
        <v>Low</v>
      </c>
      <c r="K277" s="6" t="str">
        <f>IF(Final_Combined_Dataset!M277&gt;Final_Combined_Dataset!N277,
"Casual Users","Registered Users")</f>
        <v>Registered Users</v>
      </c>
      <c r="L277" s="6" t="str">
        <f>IF(Final_Combined_Dataset!H277="Clear","Good To Go",IF(Final_Combined_Dataset!H277="Mist","Average",IF(Final_Combined_Dataset!H277="Light Snow","Bad",IF(Final_Combined_Dataset!H277="Heavy Snow","Very Risky"))))</f>
        <v>Good To Go</v>
      </c>
    </row>
    <row r="278" spans="1:12">
      <c r="A278" s="6">
        <v>277</v>
      </c>
      <c r="B278" s="7">
        <f>INDEX(Final_Combined_Dataset!B:B, MATCH(Analysis_Helper!A278, Final_Combined_Dataset!A:A, 0))</f>
        <v>40555</v>
      </c>
      <c r="C278" s="6" t="str">
        <f>INDEX(Final_Combined_Dataset!G:G, MATCH(Analysis_Helper!A278, Final_Combined_Dataset!A:A, 0))</f>
        <v>Wednesday</v>
      </c>
      <c r="D278" s="6" t="str">
        <f t="shared" si="16"/>
        <v>Weekday</v>
      </c>
      <c r="E278" s="6" t="b">
        <f>INDEX(Final_Combined_Dataset!F:F, MATCH(A278, Final_Combined_Dataset!A:A, 0))</f>
        <v>0</v>
      </c>
      <c r="F278" s="6" t="str">
        <f t="shared" si="17"/>
        <v>Working Day</v>
      </c>
      <c r="G278" s="6">
        <f>INDEX(Final_Combined_Dataset!E:E, MATCH(A278, Final_Combined_Dataset!A:A, 0))</f>
        <v>23</v>
      </c>
      <c r="H278" s="6" t="str">
        <f t="shared" si="18"/>
        <v>Night</v>
      </c>
      <c r="I278" s="6">
        <f>INDEX(Final_Combined_Dataset!O:O, MATCH(A278, Final_Combined_Dataset!A:A, 0))</f>
        <v>20</v>
      </c>
      <c r="J278" s="6" t="str">
        <f t="shared" si="19"/>
        <v>Low</v>
      </c>
      <c r="K278" s="6" t="str">
        <f>IF(Final_Combined_Dataset!M278&gt;Final_Combined_Dataset!N278,
"Casual Users","Registered Users")</f>
        <v>Registered Users</v>
      </c>
      <c r="L278" s="6" t="str">
        <f>IF(Final_Combined_Dataset!H278="Clear","Good To Go",IF(Final_Combined_Dataset!H278="Mist","Average",IF(Final_Combined_Dataset!H278="Light Snow","Bad",IF(Final_Combined_Dataset!H278="Heavy Snow","Very Risky"))))</f>
        <v>Good To Go</v>
      </c>
    </row>
    <row r="279" spans="1:12">
      <c r="A279" s="6">
        <v>278</v>
      </c>
      <c r="B279" s="7">
        <f>INDEX(Final_Combined_Dataset!B:B, MATCH(Analysis_Helper!A279, Final_Combined_Dataset!A:A, 0))</f>
        <v>40556</v>
      </c>
      <c r="C279" s="6" t="str">
        <f>INDEX(Final_Combined_Dataset!G:G, MATCH(Analysis_Helper!A279, Final_Combined_Dataset!A:A, 0))</f>
        <v>Thursday</v>
      </c>
      <c r="D279" s="6" t="str">
        <f t="shared" si="16"/>
        <v>Weekday</v>
      </c>
      <c r="E279" s="6" t="b">
        <f>INDEX(Final_Combined_Dataset!F:F, MATCH(A279, Final_Combined_Dataset!A:A, 0))</f>
        <v>0</v>
      </c>
      <c r="F279" s="6" t="str">
        <f t="shared" si="17"/>
        <v>Working Day</v>
      </c>
      <c r="G279" s="6">
        <f>INDEX(Final_Combined_Dataset!E:E, MATCH(A279, Final_Combined_Dataset!A:A, 0))</f>
        <v>0</v>
      </c>
      <c r="H279" s="6" t="str">
        <f t="shared" si="18"/>
        <v>Night</v>
      </c>
      <c r="I279" s="6">
        <f>INDEX(Final_Combined_Dataset!O:O, MATCH(A279, Final_Combined_Dataset!A:A, 0))</f>
        <v>7</v>
      </c>
      <c r="J279" s="6" t="str">
        <f t="shared" si="19"/>
        <v>Low</v>
      </c>
      <c r="K279" s="6" t="str">
        <f>IF(Final_Combined_Dataset!M279&gt;Final_Combined_Dataset!N279,
"Casual Users","Registered Users")</f>
        <v>Registered Users</v>
      </c>
      <c r="L279" s="6" t="str">
        <f>IF(Final_Combined_Dataset!H279="Clear","Good To Go",IF(Final_Combined_Dataset!H279="Mist","Average",IF(Final_Combined_Dataset!H279="Light Snow","Bad",IF(Final_Combined_Dataset!H279="Heavy Snow","Very Risky"))))</f>
        <v>Good To Go</v>
      </c>
    </row>
    <row r="280" spans="1:12">
      <c r="A280" s="6">
        <v>279</v>
      </c>
      <c r="B280" s="7">
        <f>INDEX(Final_Combined_Dataset!B:B, MATCH(Analysis_Helper!A280, Final_Combined_Dataset!A:A, 0))</f>
        <v>40556</v>
      </c>
      <c r="C280" s="6" t="str">
        <f>INDEX(Final_Combined_Dataset!G:G, MATCH(Analysis_Helper!A280, Final_Combined_Dataset!A:A, 0))</f>
        <v>Thursday</v>
      </c>
      <c r="D280" s="6" t="str">
        <f t="shared" si="16"/>
        <v>Weekday</v>
      </c>
      <c r="E280" s="6" t="b">
        <f>INDEX(Final_Combined_Dataset!F:F, MATCH(A280, Final_Combined_Dataset!A:A, 0))</f>
        <v>0</v>
      </c>
      <c r="F280" s="6" t="str">
        <f t="shared" si="17"/>
        <v>Working Day</v>
      </c>
      <c r="G280" s="6">
        <f>INDEX(Final_Combined_Dataset!E:E, MATCH(A280, Final_Combined_Dataset!A:A, 0))</f>
        <v>1</v>
      </c>
      <c r="H280" s="6" t="str">
        <f t="shared" si="18"/>
        <v>Night</v>
      </c>
      <c r="I280" s="6">
        <f>INDEX(Final_Combined_Dataset!O:O, MATCH(A280, Final_Combined_Dataset!A:A, 0))</f>
        <v>2</v>
      </c>
      <c r="J280" s="6" t="str">
        <f t="shared" si="19"/>
        <v>Low</v>
      </c>
      <c r="K280" s="6" t="str">
        <f>IF(Final_Combined_Dataset!M280&gt;Final_Combined_Dataset!N280,
"Casual Users","Registered Users")</f>
        <v>Registered Users</v>
      </c>
      <c r="L280" s="6" t="str">
        <f>IF(Final_Combined_Dataset!H280="Clear","Good To Go",IF(Final_Combined_Dataset!H280="Mist","Average",IF(Final_Combined_Dataset!H280="Light Snow","Bad",IF(Final_Combined_Dataset!H280="Heavy Snow","Very Risky"))))</f>
        <v>Good To Go</v>
      </c>
    </row>
    <row r="281" spans="1:12">
      <c r="A281" s="6">
        <v>280</v>
      </c>
      <c r="B281" s="7">
        <f>INDEX(Final_Combined_Dataset!B:B, MATCH(Analysis_Helper!A281, Final_Combined_Dataset!A:A, 0))</f>
        <v>40556</v>
      </c>
      <c r="C281" s="6" t="str">
        <f>INDEX(Final_Combined_Dataset!G:G, MATCH(Analysis_Helper!A281, Final_Combined_Dataset!A:A, 0))</f>
        <v>Thursday</v>
      </c>
      <c r="D281" s="6" t="str">
        <f t="shared" si="16"/>
        <v>Weekday</v>
      </c>
      <c r="E281" s="6" t="b">
        <f>INDEX(Final_Combined_Dataset!F:F, MATCH(A281, Final_Combined_Dataset!A:A, 0))</f>
        <v>0</v>
      </c>
      <c r="F281" s="6" t="str">
        <f t="shared" si="17"/>
        <v>Working Day</v>
      </c>
      <c r="G281" s="6">
        <f>INDEX(Final_Combined_Dataset!E:E, MATCH(A281, Final_Combined_Dataset!A:A, 0))</f>
        <v>2</v>
      </c>
      <c r="H281" s="6" t="str">
        <f t="shared" si="18"/>
        <v>Night</v>
      </c>
      <c r="I281" s="6">
        <f>INDEX(Final_Combined_Dataset!O:O, MATCH(A281, Final_Combined_Dataset!A:A, 0))</f>
        <v>2</v>
      </c>
      <c r="J281" s="6" t="str">
        <f t="shared" si="19"/>
        <v>Low</v>
      </c>
      <c r="K281" s="6" t="str">
        <f>IF(Final_Combined_Dataset!M281&gt;Final_Combined_Dataset!N281,
"Casual Users","Registered Users")</f>
        <v>Registered Users</v>
      </c>
      <c r="L281" s="6" t="str">
        <f>IF(Final_Combined_Dataset!H281="Clear","Good To Go",IF(Final_Combined_Dataset!H281="Mist","Average",IF(Final_Combined_Dataset!H281="Light Snow","Bad",IF(Final_Combined_Dataset!H281="Heavy Snow","Very Risky"))))</f>
        <v>Good To Go</v>
      </c>
    </row>
    <row r="282" spans="1:12">
      <c r="A282" s="6">
        <v>281</v>
      </c>
      <c r="B282" s="7">
        <f>INDEX(Final_Combined_Dataset!B:B, MATCH(Analysis_Helper!A282, Final_Combined_Dataset!A:A, 0))</f>
        <v>40556</v>
      </c>
      <c r="C282" s="6" t="str">
        <f>INDEX(Final_Combined_Dataset!G:G, MATCH(Analysis_Helper!A282, Final_Combined_Dataset!A:A, 0))</f>
        <v>Thursday</v>
      </c>
      <c r="D282" s="6" t="str">
        <f t="shared" si="16"/>
        <v>Weekday</v>
      </c>
      <c r="E282" s="6" t="b">
        <f>INDEX(Final_Combined_Dataset!F:F, MATCH(A282, Final_Combined_Dataset!A:A, 0))</f>
        <v>0</v>
      </c>
      <c r="F282" s="6" t="str">
        <f t="shared" si="17"/>
        <v>Working Day</v>
      </c>
      <c r="G282" s="6">
        <f>INDEX(Final_Combined_Dataset!E:E, MATCH(A282, Final_Combined_Dataset!A:A, 0))</f>
        <v>3</v>
      </c>
      <c r="H282" s="6" t="str">
        <f t="shared" si="18"/>
        <v>Night</v>
      </c>
      <c r="I282" s="6">
        <f>INDEX(Final_Combined_Dataset!O:O, MATCH(A282, Final_Combined_Dataset!A:A, 0))</f>
        <v>3</v>
      </c>
      <c r="J282" s="6" t="str">
        <f t="shared" si="19"/>
        <v>Low</v>
      </c>
      <c r="K282" s="6" t="str">
        <f>IF(Final_Combined_Dataset!M282&gt;Final_Combined_Dataset!N282,
"Casual Users","Registered Users")</f>
        <v>Registered Users</v>
      </c>
      <c r="L282" s="6" t="str">
        <f>IF(Final_Combined_Dataset!H282="Clear","Good To Go",IF(Final_Combined_Dataset!H282="Mist","Average",IF(Final_Combined_Dataset!H282="Light Snow","Bad",IF(Final_Combined_Dataset!H282="Heavy Snow","Very Risky"))))</f>
        <v>Good To Go</v>
      </c>
    </row>
    <row r="283" spans="1:12">
      <c r="A283" s="6">
        <v>282</v>
      </c>
      <c r="B283" s="7">
        <f>INDEX(Final_Combined_Dataset!B:B, MATCH(Analysis_Helper!A283, Final_Combined_Dataset!A:A, 0))</f>
        <v>40556</v>
      </c>
      <c r="C283" s="6" t="str">
        <f>INDEX(Final_Combined_Dataset!G:G, MATCH(Analysis_Helper!A283, Final_Combined_Dataset!A:A, 0))</f>
        <v>Thursday</v>
      </c>
      <c r="D283" s="6" t="str">
        <f t="shared" si="16"/>
        <v>Weekday</v>
      </c>
      <c r="E283" s="6" t="b">
        <f>INDEX(Final_Combined_Dataset!F:F, MATCH(A283, Final_Combined_Dataset!A:A, 0))</f>
        <v>0</v>
      </c>
      <c r="F283" s="6" t="str">
        <f t="shared" si="17"/>
        <v>Working Day</v>
      </c>
      <c r="G283" s="6">
        <f>INDEX(Final_Combined_Dataset!E:E, MATCH(A283, Final_Combined_Dataset!A:A, 0))</f>
        <v>4</v>
      </c>
      <c r="H283" s="6" t="str">
        <f t="shared" si="18"/>
        <v>Night</v>
      </c>
      <c r="I283" s="6">
        <f>INDEX(Final_Combined_Dataset!O:O, MATCH(A283, Final_Combined_Dataset!A:A, 0))</f>
        <v>4</v>
      </c>
      <c r="J283" s="6" t="str">
        <f t="shared" si="19"/>
        <v>Low</v>
      </c>
      <c r="K283" s="6" t="str">
        <f>IF(Final_Combined_Dataset!M283&gt;Final_Combined_Dataset!N283,
"Casual Users","Registered Users")</f>
        <v>Registered Users</v>
      </c>
      <c r="L283" s="6" t="str">
        <f>IF(Final_Combined_Dataset!H283="Clear","Good To Go",IF(Final_Combined_Dataset!H283="Mist","Average",IF(Final_Combined_Dataset!H283="Light Snow","Bad",IF(Final_Combined_Dataset!H283="Heavy Snow","Very Risky"))))</f>
        <v>Good To Go</v>
      </c>
    </row>
    <row r="284" spans="1:12">
      <c r="A284" s="6">
        <v>283</v>
      </c>
      <c r="B284" s="7">
        <f>INDEX(Final_Combined_Dataset!B:B, MATCH(Analysis_Helper!A284, Final_Combined_Dataset!A:A, 0))</f>
        <v>40556</v>
      </c>
      <c r="C284" s="6" t="str">
        <f>INDEX(Final_Combined_Dataset!G:G, MATCH(Analysis_Helper!A284, Final_Combined_Dataset!A:A, 0))</f>
        <v>Thursday</v>
      </c>
      <c r="D284" s="6" t="str">
        <f t="shared" si="16"/>
        <v>Weekday</v>
      </c>
      <c r="E284" s="6" t="b">
        <f>INDEX(Final_Combined_Dataset!F:F, MATCH(A284, Final_Combined_Dataset!A:A, 0))</f>
        <v>0</v>
      </c>
      <c r="F284" s="6" t="str">
        <f t="shared" si="17"/>
        <v>Working Day</v>
      </c>
      <c r="G284" s="6">
        <f>INDEX(Final_Combined_Dataset!E:E, MATCH(A284, Final_Combined_Dataset!A:A, 0))</f>
        <v>5</v>
      </c>
      <c r="H284" s="6" t="str">
        <f t="shared" si="18"/>
        <v>Morning</v>
      </c>
      <c r="I284" s="6">
        <f>INDEX(Final_Combined_Dataset!O:O, MATCH(A284, Final_Combined_Dataset!A:A, 0))</f>
        <v>3</v>
      </c>
      <c r="J284" s="6" t="str">
        <f t="shared" si="19"/>
        <v>Low</v>
      </c>
      <c r="K284" s="6" t="str">
        <f>IF(Final_Combined_Dataset!M284&gt;Final_Combined_Dataset!N284,
"Casual Users","Registered Users")</f>
        <v>Registered Users</v>
      </c>
      <c r="L284" s="6" t="str">
        <f>IF(Final_Combined_Dataset!H284="Clear","Good To Go",IF(Final_Combined_Dataset!H284="Mist","Average",IF(Final_Combined_Dataset!H284="Light Snow","Bad",IF(Final_Combined_Dataset!H284="Heavy Snow","Very Risky"))))</f>
        <v>Good To Go</v>
      </c>
    </row>
    <row r="285" spans="1:12">
      <c r="A285" s="6">
        <v>284</v>
      </c>
      <c r="B285" s="7">
        <f>INDEX(Final_Combined_Dataset!B:B, MATCH(Analysis_Helper!A285, Final_Combined_Dataset!A:A, 0))</f>
        <v>40556</v>
      </c>
      <c r="C285" s="6" t="str">
        <f>INDEX(Final_Combined_Dataset!G:G, MATCH(Analysis_Helper!A285, Final_Combined_Dataset!A:A, 0))</f>
        <v>Thursday</v>
      </c>
      <c r="D285" s="6" t="str">
        <f t="shared" si="16"/>
        <v>Weekday</v>
      </c>
      <c r="E285" s="6" t="b">
        <f>INDEX(Final_Combined_Dataset!F:F, MATCH(A285, Final_Combined_Dataset!A:A, 0))</f>
        <v>0</v>
      </c>
      <c r="F285" s="6" t="str">
        <f t="shared" si="17"/>
        <v>Working Day</v>
      </c>
      <c r="G285" s="6">
        <f>INDEX(Final_Combined_Dataset!E:E, MATCH(A285, Final_Combined_Dataset!A:A, 0))</f>
        <v>6</v>
      </c>
      <c r="H285" s="6" t="str">
        <f t="shared" si="18"/>
        <v>Morning</v>
      </c>
      <c r="I285" s="6">
        <f>INDEX(Final_Combined_Dataset!O:O, MATCH(A285, Final_Combined_Dataset!A:A, 0))</f>
        <v>28</v>
      </c>
      <c r="J285" s="6" t="str">
        <f t="shared" si="19"/>
        <v>Low</v>
      </c>
      <c r="K285" s="6" t="str">
        <f>IF(Final_Combined_Dataset!M285&gt;Final_Combined_Dataset!N285,
"Casual Users","Registered Users")</f>
        <v>Registered Users</v>
      </c>
      <c r="L285" s="6" t="str">
        <f>IF(Final_Combined_Dataset!H285="Clear","Good To Go",IF(Final_Combined_Dataset!H285="Mist","Average",IF(Final_Combined_Dataset!H285="Light Snow","Bad",IF(Final_Combined_Dataset!H285="Heavy Snow","Very Risky"))))</f>
        <v>Good To Go</v>
      </c>
    </row>
    <row r="286" spans="1:12">
      <c r="A286" s="6">
        <v>285</v>
      </c>
      <c r="B286" s="7">
        <f>INDEX(Final_Combined_Dataset!B:B, MATCH(Analysis_Helper!A286, Final_Combined_Dataset!A:A, 0))</f>
        <v>40556</v>
      </c>
      <c r="C286" s="6" t="str">
        <f>INDEX(Final_Combined_Dataset!G:G, MATCH(Analysis_Helper!A286, Final_Combined_Dataset!A:A, 0))</f>
        <v>Thursday</v>
      </c>
      <c r="D286" s="6" t="str">
        <f t="shared" si="16"/>
        <v>Weekday</v>
      </c>
      <c r="E286" s="6" t="b">
        <f>INDEX(Final_Combined_Dataset!F:F, MATCH(A286, Final_Combined_Dataset!A:A, 0))</f>
        <v>0</v>
      </c>
      <c r="F286" s="6" t="str">
        <f t="shared" si="17"/>
        <v>Working Day</v>
      </c>
      <c r="G286" s="6">
        <f>INDEX(Final_Combined_Dataset!E:E, MATCH(A286, Final_Combined_Dataset!A:A, 0))</f>
        <v>7</v>
      </c>
      <c r="H286" s="6" t="str">
        <f t="shared" si="18"/>
        <v>Morning</v>
      </c>
      <c r="I286" s="6">
        <f>INDEX(Final_Combined_Dataset!O:O, MATCH(A286, Final_Combined_Dataset!A:A, 0))</f>
        <v>72</v>
      </c>
      <c r="J286" s="6" t="str">
        <f t="shared" si="19"/>
        <v>Low</v>
      </c>
      <c r="K286" s="6" t="str">
        <f>IF(Final_Combined_Dataset!M286&gt;Final_Combined_Dataset!N286,
"Casual Users","Registered Users")</f>
        <v>Registered Users</v>
      </c>
      <c r="L286" s="6" t="str">
        <f>IF(Final_Combined_Dataset!H286="Clear","Good To Go",IF(Final_Combined_Dataset!H286="Mist","Average",IF(Final_Combined_Dataset!H286="Light Snow","Bad",IF(Final_Combined_Dataset!H286="Heavy Snow","Very Risky"))))</f>
        <v>Good To Go</v>
      </c>
    </row>
    <row r="287" spans="1:12">
      <c r="A287" s="6">
        <v>286</v>
      </c>
      <c r="B287" s="7">
        <f>INDEX(Final_Combined_Dataset!B:B, MATCH(Analysis_Helper!A287, Final_Combined_Dataset!A:A, 0))</f>
        <v>40556</v>
      </c>
      <c r="C287" s="6" t="str">
        <f>INDEX(Final_Combined_Dataset!G:G, MATCH(Analysis_Helper!A287, Final_Combined_Dataset!A:A, 0))</f>
        <v>Thursday</v>
      </c>
      <c r="D287" s="6" t="str">
        <f t="shared" si="16"/>
        <v>Weekday</v>
      </c>
      <c r="E287" s="6" t="b">
        <f>INDEX(Final_Combined_Dataset!F:F, MATCH(A287, Final_Combined_Dataset!A:A, 0))</f>
        <v>0</v>
      </c>
      <c r="F287" s="6" t="str">
        <f t="shared" si="17"/>
        <v>Working Day</v>
      </c>
      <c r="G287" s="6">
        <f>INDEX(Final_Combined_Dataset!E:E, MATCH(A287, Final_Combined_Dataset!A:A, 0))</f>
        <v>8</v>
      </c>
      <c r="H287" s="6" t="str">
        <f t="shared" si="18"/>
        <v>Morning</v>
      </c>
      <c r="I287" s="6">
        <f>INDEX(Final_Combined_Dataset!O:O, MATCH(A287, Final_Combined_Dataset!A:A, 0))</f>
        <v>202</v>
      </c>
      <c r="J287" s="6" t="str">
        <f t="shared" si="19"/>
        <v>High</v>
      </c>
      <c r="K287" s="6" t="str">
        <f>IF(Final_Combined_Dataset!M287&gt;Final_Combined_Dataset!N287,
"Casual Users","Registered Users")</f>
        <v>Registered Users</v>
      </c>
      <c r="L287" s="6" t="str">
        <f>IF(Final_Combined_Dataset!H287="Clear","Good To Go",IF(Final_Combined_Dataset!H287="Mist","Average",IF(Final_Combined_Dataset!H287="Light Snow","Bad",IF(Final_Combined_Dataset!H287="Heavy Snow","Very Risky"))))</f>
        <v>Good To Go</v>
      </c>
    </row>
    <row r="288" spans="1:12">
      <c r="A288" s="6">
        <v>287</v>
      </c>
      <c r="B288" s="7">
        <f>INDEX(Final_Combined_Dataset!B:B, MATCH(Analysis_Helper!A288, Final_Combined_Dataset!A:A, 0))</f>
        <v>40556</v>
      </c>
      <c r="C288" s="6" t="str">
        <f>INDEX(Final_Combined_Dataset!G:G, MATCH(Analysis_Helper!A288, Final_Combined_Dataset!A:A, 0))</f>
        <v>Thursday</v>
      </c>
      <c r="D288" s="6" t="str">
        <f t="shared" si="16"/>
        <v>Weekday</v>
      </c>
      <c r="E288" s="6" t="b">
        <f>INDEX(Final_Combined_Dataset!F:F, MATCH(A288, Final_Combined_Dataset!A:A, 0))</f>
        <v>0</v>
      </c>
      <c r="F288" s="6" t="str">
        <f t="shared" si="17"/>
        <v>Working Day</v>
      </c>
      <c r="G288" s="6">
        <f>INDEX(Final_Combined_Dataset!E:E, MATCH(A288, Final_Combined_Dataset!A:A, 0))</f>
        <v>9</v>
      </c>
      <c r="H288" s="6" t="str">
        <f t="shared" si="18"/>
        <v>Morning</v>
      </c>
      <c r="I288" s="6">
        <f>INDEX(Final_Combined_Dataset!O:O, MATCH(A288, Final_Combined_Dataset!A:A, 0))</f>
        <v>139</v>
      </c>
      <c r="J288" s="6" t="str">
        <f t="shared" si="19"/>
        <v>Medium</v>
      </c>
      <c r="K288" s="6" t="str">
        <f>IF(Final_Combined_Dataset!M288&gt;Final_Combined_Dataset!N288,
"Casual Users","Registered Users")</f>
        <v>Registered Users</v>
      </c>
      <c r="L288" s="6" t="str">
        <f>IF(Final_Combined_Dataset!H288="Clear","Good To Go",IF(Final_Combined_Dataset!H288="Mist","Average",IF(Final_Combined_Dataset!H288="Light Snow","Bad",IF(Final_Combined_Dataset!H288="Heavy Snow","Very Risky"))))</f>
        <v>Good To Go</v>
      </c>
    </row>
    <row r="289" spans="1:12">
      <c r="A289" s="6">
        <v>288</v>
      </c>
      <c r="B289" s="7">
        <f>INDEX(Final_Combined_Dataset!B:B, MATCH(Analysis_Helper!A289, Final_Combined_Dataset!A:A, 0))</f>
        <v>40556</v>
      </c>
      <c r="C289" s="6" t="str">
        <f>INDEX(Final_Combined_Dataset!G:G, MATCH(Analysis_Helper!A289, Final_Combined_Dataset!A:A, 0))</f>
        <v>Thursday</v>
      </c>
      <c r="D289" s="6" t="str">
        <f t="shared" si="16"/>
        <v>Weekday</v>
      </c>
      <c r="E289" s="6" t="b">
        <f>INDEX(Final_Combined_Dataset!F:F, MATCH(A289, Final_Combined_Dataset!A:A, 0))</f>
        <v>0</v>
      </c>
      <c r="F289" s="6" t="str">
        <f t="shared" si="17"/>
        <v>Working Day</v>
      </c>
      <c r="G289" s="6">
        <f>INDEX(Final_Combined_Dataset!E:E, MATCH(A289, Final_Combined_Dataset!A:A, 0))</f>
        <v>10</v>
      </c>
      <c r="H289" s="6" t="str">
        <f t="shared" si="18"/>
        <v>Morning</v>
      </c>
      <c r="I289" s="6">
        <f>INDEX(Final_Combined_Dataset!O:O, MATCH(A289, Final_Combined_Dataset!A:A, 0))</f>
        <v>38</v>
      </c>
      <c r="J289" s="6" t="str">
        <f t="shared" si="19"/>
        <v>Low</v>
      </c>
      <c r="K289" s="6" t="str">
        <f>IF(Final_Combined_Dataset!M289&gt;Final_Combined_Dataset!N289,
"Casual Users","Registered Users")</f>
        <v>Registered Users</v>
      </c>
      <c r="L289" s="6" t="str">
        <f>IF(Final_Combined_Dataset!H289="Clear","Good To Go",IF(Final_Combined_Dataset!H289="Mist","Average",IF(Final_Combined_Dataset!H289="Light Snow","Bad",IF(Final_Combined_Dataset!H289="Heavy Snow","Very Risky"))))</f>
        <v>Average</v>
      </c>
    </row>
    <row r="290" spans="1:12">
      <c r="A290" s="6">
        <v>289</v>
      </c>
      <c r="B290" s="7">
        <f>INDEX(Final_Combined_Dataset!B:B, MATCH(Analysis_Helper!A290, Final_Combined_Dataset!A:A, 0))</f>
        <v>40556</v>
      </c>
      <c r="C290" s="6" t="str">
        <f>INDEX(Final_Combined_Dataset!G:G, MATCH(Analysis_Helper!A290, Final_Combined_Dataset!A:A, 0))</f>
        <v>Thursday</v>
      </c>
      <c r="D290" s="6" t="str">
        <f t="shared" si="16"/>
        <v>Weekday</v>
      </c>
      <c r="E290" s="6" t="b">
        <f>INDEX(Final_Combined_Dataset!F:F, MATCH(A290, Final_Combined_Dataset!A:A, 0))</f>
        <v>0</v>
      </c>
      <c r="F290" s="6" t="str">
        <f t="shared" si="17"/>
        <v>Working Day</v>
      </c>
      <c r="G290" s="6">
        <f>INDEX(Final_Combined_Dataset!E:E, MATCH(A290, Final_Combined_Dataset!A:A, 0))</f>
        <v>11</v>
      </c>
      <c r="H290" s="6" t="str">
        <f t="shared" si="18"/>
        <v>Morning</v>
      </c>
      <c r="I290" s="6">
        <f>INDEX(Final_Combined_Dataset!O:O, MATCH(A290, Final_Combined_Dataset!A:A, 0))</f>
        <v>37</v>
      </c>
      <c r="J290" s="6" t="str">
        <f t="shared" si="19"/>
        <v>Low</v>
      </c>
      <c r="K290" s="6" t="str">
        <f>IF(Final_Combined_Dataset!M290&gt;Final_Combined_Dataset!N290,
"Casual Users","Registered Users")</f>
        <v>Registered Users</v>
      </c>
      <c r="L290" s="6" t="str">
        <f>IF(Final_Combined_Dataset!H290="Clear","Good To Go",IF(Final_Combined_Dataset!H290="Mist","Average",IF(Final_Combined_Dataset!H290="Light Snow","Bad",IF(Final_Combined_Dataset!H290="Heavy Snow","Very Risky"))))</f>
        <v>Average</v>
      </c>
    </row>
    <row r="291" spans="1:12">
      <c r="A291" s="6">
        <v>290</v>
      </c>
      <c r="B291" s="7">
        <f>INDEX(Final_Combined_Dataset!B:B, MATCH(Analysis_Helper!A291, Final_Combined_Dataset!A:A, 0))</f>
        <v>40556</v>
      </c>
      <c r="C291" s="6" t="str">
        <f>INDEX(Final_Combined_Dataset!G:G, MATCH(Analysis_Helper!A291, Final_Combined_Dataset!A:A, 0))</f>
        <v>Thursday</v>
      </c>
      <c r="D291" s="6" t="str">
        <f t="shared" si="16"/>
        <v>Weekday</v>
      </c>
      <c r="E291" s="6" t="b">
        <f>INDEX(Final_Combined_Dataset!F:F, MATCH(A291, Final_Combined_Dataset!A:A, 0))</f>
        <v>0</v>
      </c>
      <c r="F291" s="6" t="str">
        <f t="shared" si="17"/>
        <v>Working Day</v>
      </c>
      <c r="G291" s="6">
        <f>INDEX(Final_Combined_Dataset!E:E, MATCH(A291, Final_Combined_Dataset!A:A, 0))</f>
        <v>12</v>
      </c>
      <c r="H291" s="6" t="str">
        <f t="shared" si="18"/>
        <v>Afternoon</v>
      </c>
      <c r="I291" s="6">
        <f>INDEX(Final_Combined_Dataset!O:O, MATCH(A291, Final_Combined_Dataset!A:A, 0))</f>
        <v>52</v>
      </c>
      <c r="J291" s="6" t="str">
        <f t="shared" si="19"/>
        <v>Low</v>
      </c>
      <c r="K291" s="6" t="str">
        <f>IF(Final_Combined_Dataset!M291&gt;Final_Combined_Dataset!N291,
"Casual Users","Registered Users")</f>
        <v>Registered Users</v>
      </c>
      <c r="L291" s="6" t="str">
        <f>IF(Final_Combined_Dataset!H291="Clear","Good To Go",IF(Final_Combined_Dataset!H291="Mist","Average",IF(Final_Combined_Dataset!H291="Light Snow","Bad",IF(Final_Combined_Dataset!H291="Heavy Snow","Very Risky"))))</f>
        <v>Good To Go</v>
      </c>
    </row>
    <row r="292" spans="1:12">
      <c r="A292" s="6">
        <v>291</v>
      </c>
      <c r="B292" s="7">
        <f>INDEX(Final_Combined_Dataset!B:B, MATCH(Analysis_Helper!A292, Final_Combined_Dataset!A:A, 0))</f>
        <v>40556</v>
      </c>
      <c r="C292" s="6" t="str">
        <f>INDEX(Final_Combined_Dataset!G:G, MATCH(Analysis_Helper!A292, Final_Combined_Dataset!A:A, 0))</f>
        <v>Thursday</v>
      </c>
      <c r="D292" s="6" t="str">
        <f t="shared" si="16"/>
        <v>Weekday</v>
      </c>
      <c r="E292" s="6" t="b">
        <f>INDEX(Final_Combined_Dataset!F:F, MATCH(A292, Final_Combined_Dataset!A:A, 0))</f>
        <v>0</v>
      </c>
      <c r="F292" s="6" t="str">
        <f t="shared" si="17"/>
        <v>Working Day</v>
      </c>
      <c r="G292" s="6">
        <f>INDEX(Final_Combined_Dataset!E:E, MATCH(A292, Final_Combined_Dataset!A:A, 0))</f>
        <v>13</v>
      </c>
      <c r="H292" s="6" t="str">
        <f t="shared" si="18"/>
        <v>Afternoon</v>
      </c>
      <c r="I292" s="6">
        <f>INDEX(Final_Combined_Dataset!O:O, MATCH(A292, Final_Combined_Dataset!A:A, 0))</f>
        <v>83</v>
      </c>
      <c r="J292" s="6" t="str">
        <f t="shared" si="19"/>
        <v>Low</v>
      </c>
      <c r="K292" s="6" t="str">
        <f>IF(Final_Combined_Dataset!M292&gt;Final_Combined_Dataset!N292,
"Casual Users","Registered Users")</f>
        <v>Registered Users</v>
      </c>
      <c r="L292" s="6" t="str">
        <f>IF(Final_Combined_Dataset!H292="Clear","Good To Go",IF(Final_Combined_Dataset!H292="Mist","Average",IF(Final_Combined_Dataset!H292="Light Snow","Bad",IF(Final_Combined_Dataset!H292="Heavy Snow","Very Risky"))))</f>
        <v>Good To Go</v>
      </c>
    </row>
    <row r="293" spans="1:12">
      <c r="A293" s="6">
        <v>292</v>
      </c>
      <c r="B293" s="7">
        <f>INDEX(Final_Combined_Dataset!B:B, MATCH(Analysis_Helper!A293, Final_Combined_Dataset!A:A, 0))</f>
        <v>40556</v>
      </c>
      <c r="C293" s="6" t="str">
        <f>INDEX(Final_Combined_Dataset!G:G, MATCH(Analysis_Helper!A293, Final_Combined_Dataset!A:A, 0))</f>
        <v>Thursday</v>
      </c>
      <c r="D293" s="6" t="str">
        <f t="shared" si="16"/>
        <v>Weekday</v>
      </c>
      <c r="E293" s="6" t="b">
        <f>INDEX(Final_Combined_Dataset!F:F, MATCH(A293, Final_Combined_Dataset!A:A, 0))</f>
        <v>0</v>
      </c>
      <c r="F293" s="6" t="str">
        <f t="shared" si="17"/>
        <v>Working Day</v>
      </c>
      <c r="G293" s="6">
        <f>INDEX(Final_Combined_Dataset!E:E, MATCH(A293, Final_Combined_Dataset!A:A, 0))</f>
        <v>14</v>
      </c>
      <c r="H293" s="6" t="str">
        <f t="shared" si="18"/>
        <v>Afternoon</v>
      </c>
      <c r="I293" s="6">
        <f>INDEX(Final_Combined_Dataset!O:O, MATCH(A293, Final_Combined_Dataset!A:A, 0))</f>
        <v>42</v>
      </c>
      <c r="J293" s="6" t="str">
        <f t="shared" si="19"/>
        <v>Low</v>
      </c>
      <c r="K293" s="6" t="str">
        <f>IF(Final_Combined_Dataset!M293&gt;Final_Combined_Dataset!N293,
"Casual Users","Registered Users")</f>
        <v>Registered Users</v>
      </c>
      <c r="L293" s="6" t="str">
        <f>IF(Final_Combined_Dataset!H293="Clear","Good To Go",IF(Final_Combined_Dataset!H293="Mist","Average",IF(Final_Combined_Dataset!H293="Light Snow","Bad",IF(Final_Combined_Dataset!H293="Heavy Snow","Very Risky"))))</f>
        <v>Good To Go</v>
      </c>
    </row>
    <row r="294" spans="1:12">
      <c r="A294" s="6">
        <v>293</v>
      </c>
      <c r="B294" s="7">
        <f>INDEX(Final_Combined_Dataset!B:B, MATCH(Analysis_Helper!A294, Final_Combined_Dataset!A:A, 0))</f>
        <v>40556</v>
      </c>
      <c r="C294" s="6" t="str">
        <f>INDEX(Final_Combined_Dataset!G:G, MATCH(Analysis_Helper!A294, Final_Combined_Dataset!A:A, 0))</f>
        <v>Thursday</v>
      </c>
      <c r="D294" s="6" t="str">
        <f t="shared" si="16"/>
        <v>Weekday</v>
      </c>
      <c r="E294" s="6" t="b">
        <f>INDEX(Final_Combined_Dataset!F:F, MATCH(A294, Final_Combined_Dataset!A:A, 0))</f>
        <v>0</v>
      </c>
      <c r="F294" s="6" t="str">
        <f t="shared" si="17"/>
        <v>Working Day</v>
      </c>
      <c r="G294" s="6">
        <f>INDEX(Final_Combined_Dataset!E:E, MATCH(A294, Final_Combined_Dataset!A:A, 0))</f>
        <v>15</v>
      </c>
      <c r="H294" s="6" t="str">
        <f t="shared" si="18"/>
        <v>Afternoon</v>
      </c>
      <c r="I294" s="6">
        <f>INDEX(Final_Combined_Dataset!O:O, MATCH(A294, Final_Combined_Dataset!A:A, 0))</f>
        <v>60</v>
      </c>
      <c r="J294" s="6" t="str">
        <f t="shared" si="19"/>
        <v>Low</v>
      </c>
      <c r="K294" s="6" t="str">
        <f>IF(Final_Combined_Dataset!M294&gt;Final_Combined_Dataset!N294,
"Casual Users","Registered Users")</f>
        <v>Registered Users</v>
      </c>
      <c r="L294" s="6" t="str">
        <f>IF(Final_Combined_Dataset!H294="Clear","Good To Go",IF(Final_Combined_Dataset!H294="Mist","Average",IF(Final_Combined_Dataset!H294="Light Snow","Bad",IF(Final_Combined_Dataset!H294="Heavy Snow","Very Risky"))))</f>
        <v>Good To Go</v>
      </c>
    </row>
    <row r="295" spans="1:12">
      <c r="A295" s="6">
        <v>294</v>
      </c>
      <c r="B295" s="7">
        <f>INDEX(Final_Combined_Dataset!B:B, MATCH(Analysis_Helper!A295, Final_Combined_Dataset!A:A, 0))</f>
        <v>40556</v>
      </c>
      <c r="C295" s="6" t="str">
        <f>INDEX(Final_Combined_Dataset!G:G, MATCH(Analysis_Helper!A295, Final_Combined_Dataset!A:A, 0))</f>
        <v>Thursday</v>
      </c>
      <c r="D295" s="6" t="str">
        <f t="shared" si="16"/>
        <v>Weekday</v>
      </c>
      <c r="E295" s="6" t="b">
        <f>INDEX(Final_Combined_Dataset!F:F, MATCH(A295, Final_Combined_Dataset!A:A, 0))</f>
        <v>0</v>
      </c>
      <c r="F295" s="6" t="str">
        <f t="shared" si="17"/>
        <v>Working Day</v>
      </c>
      <c r="G295" s="6">
        <f>INDEX(Final_Combined_Dataset!E:E, MATCH(A295, Final_Combined_Dataset!A:A, 0))</f>
        <v>16</v>
      </c>
      <c r="H295" s="6" t="str">
        <f t="shared" si="18"/>
        <v>Afternoon</v>
      </c>
      <c r="I295" s="6">
        <f>INDEX(Final_Combined_Dataset!O:O, MATCH(A295, Final_Combined_Dataset!A:A, 0))</f>
        <v>78</v>
      </c>
      <c r="J295" s="6" t="str">
        <f t="shared" si="19"/>
        <v>Low</v>
      </c>
      <c r="K295" s="6" t="str">
        <f>IF(Final_Combined_Dataset!M295&gt;Final_Combined_Dataset!N295,
"Casual Users","Registered Users")</f>
        <v>Registered Users</v>
      </c>
      <c r="L295" s="6" t="str">
        <f>IF(Final_Combined_Dataset!H295="Clear","Good To Go",IF(Final_Combined_Dataset!H295="Mist","Average",IF(Final_Combined_Dataset!H295="Light Snow","Bad",IF(Final_Combined_Dataset!H295="Heavy Snow","Very Risky"))))</f>
        <v>Good To Go</v>
      </c>
    </row>
    <row r="296" spans="1:12">
      <c r="A296" s="6">
        <v>295</v>
      </c>
      <c r="B296" s="7">
        <f>INDEX(Final_Combined_Dataset!B:B, MATCH(Analysis_Helper!A296, Final_Combined_Dataset!A:A, 0))</f>
        <v>40556</v>
      </c>
      <c r="C296" s="6" t="str">
        <f>INDEX(Final_Combined_Dataset!G:G, MATCH(Analysis_Helper!A296, Final_Combined_Dataset!A:A, 0))</f>
        <v>Thursday</v>
      </c>
      <c r="D296" s="6" t="str">
        <f t="shared" si="16"/>
        <v>Weekday</v>
      </c>
      <c r="E296" s="6" t="b">
        <f>INDEX(Final_Combined_Dataset!F:F, MATCH(A296, Final_Combined_Dataset!A:A, 0))</f>
        <v>0</v>
      </c>
      <c r="F296" s="6" t="str">
        <f t="shared" si="17"/>
        <v>Working Day</v>
      </c>
      <c r="G296" s="6">
        <f>INDEX(Final_Combined_Dataset!E:E, MATCH(A296, Final_Combined_Dataset!A:A, 0))</f>
        <v>17</v>
      </c>
      <c r="H296" s="6" t="str">
        <f t="shared" si="18"/>
        <v>Evening</v>
      </c>
      <c r="I296" s="6">
        <f>INDEX(Final_Combined_Dataset!O:O, MATCH(A296, Final_Combined_Dataset!A:A, 0))</f>
        <v>162</v>
      </c>
      <c r="J296" s="6" t="str">
        <f t="shared" si="19"/>
        <v>High</v>
      </c>
      <c r="K296" s="6" t="str">
        <f>IF(Final_Combined_Dataset!M296&gt;Final_Combined_Dataset!N296,
"Casual Users","Registered Users")</f>
        <v>Registered Users</v>
      </c>
      <c r="L296" s="6" t="str">
        <f>IF(Final_Combined_Dataset!H296="Clear","Good To Go",IF(Final_Combined_Dataset!H296="Mist","Average",IF(Final_Combined_Dataset!H296="Light Snow","Bad",IF(Final_Combined_Dataset!H296="Heavy Snow","Very Risky"))))</f>
        <v>Good To Go</v>
      </c>
    </row>
    <row r="297" spans="1:12">
      <c r="A297" s="6">
        <v>296</v>
      </c>
      <c r="B297" s="7">
        <f>INDEX(Final_Combined_Dataset!B:B, MATCH(Analysis_Helper!A297, Final_Combined_Dataset!A:A, 0))</f>
        <v>40556</v>
      </c>
      <c r="C297" s="6" t="str">
        <f>INDEX(Final_Combined_Dataset!G:G, MATCH(Analysis_Helper!A297, Final_Combined_Dataset!A:A, 0))</f>
        <v>Thursday</v>
      </c>
      <c r="D297" s="6" t="str">
        <f t="shared" si="16"/>
        <v>Weekday</v>
      </c>
      <c r="E297" s="6" t="b">
        <f>INDEX(Final_Combined_Dataset!F:F, MATCH(A297, Final_Combined_Dataset!A:A, 0))</f>
        <v>0</v>
      </c>
      <c r="F297" s="6" t="str">
        <f t="shared" si="17"/>
        <v>Working Day</v>
      </c>
      <c r="G297" s="6">
        <f>INDEX(Final_Combined_Dataset!E:E, MATCH(A297, Final_Combined_Dataset!A:A, 0))</f>
        <v>18</v>
      </c>
      <c r="H297" s="6" t="str">
        <f t="shared" si="18"/>
        <v>Evening</v>
      </c>
      <c r="I297" s="6">
        <f>INDEX(Final_Combined_Dataset!O:O, MATCH(A297, Final_Combined_Dataset!A:A, 0))</f>
        <v>144</v>
      </c>
      <c r="J297" s="6" t="str">
        <f t="shared" si="19"/>
        <v>Medium</v>
      </c>
      <c r="K297" s="6" t="str">
        <f>IF(Final_Combined_Dataset!M297&gt;Final_Combined_Dataset!N297,
"Casual Users","Registered Users")</f>
        <v>Registered Users</v>
      </c>
      <c r="L297" s="6" t="str">
        <f>IF(Final_Combined_Dataset!H297="Clear","Good To Go",IF(Final_Combined_Dataset!H297="Mist","Average",IF(Final_Combined_Dataset!H297="Light Snow","Bad",IF(Final_Combined_Dataset!H297="Heavy Snow","Very Risky"))))</f>
        <v>Good To Go</v>
      </c>
    </row>
    <row r="298" spans="1:12">
      <c r="A298" s="6">
        <v>297</v>
      </c>
      <c r="B298" s="7">
        <f>INDEX(Final_Combined_Dataset!B:B, MATCH(Analysis_Helper!A298, Final_Combined_Dataset!A:A, 0))</f>
        <v>40556</v>
      </c>
      <c r="C298" s="6" t="str">
        <f>INDEX(Final_Combined_Dataset!G:G, MATCH(Analysis_Helper!A298, Final_Combined_Dataset!A:A, 0))</f>
        <v>Thursday</v>
      </c>
      <c r="D298" s="6" t="str">
        <f t="shared" si="16"/>
        <v>Weekday</v>
      </c>
      <c r="E298" s="6" t="b">
        <f>INDEX(Final_Combined_Dataset!F:F, MATCH(A298, Final_Combined_Dataset!A:A, 0))</f>
        <v>0</v>
      </c>
      <c r="F298" s="6" t="str">
        <f t="shared" si="17"/>
        <v>Working Day</v>
      </c>
      <c r="G298" s="6">
        <f>INDEX(Final_Combined_Dataset!E:E, MATCH(A298, Final_Combined_Dataset!A:A, 0))</f>
        <v>19</v>
      </c>
      <c r="H298" s="6" t="str">
        <f t="shared" si="18"/>
        <v>Evening</v>
      </c>
      <c r="I298" s="6">
        <f>INDEX(Final_Combined_Dataset!O:O, MATCH(A298, Final_Combined_Dataset!A:A, 0))</f>
        <v>99</v>
      </c>
      <c r="J298" s="6" t="str">
        <f t="shared" si="19"/>
        <v>Low</v>
      </c>
      <c r="K298" s="6" t="str">
        <f>IF(Final_Combined_Dataset!M298&gt;Final_Combined_Dataset!N298,
"Casual Users","Registered Users")</f>
        <v>Registered Users</v>
      </c>
      <c r="L298" s="6" t="str">
        <f>IF(Final_Combined_Dataset!H298="Clear","Good To Go",IF(Final_Combined_Dataset!H298="Mist","Average",IF(Final_Combined_Dataset!H298="Light Snow","Bad",IF(Final_Combined_Dataset!H298="Heavy Snow","Very Risky"))))</f>
        <v>Good To Go</v>
      </c>
    </row>
    <row r="299" spans="1:12">
      <c r="A299" s="6">
        <v>298</v>
      </c>
      <c r="B299" s="7">
        <f>INDEX(Final_Combined_Dataset!B:B, MATCH(Analysis_Helper!A299, Final_Combined_Dataset!A:A, 0))</f>
        <v>40556</v>
      </c>
      <c r="C299" s="6" t="str">
        <f>INDEX(Final_Combined_Dataset!G:G, MATCH(Analysis_Helper!A299, Final_Combined_Dataset!A:A, 0))</f>
        <v>Thursday</v>
      </c>
      <c r="D299" s="6" t="str">
        <f t="shared" si="16"/>
        <v>Weekday</v>
      </c>
      <c r="E299" s="6" t="b">
        <f>INDEX(Final_Combined_Dataset!F:F, MATCH(A299, Final_Combined_Dataset!A:A, 0))</f>
        <v>0</v>
      </c>
      <c r="F299" s="6" t="str">
        <f t="shared" si="17"/>
        <v>Working Day</v>
      </c>
      <c r="G299" s="6">
        <f>INDEX(Final_Combined_Dataset!E:E, MATCH(A299, Final_Combined_Dataset!A:A, 0))</f>
        <v>20</v>
      </c>
      <c r="H299" s="6" t="str">
        <f t="shared" si="18"/>
        <v>Evening</v>
      </c>
      <c r="I299" s="6">
        <f>INDEX(Final_Combined_Dataset!O:O, MATCH(A299, Final_Combined_Dataset!A:A, 0))</f>
        <v>64</v>
      </c>
      <c r="J299" s="6" t="str">
        <f t="shared" si="19"/>
        <v>Low</v>
      </c>
      <c r="K299" s="6" t="str">
        <f>IF(Final_Combined_Dataset!M299&gt;Final_Combined_Dataset!N299,
"Casual Users","Registered Users")</f>
        <v>Registered Users</v>
      </c>
      <c r="L299" s="6" t="str">
        <f>IF(Final_Combined_Dataset!H299="Clear","Good To Go",IF(Final_Combined_Dataset!H299="Mist","Average",IF(Final_Combined_Dataset!H299="Light Snow","Bad",IF(Final_Combined_Dataset!H299="Heavy Snow","Very Risky"))))</f>
        <v>Good To Go</v>
      </c>
    </row>
    <row r="300" spans="1:12">
      <c r="A300" s="6">
        <v>299</v>
      </c>
      <c r="B300" s="7">
        <f>INDEX(Final_Combined_Dataset!B:B, MATCH(Analysis_Helper!A300, Final_Combined_Dataset!A:A, 0))</f>
        <v>40556</v>
      </c>
      <c r="C300" s="6" t="str">
        <f>INDEX(Final_Combined_Dataset!G:G, MATCH(Analysis_Helper!A300, Final_Combined_Dataset!A:A, 0))</f>
        <v>Thursday</v>
      </c>
      <c r="D300" s="6" t="str">
        <f t="shared" si="16"/>
        <v>Weekday</v>
      </c>
      <c r="E300" s="6" t="b">
        <f>INDEX(Final_Combined_Dataset!F:F, MATCH(A300, Final_Combined_Dataset!A:A, 0))</f>
        <v>0</v>
      </c>
      <c r="F300" s="6" t="str">
        <f t="shared" si="17"/>
        <v>Working Day</v>
      </c>
      <c r="G300" s="6">
        <f>INDEX(Final_Combined_Dataset!E:E, MATCH(A300, Final_Combined_Dataset!A:A, 0))</f>
        <v>21</v>
      </c>
      <c r="H300" s="6" t="str">
        <f t="shared" si="18"/>
        <v>Night</v>
      </c>
      <c r="I300" s="6">
        <f>INDEX(Final_Combined_Dataset!O:O, MATCH(A300, Final_Combined_Dataset!A:A, 0))</f>
        <v>40</v>
      </c>
      <c r="J300" s="6" t="str">
        <f t="shared" si="19"/>
        <v>Low</v>
      </c>
      <c r="K300" s="6" t="str">
        <f>IF(Final_Combined_Dataset!M300&gt;Final_Combined_Dataset!N300,
"Casual Users","Registered Users")</f>
        <v>Registered Users</v>
      </c>
      <c r="L300" s="6" t="str">
        <f>IF(Final_Combined_Dataset!H300="Clear","Good To Go",IF(Final_Combined_Dataset!H300="Mist","Average",IF(Final_Combined_Dataset!H300="Light Snow","Bad",IF(Final_Combined_Dataset!H300="Heavy Snow","Very Risky"))))</f>
        <v>Good To Go</v>
      </c>
    </row>
    <row r="301" spans="1:12">
      <c r="A301" s="6">
        <v>300</v>
      </c>
      <c r="B301" s="7">
        <f>INDEX(Final_Combined_Dataset!B:B, MATCH(Analysis_Helper!A301, Final_Combined_Dataset!A:A, 0))</f>
        <v>40556</v>
      </c>
      <c r="C301" s="6" t="str">
        <f>INDEX(Final_Combined_Dataset!G:G, MATCH(Analysis_Helper!A301, Final_Combined_Dataset!A:A, 0))</f>
        <v>Thursday</v>
      </c>
      <c r="D301" s="6" t="str">
        <f t="shared" si="16"/>
        <v>Weekday</v>
      </c>
      <c r="E301" s="6" t="b">
        <f>INDEX(Final_Combined_Dataset!F:F, MATCH(A301, Final_Combined_Dataset!A:A, 0))</f>
        <v>0</v>
      </c>
      <c r="F301" s="6" t="str">
        <f t="shared" si="17"/>
        <v>Working Day</v>
      </c>
      <c r="G301" s="6">
        <f>INDEX(Final_Combined_Dataset!E:E, MATCH(A301, Final_Combined_Dataset!A:A, 0))</f>
        <v>22</v>
      </c>
      <c r="H301" s="6" t="str">
        <f t="shared" si="18"/>
        <v>Night</v>
      </c>
      <c r="I301" s="6">
        <f>INDEX(Final_Combined_Dataset!O:O, MATCH(A301, Final_Combined_Dataset!A:A, 0))</f>
        <v>30</v>
      </c>
      <c r="J301" s="6" t="str">
        <f t="shared" si="19"/>
        <v>Low</v>
      </c>
      <c r="K301" s="6" t="str">
        <f>IF(Final_Combined_Dataset!M301&gt;Final_Combined_Dataset!N301,
"Casual Users","Registered Users")</f>
        <v>Registered Users</v>
      </c>
      <c r="L301" s="6" t="str">
        <f>IF(Final_Combined_Dataset!H301="Clear","Good To Go",IF(Final_Combined_Dataset!H301="Mist","Average",IF(Final_Combined_Dataset!H301="Light Snow","Bad",IF(Final_Combined_Dataset!H301="Heavy Snow","Very Risky"))))</f>
        <v>Good To Go</v>
      </c>
    </row>
    <row r="302" spans="1:12">
      <c r="A302" s="6">
        <v>301</v>
      </c>
      <c r="B302" s="7">
        <f>INDEX(Final_Combined_Dataset!B:B, MATCH(Analysis_Helper!A302, Final_Combined_Dataset!A:A, 0))</f>
        <v>40556</v>
      </c>
      <c r="C302" s="6" t="str">
        <f>INDEX(Final_Combined_Dataset!G:G, MATCH(Analysis_Helper!A302, Final_Combined_Dataset!A:A, 0))</f>
        <v>Thursday</v>
      </c>
      <c r="D302" s="6" t="str">
        <f t="shared" si="16"/>
        <v>Weekday</v>
      </c>
      <c r="E302" s="6" t="b">
        <f>INDEX(Final_Combined_Dataset!F:F, MATCH(A302, Final_Combined_Dataset!A:A, 0))</f>
        <v>0</v>
      </c>
      <c r="F302" s="6" t="str">
        <f t="shared" si="17"/>
        <v>Working Day</v>
      </c>
      <c r="G302" s="6">
        <f>INDEX(Final_Combined_Dataset!E:E, MATCH(A302, Final_Combined_Dataset!A:A, 0))</f>
        <v>23</v>
      </c>
      <c r="H302" s="6" t="str">
        <f t="shared" si="18"/>
        <v>Night</v>
      </c>
      <c r="I302" s="6">
        <f>INDEX(Final_Combined_Dataset!O:O, MATCH(A302, Final_Combined_Dataset!A:A, 0))</f>
        <v>15</v>
      </c>
      <c r="J302" s="6" t="str">
        <f t="shared" si="19"/>
        <v>Low</v>
      </c>
      <c r="K302" s="6" t="str">
        <f>IF(Final_Combined_Dataset!M302&gt;Final_Combined_Dataset!N302,
"Casual Users","Registered Users")</f>
        <v>Registered Users</v>
      </c>
      <c r="L302" s="6" t="str">
        <f>IF(Final_Combined_Dataset!H302="Clear","Good To Go",IF(Final_Combined_Dataset!H302="Mist","Average",IF(Final_Combined_Dataset!H302="Light Snow","Bad",IF(Final_Combined_Dataset!H302="Heavy Snow","Very Risky"))))</f>
        <v>Good To Go</v>
      </c>
    </row>
    <row r="303" spans="1:12">
      <c r="A303" s="6">
        <v>302</v>
      </c>
      <c r="B303" s="7">
        <f>INDEX(Final_Combined_Dataset!B:B, MATCH(Analysis_Helper!A303, Final_Combined_Dataset!A:A, 0))</f>
        <v>40557</v>
      </c>
      <c r="C303" s="6" t="str">
        <f>INDEX(Final_Combined_Dataset!G:G, MATCH(Analysis_Helper!A303, Final_Combined_Dataset!A:A, 0))</f>
        <v>Friday</v>
      </c>
      <c r="D303" s="6" t="str">
        <f t="shared" si="16"/>
        <v>Weekday</v>
      </c>
      <c r="E303" s="6" t="b">
        <f>INDEX(Final_Combined_Dataset!F:F, MATCH(A303, Final_Combined_Dataset!A:A, 0))</f>
        <v>0</v>
      </c>
      <c r="F303" s="6" t="str">
        <f t="shared" si="17"/>
        <v>Working Day</v>
      </c>
      <c r="G303" s="6">
        <f>INDEX(Final_Combined_Dataset!E:E, MATCH(A303, Final_Combined_Dataset!A:A, 0))</f>
        <v>0</v>
      </c>
      <c r="H303" s="6" t="str">
        <f t="shared" si="18"/>
        <v>Night</v>
      </c>
      <c r="I303" s="6">
        <f>INDEX(Final_Combined_Dataset!O:O, MATCH(A303, Final_Combined_Dataset!A:A, 0))</f>
        <v>14</v>
      </c>
      <c r="J303" s="6" t="str">
        <f t="shared" si="19"/>
        <v>Low</v>
      </c>
      <c r="K303" s="6" t="str">
        <f>IF(Final_Combined_Dataset!M303&gt;Final_Combined_Dataset!N303,
"Casual Users","Registered Users")</f>
        <v>Registered Users</v>
      </c>
      <c r="L303" s="6" t="str">
        <f>IF(Final_Combined_Dataset!H303="Clear","Good To Go",IF(Final_Combined_Dataset!H303="Mist","Average",IF(Final_Combined_Dataset!H303="Light Snow","Bad",IF(Final_Combined_Dataset!H303="Heavy Snow","Very Risky"))))</f>
        <v>Good To Go</v>
      </c>
    </row>
    <row r="304" spans="1:12">
      <c r="A304" s="6">
        <v>303</v>
      </c>
      <c r="B304" s="7">
        <f>INDEX(Final_Combined_Dataset!B:B, MATCH(Analysis_Helper!A304, Final_Combined_Dataset!A:A, 0))</f>
        <v>40557</v>
      </c>
      <c r="C304" s="6" t="str">
        <f>INDEX(Final_Combined_Dataset!G:G, MATCH(Analysis_Helper!A304, Final_Combined_Dataset!A:A, 0))</f>
        <v>Friday</v>
      </c>
      <c r="D304" s="6" t="str">
        <f t="shared" si="16"/>
        <v>Weekday</v>
      </c>
      <c r="E304" s="6" t="b">
        <f>INDEX(Final_Combined_Dataset!F:F, MATCH(A304, Final_Combined_Dataset!A:A, 0))</f>
        <v>0</v>
      </c>
      <c r="F304" s="6" t="str">
        <f t="shared" si="17"/>
        <v>Working Day</v>
      </c>
      <c r="G304" s="6">
        <f>INDEX(Final_Combined_Dataset!E:E, MATCH(A304, Final_Combined_Dataset!A:A, 0))</f>
        <v>1</v>
      </c>
      <c r="H304" s="6" t="str">
        <f t="shared" si="18"/>
        <v>Night</v>
      </c>
      <c r="I304" s="6">
        <f>INDEX(Final_Combined_Dataset!O:O, MATCH(A304, Final_Combined_Dataset!A:A, 0))</f>
        <v>5</v>
      </c>
      <c r="J304" s="6" t="str">
        <f t="shared" si="19"/>
        <v>Low</v>
      </c>
      <c r="K304" s="6" t="str">
        <f>IF(Final_Combined_Dataset!M304&gt;Final_Combined_Dataset!N304,
"Casual Users","Registered Users")</f>
        <v>Registered Users</v>
      </c>
      <c r="L304" s="6" t="str">
        <f>IF(Final_Combined_Dataset!H304="Clear","Good To Go",IF(Final_Combined_Dataset!H304="Mist","Average",IF(Final_Combined_Dataset!H304="Light Snow","Bad",IF(Final_Combined_Dataset!H304="Heavy Snow","Very Risky"))))</f>
        <v>Good To Go</v>
      </c>
    </row>
    <row r="305" spans="1:12">
      <c r="A305" s="6">
        <v>304</v>
      </c>
      <c r="B305" s="7">
        <f>INDEX(Final_Combined_Dataset!B:B, MATCH(Analysis_Helper!A305, Final_Combined_Dataset!A:A, 0))</f>
        <v>40557</v>
      </c>
      <c r="C305" s="6" t="str">
        <f>INDEX(Final_Combined_Dataset!G:G, MATCH(Analysis_Helper!A305, Final_Combined_Dataset!A:A, 0))</f>
        <v>Friday</v>
      </c>
      <c r="D305" s="6" t="str">
        <f t="shared" si="16"/>
        <v>Weekday</v>
      </c>
      <c r="E305" s="6" t="b">
        <f>INDEX(Final_Combined_Dataset!F:F, MATCH(A305, Final_Combined_Dataset!A:A, 0))</f>
        <v>0</v>
      </c>
      <c r="F305" s="6" t="str">
        <f t="shared" si="17"/>
        <v>Working Day</v>
      </c>
      <c r="G305" s="6">
        <f>INDEX(Final_Combined_Dataset!E:E, MATCH(A305, Final_Combined_Dataset!A:A, 0))</f>
        <v>2</v>
      </c>
      <c r="H305" s="6" t="str">
        <f t="shared" si="18"/>
        <v>Night</v>
      </c>
      <c r="I305" s="6">
        <f>INDEX(Final_Combined_Dataset!O:O, MATCH(A305, Final_Combined_Dataset!A:A, 0))</f>
        <v>1</v>
      </c>
      <c r="J305" s="6" t="str">
        <f t="shared" si="19"/>
        <v>Low</v>
      </c>
      <c r="K305" s="6" t="str">
        <f>IF(Final_Combined_Dataset!M305&gt;Final_Combined_Dataset!N305,
"Casual Users","Registered Users")</f>
        <v>Registered Users</v>
      </c>
      <c r="L305" s="6" t="str">
        <f>IF(Final_Combined_Dataset!H305="Clear","Good To Go",IF(Final_Combined_Dataset!H305="Mist","Average",IF(Final_Combined_Dataset!H305="Light Snow","Bad",IF(Final_Combined_Dataset!H305="Heavy Snow","Very Risky"))))</f>
        <v>Good To Go</v>
      </c>
    </row>
    <row r="306" spans="1:12">
      <c r="A306" s="6">
        <v>305</v>
      </c>
      <c r="B306" s="7">
        <f>INDEX(Final_Combined_Dataset!B:B, MATCH(Analysis_Helper!A306, Final_Combined_Dataset!A:A, 0))</f>
        <v>40557</v>
      </c>
      <c r="C306" s="6" t="str">
        <f>INDEX(Final_Combined_Dataset!G:G, MATCH(Analysis_Helper!A306, Final_Combined_Dataset!A:A, 0))</f>
        <v>Friday</v>
      </c>
      <c r="D306" s="6" t="str">
        <f t="shared" si="16"/>
        <v>Weekday</v>
      </c>
      <c r="E306" s="6" t="b">
        <f>INDEX(Final_Combined_Dataset!F:F, MATCH(A306, Final_Combined_Dataset!A:A, 0))</f>
        <v>0</v>
      </c>
      <c r="F306" s="6" t="str">
        <f t="shared" si="17"/>
        <v>Working Day</v>
      </c>
      <c r="G306" s="6">
        <f>INDEX(Final_Combined_Dataset!E:E, MATCH(A306, Final_Combined_Dataset!A:A, 0))</f>
        <v>3</v>
      </c>
      <c r="H306" s="6" t="str">
        <f t="shared" si="18"/>
        <v>Night</v>
      </c>
      <c r="I306" s="6">
        <f>INDEX(Final_Combined_Dataset!O:O, MATCH(A306, Final_Combined_Dataset!A:A, 0))</f>
        <v>1</v>
      </c>
      <c r="J306" s="6" t="str">
        <f t="shared" si="19"/>
        <v>Low</v>
      </c>
      <c r="K306" s="6" t="str">
        <f>IF(Final_Combined_Dataset!M306&gt;Final_Combined_Dataset!N306,
"Casual Users","Registered Users")</f>
        <v>Registered Users</v>
      </c>
      <c r="L306" s="6" t="str">
        <f>IF(Final_Combined_Dataset!H306="Clear","Good To Go",IF(Final_Combined_Dataset!H306="Mist","Average",IF(Final_Combined_Dataset!H306="Light Snow","Bad",IF(Final_Combined_Dataset!H306="Heavy Snow","Very Risky"))))</f>
        <v>Good To Go</v>
      </c>
    </row>
    <row r="307" spans="1:12">
      <c r="A307" s="6">
        <v>306</v>
      </c>
      <c r="B307" s="7">
        <f>INDEX(Final_Combined_Dataset!B:B, MATCH(Analysis_Helper!A307, Final_Combined_Dataset!A:A, 0))</f>
        <v>40557</v>
      </c>
      <c r="C307" s="6" t="str">
        <f>INDEX(Final_Combined_Dataset!G:G, MATCH(Analysis_Helper!A307, Final_Combined_Dataset!A:A, 0))</f>
        <v>Friday</v>
      </c>
      <c r="D307" s="6" t="str">
        <f t="shared" si="16"/>
        <v>Weekday</v>
      </c>
      <c r="E307" s="6" t="b">
        <f>INDEX(Final_Combined_Dataset!F:F, MATCH(A307, Final_Combined_Dataset!A:A, 0))</f>
        <v>0</v>
      </c>
      <c r="F307" s="6" t="str">
        <f t="shared" si="17"/>
        <v>Working Day</v>
      </c>
      <c r="G307" s="6">
        <f>INDEX(Final_Combined_Dataset!E:E, MATCH(A307, Final_Combined_Dataset!A:A, 0))</f>
        <v>5</v>
      </c>
      <c r="H307" s="6" t="str">
        <f t="shared" si="18"/>
        <v>Morning</v>
      </c>
      <c r="I307" s="6">
        <f>INDEX(Final_Combined_Dataset!O:O, MATCH(A307, Final_Combined_Dataset!A:A, 0))</f>
        <v>8</v>
      </c>
      <c r="J307" s="6" t="str">
        <f t="shared" si="19"/>
        <v>Low</v>
      </c>
      <c r="K307" s="6" t="str">
        <f>IF(Final_Combined_Dataset!M307&gt;Final_Combined_Dataset!N307,
"Casual Users","Registered Users")</f>
        <v>Registered Users</v>
      </c>
      <c r="L307" s="6" t="str">
        <f>IF(Final_Combined_Dataset!H307="Clear","Good To Go",IF(Final_Combined_Dataset!H307="Mist","Average",IF(Final_Combined_Dataset!H307="Light Snow","Bad",IF(Final_Combined_Dataset!H307="Heavy Snow","Very Risky"))))</f>
        <v>Good To Go</v>
      </c>
    </row>
    <row r="308" spans="1:12">
      <c r="A308" s="6">
        <v>307</v>
      </c>
      <c r="B308" s="7">
        <f>INDEX(Final_Combined_Dataset!B:B, MATCH(Analysis_Helper!A308, Final_Combined_Dataset!A:A, 0))</f>
        <v>40557</v>
      </c>
      <c r="C308" s="6" t="str">
        <f>INDEX(Final_Combined_Dataset!G:G, MATCH(Analysis_Helper!A308, Final_Combined_Dataset!A:A, 0))</f>
        <v>Friday</v>
      </c>
      <c r="D308" s="6" t="str">
        <f t="shared" si="16"/>
        <v>Weekday</v>
      </c>
      <c r="E308" s="6" t="b">
        <f>INDEX(Final_Combined_Dataset!F:F, MATCH(A308, Final_Combined_Dataset!A:A, 0))</f>
        <v>0</v>
      </c>
      <c r="F308" s="6" t="str">
        <f t="shared" si="17"/>
        <v>Working Day</v>
      </c>
      <c r="G308" s="6">
        <f>INDEX(Final_Combined_Dataset!E:E, MATCH(A308, Final_Combined_Dataset!A:A, 0))</f>
        <v>6</v>
      </c>
      <c r="H308" s="6" t="str">
        <f t="shared" si="18"/>
        <v>Morning</v>
      </c>
      <c r="I308" s="6">
        <f>INDEX(Final_Combined_Dataset!O:O, MATCH(A308, Final_Combined_Dataset!A:A, 0))</f>
        <v>17</v>
      </c>
      <c r="J308" s="6" t="str">
        <f t="shared" si="19"/>
        <v>Low</v>
      </c>
      <c r="K308" s="6" t="str">
        <f>IF(Final_Combined_Dataset!M308&gt;Final_Combined_Dataset!N308,
"Casual Users","Registered Users")</f>
        <v>Registered Users</v>
      </c>
      <c r="L308" s="6" t="str">
        <f>IF(Final_Combined_Dataset!H308="Clear","Good To Go",IF(Final_Combined_Dataset!H308="Mist","Average",IF(Final_Combined_Dataset!H308="Light Snow","Bad",IF(Final_Combined_Dataset!H308="Heavy Snow","Very Risky"))))</f>
        <v>Good To Go</v>
      </c>
    </row>
    <row r="309" spans="1:12">
      <c r="A309" s="6">
        <v>308</v>
      </c>
      <c r="B309" s="7">
        <f>INDEX(Final_Combined_Dataset!B:B, MATCH(Analysis_Helper!A309, Final_Combined_Dataset!A:A, 0))</f>
        <v>40557</v>
      </c>
      <c r="C309" s="6" t="str">
        <f>INDEX(Final_Combined_Dataset!G:G, MATCH(Analysis_Helper!A309, Final_Combined_Dataset!A:A, 0))</f>
        <v>Friday</v>
      </c>
      <c r="D309" s="6" t="str">
        <f t="shared" si="16"/>
        <v>Weekday</v>
      </c>
      <c r="E309" s="6" t="b">
        <f>INDEX(Final_Combined_Dataset!F:F, MATCH(A309, Final_Combined_Dataset!A:A, 0))</f>
        <v>0</v>
      </c>
      <c r="F309" s="6" t="str">
        <f t="shared" si="17"/>
        <v>Working Day</v>
      </c>
      <c r="G309" s="6">
        <f>INDEX(Final_Combined_Dataset!E:E, MATCH(A309, Final_Combined_Dataset!A:A, 0))</f>
        <v>7</v>
      </c>
      <c r="H309" s="6" t="str">
        <f t="shared" si="18"/>
        <v>Morning</v>
      </c>
      <c r="I309" s="6">
        <f>INDEX(Final_Combined_Dataset!O:O, MATCH(A309, Final_Combined_Dataset!A:A, 0))</f>
        <v>70</v>
      </c>
      <c r="J309" s="6" t="str">
        <f t="shared" si="19"/>
        <v>Low</v>
      </c>
      <c r="K309" s="6" t="str">
        <f>IF(Final_Combined_Dataset!M309&gt;Final_Combined_Dataset!N309,
"Casual Users","Registered Users")</f>
        <v>Registered Users</v>
      </c>
      <c r="L309" s="6" t="str">
        <f>IF(Final_Combined_Dataset!H309="Clear","Good To Go",IF(Final_Combined_Dataset!H309="Mist","Average",IF(Final_Combined_Dataset!H309="Light Snow","Bad",IF(Final_Combined_Dataset!H309="Heavy Snow","Very Risky"))))</f>
        <v>Good To Go</v>
      </c>
    </row>
    <row r="310" spans="1:12">
      <c r="A310" s="6">
        <v>309</v>
      </c>
      <c r="B310" s="7">
        <f>INDEX(Final_Combined_Dataset!B:B, MATCH(Analysis_Helper!A310, Final_Combined_Dataset!A:A, 0))</f>
        <v>40557</v>
      </c>
      <c r="C310" s="6" t="str">
        <f>INDEX(Final_Combined_Dataset!G:G, MATCH(Analysis_Helper!A310, Final_Combined_Dataset!A:A, 0))</f>
        <v>Friday</v>
      </c>
      <c r="D310" s="6" t="str">
        <f t="shared" si="16"/>
        <v>Weekday</v>
      </c>
      <c r="E310" s="6" t="b">
        <f>INDEX(Final_Combined_Dataset!F:F, MATCH(A310, Final_Combined_Dataset!A:A, 0))</f>
        <v>0</v>
      </c>
      <c r="F310" s="6" t="str">
        <f t="shared" si="17"/>
        <v>Working Day</v>
      </c>
      <c r="G310" s="6">
        <f>INDEX(Final_Combined_Dataset!E:E, MATCH(A310, Final_Combined_Dataset!A:A, 0))</f>
        <v>8</v>
      </c>
      <c r="H310" s="6" t="str">
        <f t="shared" si="18"/>
        <v>Morning</v>
      </c>
      <c r="I310" s="6">
        <f>INDEX(Final_Combined_Dataset!O:O, MATCH(A310, Final_Combined_Dataset!A:A, 0))</f>
        <v>158</v>
      </c>
      <c r="J310" s="6" t="str">
        <f t="shared" si="19"/>
        <v>High</v>
      </c>
      <c r="K310" s="6" t="str">
        <f>IF(Final_Combined_Dataset!M310&gt;Final_Combined_Dataset!N310,
"Casual Users","Registered Users")</f>
        <v>Registered Users</v>
      </c>
      <c r="L310" s="6" t="str">
        <f>IF(Final_Combined_Dataset!H310="Clear","Good To Go",IF(Final_Combined_Dataset!H310="Mist","Average",IF(Final_Combined_Dataset!H310="Light Snow","Bad",IF(Final_Combined_Dataset!H310="Heavy Snow","Very Risky"))))</f>
        <v>Good To Go</v>
      </c>
    </row>
    <row r="311" spans="1:12">
      <c r="A311" s="6">
        <v>310</v>
      </c>
      <c r="B311" s="7">
        <f>INDEX(Final_Combined_Dataset!B:B, MATCH(Analysis_Helper!A311, Final_Combined_Dataset!A:A, 0))</f>
        <v>40557</v>
      </c>
      <c r="C311" s="6" t="str">
        <f>INDEX(Final_Combined_Dataset!G:G, MATCH(Analysis_Helper!A311, Final_Combined_Dataset!A:A, 0))</f>
        <v>Friday</v>
      </c>
      <c r="D311" s="6" t="str">
        <f t="shared" si="16"/>
        <v>Weekday</v>
      </c>
      <c r="E311" s="6" t="b">
        <f>INDEX(Final_Combined_Dataset!F:F, MATCH(A311, Final_Combined_Dataset!A:A, 0))</f>
        <v>0</v>
      </c>
      <c r="F311" s="6" t="str">
        <f t="shared" si="17"/>
        <v>Working Day</v>
      </c>
      <c r="G311" s="6">
        <f>INDEX(Final_Combined_Dataset!E:E, MATCH(A311, Final_Combined_Dataset!A:A, 0))</f>
        <v>9</v>
      </c>
      <c r="H311" s="6" t="str">
        <f t="shared" si="18"/>
        <v>Morning</v>
      </c>
      <c r="I311" s="6">
        <f>INDEX(Final_Combined_Dataset!O:O, MATCH(A311, Final_Combined_Dataset!A:A, 0))</f>
        <v>117</v>
      </c>
      <c r="J311" s="6" t="str">
        <f t="shared" si="19"/>
        <v>Medium</v>
      </c>
      <c r="K311" s="6" t="str">
        <f>IF(Final_Combined_Dataset!M311&gt;Final_Combined_Dataset!N311,
"Casual Users","Registered Users")</f>
        <v>Registered Users</v>
      </c>
      <c r="L311" s="6" t="str">
        <f>IF(Final_Combined_Dataset!H311="Clear","Good To Go",IF(Final_Combined_Dataset!H311="Mist","Average",IF(Final_Combined_Dataset!H311="Light Snow","Bad",IF(Final_Combined_Dataset!H311="Heavy Snow","Very Risky"))))</f>
        <v>Good To Go</v>
      </c>
    </row>
    <row r="312" spans="1:12">
      <c r="A312" s="6">
        <v>311</v>
      </c>
      <c r="B312" s="7">
        <f>INDEX(Final_Combined_Dataset!B:B, MATCH(Analysis_Helper!A312, Final_Combined_Dataset!A:A, 0))</f>
        <v>40557</v>
      </c>
      <c r="C312" s="6" t="str">
        <f>INDEX(Final_Combined_Dataset!G:G, MATCH(Analysis_Helper!A312, Final_Combined_Dataset!A:A, 0))</f>
        <v>Friday</v>
      </c>
      <c r="D312" s="6" t="str">
        <f t="shared" si="16"/>
        <v>Weekday</v>
      </c>
      <c r="E312" s="6" t="b">
        <f>INDEX(Final_Combined_Dataset!F:F, MATCH(A312, Final_Combined_Dataset!A:A, 0))</f>
        <v>0</v>
      </c>
      <c r="F312" s="6" t="str">
        <f t="shared" si="17"/>
        <v>Working Day</v>
      </c>
      <c r="G312" s="6">
        <f>INDEX(Final_Combined_Dataset!E:E, MATCH(A312, Final_Combined_Dataset!A:A, 0))</f>
        <v>10</v>
      </c>
      <c r="H312" s="6" t="str">
        <f t="shared" si="18"/>
        <v>Morning</v>
      </c>
      <c r="I312" s="6">
        <f>INDEX(Final_Combined_Dataset!O:O, MATCH(A312, Final_Combined_Dataset!A:A, 0))</f>
        <v>44</v>
      </c>
      <c r="J312" s="6" t="str">
        <f t="shared" si="19"/>
        <v>Low</v>
      </c>
      <c r="K312" s="6" t="str">
        <f>IF(Final_Combined_Dataset!M312&gt;Final_Combined_Dataset!N312,
"Casual Users","Registered Users")</f>
        <v>Registered Users</v>
      </c>
      <c r="L312" s="6" t="str">
        <f>IF(Final_Combined_Dataset!H312="Clear","Good To Go",IF(Final_Combined_Dataset!H312="Mist","Average",IF(Final_Combined_Dataset!H312="Light Snow","Bad",IF(Final_Combined_Dataset!H312="Heavy Snow","Very Risky"))))</f>
        <v>Good To Go</v>
      </c>
    </row>
    <row r="313" spans="1:12">
      <c r="A313" s="6">
        <v>312</v>
      </c>
      <c r="B313" s="7">
        <f>INDEX(Final_Combined_Dataset!B:B, MATCH(Analysis_Helper!A313, Final_Combined_Dataset!A:A, 0))</f>
        <v>40557</v>
      </c>
      <c r="C313" s="6" t="str">
        <f>INDEX(Final_Combined_Dataset!G:G, MATCH(Analysis_Helper!A313, Final_Combined_Dataset!A:A, 0))</f>
        <v>Friday</v>
      </c>
      <c r="D313" s="6" t="str">
        <f t="shared" si="16"/>
        <v>Weekday</v>
      </c>
      <c r="E313" s="6" t="b">
        <f>INDEX(Final_Combined_Dataset!F:F, MATCH(A313, Final_Combined_Dataset!A:A, 0))</f>
        <v>0</v>
      </c>
      <c r="F313" s="6" t="str">
        <f t="shared" si="17"/>
        <v>Working Day</v>
      </c>
      <c r="G313" s="6">
        <f>INDEX(Final_Combined_Dataset!E:E, MATCH(A313, Final_Combined_Dataset!A:A, 0))</f>
        <v>11</v>
      </c>
      <c r="H313" s="6" t="str">
        <f t="shared" si="18"/>
        <v>Morning</v>
      </c>
      <c r="I313" s="6">
        <f>INDEX(Final_Combined_Dataset!O:O, MATCH(A313, Final_Combined_Dataset!A:A, 0))</f>
        <v>53</v>
      </c>
      <c r="J313" s="6" t="str">
        <f t="shared" si="19"/>
        <v>Low</v>
      </c>
      <c r="K313" s="6" t="str">
        <f>IF(Final_Combined_Dataset!M313&gt;Final_Combined_Dataset!N313,
"Casual Users","Registered Users")</f>
        <v>Registered Users</v>
      </c>
      <c r="L313" s="6" t="str">
        <f>IF(Final_Combined_Dataset!H313="Clear","Good To Go",IF(Final_Combined_Dataset!H313="Mist","Average",IF(Final_Combined_Dataset!H313="Light Snow","Bad",IF(Final_Combined_Dataset!H313="Heavy Snow","Very Risky"))))</f>
        <v>Good To Go</v>
      </c>
    </row>
    <row r="314" spans="1:12">
      <c r="A314" s="6">
        <v>313</v>
      </c>
      <c r="B314" s="7">
        <f>INDEX(Final_Combined_Dataset!B:B, MATCH(Analysis_Helper!A314, Final_Combined_Dataset!A:A, 0))</f>
        <v>40557</v>
      </c>
      <c r="C314" s="6" t="str">
        <f>INDEX(Final_Combined_Dataset!G:G, MATCH(Analysis_Helper!A314, Final_Combined_Dataset!A:A, 0))</f>
        <v>Friday</v>
      </c>
      <c r="D314" s="6" t="str">
        <f t="shared" si="16"/>
        <v>Weekday</v>
      </c>
      <c r="E314" s="6" t="b">
        <f>INDEX(Final_Combined_Dataset!F:F, MATCH(A314, Final_Combined_Dataset!A:A, 0))</f>
        <v>0</v>
      </c>
      <c r="F314" s="6" t="str">
        <f t="shared" si="17"/>
        <v>Working Day</v>
      </c>
      <c r="G314" s="6">
        <f>INDEX(Final_Combined_Dataset!E:E, MATCH(A314, Final_Combined_Dataset!A:A, 0))</f>
        <v>12</v>
      </c>
      <c r="H314" s="6" t="str">
        <f t="shared" si="18"/>
        <v>Afternoon</v>
      </c>
      <c r="I314" s="6">
        <f>INDEX(Final_Combined_Dataset!O:O, MATCH(A314, Final_Combined_Dataset!A:A, 0))</f>
        <v>61</v>
      </c>
      <c r="J314" s="6" t="str">
        <f t="shared" si="19"/>
        <v>Low</v>
      </c>
      <c r="K314" s="6" t="str">
        <f>IF(Final_Combined_Dataset!M314&gt;Final_Combined_Dataset!N314,
"Casual Users","Registered Users")</f>
        <v>Registered Users</v>
      </c>
      <c r="L314" s="6" t="str">
        <f>IF(Final_Combined_Dataset!H314="Clear","Good To Go",IF(Final_Combined_Dataset!H314="Mist","Average",IF(Final_Combined_Dataset!H314="Light Snow","Bad",IF(Final_Combined_Dataset!H314="Heavy Snow","Very Risky"))))</f>
        <v>Good To Go</v>
      </c>
    </row>
    <row r="315" spans="1:12">
      <c r="A315" s="6">
        <v>314</v>
      </c>
      <c r="B315" s="7">
        <f>INDEX(Final_Combined_Dataset!B:B, MATCH(Analysis_Helper!A315, Final_Combined_Dataset!A:A, 0))</f>
        <v>40557</v>
      </c>
      <c r="C315" s="6" t="str">
        <f>INDEX(Final_Combined_Dataset!G:G, MATCH(Analysis_Helper!A315, Final_Combined_Dataset!A:A, 0))</f>
        <v>Friday</v>
      </c>
      <c r="D315" s="6" t="str">
        <f t="shared" si="16"/>
        <v>Weekday</v>
      </c>
      <c r="E315" s="6" t="b">
        <f>INDEX(Final_Combined_Dataset!F:F, MATCH(A315, Final_Combined_Dataset!A:A, 0))</f>
        <v>0</v>
      </c>
      <c r="F315" s="6" t="str">
        <f t="shared" si="17"/>
        <v>Working Day</v>
      </c>
      <c r="G315" s="6">
        <f>INDEX(Final_Combined_Dataset!E:E, MATCH(A315, Final_Combined_Dataset!A:A, 0))</f>
        <v>13</v>
      </c>
      <c r="H315" s="6" t="str">
        <f t="shared" si="18"/>
        <v>Afternoon</v>
      </c>
      <c r="I315" s="6">
        <f>INDEX(Final_Combined_Dataset!O:O, MATCH(A315, Final_Combined_Dataset!A:A, 0))</f>
        <v>77</v>
      </c>
      <c r="J315" s="6" t="str">
        <f t="shared" si="19"/>
        <v>Low</v>
      </c>
      <c r="K315" s="6" t="str">
        <f>IF(Final_Combined_Dataset!M315&gt;Final_Combined_Dataset!N315,
"Casual Users","Registered Users")</f>
        <v>Registered Users</v>
      </c>
      <c r="L315" s="6" t="str">
        <f>IF(Final_Combined_Dataset!H315="Clear","Good To Go",IF(Final_Combined_Dataset!H315="Mist","Average",IF(Final_Combined_Dataset!H315="Light Snow","Bad",IF(Final_Combined_Dataset!H315="Heavy Snow","Very Risky"))))</f>
        <v>Good To Go</v>
      </c>
    </row>
    <row r="316" spans="1:12">
      <c r="A316" s="6">
        <v>315</v>
      </c>
      <c r="B316" s="7">
        <f>INDEX(Final_Combined_Dataset!B:B, MATCH(Analysis_Helper!A316, Final_Combined_Dataset!A:A, 0))</f>
        <v>40557</v>
      </c>
      <c r="C316" s="6" t="str">
        <f>INDEX(Final_Combined_Dataset!G:G, MATCH(Analysis_Helper!A316, Final_Combined_Dataset!A:A, 0))</f>
        <v>Friday</v>
      </c>
      <c r="D316" s="6" t="str">
        <f t="shared" si="16"/>
        <v>Weekday</v>
      </c>
      <c r="E316" s="6" t="b">
        <f>INDEX(Final_Combined_Dataset!F:F, MATCH(A316, Final_Combined_Dataset!A:A, 0))</f>
        <v>0</v>
      </c>
      <c r="F316" s="6" t="str">
        <f t="shared" si="17"/>
        <v>Working Day</v>
      </c>
      <c r="G316" s="6">
        <f>INDEX(Final_Combined_Dataset!E:E, MATCH(A316, Final_Combined_Dataset!A:A, 0))</f>
        <v>14</v>
      </c>
      <c r="H316" s="6" t="str">
        <f t="shared" si="18"/>
        <v>Afternoon</v>
      </c>
      <c r="I316" s="6">
        <f>INDEX(Final_Combined_Dataset!O:O, MATCH(A316, Final_Combined_Dataset!A:A, 0))</f>
        <v>64</v>
      </c>
      <c r="J316" s="6" t="str">
        <f t="shared" si="19"/>
        <v>Low</v>
      </c>
      <c r="K316" s="6" t="str">
        <f>IF(Final_Combined_Dataset!M316&gt;Final_Combined_Dataset!N316,
"Casual Users","Registered Users")</f>
        <v>Registered Users</v>
      </c>
      <c r="L316" s="6" t="str">
        <f>IF(Final_Combined_Dataset!H316="Clear","Good To Go",IF(Final_Combined_Dataset!H316="Mist","Average",IF(Final_Combined_Dataset!H316="Light Snow","Bad",IF(Final_Combined_Dataset!H316="Heavy Snow","Very Risky"))))</f>
        <v>Good To Go</v>
      </c>
    </row>
    <row r="317" spans="1:12">
      <c r="A317" s="6">
        <v>316</v>
      </c>
      <c r="B317" s="7">
        <f>INDEX(Final_Combined_Dataset!B:B, MATCH(Analysis_Helper!A317, Final_Combined_Dataset!A:A, 0))</f>
        <v>40557</v>
      </c>
      <c r="C317" s="6" t="str">
        <f>INDEX(Final_Combined_Dataset!G:G, MATCH(Analysis_Helper!A317, Final_Combined_Dataset!A:A, 0))</f>
        <v>Friday</v>
      </c>
      <c r="D317" s="6" t="str">
        <f t="shared" si="16"/>
        <v>Weekday</v>
      </c>
      <c r="E317" s="6" t="b">
        <f>INDEX(Final_Combined_Dataset!F:F, MATCH(A317, Final_Combined_Dataset!A:A, 0))</f>
        <v>0</v>
      </c>
      <c r="F317" s="6" t="str">
        <f t="shared" si="17"/>
        <v>Working Day</v>
      </c>
      <c r="G317" s="6">
        <f>INDEX(Final_Combined_Dataset!E:E, MATCH(A317, Final_Combined_Dataset!A:A, 0))</f>
        <v>15</v>
      </c>
      <c r="H317" s="6" t="str">
        <f t="shared" si="18"/>
        <v>Afternoon</v>
      </c>
      <c r="I317" s="6">
        <f>INDEX(Final_Combined_Dataset!O:O, MATCH(A317, Final_Combined_Dataset!A:A, 0))</f>
        <v>68</v>
      </c>
      <c r="J317" s="6" t="str">
        <f t="shared" si="19"/>
        <v>Low</v>
      </c>
      <c r="K317" s="6" t="str">
        <f>IF(Final_Combined_Dataset!M317&gt;Final_Combined_Dataset!N317,
"Casual Users","Registered Users")</f>
        <v>Registered Users</v>
      </c>
      <c r="L317" s="6" t="str">
        <f>IF(Final_Combined_Dataset!H317="Clear","Good To Go",IF(Final_Combined_Dataset!H317="Mist","Average",IF(Final_Combined_Dataset!H317="Light Snow","Bad",IF(Final_Combined_Dataset!H317="Heavy Snow","Very Risky"))))</f>
        <v>Good To Go</v>
      </c>
    </row>
    <row r="318" spans="1:12">
      <c r="A318" s="6">
        <v>317</v>
      </c>
      <c r="B318" s="7">
        <f>INDEX(Final_Combined_Dataset!B:B, MATCH(Analysis_Helper!A318, Final_Combined_Dataset!A:A, 0))</f>
        <v>40557</v>
      </c>
      <c r="C318" s="6" t="str">
        <f>INDEX(Final_Combined_Dataset!G:G, MATCH(Analysis_Helper!A318, Final_Combined_Dataset!A:A, 0))</f>
        <v>Friday</v>
      </c>
      <c r="D318" s="6" t="str">
        <f t="shared" si="16"/>
        <v>Weekday</v>
      </c>
      <c r="E318" s="6" t="b">
        <f>INDEX(Final_Combined_Dataset!F:F, MATCH(A318, Final_Combined_Dataset!A:A, 0))</f>
        <v>0</v>
      </c>
      <c r="F318" s="6" t="str">
        <f t="shared" si="17"/>
        <v>Working Day</v>
      </c>
      <c r="G318" s="6">
        <f>INDEX(Final_Combined_Dataset!E:E, MATCH(A318, Final_Combined_Dataset!A:A, 0))</f>
        <v>16</v>
      </c>
      <c r="H318" s="6" t="str">
        <f t="shared" si="18"/>
        <v>Afternoon</v>
      </c>
      <c r="I318" s="6">
        <f>INDEX(Final_Combined_Dataset!O:O, MATCH(A318, Final_Combined_Dataset!A:A, 0))</f>
        <v>90</v>
      </c>
      <c r="J318" s="6" t="str">
        <f t="shared" si="19"/>
        <v>Low</v>
      </c>
      <c r="K318" s="6" t="str">
        <f>IF(Final_Combined_Dataset!M318&gt;Final_Combined_Dataset!N318,
"Casual Users","Registered Users")</f>
        <v>Registered Users</v>
      </c>
      <c r="L318" s="6" t="str">
        <f>IF(Final_Combined_Dataset!H318="Clear","Good To Go",IF(Final_Combined_Dataset!H318="Mist","Average",IF(Final_Combined_Dataset!H318="Light Snow","Bad",IF(Final_Combined_Dataset!H318="Heavy Snow","Very Risky"))))</f>
        <v>Good To Go</v>
      </c>
    </row>
    <row r="319" spans="1:12">
      <c r="A319" s="6">
        <v>318</v>
      </c>
      <c r="B319" s="7">
        <f>INDEX(Final_Combined_Dataset!B:B, MATCH(Analysis_Helper!A319, Final_Combined_Dataset!A:A, 0))</f>
        <v>40557</v>
      </c>
      <c r="C319" s="6" t="str">
        <f>INDEX(Final_Combined_Dataset!G:G, MATCH(Analysis_Helper!A319, Final_Combined_Dataset!A:A, 0))</f>
        <v>Friday</v>
      </c>
      <c r="D319" s="6" t="str">
        <f t="shared" si="16"/>
        <v>Weekday</v>
      </c>
      <c r="E319" s="6" t="b">
        <f>INDEX(Final_Combined_Dataset!F:F, MATCH(A319, Final_Combined_Dataset!A:A, 0))</f>
        <v>0</v>
      </c>
      <c r="F319" s="6" t="str">
        <f t="shared" si="17"/>
        <v>Working Day</v>
      </c>
      <c r="G319" s="6">
        <f>INDEX(Final_Combined_Dataset!E:E, MATCH(A319, Final_Combined_Dataset!A:A, 0))</f>
        <v>17</v>
      </c>
      <c r="H319" s="6" t="str">
        <f t="shared" si="18"/>
        <v>Evening</v>
      </c>
      <c r="I319" s="6">
        <f>INDEX(Final_Combined_Dataset!O:O, MATCH(A319, Final_Combined_Dataset!A:A, 0))</f>
        <v>159</v>
      </c>
      <c r="J319" s="6" t="str">
        <f t="shared" si="19"/>
        <v>High</v>
      </c>
      <c r="K319" s="6" t="str">
        <f>IF(Final_Combined_Dataset!M319&gt;Final_Combined_Dataset!N319,
"Casual Users","Registered Users")</f>
        <v>Registered Users</v>
      </c>
      <c r="L319" s="6" t="str">
        <f>IF(Final_Combined_Dataset!H319="Clear","Good To Go",IF(Final_Combined_Dataset!H319="Mist","Average",IF(Final_Combined_Dataset!H319="Light Snow","Bad",IF(Final_Combined_Dataset!H319="Heavy Snow","Very Risky"))))</f>
        <v>Good To Go</v>
      </c>
    </row>
    <row r="320" spans="1:12">
      <c r="A320" s="6">
        <v>319</v>
      </c>
      <c r="B320" s="7">
        <f>INDEX(Final_Combined_Dataset!B:B, MATCH(Analysis_Helper!A320, Final_Combined_Dataset!A:A, 0))</f>
        <v>40557</v>
      </c>
      <c r="C320" s="6" t="str">
        <f>INDEX(Final_Combined_Dataset!G:G, MATCH(Analysis_Helper!A320, Final_Combined_Dataset!A:A, 0))</f>
        <v>Friday</v>
      </c>
      <c r="D320" s="6" t="str">
        <f t="shared" si="16"/>
        <v>Weekday</v>
      </c>
      <c r="E320" s="6" t="b">
        <f>INDEX(Final_Combined_Dataset!F:F, MATCH(A320, Final_Combined_Dataset!A:A, 0))</f>
        <v>0</v>
      </c>
      <c r="F320" s="6" t="str">
        <f t="shared" si="17"/>
        <v>Working Day</v>
      </c>
      <c r="G320" s="6">
        <f>INDEX(Final_Combined_Dataset!E:E, MATCH(A320, Final_Combined_Dataset!A:A, 0))</f>
        <v>18</v>
      </c>
      <c r="H320" s="6" t="str">
        <f t="shared" si="18"/>
        <v>Evening</v>
      </c>
      <c r="I320" s="6">
        <f>INDEX(Final_Combined_Dataset!O:O, MATCH(A320, Final_Combined_Dataset!A:A, 0))</f>
        <v>139</v>
      </c>
      <c r="J320" s="6" t="str">
        <f t="shared" si="19"/>
        <v>Medium</v>
      </c>
      <c r="K320" s="6" t="str">
        <f>IF(Final_Combined_Dataset!M320&gt;Final_Combined_Dataset!N320,
"Casual Users","Registered Users")</f>
        <v>Registered Users</v>
      </c>
      <c r="L320" s="6" t="str">
        <f>IF(Final_Combined_Dataset!H320="Clear","Good To Go",IF(Final_Combined_Dataset!H320="Mist","Average",IF(Final_Combined_Dataset!H320="Light Snow","Bad",IF(Final_Combined_Dataset!H320="Heavy Snow","Very Risky"))))</f>
        <v>Good To Go</v>
      </c>
    </row>
    <row r="321" spans="1:12">
      <c r="A321" s="6">
        <v>320</v>
      </c>
      <c r="B321" s="7">
        <f>INDEX(Final_Combined_Dataset!B:B, MATCH(Analysis_Helper!A321, Final_Combined_Dataset!A:A, 0))</f>
        <v>40557</v>
      </c>
      <c r="C321" s="6" t="str">
        <f>INDEX(Final_Combined_Dataset!G:G, MATCH(Analysis_Helper!A321, Final_Combined_Dataset!A:A, 0))</f>
        <v>Friday</v>
      </c>
      <c r="D321" s="6" t="str">
        <f t="shared" si="16"/>
        <v>Weekday</v>
      </c>
      <c r="E321" s="6" t="b">
        <f>INDEX(Final_Combined_Dataset!F:F, MATCH(A321, Final_Combined_Dataset!A:A, 0))</f>
        <v>0</v>
      </c>
      <c r="F321" s="6" t="str">
        <f t="shared" si="17"/>
        <v>Working Day</v>
      </c>
      <c r="G321" s="6">
        <f>INDEX(Final_Combined_Dataset!E:E, MATCH(A321, Final_Combined_Dataset!A:A, 0))</f>
        <v>19</v>
      </c>
      <c r="H321" s="6" t="str">
        <f t="shared" si="18"/>
        <v>Evening</v>
      </c>
      <c r="I321" s="6">
        <f>INDEX(Final_Combined_Dataset!O:O, MATCH(A321, Final_Combined_Dataset!A:A, 0))</f>
        <v>92</v>
      </c>
      <c r="J321" s="6" t="str">
        <f t="shared" si="19"/>
        <v>Low</v>
      </c>
      <c r="K321" s="6" t="str">
        <f>IF(Final_Combined_Dataset!M321&gt;Final_Combined_Dataset!N321,
"Casual Users","Registered Users")</f>
        <v>Registered Users</v>
      </c>
      <c r="L321" s="6" t="str">
        <f>IF(Final_Combined_Dataset!H321="Clear","Good To Go",IF(Final_Combined_Dataset!H321="Mist","Average",IF(Final_Combined_Dataset!H321="Light Snow","Bad",IF(Final_Combined_Dataset!H321="Heavy Snow","Very Risky"))))</f>
        <v>Good To Go</v>
      </c>
    </row>
    <row r="322" spans="1:12">
      <c r="A322" s="6">
        <v>321</v>
      </c>
      <c r="B322" s="7">
        <f>INDEX(Final_Combined_Dataset!B:B, MATCH(Analysis_Helper!A322, Final_Combined_Dataset!A:A, 0))</f>
        <v>40557</v>
      </c>
      <c r="C322" s="6" t="str">
        <f>INDEX(Final_Combined_Dataset!G:G, MATCH(Analysis_Helper!A322, Final_Combined_Dataset!A:A, 0))</f>
        <v>Friday</v>
      </c>
      <c r="D322" s="6" t="str">
        <f t="shared" si="16"/>
        <v>Weekday</v>
      </c>
      <c r="E322" s="6" t="b">
        <f>INDEX(Final_Combined_Dataset!F:F, MATCH(A322, Final_Combined_Dataset!A:A, 0))</f>
        <v>0</v>
      </c>
      <c r="F322" s="6" t="str">
        <f t="shared" si="17"/>
        <v>Working Day</v>
      </c>
      <c r="G322" s="6">
        <f>INDEX(Final_Combined_Dataset!E:E, MATCH(A322, Final_Combined_Dataset!A:A, 0))</f>
        <v>20</v>
      </c>
      <c r="H322" s="6" t="str">
        <f t="shared" si="18"/>
        <v>Evening</v>
      </c>
      <c r="I322" s="6">
        <f>INDEX(Final_Combined_Dataset!O:O, MATCH(A322, Final_Combined_Dataset!A:A, 0))</f>
        <v>68</v>
      </c>
      <c r="J322" s="6" t="str">
        <f t="shared" si="19"/>
        <v>Low</v>
      </c>
      <c r="K322" s="6" t="str">
        <f>IF(Final_Combined_Dataset!M322&gt;Final_Combined_Dataset!N322,
"Casual Users","Registered Users")</f>
        <v>Registered Users</v>
      </c>
      <c r="L322" s="6" t="str">
        <f>IF(Final_Combined_Dataset!H322="Clear","Good To Go",IF(Final_Combined_Dataset!H322="Mist","Average",IF(Final_Combined_Dataset!H322="Light Snow","Bad",IF(Final_Combined_Dataset!H322="Heavy Snow","Very Risky"))))</f>
        <v>Good To Go</v>
      </c>
    </row>
    <row r="323" spans="1:12">
      <c r="A323" s="6">
        <v>322</v>
      </c>
      <c r="B323" s="7">
        <f>INDEX(Final_Combined_Dataset!B:B, MATCH(Analysis_Helper!A323, Final_Combined_Dataset!A:A, 0))</f>
        <v>40557</v>
      </c>
      <c r="C323" s="6" t="str">
        <f>INDEX(Final_Combined_Dataset!G:G, MATCH(Analysis_Helper!A323, Final_Combined_Dataset!A:A, 0))</f>
        <v>Friday</v>
      </c>
      <c r="D323" s="6" t="str">
        <f t="shared" ref="D323:D386" si="20">IF(OR(TRIM(C323)="Saturday",TRIM(C323)="Sunday"),"Weekend","Weekday")</f>
        <v>Weekday</v>
      </c>
      <c r="E323" s="6" t="b">
        <f>INDEX(Final_Combined_Dataset!F:F, MATCH(A323, Final_Combined_Dataset!A:A, 0))</f>
        <v>0</v>
      </c>
      <c r="F323" s="6" t="str">
        <f t="shared" ref="F323:F386" si="21">IF(E323=TRUE,"Holiday","Working Day")</f>
        <v>Working Day</v>
      </c>
      <c r="G323" s="6">
        <f>INDEX(Final_Combined_Dataset!E:E, MATCH(A323, Final_Combined_Dataset!A:A, 0))</f>
        <v>21</v>
      </c>
      <c r="H323" s="6" t="str">
        <f t="shared" ref="H323:H386" si="22">IF(G323&lt;=4,"Night",
IF(G323&lt;=11,"Morning",
IF(G323&lt;=16,"Afternoon",
IF(G323&lt;=20,"Evening",
"Night"))))</f>
        <v>Night</v>
      </c>
      <c r="I323" s="6">
        <f>INDEX(Final_Combined_Dataset!O:O, MATCH(A323, Final_Combined_Dataset!A:A, 0))</f>
        <v>52</v>
      </c>
      <c r="J323" s="6" t="str">
        <f t="shared" ref="J323:J386" si="23">IF(I323&lt;100,"Low",
IF(I323&lt;150,"Medium","High"))</f>
        <v>Low</v>
      </c>
      <c r="K323" s="6" t="str">
        <f>IF(Final_Combined_Dataset!M323&gt;Final_Combined_Dataset!N323,
"Casual Users","Registered Users")</f>
        <v>Registered Users</v>
      </c>
      <c r="L323" s="6" t="str">
        <f>IF(Final_Combined_Dataset!H323="Clear","Good To Go",IF(Final_Combined_Dataset!H323="Mist","Average",IF(Final_Combined_Dataset!H323="Light Snow","Bad",IF(Final_Combined_Dataset!H323="Heavy Snow","Very Risky"))))</f>
        <v>Good To Go</v>
      </c>
    </row>
    <row r="324" spans="1:12">
      <c r="A324" s="6">
        <v>323</v>
      </c>
      <c r="B324" s="7">
        <f>INDEX(Final_Combined_Dataset!B:B, MATCH(Analysis_Helper!A324, Final_Combined_Dataset!A:A, 0))</f>
        <v>40557</v>
      </c>
      <c r="C324" s="6" t="str">
        <f>INDEX(Final_Combined_Dataset!G:G, MATCH(Analysis_Helper!A324, Final_Combined_Dataset!A:A, 0))</f>
        <v>Friday</v>
      </c>
      <c r="D324" s="6" t="str">
        <f t="shared" si="20"/>
        <v>Weekday</v>
      </c>
      <c r="E324" s="6" t="b">
        <f>INDEX(Final_Combined_Dataset!F:F, MATCH(A324, Final_Combined_Dataset!A:A, 0))</f>
        <v>0</v>
      </c>
      <c r="F324" s="6" t="str">
        <f t="shared" si="21"/>
        <v>Working Day</v>
      </c>
      <c r="G324" s="6">
        <f>INDEX(Final_Combined_Dataset!E:E, MATCH(A324, Final_Combined_Dataset!A:A, 0))</f>
        <v>22</v>
      </c>
      <c r="H324" s="6" t="str">
        <f t="shared" si="22"/>
        <v>Night</v>
      </c>
      <c r="I324" s="6">
        <f>INDEX(Final_Combined_Dataset!O:O, MATCH(A324, Final_Combined_Dataset!A:A, 0))</f>
        <v>36</v>
      </c>
      <c r="J324" s="6" t="str">
        <f t="shared" si="23"/>
        <v>Low</v>
      </c>
      <c r="K324" s="6" t="str">
        <f>IF(Final_Combined_Dataset!M324&gt;Final_Combined_Dataset!N324,
"Casual Users","Registered Users")</f>
        <v>Registered Users</v>
      </c>
      <c r="L324" s="6" t="str">
        <f>IF(Final_Combined_Dataset!H324="Clear","Good To Go",IF(Final_Combined_Dataset!H324="Mist","Average",IF(Final_Combined_Dataset!H324="Light Snow","Bad",IF(Final_Combined_Dataset!H324="Heavy Snow","Very Risky"))))</f>
        <v>Average</v>
      </c>
    </row>
    <row r="325" spans="1:12">
      <c r="A325" s="6">
        <v>324</v>
      </c>
      <c r="B325" s="7">
        <f>INDEX(Final_Combined_Dataset!B:B, MATCH(Analysis_Helper!A325, Final_Combined_Dataset!A:A, 0))</f>
        <v>40557</v>
      </c>
      <c r="C325" s="6" t="str">
        <f>INDEX(Final_Combined_Dataset!G:G, MATCH(Analysis_Helper!A325, Final_Combined_Dataset!A:A, 0))</f>
        <v>Friday</v>
      </c>
      <c r="D325" s="6" t="str">
        <f t="shared" si="20"/>
        <v>Weekday</v>
      </c>
      <c r="E325" s="6" t="b">
        <f>INDEX(Final_Combined_Dataset!F:F, MATCH(A325, Final_Combined_Dataset!A:A, 0))</f>
        <v>0</v>
      </c>
      <c r="F325" s="6" t="str">
        <f t="shared" si="21"/>
        <v>Working Day</v>
      </c>
      <c r="G325" s="6">
        <f>INDEX(Final_Combined_Dataset!E:E, MATCH(A325, Final_Combined_Dataset!A:A, 0))</f>
        <v>23</v>
      </c>
      <c r="H325" s="6" t="str">
        <f t="shared" si="22"/>
        <v>Night</v>
      </c>
      <c r="I325" s="6">
        <f>INDEX(Final_Combined_Dataset!O:O, MATCH(A325, Final_Combined_Dataset!A:A, 0))</f>
        <v>27</v>
      </c>
      <c r="J325" s="6" t="str">
        <f t="shared" si="23"/>
        <v>Low</v>
      </c>
      <c r="K325" s="6" t="str">
        <f>IF(Final_Combined_Dataset!M325&gt;Final_Combined_Dataset!N325,
"Casual Users","Registered Users")</f>
        <v>Registered Users</v>
      </c>
      <c r="L325" s="6" t="str">
        <f>IF(Final_Combined_Dataset!H325="Clear","Good To Go",IF(Final_Combined_Dataset!H325="Mist","Average",IF(Final_Combined_Dataset!H325="Light Snow","Bad",IF(Final_Combined_Dataset!H325="Heavy Snow","Very Risky"))))</f>
        <v>Average</v>
      </c>
    </row>
    <row r="326" spans="1:12">
      <c r="A326" s="6">
        <v>325</v>
      </c>
      <c r="B326" s="7">
        <f>INDEX(Final_Combined_Dataset!B:B, MATCH(Analysis_Helper!A326, Final_Combined_Dataset!A:A, 0))</f>
        <v>40558</v>
      </c>
      <c r="C326" s="6" t="str">
        <f>INDEX(Final_Combined_Dataset!G:G, MATCH(Analysis_Helper!A326, Final_Combined_Dataset!A:A, 0))</f>
        <v>Saturday</v>
      </c>
      <c r="D326" s="6" t="str">
        <f t="shared" si="20"/>
        <v>Weekend</v>
      </c>
      <c r="E326" s="6" t="b">
        <f>INDEX(Final_Combined_Dataset!F:F, MATCH(A326, Final_Combined_Dataset!A:A, 0))</f>
        <v>0</v>
      </c>
      <c r="F326" s="6" t="str">
        <f t="shared" si="21"/>
        <v>Working Day</v>
      </c>
      <c r="G326" s="6">
        <f>INDEX(Final_Combined_Dataset!E:E, MATCH(A326, Final_Combined_Dataset!A:A, 0))</f>
        <v>0</v>
      </c>
      <c r="H326" s="6" t="str">
        <f t="shared" si="22"/>
        <v>Night</v>
      </c>
      <c r="I326" s="6">
        <f>INDEX(Final_Combined_Dataset!O:O, MATCH(A326, Final_Combined_Dataset!A:A, 0))</f>
        <v>28</v>
      </c>
      <c r="J326" s="6" t="str">
        <f t="shared" si="23"/>
        <v>Low</v>
      </c>
      <c r="K326" s="6" t="str">
        <f>IF(Final_Combined_Dataset!M326&gt;Final_Combined_Dataset!N326,
"Casual Users","Registered Users")</f>
        <v>Registered Users</v>
      </c>
      <c r="L326" s="6" t="str">
        <f>IF(Final_Combined_Dataset!H326="Clear","Good To Go",IF(Final_Combined_Dataset!H326="Mist","Average",IF(Final_Combined_Dataset!H326="Light Snow","Bad",IF(Final_Combined_Dataset!H326="Heavy Snow","Very Risky"))))</f>
        <v>Good To Go</v>
      </c>
    </row>
    <row r="327" spans="1:12">
      <c r="A327" s="6">
        <v>326</v>
      </c>
      <c r="B327" s="7">
        <f>INDEX(Final_Combined_Dataset!B:B, MATCH(Analysis_Helper!A327, Final_Combined_Dataset!A:A, 0))</f>
        <v>40558</v>
      </c>
      <c r="C327" s="6" t="str">
        <f>INDEX(Final_Combined_Dataset!G:G, MATCH(Analysis_Helper!A327, Final_Combined_Dataset!A:A, 0))</f>
        <v>Saturday</v>
      </c>
      <c r="D327" s="6" t="str">
        <f t="shared" si="20"/>
        <v>Weekend</v>
      </c>
      <c r="E327" s="6" t="b">
        <f>INDEX(Final_Combined_Dataset!F:F, MATCH(A327, Final_Combined_Dataset!A:A, 0))</f>
        <v>0</v>
      </c>
      <c r="F327" s="6" t="str">
        <f t="shared" si="21"/>
        <v>Working Day</v>
      </c>
      <c r="G327" s="6">
        <f>INDEX(Final_Combined_Dataset!E:E, MATCH(A327, Final_Combined_Dataset!A:A, 0))</f>
        <v>1</v>
      </c>
      <c r="H327" s="6" t="str">
        <f t="shared" si="22"/>
        <v>Night</v>
      </c>
      <c r="I327" s="6">
        <f>INDEX(Final_Combined_Dataset!O:O, MATCH(A327, Final_Combined_Dataset!A:A, 0))</f>
        <v>20</v>
      </c>
      <c r="J327" s="6" t="str">
        <f t="shared" si="23"/>
        <v>Low</v>
      </c>
      <c r="K327" s="6" t="str">
        <f>IF(Final_Combined_Dataset!M327&gt;Final_Combined_Dataset!N327,
"Casual Users","Registered Users")</f>
        <v>Registered Users</v>
      </c>
      <c r="L327" s="6" t="str">
        <f>IF(Final_Combined_Dataset!H327="Clear","Good To Go",IF(Final_Combined_Dataset!H327="Mist","Average",IF(Final_Combined_Dataset!H327="Light Snow","Bad",IF(Final_Combined_Dataset!H327="Heavy Snow","Very Risky"))))</f>
        <v>Average</v>
      </c>
    </row>
    <row r="328" spans="1:12">
      <c r="A328" s="6">
        <v>327</v>
      </c>
      <c r="B328" s="7">
        <f>INDEX(Final_Combined_Dataset!B:B, MATCH(Analysis_Helper!A328, Final_Combined_Dataset!A:A, 0))</f>
        <v>40558</v>
      </c>
      <c r="C328" s="6" t="str">
        <f>INDEX(Final_Combined_Dataset!G:G, MATCH(Analysis_Helper!A328, Final_Combined_Dataset!A:A, 0))</f>
        <v>Saturday</v>
      </c>
      <c r="D328" s="6" t="str">
        <f t="shared" si="20"/>
        <v>Weekend</v>
      </c>
      <c r="E328" s="6" t="b">
        <f>INDEX(Final_Combined_Dataset!F:F, MATCH(A328, Final_Combined_Dataset!A:A, 0))</f>
        <v>0</v>
      </c>
      <c r="F328" s="6" t="str">
        <f t="shared" si="21"/>
        <v>Working Day</v>
      </c>
      <c r="G328" s="6">
        <f>INDEX(Final_Combined_Dataset!E:E, MATCH(A328, Final_Combined_Dataset!A:A, 0))</f>
        <v>2</v>
      </c>
      <c r="H328" s="6" t="str">
        <f t="shared" si="22"/>
        <v>Night</v>
      </c>
      <c r="I328" s="6">
        <f>INDEX(Final_Combined_Dataset!O:O, MATCH(A328, Final_Combined_Dataset!A:A, 0))</f>
        <v>12</v>
      </c>
      <c r="J328" s="6" t="str">
        <f t="shared" si="23"/>
        <v>Low</v>
      </c>
      <c r="K328" s="6" t="str">
        <f>IF(Final_Combined_Dataset!M328&gt;Final_Combined_Dataset!N328,
"Casual Users","Registered Users")</f>
        <v>Registered Users</v>
      </c>
      <c r="L328" s="6" t="str">
        <f>IF(Final_Combined_Dataset!H328="Clear","Good To Go",IF(Final_Combined_Dataset!H328="Mist","Average",IF(Final_Combined_Dataset!H328="Light Snow","Bad",IF(Final_Combined_Dataset!H328="Heavy Snow","Very Risky"))))</f>
        <v>Average</v>
      </c>
    </row>
    <row r="329" spans="1:12">
      <c r="A329" s="6">
        <v>328</v>
      </c>
      <c r="B329" s="7">
        <f>INDEX(Final_Combined_Dataset!B:B, MATCH(Analysis_Helper!A329, Final_Combined_Dataset!A:A, 0))</f>
        <v>40558</v>
      </c>
      <c r="C329" s="6" t="str">
        <f>INDEX(Final_Combined_Dataset!G:G, MATCH(Analysis_Helper!A329, Final_Combined_Dataset!A:A, 0))</f>
        <v>Saturday</v>
      </c>
      <c r="D329" s="6" t="str">
        <f t="shared" si="20"/>
        <v>Weekend</v>
      </c>
      <c r="E329" s="6" t="b">
        <f>INDEX(Final_Combined_Dataset!F:F, MATCH(A329, Final_Combined_Dataset!A:A, 0))</f>
        <v>0</v>
      </c>
      <c r="F329" s="6" t="str">
        <f t="shared" si="21"/>
        <v>Working Day</v>
      </c>
      <c r="G329" s="6">
        <f>INDEX(Final_Combined_Dataset!E:E, MATCH(A329, Final_Combined_Dataset!A:A, 0))</f>
        <v>3</v>
      </c>
      <c r="H329" s="6" t="str">
        <f t="shared" si="22"/>
        <v>Night</v>
      </c>
      <c r="I329" s="6">
        <f>INDEX(Final_Combined_Dataset!O:O, MATCH(A329, Final_Combined_Dataset!A:A, 0))</f>
        <v>8</v>
      </c>
      <c r="J329" s="6" t="str">
        <f t="shared" si="23"/>
        <v>Low</v>
      </c>
      <c r="K329" s="6" t="str">
        <f>IF(Final_Combined_Dataset!M329&gt;Final_Combined_Dataset!N329,
"Casual Users","Registered Users")</f>
        <v>Registered Users</v>
      </c>
      <c r="L329" s="6" t="str">
        <f>IF(Final_Combined_Dataset!H329="Clear","Good To Go",IF(Final_Combined_Dataset!H329="Mist","Average",IF(Final_Combined_Dataset!H329="Light Snow","Bad",IF(Final_Combined_Dataset!H329="Heavy Snow","Very Risky"))))</f>
        <v>Average</v>
      </c>
    </row>
    <row r="330" spans="1:12">
      <c r="A330" s="6">
        <v>329</v>
      </c>
      <c r="B330" s="7">
        <f>INDEX(Final_Combined_Dataset!B:B, MATCH(Analysis_Helper!A330, Final_Combined_Dataset!A:A, 0))</f>
        <v>40558</v>
      </c>
      <c r="C330" s="6" t="str">
        <f>INDEX(Final_Combined_Dataset!G:G, MATCH(Analysis_Helper!A330, Final_Combined_Dataset!A:A, 0))</f>
        <v>Saturday</v>
      </c>
      <c r="D330" s="6" t="str">
        <f t="shared" si="20"/>
        <v>Weekend</v>
      </c>
      <c r="E330" s="6" t="b">
        <f>INDEX(Final_Combined_Dataset!F:F, MATCH(A330, Final_Combined_Dataset!A:A, 0))</f>
        <v>0</v>
      </c>
      <c r="F330" s="6" t="str">
        <f t="shared" si="21"/>
        <v>Working Day</v>
      </c>
      <c r="G330" s="6">
        <f>INDEX(Final_Combined_Dataset!E:E, MATCH(A330, Final_Combined_Dataset!A:A, 0))</f>
        <v>4</v>
      </c>
      <c r="H330" s="6" t="str">
        <f t="shared" si="22"/>
        <v>Night</v>
      </c>
      <c r="I330" s="6">
        <f>INDEX(Final_Combined_Dataset!O:O, MATCH(A330, Final_Combined_Dataset!A:A, 0))</f>
        <v>5</v>
      </c>
      <c r="J330" s="6" t="str">
        <f t="shared" si="23"/>
        <v>Low</v>
      </c>
      <c r="K330" s="6" t="str">
        <f>IF(Final_Combined_Dataset!M330&gt;Final_Combined_Dataset!N330,
"Casual Users","Registered Users")</f>
        <v>Registered Users</v>
      </c>
      <c r="L330" s="6" t="str">
        <f>IF(Final_Combined_Dataset!H330="Clear","Good To Go",IF(Final_Combined_Dataset!H330="Mist","Average",IF(Final_Combined_Dataset!H330="Light Snow","Bad",IF(Final_Combined_Dataset!H330="Heavy Snow","Very Risky"))))</f>
        <v>Average</v>
      </c>
    </row>
    <row r="331" spans="1:12">
      <c r="A331" s="6">
        <v>330</v>
      </c>
      <c r="B331" s="7">
        <f>INDEX(Final_Combined_Dataset!B:B, MATCH(Analysis_Helper!A331, Final_Combined_Dataset!A:A, 0))</f>
        <v>40558</v>
      </c>
      <c r="C331" s="6" t="str">
        <f>INDEX(Final_Combined_Dataset!G:G, MATCH(Analysis_Helper!A331, Final_Combined_Dataset!A:A, 0))</f>
        <v>Saturday</v>
      </c>
      <c r="D331" s="6" t="str">
        <f t="shared" si="20"/>
        <v>Weekend</v>
      </c>
      <c r="E331" s="6" t="b">
        <f>INDEX(Final_Combined_Dataset!F:F, MATCH(A331, Final_Combined_Dataset!A:A, 0))</f>
        <v>0</v>
      </c>
      <c r="F331" s="6" t="str">
        <f t="shared" si="21"/>
        <v>Working Day</v>
      </c>
      <c r="G331" s="6">
        <f>INDEX(Final_Combined_Dataset!E:E, MATCH(A331, Final_Combined_Dataset!A:A, 0))</f>
        <v>5</v>
      </c>
      <c r="H331" s="6" t="str">
        <f t="shared" si="22"/>
        <v>Morning</v>
      </c>
      <c r="I331" s="6">
        <f>INDEX(Final_Combined_Dataset!O:O, MATCH(A331, Final_Combined_Dataset!A:A, 0))</f>
        <v>1</v>
      </c>
      <c r="J331" s="6" t="str">
        <f t="shared" si="23"/>
        <v>Low</v>
      </c>
      <c r="K331" s="6" t="str">
        <f>IF(Final_Combined_Dataset!M331&gt;Final_Combined_Dataset!N331,
"Casual Users","Registered Users")</f>
        <v>Registered Users</v>
      </c>
      <c r="L331" s="6" t="str">
        <f>IF(Final_Combined_Dataset!H331="Clear","Good To Go",IF(Final_Combined_Dataset!H331="Mist","Average",IF(Final_Combined_Dataset!H331="Light Snow","Bad",IF(Final_Combined_Dataset!H331="Heavy Snow","Very Risky"))))</f>
        <v>Good To Go</v>
      </c>
    </row>
    <row r="332" spans="1:12">
      <c r="A332" s="6">
        <v>331</v>
      </c>
      <c r="B332" s="7">
        <f>INDEX(Final_Combined_Dataset!B:B, MATCH(Analysis_Helper!A332, Final_Combined_Dataset!A:A, 0))</f>
        <v>40558</v>
      </c>
      <c r="C332" s="6" t="str">
        <f>INDEX(Final_Combined_Dataset!G:G, MATCH(Analysis_Helper!A332, Final_Combined_Dataset!A:A, 0))</f>
        <v>Saturday</v>
      </c>
      <c r="D332" s="6" t="str">
        <f t="shared" si="20"/>
        <v>Weekend</v>
      </c>
      <c r="E332" s="6" t="b">
        <f>INDEX(Final_Combined_Dataset!F:F, MATCH(A332, Final_Combined_Dataset!A:A, 0))</f>
        <v>0</v>
      </c>
      <c r="F332" s="6" t="str">
        <f t="shared" si="21"/>
        <v>Working Day</v>
      </c>
      <c r="G332" s="6">
        <f>INDEX(Final_Combined_Dataset!E:E, MATCH(A332, Final_Combined_Dataset!A:A, 0))</f>
        <v>6</v>
      </c>
      <c r="H332" s="6" t="str">
        <f t="shared" si="22"/>
        <v>Morning</v>
      </c>
      <c r="I332" s="6">
        <f>INDEX(Final_Combined_Dataset!O:O, MATCH(A332, Final_Combined_Dataset!A:A, 0))</f>
        <v>3</v>
      </c>
      <c r="J332" s="6" t="str">
        <f t="shared" si="23"/>
        <v>Low</v>
      </c>
      <c r="K332" s="6" t="str">
        <f>IF(Final_Combined_Dataset!M332&gt;Final_Combined_Dataset!N332,
"Casual Users","Registered Users")</f>
        <v>Registered Users</v>
      </c>
      <c r="L332" s="6" t="str">
        <f>IF(Final_Combined_Dataset!H332="Clear","Good To Go",IF(Final_Combined_Dataset!H332="Mist","Average",IF(Final_Combined_Dataset!H332="Light Snow","Bad",IF(Final_Combined_Dataset!H332="Heavy Snow","Very Risky"))))</f>
        <v>Good To Go</v>
      </c>
    </row>
    <row r="333" spans="1:12">
      <c r="A333" s="6">
        <v>332</v>
      </c>
      <c r="B333" s="7">
        <f>INDEX(Final_Combined_Dataset!B:B, MATCH(Analysis_Helper!A333, Final_Combined_Dataset!A:A, 0))</f>
        <v>40558</v>
      </c>
      <c r="C333" s="6" t="str">
        <f>INDEX(Final_Combined_Dataset!G:G, MATCH(Analysis_Helper!A333, Final_Combined_Dataset!A:A, 0))</f>
        <v>Saturday</v>
      </c>
      <c r="D333" s="6" t="str">
        <f t="shared" si="20"/>
        <v>Weekend</v>
      </c>
      <c r="E333" s="6" t="b">
        <f>INDEX(Final_Combined_Dataset!F:F, MATCH(A333, Final_Combined_Dataset!A:A, 0))</f>
        <v>0</v>
      </c>
      <c r="F333" s="6" t="str">
        <f t="shared" si="21"/>
        <v>Working Day</v>
      </c>
      <c r="G333" s="6">
        <f>INDEX(Final_Combined_Dataset!E:E, MATCH(A333, Final_Combined_Dataset!A:A, 0))</f>
        <v>7</v>
      </c>
      <c r="H333" s="6" t="str">
        <f t="shared" si="22"/>
        <v>Morning</v>
      </c>
      <c r="I333" s="6">
        <f>INDEX(Final_Combined_Dataset!O:O, MATCH(A333, Final_Combined_Dataset!A:A, 0))</f>
        <v>10</v>
      </c>
      <c r="J333" s="6" t="str">
        <f t="shared" si="23"/>
        <v>Low</v>
      </c>
      <c r="K333" s="6" t="str">
        <f>IF(Final_Combined_Dataset!M333&gt;Final_Combined_Dataset!N333,
"Casual Users","Registered Users")</f>
        <v>Registered Users</v>
      </c>
      <c r="L333" s="6" t="str">
        <f>IF(Final_Combined_Dataset!H333="Clear","Good To Go",IF(Final_Combined_Dataset!H333="Mist","Average",IF(Final_Combined_Dataset!H333="Light Snow","Bad",IF(Final_Combined_Dataset!H333="Heavy Snow","Very Risky"))))</f>
        <v>Good To Go</v>
      </c>
    </row>
    <row r="334" spans="1:12">
      <c r="A334" s="6">
        <v>333</v>
      </c>
      <c r="B334" s="7">
        <f>INDEX(Final_Combined_Dataset!B:B, MATCH(Analysis_Helper!A334, Final_Combined_Dataset!A:A, 0))</f>
        <v>40558</v>
      </c>
      <c r="C334" s="6" t="str">
        <f>INDEX(Final_Combined_Dataset!G:G, MATCH(Analysis_Helper!A334, Final_Combined_Dataset!A:A, 0))</f>
        <v>Saturday</v>
      </c>
      <c r="D334" s="6" t="str">
        <f t="shared" si="20"/>
        <v>Weekend</v>
      </c>
      <c r="E334" s="6" t="b">
        <f>INDEX(Final_Combined_Dataset!F:F, MATCH(A334, Final_Combined_Dataset!A:A, 0))</f>
        <v>0</v>
      </c>
      <c r="F334" s="6" t="str">
        <f t="shared" si="21"/>
        <v>Working Day</v>
      </c>
      <c r="G334" s="6">
        <f>INDEX(Final_Combined_Dataset!E:E, MATCH(A334, Final_Combined_Dataset!A:A, 0))</f>
        <v>8</v>
      </c>
      <c r="H334" s="6" t="str">
        <f t="shared" si="22"/>
        <v>Morning</v>
      </c>
      <c r="I334" s="6">
        <f>INDEX(Final_Combined_Dataset!O:O, MATCH(A334, Final_Combined_Dataset!A:A, 0))</f>
        <v>23</v>
      </c>
      <c r="J334" s="6" t="str">
        <f t="shared" si="23"/>
        <v>Low</v>
      </c>
      <c r="K334" s="6" t="str">
        <f>IF(Final_Combined_Dataset!M334&gt;Final_Combined_Dataset!N334,
"Casual Users","Registered Users")</f>
        <v>Registered Users</v>
      </c>
      <c r="L334" s="6" t="str">
        <f>IF(Final_Combined_Dataset!H334="Clear","Good To Go",IF(Final_Combined_Dataset!H334="Mist","Average",IF(Final_Combined_Dataset!H334="Light Snow","Bad",IF(Final_Combined_Dataset!H334="Heavy Snow","Very Risky"))))</f>
        <v>Good To Go</v>
      </c>
    </row>
    <row r="335" spans="1:12">
      <c r="A335" s="6">
        <v>334</v>
      </c>
      <c r="B335" s="7">
        <f>INDEX(Final_Combined_Dataset!B:B, MATCH(Analysis_Helper!A335, Final_Combined_Dataset!A:A, 0))</f>
        <v>40558</v>
      </c>
      <c r="C335" s="6" t="str">
        <f>INDEX(Final_Combined_Dataset!G:G, MATCH(Analysis_Helper!A335, Final_Combined_Dataset!A:A, 0))</f>
        <v>Saturday</v>
      </c>
      <c r="D335" s="6" t="str">
        <f t="shared" si="20"/>
        <v>Weekend</v>
      </c>
      <c r="E335" s="6" t="b">
        <f>INDEX(Final_Combined_Dataset!F:F, MATCH(A335, Final_Combined_Dataset!A:A, 0))</f>
        <v>0</v>
      </c>
      <c r="F335" s="6" t="str">
        <f t="shared" si="21"/>
        <v>Working Day</v>
      </c>
      <c r="G335" s="6">
        <f>INDEX(Final_Combined_Dataset!E:E, MATCH(A335, Final_Combined_Dataset!A:A, 0))</f>
        <v>9</v>
      </c>
      <c r="H335" s="6" t="str">
        <f t="shared" si="22"/>
        <v>Morning</v>
      </c>
      <c r="I335" s="6">
        <f>INDEX(Final_Combined_Dataset!O:O, MATCH(A335, Final_Combined_Dataset!A:A, 0))</f>
        <v>33</v>
      </c>
      <c r="J335" s="6" t="str">
        <f t="shared" si="23"/>
        <v>Low</v>
      </c>
      <c r="K335" s="6" t="str">
        <f>IF(Final_Combined_Dataset!M335&gt;Final_Combined_Dataset!N335,
"Casual Users","Registered Users")</f>
        <v>Registered Users</v>
      </c>
      <c r="L335" s="6" t="str">
        <f>IF(Final_Combined_Dataset!H335="Clear","Good To Go",IF(Final_Combined_Dataset!H335="Mist","Average",IF(Final_Combined_Dataset!H335="Light Snow","Bad",IF(Final_Combined_Dataset!H335="Heavy Snow","Very Risky"))))</f>
        <v>Good To Go</v>
      </c>
    </row>
    <row r="336" spans="1:12">
      <c r="A336" s="6">
        <v>335</v>
      </c>
      <c r="B336" s="7">
        <f>INDEX(Final_Combined_Dataset!B:B, MATCH(Analysis_Helper!A336, Final_Combined_Dataset!A:A, 0))</f>
        <v>40558</v>
      </c>
      <c r="C336" s="6" t="str">
        <f>INDEX(Final_Combined_Dataset!G:G, MATCH(Analysis_Helper!A336, Final_Combined_Dataset!A:A, 0))</f>
        <v>Saturday</v>
      </c>
      <c r="D336" s="6" t="str">
        <f t="shared" si="20"/>
        <v>Weekend</v>
      </c>
      <c r="E336" s="6" t="b">
        <f>INDEX(Final_Combined_Dataset!F:F, MATCH(A336, Final_Combined_Dataset!A:A, 0))</f>
        <v>0</v>
      </c>
      <c r="F336" s="6" t="str">
        <f t="shared" si="21"/>
        <v>Working Day</v>
      </c>
      <c r="G336" s="6">
        <f>INDEX(Final_Combined_Dataset!E:E, MATCH(A336, Final_Combined_Dataset!A:A, 0))</f>
        <v>10</v>
      </c>
      <c r="H336" s="6" t="str">
        <f t="shared" si="22"/>
        <v>Morning</v>
      </c>
      <c r="I336" s="6">
        <f>INDEX(Final_Combined_Dataset!O:O, MATCH(A336, Final_Combined_Dataset!A:A, 0))</f>
        <v>59</v>
      </c>
      <c r="J336" s="6" t="str">
        <f t="shared" si="23"/>
        <v>Low</v>
      </c>
      <c r="K336" s="6" t="str">
        <f>IF(Final_Combined_Dataset!M336&gt;Final_Combined_Dataset!N336,
"Casual Users","Registered Users")</f>
        <v>Registered Users</v>
      </c>
      <c r="L336" s="6" t="str">
        <f>IF(Final_Combined_Dataset!H336="Clear","Good To Go",IF(Final_Combined_Dataset!H336="Mist","Average",IF(Final_Combined_Dataset!H336="Light Snow","Bad",IF(Final_Combined_Dataset!H336="Heavy Snow","Very Risky"))))</f>
        <v>Good To Go</v>
      </c>
    </row>
    <row r="337" spans="1:12">
      <c r="A337" s="6">
        <v>336</v>
      </c>
      <c r="B337" s="7">
        <f>INDEX(Final_Combined_Dataset!B:B, MATCH(Analysis_Helper!A337, Final_Combined_Dataset!A:A, 0))</f>
        <v>40558</v>
      </c>
      <c r="C337" s="6" t="str">
        <f>INDEX(Final_Combined_Dataset!G:G, MATCH(Analysis_Helper!A337, Final_Combined_Dataset!A:A, 0))</f>
        <v>Saturday</v>
      </c>
      <c r="D337" s="6" t="str">
        <f t="shared" si="20"/>
        <v>Weekend</v>
      </c>
      <c r="E337" s="6" t="b">
        <f>INDEX(Final_Combined_Dataset!F:F, MATCH(A337, Final_Combined_Dataset!A:A, 0))</f>
        <v>0</v>
      </c>
      <c r="F337" s="6" t="str">
        <f t="shared" si="21"/>
        <v>Working Day</v>
      </c>
      <c r="G337" s="6">
        <f>INDEX(Final_Combined_Dataset!E:E, MATCH(A337, Final_Combined_Dataset!A:A, 0))</f>
        <v>11</v>
      </c>
      <c r="H337" s="6" t="str">
        <f t="shared" si="22"/>
        <v>Morning</v>
      </c>
      <c r="I337" s="6">
        <f>INDEX(Final_Combined_Dataset!O:O, MATCH(A337, Final_Combined_Dataset!A:A, 0))</f>
        <v>72</v>
      </c>
      <c r="J337" s="6" t="str">
        <f t="shared" si="23"/>
        <v>Low</v>
      </c>
      <c r="K337" s="6" t="str">
        <f>IF(Final_Combined_Dataset!M337&gt;Final_Combined_Dataset!N337,
"Casual Users","Registered Users")</f>
        <v>Registered Users</v>
      </c>
      <c r="L337" s="6" t="str">
        <f>IF(Final_Combined_Dataset!H337="Clear","Good To Go",IF(Final_Combined_Dataset!H337="Mist","Average",IF(Final_Combined_Dataset!H337="Light Snow","Bad",IF(Final_Combined_Dataset!H337="Heavy Snow","Very Risky"))))</f>
        <v>Good To Go</v>
      </c>
    </row>
    <row r="338" spans="1:12">
      <c r="A338" s="6">
        <v>337</v>
      </c>
      <c r="B338" s="7">
        <f>INDEX(Final_Combined_Dataset!B:B, MATCH(Analysis_Helper!A338, Final_Combined_Dataset!A:A, 0))</f>
        <v>40558</v>
      </c>
      <c r="C338" s="6" t="str">
        <f>INDEX(Final_Combined_Dataset!G:G, MATCH(Analysis_Helper!A338, Final_Combined_Dataset!A:A, 0))</f>
        <v>Saturday</v>
      </c>
      <c r="D338" s="6" t="str">
        <f t="shared" si="20"/>
        <v>Weekend</v>
      </c>
      <c r="E338" s="6" t="b">
        <f>INDEX(Final_Combined_Dataset!F:F, MATCH(A338, Final_Combined_Dataset!A:A, 0))</f>
        <v>0</v>
      </c>
      <c r="F338" s="6" t="str">
        <f t="shared" si="21"/>
        <v>Working Day</v>
      </c>
      <c r="G338" s="6">
        <f>INDEX(Final_Combined_Dataset!E:E, MATCH(A338, Final_Combined_Dataset!A:A, 0))</f>
        <v>12</v>
      </c>
      <c r="H338" s="6" t="str">
        <f t="shared" si="22"/>
        <v>Afternoon</v>
      </c>
      <c r="I338" s="6">
        <f>INDEX(Final_Combined_Dataset!O:O, MATCH(A338, Final_Combined_Dataset!A:A, 0))</f>
        <v>89</v>
      </c>
      <c r="J338" s="6" t="str">
        <f t="shared" si="23"/>
        <v>Low</v>
      </c>
      <c r="K338" s="6" t="str">
        <f>IF(Final_Combined_Dataset!M338&gt;Final_Combined_Dataset!N338,
"Casual Users","Registered Users")</f>
        <v>Registered Users</v>
      </c>
      <c r="L338" s="6" t="str">
        <f>IF(Final_Combined_Dataset!H338="Clear","Good To Go",IF(Final_Combined_Dataset!H338="Mist","Average",IF(Final_Combined_Dataset!H338="Light Snow","Bad",IF(Final_Combined_Dataset!H338="Heavy Snow","Very Risky"))))</f>
        <v>Good To Go</v>
      </c>
    </row>
    <row r="339" spans="1:12">
      <c r="A339" s="6">
        <v>338</v>
      </c>
      <c r="B339" s="7">
        <f>INDEX(Final_Combined_Dataset!B:B, MATCH(Analysis_Helper!A339, Final_Combined_Dataset!A:A, 0))</f>
        <v>40558</v>
      </c>
      <c r="C339" s="6" t="str">
        <f>INDEX(Final_Combined_Dataset!G:G, MATCH(Analysis_Helper!A339, Final_Combined_Dataset!A:A, 0))</f>
        <v>Saturday</v>
      </c>
      <c r="D339" s="6" t="str">
        <f t="shared" si="20"/>
        <v>Weekend</v>
      </c>
      <c r="E339" s="6" t="b">
        <f>INDEX(Final_Combined_Dataset!F:F, MATCH(A339, Final_Combined_Dataset!A:A, 0))</f>
        <v>0</v>
      </c>
      <c r="F339" s="6" t="str">
        <f t="shared" si="21"/>
        <v>Working Day</v>
      </c>
      <c r="G339" s="6">
        <f>INDEX(Final_Combined_Dataset!E:E, MATCH(A339, Final_Combined_Dataset!A:A, 0))</f>
        <v>13</v>
      </c>
      <c r="H339" s="6" t="str">
        <f t="shared" si="22"/>
        <v>Afternoon</v>
      </c>
      <c r="I339" s="6">
        <f>INDEX(Final_Combined_Dataset!O:O, MATCH(A339, Final_Combined_Dataset!A:A, 0))</f>
        <v>101</v>
      </c>
      <c r="J339" s="6" t="str">
        <f t="shared" si="23"/>
        <v>Medium</v>
      </c>
      <c r="K339" s="6" t="str">
        <f>IF(Final_Combined_Dataset!M339&gt;Final_Combined_Dataset!N339,
"Casual Users","Registered Users")</f>
        <v>Registered Users</v>
      </c>
      <c r="L339" s="6" t="str">
        <f>IF(Final_Combined_Dataset!H339="Clear","Good To Go",IF(Final_Combined_Dataset!H339="Mist","Average",IF(Final_Combined_Dataset!H339="Light Snow","Bad",IF(Final_Combined_Dataset!H339="Heavy Snow","Very Risky"))))</f>
        <v>Good To Go</v>
      </c>
    </row>
    <row r="340" spans="1:12">
      <c r="A340" s="6">
        <v>339</v>
      </c>
      <c r="B340" s="7">
        <f>INDEX(Final_Combined_Dataset!B:B, MATCH(Analysis_Helper!A340, Final_Combined_Dataset!A:A, 0))</f>
        <v>40558</v>
      </c>
      <c r="C340" s="6" t="str">
        <f>INDEX(Final_Combined_Dataset!G:G, MATCH(Analysis_Helper!A340, Final_Combined_Dataset!A:A, 0))</f>
        <v>Saturday</v>
      </c>
      <c r="D340" s="6" t="str">
        <f t="shared" si="20"/>
        <v>Weekend</v>
      </c>
      <c r="E340" s="6" t="b">
        <f>INDEX(Final_Combined_Dataset!F:F, MATCH(A340, Final_Combined_Dataset!A:A, 0))</f>
        <v>0</v>
      </c>
      <c r="F340" s="6" t="str">
        <f t="shared" si="21"/>
        <v>Working Day</v>
      </c>
      <c r="G340" s="6">
        <f>INDEX(Final_Combined_Dataset!E:E, MATCH(A340, Final_Combined_Dataset!A:A, 0))</f>
        <v>14</v>
      </c>
      <c r="H340" s="6" t="str">
        <f t="shared" si="22"/>
        <v>Afternoon</v>
      </c>
      <c r="I340" s="6">
        <f>INDEX(Final_Combined_Dataset!O:O, MATCH(A340, Final_Combined_Dataset!A:A, 0))</f>
        <v>118</v>
      </c>
      <c r="J340" s="6" t="str">
        <f t="shared" si="23"/>
        <v>Medium</v>
      </c>
      <c r="K340" s="6" t="str">
        <f>IF(Final_Combined_Dataset!M340&gt;Final_Combined_Dataset!N340,
"Casual Users","Registered Users")</f>
        <v>Registered Users</v>
      </c>
      <c r="L340" s="6" t="str">
        <f>IF(Final_Combined_Dataset!H340="Clear","Good To Go",IF(Final_Combined_Dataset!H340="Mist","Average",IF(Final_Combined_Dataset!H340="Light Snow","Bad",IF(Final_Combined_Dataset!H340="Heavy Snow","Very Risky"))))</f>
        <v>Good To Go</v>
      </c>
    </row>
    <row r="341" spans="1:12">
      <c r="A341" s="6">
        <v>340</v>
      </c>
      <c r="B341" s="7">
        <f>INDEX(Final_Combined_Dataset!B:B, MATCH(Analysis_Helper!A341, Final_Combined_Dataset!A:A, 0))</f>
        <v>40558</v>
      </c>
      <c r="C341" s="6" t="str">
        <f>INDEX(Final_Combined_Dataset!G:G, MATCH(Analysis_Helper!A341, Final_Combined_Dataset!A:A, 0))</f>
        <v>Saturday</v>
      </c>
      <c r="D341" s="6" t="str">
        <f t="shared" si="20"/>
        <v>Weekend</v>
      </c>
      <c r="E341" s="6" t="b">
        <f>INDEX(Final_Combined_Dataset!F:F, MATCH(A341, Final_Combined_Dataset!A:A, 0))</f>
        <v>0</v>
      </c>
      <c r="F341" s="6" t="str">
        <f t="shared" si="21"/>
        <v>Working Day</v>
      </c>
      <c r="G341" s="6">
        <f>INDEX(Final_Combined_Dataset!E:E, MATCH(A341, Final_Combined_Dataset!A:A, 0))</f>
        <v>15</v>
      </c>
      <c r="H341" s="6" t="str">
        <f t="shared" si="22"/>
        <v>Afternoon</v>
      </c>
      <c r="I341" s="6">
        <f>INDEX(Final_Combined_Dataset!O:O, MATCH(A341, Final_Combined_Dataset!A:A, 0))</f>
        <v>129</v>
      </c>
      <c r="J341" s="6" t="str">
        <f t="shared" si="23"/>
        <v>Medium</v>
      </c>
      <c r="K341" s="6" t="str">
        <f>IF(Final_Combined_Dataset!M341&gt;Final_Combined_Dataset!N341,
"Casual Users","Registered Users")</f>
        <v>Registered Users</v>
      </c>
      <c r="L341" s="6" t="str">
        <f>IF(Final_Combined_Dataset!H341="Clear","Good To Go",IF(Final_Combined_Dataset!H341="Mist","Average",IF(Final_Combined_Dataset!H341="Light Snow","Bad",IF(Final_Combined_Dataset!H341="Heavy Snow","Very Risky"))))</f>
        <v>Average</v>
      </c>
    </row>
    <row r="342" spans="1:12">
      <c r="A342" s="6">
        <v>341</v>
      </c>
      <c r="B342" s="7">
        <f>INDEX(Final_Combined_Dataset!B:B, MATCH(Analysis_Helper!A342, Final_Combined_Dataset!A:A, 0))</f>
        <v>40558</v>
      </c>
      <c r="C342" s="6" t="str">
        <f>INDEX(Final_Combined_Dataset!G:G, MATCH(Analysis_Helper!A342, Final_Combined_Dataset!A:A, 0))</f>
        <v>Saturday</v>
      </c>
      <c r="D342" s="6" t="str">
        <f t="shared" si="20"/>
        <v>Weekend</v>
      </c>
      <c r="E342" s="6" t="b">
        <f>INDEX(Final_Combined_Dataset!F:F, MATCH(A342, Final_Combined_Dataset!A:A, 0))</f>
        <v>0</v>
      </c>
      <c r="F342" s="6" t="str">
        <f t="shared" si="21"/>
        <v>Working Day</v>
      </c>
      <c r="G342" s="6">
        <f>INDEX(Final_Combined_Dataset!E:E, MATCH(A342, Final_Combined_Dataset!A:A, 0))</f>
        <v>16</v>
      </c>
      <c r="H342" s="6" t="str">
        <f t="shared" si="22"/>
        <v>Afternoon</v>
      </c>
      <c r="I342" s="6">
        <f>INDEX(Final_Combined_Dataset!O:O, MATCH(A342, Final_Combined_Dataset!A:A, 0))</f>
        <v>128</v>
      </c>
      <c r="J342" s="6" t="str">
        <f t="shared" si="23"/>
        <v>Medium</v>
      </c>
      <c r="K342" s="6" t="str">
        <f>IF(Final_Combined_Dataset!M342&gt;Final_Combined_Dataset!N342,
"Casual Users","Registered Users")</f>
        <v>Registered Users</v>
      </c>
      <c r="L342" s="6" t="str">
        <f>IF(Final_Combined_Dataset!H342="Clear","Good To Go",IF(Final_Combined_Dataset!H342="Mist","Average",IF(Final_Combined_Dataset!H342="Light Snow","Bad",IF(Final_Combined_Dataset!H342="Heavy Snow","Very Risky"))))</f>
        <v>Average</v>
      </c>
    </row>
    <row r="343" spans="1:12">
      <c r="A343" s="6">
        <v>342</v>
      </c>
      <c r="B343" s="7">
        <f>INDEX(Final_Combined_Dataset!B:B, MATCH(Analysis_Helper!A343, Final_Combined_Dataset!A:A, 0))</f>
        <v>40558</v>
      </c>
      <c r="C343" s="6" t="str">
        <f>INDEX(Final_Combined_Dataset!G:G, MATCH(Analysis_Helper!A343, Final_Combined_Dataset!A:A, 0))</f>
        <v>Saturday</v>
      </c>
      <c r="D343" s="6" t="str">
        <f t="shared" si="20"/>
        <v>Weekend</v>
      </c>
      <c r="E343" s="6" t="b">
        <f>INDEX(Final_Combined_Dataset!F:F, MATCH(A343, Final_Combined_Dataset!A:A, 0))</f>
        <v>0</v>
      </c>
      <c r="F343" s="6" t="str">
        <f t="shared" si="21"/>
        <v>Working Day</v>
      </c>
      <c r="G343" s="6">
        <f>INDEX(Final_Combined_Dataset!E:E, MATCH(A343, Final_Combined_Dataset!A:A, 0))</f>
        <v>17</v>
      </c>
      <c r="H343" s="6" t="str">
        <f t="shared" si="22"/>
        <v>Evening</v>
      </c>
      <c r="I343" s="6">
        <f>INDEX(Final_Combined_Dataset!O:O, MATCH(A343, Final_Combined_Dataset!A:A, 0))</f>
        <v>83</v>
      </c>
      <c r="J343" s="6" t="str">
        <f t="shared" si="23"/>
        <v>Low</v>
      </c>
      <c r="K343" s="6" t="str">
        <f>IF(Final_Combined_Dataset!M343&gt;Final_Combined_Dataset!N343,
"Casual Users","Registered Users")</f>
        <v>Registered Users</v>
      </c>
      <c r="L343" s="6" t="str">
        <f>IF(Final_Combined_Dataset!H343="Clear","Good To Go",IF(Final_Combined_Dataset!H343="Mist","Average",IF(Final_Combined_Dataset!H343="Light Snow","Bad",IF(Final_Combined_Dataset!H343="Heavy Snow","Very Risky"))))</f>
        <v>Average</v>
      </c>
    </row>
    <row r="344" spans="1:12">
      <c r="A344" s="6">
        <v>343</v>
      </c>
      <c r="B344" s="7">
        <f>INDEX(Final_Combined_Dataset!B:B, MATCH(Analysis_Helper!A344, Final_Combined_Dataset!A:A, 0))</f>
        <v>40558</v>
      </c>
      <c r="C344" s="6" t="str">
        <f>INDEX(Final_Combined_Dataset!G:G, MATCH(Analysis_Helper!A344, Final_Combined_Dataset!A:A, 0))</f>
        <v>Saturday</v>
      </c>
      <c r="D344" s="6" t="str">
        <f t="shared" si="20"/>
        <v>Weekend</v>
      </c>
      <c r="E344" s="6" t="b">
        <f>INDEX(Final_Combined_Dataset!F:F, MATCH(A344, Final_Combined_Dataset!A:A, 0))</f>
        <v>0</v>
      </c>
      <c r="F344" s="6" t="str">
        <f t="shared" si="21"/>
        <v>Working Day</v>
      </c>
      <c r="G344" s="6">
        <f>INDEX(Final_Combined_Dataset!E:E, MATCH(A344, Final_Combined_Dataset!A:A, 0))</f>
        <v>18</v>
      </c>
      <c r="H344" s="6" t="str">
        <f t="shared" si="22"/>
        <v>Evening</v>
      </c>
      <c r="I344" s="6">
        <f>INDEX(Final_Combined_Dataset!O:O, MATCH(A344, Final_Combined_Dataset!A:A, 0))</f>
        <v>84</v>
      </c>
      <c r="J344" s="6" t="str">
        <f t="shared" si="23"/>
        <v>Low</v>
      </c>
      <c r="K344" s="6" t="str">
        <f>IF(Final_Combined_Dataset!M344&gt;Final_Combined_Dataset!N344,
"Casual Users","Registered Users")</f>
        <v>Registered Users</v>
      </c>
      <c r="L344" s="6" t="str">
        <f>IF(Final_Combined_Dataset!H344="Clear","Good To Go",IF(Final_Combined_Dataset!H344="Mist","Average",IF(Final_Combined_Dataset!H344="Light Snow","Bad",IF(Final_Combined_Dataset!H344="Heavy Snow","Very Risky"))))</f>
        <v>Average</v>
      </c>
    </row>
    <row r="345" spans="1:12">
      <c r="A345" s="6">
        <v>344</v>
      </c>
      <c r="B345" s="7">
        <f>INDEX(Final_Combined_Dataset!B:B, MATCH(Analysis_Helper!A345, Final_Combined_Dataset!A:A, 0))</f>
        <v>40558</v>
      </c>
      <c r="C345" s="6" t="str">
        <f>INDEX(Final_Combined_Dataset!G:G, MATCH(Analysis_Helper!A345, Final_Combined_Dataset!A:A, 0))</f>
        <v>Saturday</v>
      </c>
      <c r="D345" s="6" t="str">
        <f t="shared" si="20"/>
        <v>Weekend</v>
      </c>
      <c r="E345" s="6" t="b">
        <f>INDEX(Final_Combined_Dataset!F:F, MATCH(A345, Final_Combined_Dataset!A:A, 0))</f>
        <v>0</v>
      </c>
      <c r="F345" s="6" t="str">
        <f t="shared" si="21"/>
        <v>Working Day</v>
      </c>
      <c r="G345" s="6">
        <f>INDEX(Final_Combined_Dataset!E:E, MATCH(A345, Final_Combined_Dataset!A:A, 0))</f>
        <v>19</v>
      </c>
      <c r="H345" s="6" t="str">
        <f t="shared" si="22"/>
        <v>Evening</v>
      </c>
      <c r="I345" s="6">
        <f>INDEX(Final_Combined_Dataset!O:O, MATCH(A345, Final_Combined_Dataset!A:A, 0))</f>
        <v>74</v>
      </c>
      <c r="J345" s="6" t="str">
        <f t="shared" si="23"/>
        <v>Low</v>
      </c>
      <c r="K345" s="6" t="str">
        <f>IF(Final_Combined_Dataset!M345&gt;Final_Combined_Dataset!N345,
"Casual Users","Registered Users")</f>
        <v>Registered Users</v>
      </c>
      <c r="L345" s="6" t="str">
        <f>IF(Final_Combined_Dataset!H345="Clear","Good To Go",IF(Final_Combined_Dataset!H345="Mist","Average",IF(Final_Combined_Dataset!H345="Light Snow","Bad",IF(Final_Combined_Dataset!H345="Heavy Snow","Very Risky"))))</f>
        <v>Average</v>
      </c>
    </row>
    <row r="346" spans="1:12">
      <c r="A346" s="6">
        <v>345</v>
      </c>
      <c r="B346" s="7">
        <f>INDEX(Final_Combined_Dataset!B:B, MATCH(Analysis_Helper!A346, Final_Combined_Dataset!A:A, 0))</f>
        <v>40558</v>
      </c>
      <c r="C346" s="6" t="str">
        <f>INDEX(Final_Combined_Dataset!G:G, MATCH(Analysis_Helper!A346, Final_Combined_Dataset!A:A, 0))</f>
        <v>Saturday</v>
      </c>
      <c r="D346" s="6" t="str">
        <f t="shared" si="20"/>
        <v>Weekend</v>
      </c>
      <c r="E346" s="6" t="b">
        <f>INDEX(Final_Combined_Dataset!F:F, MATCH(A346, Final_Combined_Dataset!A:A, 0))</f>
        <v>0</v>
      </c>
      <c r="F346" s="6" t="str">
        <f t="shared" si="21"/>
        <v>Working Day</v>
      </c>
      <c r="G346" s="6">
        <f>INDEX(Final_Combined_Dataset!E:E, MATCH(A346, Final_Combined_Dataset!A:A, 0))</f>
        <v>20</v>
      </c>
      <c r="H346" s="6" t="str">
        <f t="shared" si="22"/>
        <v>Evening</v>
      </c>
      <c r="I346" s="6">
        <f>INDEX(Final_Combined_Dataset!O:O, MATCH(A346, Final_Combined_Dataset!A:A, 0))</f>
        <v>41</v>
      </c>
      <c r="J346" s="6" t="str">
        <f t="shared" si="23"/>
        <v>Low</v>
      </c>
      <c r="K346" s="6" t="str">
        <f>IF(Final_Combined_Dataset!M346&gt;Final_Combined_Dataset!N346,
"Casual Users","Registered Users")</f>
        <v>Registered Users</v>
      </c>
      <c r="L346" s="6" t="str">
        <f>IF(Final_Combined_Dataset!H346="Clear","Good To Go",IF(Final_Combined_Dataset!H346="Mist","Average",IF(Final_Combined_Dataset!H346="Light Snow","Bad",IF(Final_Combined_Dataset!H346="Heavy Snow","Very Risky"))))</f>
        <v>Average</v>
      </c>
    </row>
    <row r="347" spans="1:12">
      <c r="A347" s="6">
        <v>346</v>
      </c>
      <c r="B347" s="7">
        <f>INDEX(Final_Combined_Dataset!B:B, MATCH(Analysis_Helper!A347, Final_Combined_Dataset!A:A, 0))</f>
        <v>40558</v>
      </c>
      <c r="C347" s="6" t="str">
        <f>INDEX(Final_Combined_Dataset!G:G, MATCH(Analysis_Helper!A347, Final_Combined_Dataset!A:A, 0))</f>
        <v>Saturday</v>
      </c>
      <c r="D347" s="6" t="str">
        <f t="shared" si="20"/>
        <v>Weekend</v>
      </c>
      <c r="E347" s="6" t="b">
        <f>INDEX(Final_Combined_Dataset!F:F, MATCH(A347, Final_Combined_Dataset!A:A, 0))</f>
        <v>0</v>
      </c>
      <c r="F347" s="6" t="str">
        <f t="shared" si="21"/>
        <v>Working Day</v>
      </c>
      <c r="G347" s="6">
        <f>INDEX(Final_Combined_Dataset!E:E, MATCH(A347, Final_Combined_Dataset!A:A, 0))</f>
        <v>21</v>
      </c>
      <c r="H347" s="6" t="str">
        <f t="shared" si="22"/>
        <v>Night</v>
      </c>
      <c r="I347" s="6">
        <f>INDEX(Final_Combined_Dataset!O:O, MATCH(A347, Final_Combined_Dataset!A:A, 0))</f>
        <v>57</v>
      </c>
      <c r="J347" s="6" t="str">
        <f t="shared" si="23"/>
        <v>Low</v>
      </c>
      <c r="K347" s="6" t="str">
        <f>IF(Final_Combined_Dataset!M347&gt;Final_Combined_Dataset!N347,
"Casual Users","Registered Users")</f>
        <v>Registered Users</v>
      </c>
      <c r="L347" s="6" t="str">
        <f>IF(Final_Combined_Dataset!H347="Clear","Good To Go",IF(Final_Combined_Dataset!H347="Mist","Average",IF(Final_Combined_Dataset!H347="Light Snow","Bad",IF(Final_Combined_Dataset!H347="Heavy Snow","Very Risky"))))</f>
        <v>Average</v>
      </c>
    </row>
    <row r="348" spans="1:12">
      <c r="A348" s="6">
        <v>347</v>
      </c>
      <c r="B348" s="7">
        <f>INDEX(Final_Combined_Dataset!B:B, MATCH(Analysis_Helper!A348, Final_Combined_Dataset!A:A, 0))</f>
        <v>40558</v>
      </c>
      <c r="C348" s="6" t="str">
        <f>INDEX(Final_Combined_Dataset!G:G, MATCH(Analysis_Helper!A348, Final_Combined_Dataset!A:A, 0))</f>
        <v>Saturday</v>
      </c>
      <c r="D348" s="6" t="str">
        <f t="shared" si="20"/>
        <v>Weekend</v>
      </c>
      <c r="E348" s="6" t="b">
        <f>INDEX(Final_Combined_Dataset!F:F, MATCH(A348, Final_Combined_Dataset!A:A, 0))</f>
        <v>0</v>
      </c>
      <c r="F348" s="6" t="str">
        <f t="shared" si="21"/>
        <v>Working Day</v>
      </c>
      <c r="G348" s="6">
        <f>INDEX(Final_Combined_Dataset!E:E, MATCH(A348, Final_Combined_Dataset!A:A, 0))</f>
        <v>22</v>
      </c>
      <c r="H348" s="6" t="str">
        <f t="shared" si="22"/>
        <v>Night</v>
      </c>
      <c r="I348" s="6">
        <f>INDEX(Final_Combined_Dataset!O:O, MATCH(A348, Final_Combined_Dataset!A:A, 0))</f>
        <v>26</v>
      </c>
      <c r="J348" s="6" t="str">
        <f t="shared" si="23"/>
        <v>Low</v>
      </c>
      <c r="K348" s="6" t="str">
        <f>IF(Final_Combined_Dataset!M348&gt;Final_Combined_Dataset!N348,
"Casual Users","Registered Users")</f>
        <v>Registered Users</v>
      </c>
      <c r="L348" s="6" t="str">
        <f>IF(Final_Combined_Dataset!H348="Clear","Good To Go",IF(Final_Combined_Dataset!H348="Mist","Average",IF(Final_Combined_Dataset!H348="Light Snow","Bad",IF(Final_Combined_Dataset!H348="Heavy Snow","Very Risky"))))</f>
        <v>Average</v>
      </c>
    </row>
    <row r="349" spans="1:12">
      <c r="A349" s="6">
        <v>348</v>
      </c>
      <c r="B349" s="7">
        <f>INDEX(Final_Combined_Dataset!B:B, MATCH(Analysis_Helper!A349, Final_Combined_Dataset!A:A, 0))</f>
        <v>40558</v>
      </c>
      <c r="C349" s="6" t="str">
        <f>INDEX(Final_Combined_Dataset!G:G, MATCH(Analysis_Helper!A349, Final_Combined_Dataset!A:A, 0))</f>
        <v>Saturday</v>
      </c>
      <c r="D349" s="6" t="str">
        <f t="shared" si="20"/>
        <v>Weekend</v>
      </c>
      <c r="E349" s="6" t="b">
        <f>INDEX(Final_Combined_Dataset!F:F, MATCH(A349, Final_Combined_Dataset!A:A, 0))</f>
        <v>0</v>
      </c>
      <c r="F349" s="6" t="str">
        <f t="shared" si="21"/>
        <v>Working Day</v>
      </c>
      <c r="G349" s="6">
        <f>INDEX(Final_Combined_Dataset!E:E, MATCH(A349, Final_Combined_Dataset!A:A, 0))</f>
        <v>23</v>
      </c>
      <c r="H349" s="6" t="str">
        <f t="shared" si="22"/>
        <v>Night</v>
      </c>
      <c r="I349" s="6">
        <f>INDEX(Final_Combined_Dataset!O:O, MATCH(A349, Final_Combined_Dataset!A:A, 0))</f>
        <v>44</v>
      </c>
      <c r="J349" s="6" t="str">
        <f t="shared" si="23"/>
        <v>Low</v>
      </c>
      <c r="K349" s="6" t="str">
        <f>IF(Final_Combined_Dataset!M349&gt;Final_Combined_Dataset!N349,
"Casual Users","Registered Users")</f>
        <v>Registered Users</v>
      </c>
      <c r="L349" s="6" t="str">
        <f>IF(Final_Combined_Dataset!H349="Clear","Good To Go",IF(Final_Combined_Dataset!H349="Mist","Average",IF(Final_Combined_Dataset!H349="Light Snow","Bad",IF(Final_Combined_Dataset!H349="Heavy Snow","Very Risky"))))</f>
        <v>Good To Go</v>
      </c>
    </row>
    <row r="350" spans="1:12">
      <c r="A350" s="6">
        <v>349</v>
      </c>
      <c r="B350" s="7">
        <f>INDEX(Final_Combined_Dataset!B:B, MATCH(Analysis_Helper!A350, Final_Combined_Dataset!A:A, 0))</f>
        <v>40559</v>
      </c>
      <c r="C350" s="6" t="str">
        <f>INDEX(Final_Combined_Dataset!G:G, MATCH(Analysis_Helper!A350, Final_Combined_Dataset!A:A, 0))</f>
        <v>Sunday</v>
      </c>
      <c r="D350" s="6" t="str">
        <f t="shared" si="20"/>
        <v>Weekend</v>
      </c>
      <c r="E350" s="6" t="b">
        <f>INDEX(Final_Combined_Dataset!F:F, MATCH(A350, Final_Combined_Dataset!A:A, 0))</f>
        <v>0</v>
      </c>
      <c r="F350" s="6" t="str">
        <f t="shared" si="21"/>
        <v>Working Day</v>
      </c>
      <c r="G350" s="6">
        <f>INDEX(Final_Combined_Dataset!E:E, MATCH(A350, Final_Combined_Dataset!A:A, 0))</f>
        <v>0</v>
      </c>
      <c r="H350" s="6" t="str">
        <f t="shared" si="22"/>
        <v>Night</v>
      </c>
      <c r="I350" s="6">
        <f>INDEX(Final_Combined_Dataset!O:O, MATCH(A350, Final_Combined_Dataset!A:A, 0))</f>
        <v>39</v>
      </c>
      <c r="J350" s="6" t="str">
        <f t="shared" si="23"/>
        <v>Low</v>
      </c>
      <c r="K350" s="6" t="str">
        <f>IF(Final_Combined_Dataset!M350&gt;Final_Combined_Dataset!N350,
"Casual Users","Registered Users")</f>
        <v>Registered Users</v>
      </c>
      <c r="L350" s="6" t="str">
        <f>IF(Final_Combined_Dataset!H350="Clear","Good To Go",IF(Final_Combined_Dataset!H350="Mist","Average",IF(Final_Combined_Dataset!H350="Light Snow","Bad",IF(Final_Combined_Dataset!H350="Heavy Snow","Very Risky"))))</f>
        <v>Good To Go</v>
      </c>
    </row>
    <row r="351" spans="1:12">
      <c r="A351" s="6">
        <v>350</v>
      </c>
      <c r="B351" s="7">
        <f>INDEX(Final_Combined_Dataset!B:B, MATCH(Analysis_Helper!A351, Final_Combined_Dataset!A:A, 0))</f>
        <v>40559</v>
      </c>
      <c r="C351" s="6" t="str">
        <f>INDEX(Final_Combined_Dataset!G:G, MATCH(Analysis_Helper!A351, Final_Combined_Dataset!A:A, 0))</f>
        <v>Sunday</v>
      </c>
      <c r="D351" s="6" t="str">
        <f t="shared" si="20"/>
        <v>Weekend</v>
      </c>
      <c r="E351" s="6" t="b">
        <f>INDEX(Final_Combined_Dataset!F:F, MATCH(A351, Final_Combined_Dataset!A:A, 0))</f>
        <v>0</v>
      </c>
      <c r="F351" s="6" t="str">
        <f t="shared" si="21"/>
        <v>Working Day</v>
      </c>
      <c r="G351" s="6">
        <f>INDEX(Final_Combined_Dataset!E:E, MATCH(A351, Final_Combined_Dataset!A:A, 0))</f>
        <v>1</v>
      </c>
      <c r="H351" s="6" t="str">
        <f t="shared" si="22"/>
        <v>Night</v>
      </c>
      <c r="I351" s="6">
        <f>INDEX(Final_Combined_Dataset!O:O, MATCH(A351, Final_Combined_Dataset!A:A, 0))</f>
        <v>23</v>
      </c>
      <c r="J351" s="6" t="str">
        <f t="shared" si="23"/>
        <v>Low</v>
      </c>
      <c r="K351" s="6" t="str">
        <f>IF(Final_Combined_Dataset!M351&gt;Final_Combined_Dataset!N351,
"Casual Users","Registered Users")</f>
        <v>Registered Users</v>
      </c>
      <c r="L351" s="6" t="str">
        <f>IF(Final_Combined_Dataset!H351="Clear","Good To Go",IF(Final_Combined_Dataset!H351="Mist","Average",IF(Final_Combined_Dataset!H351="Light Snow","Bad",IF(Final_Combined_Dataset!H351="Heavy Snow","Very Risky"))))</f>
        <v>Good To Go</v>
      </c>
    </row>
    <row r="352" spans="1:12">
      <c r="A352" s="6">
        <v>351</v>
      </c>
      <c r="B352" s="7">
        <f>INDEX(Final_Combined_Dataset!B:B, MATCH(Analysis_Helper!A352, Final_Combined_Dataset!A:A, 0))</f>
        <v>40559</v>
      </c>
      <c r="C352" s="6" t="str">
        <f>INDEX(Final_Combined_Dataset!G:G, MATCH(Analysis_Helper!A352, Final_Combined_Dataset!A:A, 0))</f>
        <v>Sunday</v>
      </c>
      <c r="D352" s="6" t="str">
        <f t="shared" si="20"/>
        <v>Weekend</v>
      </c>
      <c r="E352" s="6" t="b">
        <f>INDEX(Final_Combined_Dataset!F:F, MATCH(A352, Final_Combined_Dataset!A:A, 0))</f>
        <v>0</v>
      </c>
      <c r="F352" s="6" t="str">
        <f t="shared" si="21"/>
        <v>Working Day</v>
      </c>
      <c r="G352" s="6">
        <f>INDEX(Final_Combined_Dataset!E:E, MATCH(A352, Final_Combined_Dataset!A:A, 0))</f>
        <v>2</v>
      </c>
      <c r="H352" s="6" t="str">
        <f t="shared" si="22"/>
        <v>Night</v>
      </c>
      <c r="I352" s="6">
        <f>INDEX(Final_Combined_Dataset!O:O, MATCH(A352, Final_Combined_Dataset!A:A, 0))</f>
        <v>16</v>
      </c>
      <c r="J352" s="6" t="str">
        <f t="shared" si="23"/>
        <v>Low</v>
      </c>
      <c r="K352" s="6" t="str">
        <f>IF(Final_Combined_Dataset!M352&gt;Final_Combined_Dataset!N352,
"Casual Users","Registered Users")</f>
        <v>Registered Users</v>
      </c>
      <c r="L352" s="6" t="str">
        <f>IF(Final_Combined_Dataset!H352="Clear","Good To Go",IF(Final_Combined_Dataset!H352="Mist","Average",IF(Final_Combined_Dataset!H352="Light Snow","Bad",IF(Final_Combined_Dataset!H352="Heavy Snow","Very Risky"))))</f>
        <v>Good To Go</v>
      </c>
    </row>
    <row r="353" spans="1:12">
      <c r="A353" s="6">
        <v>352</v>
      </c>
      <c r="B353" s="7">
        <f>INDEX(Final_Combined_Dataset!B:B, MATCH(Analysis_Helper!A353, Final_Combined_Dataset!A:A, 0))</f>
        <v>40559</v>
      </c>
      <c r="C353" s="6" t="str">
        <f>INDEX(Final_Combined_Dataset!G:G, MATCH(Analysis_Helper!A353, Final_Combined_Dataset!A:A, 0))</f>
        <v>Sunday</v>
      </c>
      <c r="D353" s="6" t="str">
        <f t="shared" si="20"/>
        <v>Weekend</v>
      </c>
      <c r="E353" s="6" t="b">
        <f>INDEX(Final_Combined_Dataset!F:F, MATCH(A353, Final_Combined_Dataset!A:A, 0))</f>
        <v>0</v>
      </c>
      <c r="F353" s="6" t="str">
        <f t="shared" si="21"/>
        <v>Working Day</v>
      </c>
      <c r="G353" s="6">
        <f>INDEX(Final_Combined_Dataset!E:E, MATCH(A353, Final_Combined_Dataset!A:A, 0))</f>
        <v>3</v>
      </c>
      <c r="H353" s="6" t="str">
        <f t="shared" si="22"/>
        <v>Night</v>
      </c>
      <c r="I353" s="6">
        <f>INDEX(Final_Combined_Dataset!O:O, MATCH(A353, Final_Combined_Dataset!A:A, 0))</f>
        <v>15</v>
      </c>
      <c r="J353" s="6" t="str">
        <f t="shared" si="23"/>
        <v>Low</v>
      </c>
      <c r="K353" s="6" t="str">
        <f>IF(Final_Combined_Dataset!M353&gt;Final_Combined_Dataset!N353,
"Casual Users","Registered Users")</f>
        <v>Casual Users</v>
      </c>
      <c r="L353" s="6" t="str">
        <f>IF(Final_Combined_Dataset!H353="Clear","Good To Go",IF(Final_Combined_Dataset!H353="Mist","Average",IF(Final_Combined_Dataset!H353="Light Snow","Bad",IF(Final_Combined_Dataset!H353="Heavy Snow","Very Risky"))))</f>
        <v>Good To Go</v>
      </c>
    </row>
    <row r="354" spans="1:12">
      <c r="A354" s="6">
        <v>353</v>
      </c>
      <c r="B354" s="7">
        <f>INDEX(Final_Combined_Dataset!B:B, MATCH(Analysis_Helper!A354, Final_Combined_Dataset!A:A, 0))</f>
        <v>40559</v>
      </c>
      <c r="C354" s="6" t="str">
        <f>INDEX(Final_Combined_Dataset!G:G, MATCH(Analysis_Helper!A354, Final_Combined_Dataset!A:A, 0))</f>
        <v>Sunday</v>
      </c>
      <c r="D354" s="6" t="str">
        <f t="shared" si="20"/>
        <v>Weekend</v>
      </c>
      <c r="E354" s="6" t="b">
        <f>INDEX(Final_Combined_Dataset!F:F, MATCH(A354, Final_Combined_Dataset!A:A, 0))</f>
        <v>0</v>
      </c>
      <c r="F354" s="6" t="str">
        <f t="shared" si="21"/>
        <v>Working Day</v>
      </c>
      <c r="G354" s="6">
        <f>INDEX(Final_Combined_Dataset!E:E, MATCH(A354, Final_Combined_Dataset!A:A, 0))</f>
        <v>4</v>
      </c>
      <c r="H354" s="6" t="str">
        <f t="shared" si="22"/>
        <v>Night</v>
      </c>
      <c r="I354" s="6">
        <f>INDEX(Final_Combined_Dataset!O:O, MATCH(A354, Final_Combined_Dataset!A:A, 0))</f>
        <v>1</v>
      </c>
      <c r="J354" s="6" t="str">
        <f t="shared" si="23"/>
        <v>Low</v>
      </c>
      <c r="K354" s="6" t="str">
        <f>IF(Final_Combined_Dataset!M354&gt;Final_Combined_Dataset!N354,
"Casual Users","Registered Users")</f>
        <v>Registered Users</v>
      </c>
      <c r="L354" s="6" t="str">
        <f>IF(Final_Combined_Dataset!H354="Clear","Good To Go",IF(Final_Combined_Dataset!H354="Mist","Average",IF(Final_Combined_Dataset!H354="Light Snow","Bad",IF(Final_Combined_Dataset!H354="Heavy Snow","Very Risky"))))</f>
        <v>Good To Go</v>
      </c>
    </row>
    <row r="355" spans="1:12">
      <c r="A355" s="6">
        <v>354</v>
      </c>
      <c r="B355" s="7">
        <f>INDEX(Final_Combined_Dataset!B:B, MATCH(Analysis_Helper!A355, Final_Combined_Dataset!A:A, 0))</f>
        <v>40559</v>
      </c>
      <c r="C355" s="6" t="str">
        <f>INDEX(Final_Combined_Dataset!G:G, MATCH(Analysis_Helper!A355, Final_Combined_Dataset!A:A, 0))</f>
        <v>Sunday</v>
      </c>
      <c r="D355" s="6" t="str">
        <f t="shared" si="20"/>
        <v>Weekend</v>
      </c>
      <c r="E355" s="6" t="b">
        <f>INDEX(Final_Combined_Dataset!F:F, MATCH(A355, Final_Combined_Dataset!A:A, 0))</f>
        <v>0</v>
      </c>
      <c r="F355" s="6" t="str">
        <f t="shared" si="21"/>
        <v>Working Day</v>
      </c>
      <c r="G355" s="6">
        <f>INDEX(Final_Combined_Dataset!E:E, MATCH(A355, Final_Combined_Dataset!A:A, 0))</f>
        <v>5</v>
      </c>
      <c r="H355" s="6" t="str">
        <f t="shared" si="22"/>
        <v>Morning</v>
      </c>
      <c r="I355" s="6">
        <f>INDEX(Final_Combined_Dataset!O:O, MATCH(A355, Final_Combined_Dataset!A:A, 0))</f>
        <v>2</v>
      </c>
      <c r="J355" s="6" t="str">
        <f t="shared" si="23"/>
        <v>Low</v>
      </c>
      <c r="K355" s="6" t="str">
        <f>IF(Final_Combined_Dataset!M355&gt;Final_Combined_Dataset!N355,
"Casual Users","Registered Users")</f>
        <v>Registered Users</v>
      </c>
      <c r="L355" s="6" t="str">
        <f>IF(Final_Combined_Dataset!H355="Clear","Good To Go",IF(Final_Combined_Dataset!H355="Mist","Average",IF(Final_Combined_Dataset!H355="Light Snow","Bad",IF(Final_Combined_Dataset!H355="Heavy Snow","Very Risky"))))</f>
        <v>Average</v>
      </c>
    </row>
    <row r="356" spans="1:12">
      <c r="A356" s="6">
        <v>355</v>
      </c>
      <c r="B356" s="7">
        <f>INDEX(Final_Combined_Dataset!B:B, MATCH(Analysis_Helper!A356, Final_Combined_Dataset!A:A, 0))</f>
        <v>40559</v>
      </c>
      <c r="C356" s="6" t="str">
        <f>INDEX(Final_Combined_Dataset!G:G, MATCH(Analysis_Helper!A356, Final_Combined_Dataset!A:A, 0))</f>
        <v>Sunday</v>
      </c>
      <c r="D356" s="6" t="str">
        <f t="shared" si="20"/>
        <v>Weekend</v>
      </c>
      <c r="E356" s="6" t="b">
        <f>INDEX(Final_Combined_Dataset!F:F, MATCH(A356, Final_Combined_Dataset!A:A, 0))</f>
        <v>0</v>
      </c>
      <c r="F356" s="6" t="str">
        <f t="shared" si="21"/>
        <v>Working Day</v>
      </c>
      <c r="G356" s="6">
        <f>INDEX(Final_Combined_Dataset!E:E, MATCH(A356, Final_Combined_Dataset!A:A, 0))</f>
        <v>6</v>
      </c>
      <c r="H356" s="6" t="str">
        <f t="shared" si="22"/>
        <v>Morning</v>
      </c>
      <c r="I356" s="6">
        <f>INDEX(Final_Combined_Dataset!O:O, MATCH(A356, Final_Combined_Dataset!A:A, 0))</f>
        <v>1</v>
      </c>
      <c r="J356" s="6" t="str">
        <f t="shared" si="23"/>
        <v>Low</v>
      </c>
      <c r="K356" s="6" t="str">
        <f>IF(Final_Combined_Dataset!M356&gt;Final_Combined_Dataset!N356,
"Casual Users","Registered Users")</f>
        <v>Registered Users</v>
      </c>
      <c r="L356" s="6" t="str">
        <f>IF(Final_Combined_Dataset!H356="Clear","Good To Go",IF(Final_Combined_Dataset!H356="Mist","Average",IF(Final_Combined_Dataset!H356="Light Snow","Bad",IF(Final_Combined_Dataset!H356="Heavy Snow","Very Risky"))))</f>
        <v>Average</v>
      </c>
    </row>
    <row r="357" spans="1:12">
      <c r="A357" s="6">
        <v>356</v>
      </c>
      <c r="B357" s="7">
        <f>INDEX(Final_Combined_Dataset!B:B, MATCH(Analysis_Helper!A357, Final_Combined_Dataset!A:A, 0))</f>
        <v>40559</v>
      </c>
      <c r="C357" s="6" t="str">
        <f>INDEX(Final_Combined_Dataset!G:G, MATCH(Analysis_Helper!A357, Final_Combined_Dataset!A:A, 0))</f>
        <v>Sunday</v>
      </c>
      <c r="D357" s="6" t="str">
        <f t="shared" si="20"/>
        <v>Weekend</v>
      </c>
      <c r="E357" s="6" t="b">
        <f>INDEX(Final_Combined_Dataset!F:F, MATCH(A357, Final_Combined_Dataset!A:A, 0))</f>
        <v>0</v>
      </c>
      <c r="F357" s="6" t="str">
        <f t="shared" si="21"/>
        <v>Working Day</v>
      </c>
      <c r="G357" s="6">
        <f>INDEX(Final_Combined_Dataset!E:E, MATCH(A357, Final_Combined_Dataset!A:A, 0))</f>
        <v>7</v>
      </c>
      <c r="H357" s="6" t="str">
        <f t="shared" si="22"/>
        <v>Morning</v>
      </c>
      <c r="I357" s="6">
        <f>INDEX(Final_Combined_Dataset!O:O, MATCH(A357, Final_Combined_Dataset!A:A, 0))</f>
        <v>3</v>
      </c>
      <c r="J357" s="6" t="str">
        <f t="shared" si="23"/>
        <v>Low</v>
      </c>
      <c r="K357" s="6" t="str">
        <f>IF(Final_Combined_Dataset!M357&gt;Final_Combined_Dataset!N357,
"Casual Users","Registered Users")</f>
        <v>Registered Users</v>
      </c>
      <c r="L357" s="6" t="str">
        <f>IF(Final_Combined_Dataset!H357="Clear","Good To Go",IF(Final_Combined_Dataset!H357="Mist","Average",IF(Final_Combined_Dataset!H357="Light Snow","Bad",IF(Final_Combined_Dataset!H357="Heavy Snow","Very Risky"))))</f>
        <v>Average</v>
      </c>
    </row>
    <row r="358" spans="1:12">
      <c r="A358" s="6">
        <v>357</v>
      </c>
      <c r="B358" s="7">
        <f>INDEX(Final_Combined_Dataset!B:B, MATCH(Analysis_Helper!A358, Final_Combined_Dataset!A:A, 0))</f>
        <v>40559</v>
      </c>
      <c r="C358" s="6" t="str">
        <f>INDEX(Final_Combined_Dataset!G:G, MATCH(Analysis_Helper!A358, Final_Combined_Dataset!A:A, 0))</f>
        <v>Sunday</v>
      </c>
      <c r="D358" s="6" t="str">
        <f t="shared" si="20"/>
        <v>Weekend</v>
      </c>
      <c r="E358" s="6" t="b">
        <f>INDEX(Final_Combined_Dataset!F:F, MATCH(A358, Final_Combined_Dataset!A:A, 0))</f>
        <v>0</v>
      </c>
      <c r="F358" s="6" t="str">
        <f t="shared" si="21"/>
        <v>Working Day</v>
      </c>
      <c r="G358" s="6">
        <f>INDEX(Final_Combined_Dataset!E:E, MATCH(A358, Final_Combined_Dataset!A:A, 0))</f>
        <v>8</v>
      </c>
      <c r="H358" s="6" t="str">
        <f t="shared" si="22"/>
        <v>Morning</v>
      </c>
      <c r="I358" s="6">
        <f>INDEX(Final_Combined_Dataset!O:O, MATCH(A358, Final_Combined_Dataset!A:A, 0))</f>
        <v>18</v>
      </c>
      <c r="J358" s="6" t="str">
        <f t="shared" si="23"/>
        <v>Low</v>
      </c>
      <c r="K358" s="6" t="str">
        <f>IF(Final_Combined_Dataset!M358&gt;Final_Combined_Dataset!N358,
"Casual Users","Registered Users")</f>
        <v>Registered Users</v>
      </c>
      <c r="L358" s="6" t="str">
        <f>IF(Final_Combined_Dataset!H358="Clear","Good To Go",IF(Final_Combined_Dataset!H358="Mist","Average",IF(Final_Combined_Dataset!H358="Light Snow","Bad",IF(Final_Combined_Dataset!H358="Heavy Snow","Very Risky"))))</f>
        <v>Good To Go</v>
      </c>
    </row>
    <row r="359" spans="1:12">
      <c r="A359" s="6">
        <v>358</v>
      </c>
      <c r="B359" s="7">
        <f>INDEX(Final_Combined_Dataset!B:B, MATCH(Analysis_Helper!A359, Final_Combined_Dataset!A:A, 0))</f>
        <v>40559</v>
      </c>
      <c r="C359" s="6" t="str">
        <f>INDEX(Final_Combined_Dataset!G:G, MATCH(Analysis_Helper!A359, Final_Combined_Dataset!A:A, 0))</f>
        <v>Sunday</v>
      </c>
      <c r="D359" s="6" t="str">
        <f t="shared" si="20"/>
        <v>Weekend</v>
      </c>
      <c r="E359" s="6" t="b">
        <f>INDEX(Final_Combined_Dataset!F:F, MATCH(A359, Final_Combined_Dataset!A:A, 0))</f>
        <v>0</v>
      </c>
      <c r="F359" s="6" t="str">
        <f t="shared" si="21"/>
        <v>Working Day</v>
      </c>
      <c r="G359" s="6">
        <f>INDEX(Final_Combined_Dataset!E:E, MATCH(A359, Final_Combined_Dataset!A:A, 0))</f>
        <v>9</v>
      </c>
      <c r="H359" s="6" t="str">
        <f t="shared" si="22"/>
        <v>Morning</v>
      </c>
      <c r="I359" s="6">
        <f>INDEX(Final_Combined_Dataset!O:O, MATCH(A359, Final_Combined_Dataset!A:A, 0))</f>
        <v>32</v>
      </c>
      <c r="J359" s="6" t="str">
        <f t="shared" si="23"/>
        <v>Low</v>
      </c>
      <c r="K359" s="6" t="str">
        <f>IF(Final_Combined_Dataset!M359&gt;Final_Combined_Dataset!N359,
"Casual Users","Registered Users")</f>
        <v>Registered Users</v>
      </c>
      <c r="L359" s="6" t="str">
        <f>IF(Final_Combined_Dataset!H359="Clear","Good To Go",IF(Final_Combined_Dataset!H359="Mist","Average",IF(Final_Combined_Dataset!H359="Light Snow","Bad",IF(Final_Combined_Dataset!H359="Heavy Snow","Very Risky"))))</f>
        <v>Good To Go</v>
      </c>
    </row>
    <row r="360" spans="1:12">
      <c r="A360" s="6">
        <v>359</v>
      </c>
      <c r="B360" s="7">
        <f>INDEX(Final_Combined_Dataset!B:B, MATCH(Analysis_Helper!A360, Final_Combined_Dataset!A:A, 0))</f>
        <v>40559</v>
      </c>
      <c r="C360" s="6" t="str">
        <f>INDEX(Final_Combined_Dataset!G:G, MATCH(Analysis_Helper!A360, Final_Combined_Dataset!A:A, 0))</f>
        <v>Sunday</v>
      </c>
      <c r="D360" s="6" t="str">
        <f t="shared" si="20"/>
        <v>Weekend</v>
      </c>
      <c r="E360" s="6" t="b">
        <f>INDEX(Final_Combined_Dataset!F:F, MATCH(A360, Final_Combined_Dataset!A:A, 0))</f>
        <v>0</v>
      </c>
      <c r="F360" s="6" t="str">
        <f t="shared" si="21"/>
        <v>Working Day</v>
      </c>
      <c r="G360" s="6">
        <f>INDEX(Final_Combined_Dataset!E:E, MATCH(A360, Final_Combined_Dataset!A:A, 0))</f>
        <v>10</v>
      </c>
      <c r="H360" s="6" t="str">
        <f t="shared" si="22"/>
        <v>Morning</v>
      </c>
      <c r="I360" s="6">
        <f>INDEX(Final_Combined_Dataset!O:O, MATCH(A360, Final_Combined_Dataset!A:A, 0))</f>
        <v>79</v>
      </c>
      <c r="J360" s="6" t="str">
        <f t="shared" si="23"/>
        <v>Low</v>
      </c>
      <c r="K360" s="6" t="str">
        <f>IF(Final_Combined_Dataset!M360&gt;Final_Combined_Dataset!N360,
"Casual Users","Registered Users")</f>
        <v>Registered Users</v>
      </c>
      <c r="L360" s="6" t="str">
        <f>IF(Final_Combined_Dataset!H360="Clear","Good To Go",IF(Final_Combined_Dataset!H360="Mist","Average",IF(Final_Combined_Dataset!H360="Light Snow","Bad",IF(Final_Combined_Dataset!H360="Heavy Snow","Very Risky"))))</f>
        <v>Good To Go</v>
      </c>
    </row>
    <row r="361" spans="1:12">
      <c r="A361" s="6">
        <v>360</v>
      </c>
      <c r="B361" s="7">
        <f>INDEX(Final_Combined_Dataset!B:B, MATCH(Analysis_Helper!A361, Final_Combined_Dataset!A:A, 0))</f>
        <v>40559</v>
      </c>
      <c r="C361" s="6" t="str">
        <f>INDEX(Final_Combined_Dataset!G:G, MATCH(Analysis_Helper!A361, Final_Combined_Dataset!A:A, 0))</f>
        <v>Sunday</v>
      </c>
      <c r="D361" s="6" t="str">
        <f t="shared" si="20"/>
        <v>Weekend</v>
      </c>
      <c r="E361" s="6" t="b">
        <f>INDEX(Final_Combined_Dataset!F:F, MATCH(A361, Final_Combined_Dataset!A:A, 0))</f>
        <v>0</v>
      </c>
      <c r="F361" s="6" t="str">
        <f t="shared" si="21"/>
        <v>Working Day</v>
      </c>
      <c r="G361" s="6">
        <f>INDEX(Final_Combined_Dataset!E:E, MATCH(A361, Final_Combined_Dataset!A:A, 0))</f>
        <v>11</v>
      </c>
      <c r="H361" s="6" t="str">
        <f t="shared" si="22"/>
        <v>Morning</v>
      </c>
      <c r="I361" s="6">
        <f>INDEX(Final_Combined_Dataset!O:O, MATCH(A361, Final_Combined_Dataset!A:A, 0))</f>
        <v>93</v>
      </c>
      <c r="J361" s="6" t="str">
        <f t="shared" si="23"/>
        <v>Low</v>
      </c>
      <c r="K361" s="6" t="str">
        <f>IF(Final_Combined_Dataset!M361&gt;Final_Combined_Dataset!N361,
"Casual Users","Registered Users")</f>
        <v>Registered Users</v>
      </c>
      <c r="L361" s="6" t="str">
        <f>IF(Final_Combined_Dataset!H361="Clear","Good To Go",IF(Final_Combined_Dataset!H361="Mist","Average",IF(Final_Combined_Dataset!H361="Light Snow","Bad",IF(Final_Combined_Dataset!H361="Heavy Snow","Very Risky"))))</f>
        <v>Good To Go</v>
      </c>
    </row>
    <row r="362" spans="1:12">
      <c r="A362" s="6">
        <v>361</v>
      </c>
      <c r="B362" s="7">
        <f>INDEX(Final_Combined_Dataset!B:B, MATCH(Analysis_Helper!A362, Final_Combined_Dataset!A:A, 0))</f>
        <v>40559</v>
      </c>
      <c r="C362" s="6" t="str">
        <f>INDEX(Final_Combined_Dataset!G:G, MATCH(Analysis_Helper!A362, Final_Combined_Dataset!A:A, 0))</f>
        <v>Sunday</v>
      </c>
      <c r="D362" s="6" t="str">
        <f t="shared" si="20"/>
        <v>Weekend</v>
      </c>
      <c r="E362" s="6" t="b">
        <f>INDEX(Final_Combined_Dataset!F:F, MATCH(A362, Final_Combined_Dataset!A:A, 0))</f>
        <v>0</v>
      </c>
      <c r="F362" s="6" t="str">
        <f t="shared" si="21"/>
        <v>Working Day</v>
      </c>
      <c r="G362" s="6">
        <f>INDEX(Final_Combined_Dataset!E:E, MATCH(A362, Final_Combined_Dataset!A:A, 0))</f>
        <v>12</v>
      </c>
      <c r="H362" s="6" t="str">
        <f t="shared" si="22"/>
        <v>Afternoon</v>
      </c>
      <c r="I362" s="6">
        <f>INDEX(Final_Combined_Dataset!O:O, MATCH(A362, Final_Combined_Dataset!A:A, 0))</f>
        <v>104</v>
      </c>
      <c r="J362" s="6" t="str">
        <f t="shared" si="23"/>
        <v>Medium</v>
      </c>
      <c r="K362" s="6" t="str">
        <f>IF(Final_Combined_Dataset!M362&gt;Final_Combined_Dataset!N362,
"Casual Users","Registered Users")</f>
        <v>Registered Users</v>
      </c>
      <c r="L362" s="6" t="str">
        <f>IF(Final_Combined_Dataset!H362="Clear","Good To Go",IF(Final_Combined_Dataset!H362="Mist","Average",IF(Final_Combined_Dataset!H362="Light Snow","Bad",IF(Final_Combined_Dataset!H362="Heavy Snow","Very Risky"))))</f>
        <v>Good To Go</v>
      </c>
    </row>
    <row r="363" spans="1:12">
      <c r="A363" s="6">
        <v>362</v>
      </c>
      <c r="B363" s="7">
        <f>INDEX(Final_Combined_Dataset!B:B, MATCH(Analysis_Helper!A363, Final_Combined_Dataset!A:A, 0))</f>
        <v>40559</v>
      </c>
      <c r="C363" s="6" t="str">
        <f>INDEX(Final_Combined_Dataset!G:G, MATCH(Analysis_Helper!A363, Final_Combined_Dataset!A:A, 0))</f>
        <v>Sunday</v>
      </c>
      <c r="D363" s="6" t="str">
        <f t="shared" si="20"/>
        <v>Weekend</v>
      </c>
      <c r="E363" s="6" t="b">
        <f>INDEX(Final_Combined_Dataset!F:F, MATCH(A363, Final_Combined_Dataset!A:A, 0))</f>
        <v>0</v>
      </c>
      <c r="F363" s="6" t="str">
        <f t="shared" si="21"/>
        <v>Working Day</v>
      </c>
      <c r="G363" s="6">
        <f>INDEX(Final_Combined_Dataset!E:E, MATCH(A363, Final_Combined_Dataset!A:A, 0))</f>
        <v>13</v>
      </c>
      <c r="H363" s="6" t="str">
        <f t="shared" si="22"/>
        <v>Afternoon</v>
      </c>
      <c r="I363" s="6">
        <f>INDEX(Final_Combined_Dataset!O:O, MATCH(A363, Final_Combined_Dataset!A:A, 0))</f>
        <v>118</v>
      </c>
      <c r="J363" s="6" t="str">
        <f t="shared" si="23"/>
        <v>Medium</v>
      </c>
      <c r="K363" s="6" t="str">
        <f>IF(Final_Combined_Dataset!M363&gt;Final_Combined_Dataset!N363,
"Casual Users","Registered Users")</f>
        <v>Registered Users</v>
      </c>
      <c r="L363" s="6" t="str">
        <f>IF(Final_Combined_Dataset!H363="Clear","Good To Go",IF(Final_Combined_Dataset!H363="Mist","Average",IF(Final_Combined_Dataset!H363="Light Snow","Bad",IF(Final_Combined_Dataset!H363="Heavy Snow","Very Risky"))))</f>
        <v>Good To Go</v>
      </c>
    </row>
    <row r="364" spans="1:12">
      <c r="A364" s="6">
        <v>363</v>
      </c>
      <c r="B364" s="7">
        <f>INDEX(Final_Combined_Dataset!B:B, MATCH(Analysis_Helper!A364, Final_Combined_Dataset!A:A, 0))</f>
        <v>40559</v>
      </c>
      <c r="C364" s="6" t="str">
        <f>INDEX(Final_Combined_Dataset!G:G, MATCH(Analysis_Helper!A364, Final_Combined_Dataset!A:A, 0))</f>
        <v>Sunday</v>
      </c>
      <c r="D364" s="6" t="str">
        <f t="shared" si="20"/>
        <v>Weekend</v>
      </c>
      <c r="E364" s="6" t="b">
        <f>INDEX(Final_Combined_Dataset!F:F, MATCH(A364, Final_Combined_Dataset!A:A, 0))</f>
        <v>0</v>
      </c>
      <c r="F364" s="6" t="str">
        <f t="shared" si="21"/>
        <v>Working Day</v>
      </c>
      <c r="G364" s="6">
        <f>INDEX(Final_Combined_Dataset!E:E, MATCH(A364, Final_Combined_Dataset!A:A, 0))</f>
        <v>14</v>
      </c>
      <c r="H364" s="6" t="str">
        <f t="shared" si="22"/>
        <v>Afternoon</v>
      </c>
      <c r="I364" s="6">
        <f>INDEX(Final_Combined_Dataset!O:O, MATCH(A364, Final_Combined_Dataset!A:A, 0))</f>
        <v>91</v>
      </c>
      <c r="J364" s="6" t="str">
        <f t="shared" si="23"/>
        <v>Low</v>
      </c>
      <c r="K364" s="6" t="str">
        <f>IF(Final_Combined_Dataset!M364&gt;Final_Combined_Dataset!N364,
"Casual Users","Registered Users")</f>
        <v>Registered Users</v>
      </c>
      <c r="L364" s="6" t="str">
        <f>IF(Final_Combined_Dataset!H364="Clear","Good To Go",IF(Final_Combined_Dataset!H364="Mist","Average",IF(Final_Combined_Dataset!H364="Light Snow","Bad",IF(Final_Combined_Dataset!H364="Heavy Snow","Very Risky"))))</f>
        <v>Good To Go</v>
      </c>
    </row>
    <row r="365" spans="1:12">
      <c r="A365" s="6">
        <v>364</v>
      </c>
      <c r="B365" s="7">
        <f>INDEX(Final_Combined_Dataset!B:B, MATCH(Analysis_Helper!A365, Final_Combined_Dataset!A:A, 0))</f>
        <v>40559</v>
      </c>
      <c r="C365" s="6" t="str">
        <f>INDEX(Final_Combined_Dataset!G:G, MATCH(Analysis_Helper!A365, Final_Combined_Dataset!A:A, 0))</f>
        <v>Sunday</v>
      </c>
      <c r="D365" s="6" t="str">
        <f t="shared" si="20"/>
        <v>Weekend</v>
      </c>
      <c r="E365" s="6" t="b">
        <f>INDEX(Final_Combined_Dataset!F:F, MATCH(A365, Final_Combined_Dataset!A:A, 0))</f>
        <v>0</v>
      </c>
      <c r="F365" s="6" t="str">
        <f t="shared" si="21"/>
        <v>Working Day</v>
      </c>
      <c r="G365" s="6">
        <f>INDEX(Final_Combined_Dataset!E:E, MATCH(A365, Final_Combined_Dataset!A:A, 0))</f>
        <v>15</v>
      </c>
      <c r="H365" s="6" t="str">
        <f t="shared" si="22"/>
        <v>Afternoon</v>
      </c>
      <c r="I365" s="6">
        <f>INDEX(Final_Combined_Dataset!O:O, MATCH(A365, Final_Combined_Dataset!A:A, 0))</f>
        <v>113</v>
      </c>
      <c r="J365" s="6" t="str">
        <f t="shared" si="23"/>
        <v>Medium</v>
      </c>
      <c r="K365" s="6" t="str">
        <f>IF(Final_Combined_Dataset!M365&gt;Final_Combined_Dataset!N365,
"Casual Users","Registered Users")</f>
        <v>Registered Users</v>
      </c>
      <c r="L365" s="6" t="str">
        <f>IF(Final_Combined_Dataset!H365="Clear","Good To Go",IF(Final_Combined_Dataset!H365="Mist","Average",IF(Final_Combined_Dataset!H365="Light Snow","Bad",IF(Final_Combined_Dataset!H365="Heavy Snow","Very Risky"))))</f>
        <v>Good To Go</v>
      </c>
    </row>
    <row r="366" spans="1:12">
      <c r="A366" s="6">
        <v>365</v>
      </c>
      <c r="B366" s="7">
        <f>INDEX(Final_Combined_Dataset!B:B, MATCH(Analysis_Helper!A366, Final_Combined_Dataset!A:A, 0))</f>
        <v>40559</v>
      </c>
      <c r="C366" s="6" t="str">
        <f>INDEX(Final_Combined_Dataset!G:G, MATCH(Analysis_Helper!A366, Final_Combined_Dataset!A:A, 0))</f>
        <v>Sunday</v>
      </c>
      <c r="D366" s="6" t="str">
        <f t="shared" si="20"/>
        <v>Weekend</v>
      </c>
      <c r="E366" s="6" t="b">
        <f>INDEX(Final_Combined_Dataset!F:F, MATCH(A366, Final_Combined_Dataset!A:A, 0))</f>
        <v>0</v>
      </c>
      <c r="F366" s="6" t="str">
        <f t="shared" si="21"/>
        <v>Working Day</v>
      </c>
      <c r="G366" s="6">
        <f>INDEX(Final_Combined_Dataset!E:E, MATCH(A366, Final_Combined_Dataset!A:A, 0))</f>
        <v>16</v>
      </c>
      <c r="H366" s="6" t="str">
        <f t="shared" si="22"/>
        <v>Afternoon</v>
      </c>
      <c r="I366" s="6">
        <f>INDEX(Final_Combined_Dataset!O:O, MATCH(A366, Final_Combined_Dataset!A:A, 0))</f>
        <v>99</v>
      </c>
      <c r="J366" s="6" t="str">
        <f t="shared" si="23"/>
        <v>Low</v>
      </c>
      <c r="K366" s="6" t="str">
        <f>IF(Final_Combined_Dataset!M366&gt;Final_Combined_Dataset!N366,
"Casual Users","Registered Users")</f>
        <v>Registered Users</v>
      </c>
      <c r="L366" s="6" t="str">
        <f>IF(Final_Combined_Dataset!H366="Clear","Good To Go",IF(Final_Combined_Dataset!H366="Mist","Average",IF(Final_Combined_Dataset!H366="Light Snow","Bad",IF(Final_Combined_Dataset!H366="Heavy Snow","Very Risky"))))</f>
        <v>Good To Go</v>
      </c>
    </row>
    <row r="367" spans="1:12">
      <c r="A367" s="6">
        <v>366</v>
      </c>
      <c r="B367" s="7">
        <f>INDEX(Final_Combined_Dataset!B:B, MATCH(Analysis_Helper!A367, Final_Combined_Dataset!A:A, 0))</f>
        <v>40559</v>
      </c>
      <c r="C367" s="6" t="str">
        <f>INDEX(Final_Combined_Dataset!G:G, MATCH(Analysis_Helper!A367, Final_Combined_Dataset!A:A, 0))</f>
        <v>Sunday</v>
      </c>
      <c r="D367" s="6" t="str">
        <f t="shared" si="20"/>
        <v>Weekend</v>
      </c>
      <c r="E367" s="6" t="b">
        <f>INDEX(Final_Combined_Dataset!F:F, MATCH(A367, Final_Combined_Dataset!A:A, 0))</f>
        <v>0</v>
      </c>
      <c r="F367" s="6" t="str">
        <f t="shared" si="21"/>
        <v>Working Day</v>
      </c>
      <c r="G367" s="6">
        <f>INDEX(Final_Combined_Dataset!E:E, MATCH(A367, Final_Combined_Dataset!A:A, 0))</f>
        <v>17</v>
      </c>
      <c r="H367" s="6" t="str">
        <f t="shared" si="22"/>
        <v>Evening</v>
      </c>
      <c r="I367" s="6">
        <f>INDEX(Final_Combined_Dataset!O:O, MATCH(A367, Final_Combined_Dataset!A:A, 0))</f>
        <v>105</v>
      </c>
      <c r="J367" s="6" t="str">
        <f t="shared" si="23"/>
        <v>Medium</v>
      </c>
      <c r="K367" s="6" t="str">
        <f>IF(Final_Combined_Dataset!M367&gt;Final_Combined_Dataset!N367,
"Casual Users","Registered Users")</f>
        <v>Registered Users</v>
      </c>
      <c r="L367" s="6" t="str">
        <f>IF(Final_Combined_Dataset!H367="Clear","Good To Go",IF(Final_Combined_Dataset!H367="Mist","Average",IF(Final_Combined_Dataset!H367="Light Snow","Bad",IF(Final_Combined_Dataset!H367="Heavy Snow","Very Risky"))))</f>
        <v>Good To Go</v>
      </c>
    </row>
    <row r="368" spans="1:12">
      <c r="A368" s="6">
        <v>367</v>
      </c>
      <c r="B368" s="7">
        <f>INDEX(Final_Combined_Dataset!B:B, MATCH(Analysis_Helper!A368, Final_Combined_Dataset!A:A, 0))</f>
        <v>40559</v>
      </c>
      <c r="C368" s="6" t="str">
        <f>INDEX(Final_Combined_Dataset!G:G, MATCH(Analysis_Helper!A368, Final_Combined_Dataset!A:A, 0))</f>
        <v>Sunday</v>
      </c>
      <c r="D368" s="6" t="str">
        <f t="shared" si="20"/>
        <v>Weekend</v>
      </c>
      <c r="E368" s="6" t="b">
        <f>INDEX(Final_Combined_Dataset!F:F, MATCH(A368, Final_Combined_Dataset!A:A, 0))</f>
        <v>0</v>
      </c>
      <c r="F368" s="6" t="str">
        <f t="shared" si="21"/>
        <v>Working Day</v>
      </c>
      <c r="G368" s="6">
        <f>INDEX(Final_Combined_Dataset!E:E, MATCH(A368, Final_Combined_Dataset!A:A, 0))</f>
        <v>18</v>
      </c>
      <c r="H368" s="6" t="str">
        <f t="shared" si="22"/>
        <v>Evening</v>
      </c>
      <c r="I368" s="6">
        <f>INDEX(Final_Combined_Dataset!O:O, MATCH(A368, Final_Combined_Dataset!A:A, 0))</f>
        <v>67</v>
      </c>
      <c r="J368" s="6" t="str">
        <f t="shared" si="23"/>
        <v>Low</v>
      </c>
      <c r="K368" s="6" t="str">
        <f>IF(Final_Combined_Dataset!M368&gt;Final_Combined_Dataset!N368,
"Casual Users","Registered Users")</f>
        <v>Registered Users</v>
      </c>
      <c r="L368" s="6" t="str">
        <f>IF(Final_Combined_Dataset!H368="Clear","Good To Go",IF(Final_Combined_Dataset!H368="Mist","Average",IF(Final_Combined_Dataset!H368="Light Snow","Bad",IF(Final_Combined_Dataset!H368="Heavy Snow","Very Risky"))))</f>
        <v>Good To Go</v>
      </c>
    </row>
    <row r="369" spans="1:12">
      <c r="A369" s="6">
        <v>368</v>
      </c>
      <c r="B369" s="7">
        <f>INDEX(Final_Combined_Dataset!B:B, MATCH(Analysis_Helper!A369, Final_Combined_Dataset!A:A, 0))</f>
        <v>40559</v>
      </c>
      <c r="C369" s="6" t="str">
        <f>INDEX(Final_Combined_Dataset!G:G, MATCH(Analysis_Helper!A369, Final_Combined_Dataset!A:A, 0))</f>
        <v>Sunday</v>
      </c>
      <c r="D369" s="6" t="str">
        <f t="shared" si="20"/>
        <v>Weekend</v>
      </c>
      <c r="E369" s="6" t="b">
        <f>INDEX(Final_Combined_Dataset!F:F, MATCH(A369, Final_Combined_Dataset!A:A, 0))</f>
        <v>0</v>
      </c>
      <c r="F369" s="6" t="str">
        <f t="shared" si="21"/>
        <v>Working Day</v>
      </c>
      <c r="G369" s="6">
        <f>INDEX(Final_Combined_Dataset!E:E, MATCH(A369, Final_Combined_Dataset!A:A, 0))</f>
        <v>19</v>
      </c>
      <c r="H369" s="6" t="str">
        <f t="shared" si="22"/>
        <v>Evening</v>
      </c>
      <c r="I369" s="6">
        <f>INDEX(Final_Combined_Dataset!O:O, MATCH(A369, Final_Combined_Dataset!A:A, 0))</f>
        <v>61</v>
      </c>
      <c r="J369" s="6" t="str">
        <f t="shared" si="23"/>
        <v>Low</v>
      </c>
      <c r="K369" s="6" t="str">
        <f>IF(Final_Combined_Dataset!M369&gt;Final_Combined_Dataset!N369,
"Casual Users","Registered Users")</f>
        <v>Registered Users</v>
      </c>
      <c r="L369" s="6" t="str">
        <f>IF(Final_Combined_Dataset!H369="Clear","Good To Go",IF(Final_Combined_Dataset!H369="Mist","Average",IF(Final_Combined_Dataset!H369="Light Snow","Bad",IF(Final_Combined_Dataset!H369="Heavy Snow","Very Risky"))))</f>
        <v>Good To Go</v>
      </c>
    </row>
    <row r="370" spans="1:12">
      <c r="A370" s="6">
        <v>369</v>
      </c>
      <c r="B370" s="7">
        <f>INDEX(Final_Combined_Dataset!B:B, MATCH(Analysis_Helper!A370, Final_Combined_Dataset!A:A, 0))</f>
        <v>40559</v>
      </c>
      <c r="C370" s="6" t="str">
        <f>INDEX(Final_Combined_Dataset!G:G, MATCH(Analysis_Helper!A370, Final_Combined_Dataset!A:A, 0))</f>
        <v>Sunday</v>
      </c>
      <c r="D370" s="6" t="str">
        <f t="shared" si="20"/>
        <v>Weekend</v>
      </c>
      <c r="E370" s="6" t="b">
        <f>INDEX(Final_Combined_Dataset!F:F, MATCH(A370, Final_Combined_Dataset!A:A, 0))</f>
        <v>0</v>
      </c>
      <c r="F370" s="6" t="str">
        <f t="shared" si="21"/>
        <v>Working Day</v>
      </c>
      <c r="G370" s="6">
        <f>INDEX(Final_Combined_Dataset!E:E, MATCH(A370, Final_Combined_Dataset!A:A, 0))</f>
        <v>20</v>
      </c>
      <c r="H370" s="6" t="str">
        <f t="shared" si="22"/>
        <v>Evening</v>
      </c>
      <c r="I370" s="6">
        <f>INDEX(Final_Combined_Dataset!O:O, MATCH(A370, Final_Combined_Dataset!A:A, 0))</f>
        <v>57</v>
      </c>
      <c r="J370" s="6" t="str">
        <f t="shared" si="23"/>
        <v>Low</v>
      </c>
      <c r="K370" s="6" t="str">
        <f>IF(Final_Combined_Dataset!M370&gt;Final_Combined_Dataset!N370,
"Casual Users","Registered Users")</f>
        <v>Registered Users</v>
      </c>
      <c r="L370" s="6" t="str">
        <f>IF(Final_Combined_Dataset!H370="Clear","Good To Go",IF(Final_Combined_Dataset!H370="Mist","Average",IF(Final_Combined_Dataset!H370="Light Snow","Bad",IF(Final_Combined_Dataset!H370="Heavy Snow","Very Risky"))))</f>
        <v>Good To Go</v>
      </c>
    </row>
    <row r="371" spans="1:12">
      <c r="A371" s="6">
        <v>370</v>
      </c>
      <c r="B371" s="7">
        <f>INDEX(Final_Combined_Dataset!B:B, MATCH(Analysis_Helper!A371, Final_Combined_Dataset!A:A, 0))</f>
        <v>40559</v>
      </c>
      <c r="C371" s="6" t="str">
        <f>INDEX(Final_Combined_Dataset!G:G, MATCH(Analysis_Helper!A371, Final_Combined_Dataset!A:A, 0))</f>
        <v>Sunday</v>
      </c>
      <c r="D371" s="6" t="str">
        <f t="shared" si="20"/>
        <v>Weekend</v>
      </c>
      <c r="E371" s="6" t="b">
        <f>INDEX(Final_Combined_Dataset!F:F, MATCH(A371, Final_Combined_Dataset!A:A, 0))</f>
        <v>0</v>
      </c>
      <c r="F371" s="6" t="str">
        <f t="shared" si="21"/>
        <v>Working Day</v>
      </c>
      <c r="G371" s="6">
        <f>INDEX(Final_Combined_Dataset!E:E, MATCH(A371, Final_Combined_Dataset!A:A, 0))</f>
        <v>21</v>
      </c>
      <c r="H371" s="6" t="str">
        <f t="shared" si="22"/>
        <v>Night</v>
      </c>
      <c r="I371" s="6">
        <f>INDEX(Final_Combined_Dataset!O:O, MATCH(A371, Final_Combined_Dataset!A:A, 0))</f>
        <v>28</v>
      </c>
      <c r="J371" s="6" t="str">
        <f t="shared" si="23"/>
        <v>Low</v>
      </c>
      <c r="K371" s="6" t="str">
        <f>IF(Final_Combined_Dataset!M371&gt;Final_Combined_Dataset!N371,
"Casual Users","Registered Users")</f>
        <v>Registered Users</v>
      </c>
      <c r="L371" s="6" t="str">
        <f>IF(Final_Combined_Dataset!H371="Clear","Good To Go",IF(Final_Combined_Dataset!H371="Mist","Average",IF(Final_Combined_Dataset!H371="Light Snow","Bad",IF(Final_Combined_Dataset!H371="Heavy Snow","Very Risky"))))</f>
        <v>Good To Go</v>
      </c>
    </row>
    <row r="372" spans="1:12">
      <c r="A372" s="6">
        <v>371</v>
      </c>
      <c r="B372" s="7">
        <f>INDEX(Final_Combined_Dataset!B:B, MATCH(Analysis_Helper!A372, Final_Combined_Dataset!A:A, 0))</f>
        <v>40559</v>
      </c>
      <c r="C372" s="6" t="str">
        <f>INDEX(Final_Combined_Dataset!G:G, MATCH(Analysis_Helper!A372, Final_Combined_Dataset!A:A, 0))</f>
        <v>Sunday</v>
      </c>
      <c r="D372" s="6" t="str">
        <f t="shared" si="20"/>
        <v>Weekend</v>
      </c>
      <c r="E372" s="6" t="b">
        <f>INDEX(Final_Combined_Dataset!F:F, MATCH(A372, Final_Combined_Dataset!A:A, 0))</f>
        <v>0</v>
      </c>
      <c r="F372" s="6" t="str">
        <f t="shared" si="21"/>
        <v>Working Day</v>
      </c>
      <c r="G372" s="6">
        <f>INDEX(Final_Combined_Dataset!E:E, MATCH(A372, Final_Combined_Dataset!A:A, 0))</f>
        <v>22</v>
      </c>
      <c r="H372" s="6" t="str">
        <f t="shared" si="22"/>
        <v>Night</v>
      </c>
      <c r="I372" s="6">
        <f>INDEX(Final_Combined_Dataset!O:O, MATCH(A372, Final_Combined_Dataset!A:A, 0))</f>
        <v>21</v>
      </c>
      <c r="J372" s="6" t="str">
        <f t="shared" si="23"/>
        <v>Low</v>
      </c>
      <c r="K372" s="6" t="str">
        <f>IF(Final_Combined_Dataset!M372&gt;Final_Combined_Dataset!N372,
"Casual Users","Registered Users")</f>
        <v>Registered Users</v>
      </c>
      <c r="L372" s="6" t="str">
        <f>IF(Final_Combined_Dataset!H372="Clear","Good To Go",IF(Final_Combined_Dataset!H372="Mist","Average",IF(Final_Combined_Dataset!H372="Light Snow","Bad",IF(Final_Combined_Dataset!H372="Heavy Snow","Very Risky"))))</f>
        <v>Average</v>
      </c>
    </row>
    <row r="373" spans="1:12">
      <c r="A373" s="6">
        <v>372</v>
      </c>
      <c r="B373" s="7">
        <f>INDEX(Final_Combined_Dataset!B:B, MATCH(Analysis_Helper!A373, Final_Combined_Dataset!A:A, 0))</f>
        <v>40559</v>
      </c>
      <c r="C373" s="6" t="str">
        <f>INDEX(Final_Combined_Dataset!G:G, MATCH(Analysis_Helper!A373, Final_Combined_Dataset!A:A, 0))</f>
        <v>Sunday</v>
      </c>
      <c r="D373" s="6" t="str">
        <f t="shared" si="20"/>
        <v>Weekend</v>
      </c>
      <c r="E373" s="6" t="b">
        <f>INDEX(Final_Combined_Dataset!F:F, MATCH(A373, Final_Combined_Dataset!A:A, 0))</f>
        <v>0</v>
      </c>
      <c r="F373" s="6" t="str">
        <f t="shared" si="21"/>
        <v>Working Day</v>
      </c>
      <c r="G373" s="6">
        <f>INDEX(Final_Combined_Dataset!E:E, MATCH(A373, Final_Combined_Dataset!A:A, 0))</f>
        <v>23</v>
      </c>
      <c r="H373" s="6" t="str">
        <f t="shared" si="22"/>
        <v>Night</v>
      </c>
      <c r="I373" s="6">
        <f>INDEX(Final_Combined_Dataset!O:O, MATCH(A373, Final_Combined_Dataset!A:A, 0))</f>
        <v>18</v>
      </c>
      <c r="J373" s="6" t="str">
        <f t="shared" si="23"/>
        <v>Low</v>
      </c>
      <c r="K373" s="6" t="str">
        <f>IF(Final_Combined_Dataset!M373&gt;Final_Combined_Dataset!N373,
"Casual Users","Registered Users")</f>
        <v>Registered Users</v>
      </c>
      <c r="L373" s="6" t="str">
        <f>IF(Final_Combined_Dataset!H373="Clear","Good To Go",IF(Final_Combined_Dataset!H373="Mist","Average",IF(Final_Combined_Dataset!H373="Light Snow","Bad",IF(Final_Combined_Dataset!H373="Heavy Snow","Very Risky"))))</f>
        <v>Average</v>
      </c>
    </row>
    <row r="374" spans="1:12">
      <c r="A374" s="6">
        <v>373</v>
      </c>
      <c r="B374" s="7">
        <f>INDEX(Final_Combined_Dataset!B:B, MATCH(Analysis_Helper!A374, Final_Combined_Dataset!A:A, 0))</f>
        <v>40560</v>
      </c>
      <c r="C374" s="6" t="str">
        <f>INDEX(Final_Combined_Dataset!G:G, MATCH(Analysis_Helper!A374, Final_Combined_Dataset!A:A, 0))</f>
        <v>Monday</v>
      </c>
      <c r="D374" s="6" t="str">
        <f t="shared" si="20"/>
        <v>Weekday</v>
      </c>
      <c r="E374" s="6" t="b">
        <f>INDEX(Final_Combined_Dataset!F:F, MATCH(A374, Final_Combined_Dataset!A:A, 0))</f>
        <v>1</v>
      </c>
      <c r="F374" s="6" t="str">
        <f t="shared" si="21"/>
        <v>Holiday</v>
      </c>
      <c r="G374" s="6">
        <f>INDEX(Final_Combined_Dataset!E:E, MATCH(A374, Final_Combined_Dataset!A:A, 0))</f>
        <v>0</v>
      </c>
      <c r="H374" s="6" t="str">
        <f t="shared" si="22"/>
        <v>Night</v>
      </c>
      <c r="I374" s="6">
        <f>INDEX(Final_Combined_Dataset!O:O, MATCH(A374, Final_Combined_Dataset!A:A, 0))</f>
        <v>17</v>
      </c>
      <c r="J374" s="6" t="str">
        <f t="shared" si="23"/>
        <v>Low</v>
      </c>
      <c r="K374" s="6" t="str">
        <f>IF(Final_Combined_Dataset!M374&gt;Final_Combined_Dataset!N374,
"Casual Users","Registered Users")</f>
        <v>Registered Users</v>
      </c>
      <c r="L374" s="6" t="str">
        <f>IF(Final_Combined_Dataset!H374="Clear","Good To Go",IF(Final_Combined_Dataset!H374="Mist","Average",IF(Final_Combined_Dataset!H374="Light Snow","Bad",IF(Final_Combined_Dataset!H374="Heavy Snow","Very Risky"))))</f>
        <v>Average</v>
      </c>
    </row>
    <row r="375" spans="1:12">
      <c r="A375" s="6">
        <v>374</v>
      </c>
      <c r="B375" s="7">
        <f>INDEX(Final_Combined_Dataset!B:B, MATCH(Analysis_Helper!A375, Final_Combined_Dataset!A:A, 0))</f>
        <v>40560</v>
      </c>
      <c r="C375" s="6" t="str">
        <f>INDEX(Final_Combined_Dataset!G:G, MATCH(Analysis_Helper!A375, Final_Combined_Dataset!A:A, 0))</f>
        <v>Monday</v>
      </c>
      <c r="D375" s="6" t="str">
        <f t="shared" si="20"/>
        <v>Weekday</v>
      </c>
      <c r="E375" s="6" t="b">
        <f>INDEX(Final_Combined_Dataset!F:F, MATCH(A375, Final_Combined_Dataset!A:A, 0))</f>
        <v>1</v>
      </c>
      <c r="F375" s="6" t="str">
        <f t="shared" si="21"/>
        <v>Holiday</v>
      </c>
      <c r="G375" s="6">
        <f>INDEX(Final_Combined_Dataset!E:E, MATCH(A375, Final_Combined_Dataset!A:A, 0))</f>
        <v>1</v>
      </c>
      <c r="H375" s="6" t="str">
        <f t="shared" si="22"/>
        <v>Night</v>
      </c>
      <c r="I375" s="6">
        <f>INDEX(Final_Combined_Dataset!O:O, MATCH(A375, Final_Combined_Dataset!A:A, 0))</f>
        <v>16</v>
      </c>
      <c r="J375" s="6" t="str">
        <f t="shared" si="23"/>
        <v>Low</v>
      </c>
      <c r="K375" s="6" t="str">
        <f>IF(Final_Combined_Dataset!M375&gt;Final_Combined_Dataset!N375,
"Casual Users","Registered Users")</f>
        <v>Registered Users</v>
      </c>
      <c r="L375" s="6" t="str">
        <f>IF(Final_Combined_Dataset!H375="Clear","Good To Go",IF(Final_Combined_Dataset!H375="Mist","Average",IF(Final_Combined_Dataset!H375="Light Snow","Bad",IF(Final_Combined_Dataset!H375="Heavy Snow","Very Risky"))))</f>
        <v>Average</v>
      </c>
    </row>
    <row r="376" spans="1:12">
      <c r="A376" s="6">
        <v>375</v>
      </c>
      <c r="B376" s="7">
        <f>INDEX(Final_Combined_Dataset!B:B, MATCH(Analysis_Helper!A376, Final_Combined_Dataset!A:A, 0))</f>
        <v>40560</v>
      </c>
      <c r="C376" s="6" t="str">
        <f>INDEX(Final_Combined_Dataset!G:G, MATCH(Analysis_Helper!A376, Final_Combined_Dataset!A:A, 0))</f>
        <v>Monday</v>
      </c>
      <c r="D376" s="6" t="str">
        <f t="shared" si="20"/>
        <v>Weekday</v>
      </c>
      <c r="E376" s="6" t="b">
        <f>INDEX(Final_Combined_Dataset!F:F, MATCH(A376, Final_Combined_Dataset!A:A, 0))</f>
        <v>1</v>
      </c>
      <c r="F376" s="6" t="str">
        <f t="shared" si="21"/>
        <v>Holiday</v>
      </c>
      <c r="G376" s="6">
        <f>INDEX(Final_Combined_Dataset!E:E, MATCH(A376, Final_Combined_Dataset!A:A, 0))</f>
        <v>2</v>
      </c>
      <c r="H376" s="6" t="str">
        <f t="shared" si="22"/>
        <v>Night</v>
      </c>
      <c r="I376" s="6">
        <f>INDEX(Final_Combined_Dataset!O:O, MATCH(A376, Final_Combined_Dataset!A:A, 0))</f>
        <v>8</v>
      </c>
      <c r="J376" s="6" t="str">
        <f t="shared" si="23"/>
        <v>Low</v>
      </c>
      <c r="K376" s="6" t="str">
        <f>IF(Final_Combined_Dataset!M376&gt;Final_Combined_Dataset!N376,
"Casual Users","Registered Users")</f>
        <v>Registered Users</v>
      </c>
      <c r="L376" s="6" t="str">
        <f>IF(Final_Combined_Dataset!H376="Clear","Good To Go",IF(Final_Combined_Dataset!H376="Mist","Average",IF(Final_Combined_Dataset!H376="Light Snow","Bad",IF(Final_Combined_Dataset!H376="Heavy Snow","Very Risky"))))</f>
        <v>Average</v>
      </c>
    </row>
    <row r="377" spans="1:12">
      <c r="A377" s="6">
        <v>376</v>
      </c>
      <c r="B377" s="7">
        <f>INDEX(Final_Combined_Dataset!B:B, MATCH(Analysis_Helper!A377, Final_Combined_Dataset!A:A, 0))</f>
        <v>40560</v>
      </c>
      <c r="C377" s="6" t="str">
        <f>INDEX(Final_Combined_Dataset!G:G, MATCH(Analysis_Helper!A377, Final_Combined_Dataset!A:A, 0))</f>
        <v>Monday</v>
      </c>
      <c r="D377" s="6" t="str">
        <f t="shared" si="20"/>
        <v>Weekday</v>
      </c>
      <c r="E377" s="6" t="b">
        <f>INDEX(Final_Combined_Dataset!F:F, MATCH(A377, Final_Combined_Dataset!A:A, 0))</f>
        <v>1</v>
      </c>
      <c r="F377" s="6" t="str">
        <f t="shared" si="21"/>
        <v>Holiday</v>
      </c>
      <c r="G377" s="6">
        <f>INDEX(Final_Combined_Dataset!E:E, MATCH(A377, Final_Combined_Dataset!A:A, 0))</f>
        <v>3</v>
      </c>
      <c r="H377" s="6" t="str">
        <f t="shared" si="22"/>
        <v>Night</v>
      </c>
      <c r="I377" s="6">
        <f>INDEX(Final_Combined_Dataset!O:O, MATCH(A377, Final_Combined_Dataset!A:A, 0))</f>
        <v>2</v>
      </c>
      <c r="J377" s="6" t="str">
        <f t="shared" si="23"/>
        <v>Low</v>
      </c>
      <c r="K377" s="6" t="str">
        <f>IF(Final_Combined_Dataset!M377&gt;Final_Combined_Dataset!N377,
"Casual Users","Registered Users")</f>
        <v>Registered Users</v>
      </c>
      <c r="L377" s="6" t="str">
        <f>IF(Final_Combined_Dataset!H377="Clear","Good To Go",IF(Final_Combined_Dataset!H377="Mist","Average",IF(Final_Combined_Dataset!H377="Light Snow","Bad",IF(Final_Combined_Dataset!H377="Heavy Snow","Very Risky"))))</f>
        <v>Average</v>
      </c>
    </row>
    <row r="378" spans="1:12">
      <c r="A378" s="6">
        <v>377</v>
      </c>
      <c r="B378" s="7">
        <f>INDEX(Final_Combined_Dataset!B:B, MATCH(Analysis_Helper!A378, Final_Combined_Dataset!A:A, 0))</f>
        <v>40560</v>
      </c>
      <c r="C378" s="6" t="str">
        <f>INDEX(Final_Combined_Dataset!G:G, MATCH(Analysis_Helper!A378, Final_Combined_Dataset!A:A, 0))</f>
        <v>Monday</v>
      </c>
      <c r="D378" s="6" t="str">
        <f t="shared" si="20"/>
        <v>Weekday</v>
      </c>
      <c r="E378" s="6" t="b">
        <f>INDEX(Final_Combined_Dataset!F:F, MATCH(A378, Final_Combined_Dataset!A:A, 0))</f>
        <v>1</v>
      </c>
      <c r="F378" s="6" t="str">
        <f t="shared" si="21"/>
        <v>Holiday</v>
      </c>
      <c r="G378" s="6">
        <f>INDEX(Final_Combined_Dataset!E:E, MATCH(A378, Final_Combined_Dataset!A:A, 0))</f>
        <v>4</v>
      </c>
      <c r="H378" s="6" t="str">
        <f t="shared" si="22"/>
        <v>Night</v>
      </c>
      <c r="I378" s="6">
        <f>INDEX(Final_Combined_Dataset!O:O, MATCH(A378, Final_Combined_Dataset!A:A, 0))</f>
        <v>3</v>
      </c>
      <c r="J378" s="6" t="str">
        <f t="shared" si="23"/>
        <v>Low</v>
      </c>
      <c r="K378" s="6" t="str">
        <f>IF(Final_Combined_Dataset!M378&gt;Final_Combined_Dataset!N378,
"Casual Users","Registered Users")</f>
        <v>Registered Users</v>
      </c>
      <c r="L378" s="6" t="str">
        <f>IF(Final_Combined_Dataset!H378="Clear","Good To Go",IF(Final_Combined_Dataset!H378="Mist","Average",IF(Final_Combined_Dataset!H378="Light Snow","Bad",IF(Final_Combined_Dataset!H378="Heavy Snow","Very Risky"))))</f>
        <v>Average</v>
      </c>
    </row>
    <row r="379" spans="1:12">
      <c r="A379" s="6">
        <v>378</v>
      </c>
      <c r="B379" s="7">
        <f>INDEX(Final_Combined_Dataset!B:B, MATCH(Analysis_Helper!A379, Final_Combined_Dataset!A:A, 0))</f>
        <v>40560</v>
      </c>
      <c r="C379" s="6" t="str">
        <f>INDEX(Final_Combined_Dataset!G:G, MATCH(Analysis_Helper!A379, Final_Combined_Dataset!A:A, 0))</f>
        <v>Monday</v>
      </c>
      <c r="D379" s="6" t="str">
        <f t="shared" si="20"/>
        <v>Weekday</v>
      </c>
      <c r="E379" s="6" t="b">
        <f>INDEX(Final_Combined_Dataset!F:F, MATCH(A379, Final_Combined_Dataset!A:A, 0))</f>
        <v>1</v>
      </c>
      <c r="F379" s="6" t="str">
        <f t="shared" si="21"/>
        <v>Holiday</v>
      </c>
      <c r="G379" s="6">
        <f>INDEX(Final_Combined_Dataset!E:E, MATCH(A379, Final_Combined_Dataset!A:A, 0))</f>
        <v>5</v>
      </c>
      <c r="H379" s="6" t="str">
        <f t="shared" si="22"/>
        <v>Morning</v>
      </c>
      <c r="I379" s="6">
        <f>INDEX(Final_Combined_Dataset!O:O, MATCH(A379, Final_Combined_Dataset!A:A, 0))</f>
        <v>1</v>
      </c>
      <c r="J379" s="6" t="str">
        <f t="shared" si="23"/>
        <v>Low</v>
      </c>
      <c r="K379" s="6" t="str">
        <f>IF(Final_Combined_Dataset!M379&gt;Final_Combined_Dataset!N379,
"Casual Users","Registered Users")</f>
        <v>Registered Users</v>
      </c>
      <c r="L379" s="6" t="str">
        <f>IF(Final_Combined_Dataset!H379="Clear","Good To Go",IF(Final_Combined_Dataset!H379="Mist","Average",IF(Final_Combined_Dataset!H379="Light Snow","Bad",IF(Final_Combined_Dataset!H379="Heavy Snow","Very Risky"))))</f>
        <v>Average</v>
      </c>
    </row>
    <row r="380" spans="1:12">
      <c r="A380" s="6">
        <v>379</v>
      </c>
      <c r="B380" s="7">
        <f>INDEX(Final_Combined_Dataset!B:B, MATCH(Analysis_Helper!A380, Final_Combined_Dataset!A:A, 0))</f>
        <v>40560</v>
      </c>
      <c r="C380" s="6" t="str">
        <f>INDEX(Final_Combined_Dataset!G:G, MATCH(Analysis_Helper!A380, Final_Combined_Dataset!A:A, 0))</f>
        <v>Monday</v>
      </c>
      <c r="D380" s="6" t="str">
        <f t="shared" si="20"/>
        <v>Weekday</v>
      </c>
      <c r="E380" s="6" t="b">
        <f>INDEX(Final_Combined_Dataset!F:F, MATCH(A380, Final_Combined_Dataset!A:A, 0))</f>
        <v>1</v>
      </c>
      <c r="F380" s="6" t="str">
        <f t="shared" si="21"/>
        <v>Holiday</v>
      </c>
      <c r="G380" s="6">
        <f>INDEX(Final_Combined_Dataset!E:E, MATCH(A380, Final_Combined_Dataset!A:A, 0))</f>
        <v>6</v>
      </c>
      <c r="H380" s="6" t="str">
        <f t="shared" si="22"/>
        <v>Morning</v>
      </c>
      <c r="I380" s="6">
        <f>INDEX(Final_Combined_Dataset!O:O, MATCH(A380, Final_Combined_Dataset!A:A, 0))</f>
        <v>5</v>
      </c>
      <c r="J380" s="6" t="str">
        <f t="shared" si="23"/>
        <v>Low</v>
      </c>
      <c r="K380" s="6" t="str">
        <f>IF(Final_Combined_Dataset!M380&gt;Final_Combined_Dataset!N380,
"Casual Users","Registered Users")</f>
        <v>Registered Users</v>
      </c>
      <c r="L380" s="6" t="str">
        <f>IF(Final_Combined_Dataset!H380="Clear","Good To Go",IF(Final_Combined_Dataset!H380="Mist","Average",IF(Final_Combined_Dataset!H380="Light Snow","Bad",IF(Final_Combined_Dataset!H380="Heavy Snow","Very Risky"))))</f>
        <v>Average</v>
      </c>
    </row>
    <row r="381" spans="1:12">
      <c r="A381" s="6">
        <v>380</v>
      </c>
      <c r="B381" s="7">
        <f>INDEX(Final_Combined_Dataset!B:B, MATCH(Analysis_Helper!A381, Final_Combined_Dataset!A:A, 0))</f>
        <v>40560</v>
      </c>
      <c r="C381" s="6" t="str">
        <f>INDEX(Final_Combined_Dataset!G:G, MATCH(Analysis_Helper!A381, Final_Combined_Dataset!A:A, 0))</f>
        <v>Monday</v>
      </c>
      <c r="D381" s="6" t="str">
        <f t="shared" si="20"/>
        <v>Weekday</v>
      </c>
      <c r="E381" s="6" t="b">
        <f>INDEX(Final_Combined_Dataset!F:F, MATCH(A381, Final_Combined_Dataset!A:A, 0))</f>
        <v>1</v>
      </c>
      <c r="F381" s="6" t="str">
        <f t="shared" si="21"/>
        <v>Holiday</v>
      </c>
      <c r="G381" s="6">
        <f>INDEX(Final_Combined_Dataset!E:E, MATCH(A381, Final_Combined_Dataset!A:A, 0))</f>
        <v>7</v>
      </c>
      <c r="H381" s="6" t="str">
        <f t="shared" si="22"/>
        <v>Morning</v>
      </c>
      <c r="I381" s="6">
        <f>INDEX(Final_Combined_Dataset!O:O, MATCH(A381, Final_Combined_Dataset!A:A, 0))</f>
        <v>13</v>
      </c>
      <c r="J381" s="6" t="str">
        <f t="shared" si="23"/>
        <v>Low</v>
      </c>
      <c r="K381" s="6" t="str">
        <f>IF(Final_Combined_Dataset!M381&gt;Final_Combined_Dataset!N381,
"Casual Users","Registered Users")</f>
        <v>Registered Users</v>
      </c>
      <c r="L381" s="6" t="str">
        <f>IF(Final_Combined_Dataset!H381="Clear","Good To Go",IF(Final_Combined_Dataset!H381="Mist","Average",IF(Final_Combined_Dataset!H381="Light Snow","Bad",IF(Final_Combined_Dataset!H381="Heavy Snow","Very Risky"))))</f>
        <v>Average</v>
      </c>
    </row>
    <row r="382" spans="1:12">
      <c r="A382" s="6">
        <v>381</v>
      </c>
      <c r="B382" s="7">
        <f>INDEX(Final_Combined_Dataset!B:B, MATCH(Analysis_Helper!A382, Final_Combined_Dataset!A:A, 0))</f>
        <v>40560</v>
      </c>
      <c r="C382" s="6" t="str">
        <f>INDEX(Final_Combined_Dataset!G:G, MATCH(Analysis_Helper!A382, Final_Combined_Dataset!A:A, 0))</f>
        <v>Monday</v>
      </c>
      <c r="D382" s="6" t="str">
        <f t="shared" si="20"/>
        <v>Weekday</v>
      </c>
      <c r="E382" s="6" t="b">
        <f>INDEX(Final_Combined_Dataset!F:F, MATCH(A382, Final_Combined_Dataset!A:A, 0))</f>
        <v>1</v>
      </c>
      <c r="F382" s="6" t="str">
        <f t="shared" si="21"/>
        <v>Holiday</v>
      </c>
      <c r="G382" s="6">
        <f>INDEX(Final_Combined_Dataset!E:E, MATCH(A382, Final_Combined_Dataset!A:A, 0))</f>
        <v>8</v>
      </c>
      <c r="H382" s="6" t="str">
        <f t="shared" si="22"/>
        <v>Morning</v>
      </c>
      <c r="I382" s="6">
        <f>INDEX(Final_Combined_Dataset!O:O, MATCH(A382, Final_Combined_Dataset!A:A, 0))</f>
        <v>33</v>
      </c>
      <c r="J382" s="6" t="str">
        <f t="shared" si="23"/>
        <v>Low</v>
      </c>
      <c r="K382" s="6" t="str">
        <f>IF(Final_Combined_Dataset!M382&gt;Final_Combined_Dataset!N382,
"Casual Users","Registered Users")</f>
        <v>Registered Users</v>
      </c>
      <c r="L382" s="6" t="str">
        <f>IF(Final_Combined_Dataset!H382="Clear","Good To Go",IF(Final_Combined_Dataset!H382="Mist","Average",IF(Final_Combined_Dataset!H382="Light Snow","Bad",IF(Final_Combined_Dataset!H382="Heavy Snow","Very Risky"))))</f>
        <v>Average</v>
      </c>
    </row>
    <row r="383" spans="1:12">
      <c r="A383" s="6">
        <v>382</v>
      </c>
      <c r="B383" s="7">
        <f>INDEX(Final_Combined_Dataset!B:B, MATCH(Analysis_Helper!A383, Final_Combined_Dataset!A:A, 0))</f>
        <v>40560</v>
      </c>
      <c r="C383" s="6" t="str">
        <f>INDEX(Final_Combined_Dataset!G:G, MATCH(Analysis_Helper!A383, Final_Combined_Dataset!A:A, 0))</f>
        <v>Monday</v>
      </c>
      <c r="D383" s="6" t="str">
        <f t="shared" si="20"/>
        <v>Weekday</v>
      </c>
      <c r="E383" s="6" t="b">
        <f>INDEX(Final_Combined_Dataset!F:F, MATCH(A383, Final_Combined_Dataset!A:A, 0))</f>
        <v>1</v>
      </c>
      <c r="F383" s="6" t="str">
        <f t="shared" si="21"/>
        <v>Holiday</v>
      </c>
      <c r="G383" s="6">
        <f>INDEX(Final_Combined_Dataset!E:E, MATCH(A383, Final_Combined_Dataset!A:A, 0))</f>
        <v>9</v>
      </c>
      <c r="H383" s="6" t="str">
        <f t="shared" si="22"/>
        <v>Morning</v>
      </c>
      <c r="I383" s="6">
        <f>INDEX(Final_Combined_Dataset!O:O, MATCH(A383, Final_Combined_Dataset!A:A, 0))</f>
        <v>47</v>
      </c>
      <c r="J383" s="6" t="str">
        <f t="shared" si="23"/>
        <v>Low</v>
      </c>
      <c r="K383" s="6" t="str">
        <f>IF(Final_Combined_Dataset!M383&gt;Final_Combined_Dataset!N383,
"Casual Users","Registered Users")</f>
        <v>Registered Users</v>
      </c>
      <c r="L383" s="6" t="str">
        <f>IF(Final_Combined_Dataset!H383="Clear","Good To Go",IF(Final_Combined_Dataset!H383="Mist","Average",IF(Final_Combined_Dataset!H383="Light Snow","Bad",IF(Final_Combined_Dataset!H383="Heavy Snow","Very Risky"))))</f>
        <v>Average</v>
      </c>
    </row>
    <row r="384" spans="1:12">
      <c r="A384" s="6">
        <v>383</v>
      </c>
      <c r="B384" s="7">
        <f>INDEX(Final_Combined_Dataset!B:B, MATCH(Analysis_Helper!A384, Final_Combined_Dataset!A:A, 0))</f>
        <v>40560</v>
      </c>
      <c r="C384" s="6" t="str">
        <f>INDEX(Final_Combined_Dataset!G:G, MATCH(Analysis_Helper!A384, Final_Combined_Dataset!A:A, 0))</f>
        <v>Monday</v>
      </c>
      <c r="D384" s="6" t="str">
        <f t="shared" si="20"/>
        <v>Weekday</v>
      </c>
      <c r="E384" s="6" t="b">
        <f>INDEX(Final_Combined_Dataset!F:F, MATCH(A384, Final_Combined_Dataset!A:A, 0))</f>
        <v>1</v>
      </c>
      <c r="F384" s="6" t="str">
        <f t="shared" si="21"/>
        <v>Holiday</v>
      </c>
      <c r="G384" s="6">
        <f>INDEX(Final_Combined_Dataset!E:E, MATCH(A384, Final_Combined_Dataset!A:A, 0))</f>
        <v>10</v>
      </c>
      <c r="H384" s="6" t="str">
        <f t="shared" si="22"/>
        <v>Morning</v>
      </c>
      <c r="I384" s="6">
        <f>INDEX(Final_Combined_Dataset!O:O, MATCH(A384, Final_Combined_Dataset!A:A, 0))</f>
        <v>57</v>
      </c>
      <c r="J384" s="6" t="str">
        <f t="shared" si="23"/>
        <v>Low</v>
      </c>
      <c r="K384" s="6" t="str">
        <f>IF(Final_Combined_Dataset!M384&gt;Final_Combined_Dataset!N384,
"Casual Users","Registered Users")</f>
        <v>Registered Users</v>
      </c>
      <c r="L384" s="6" t="str">
        <f>IF(Final_Combined_Dataset!H384="Clear","Good To Go",IF(Final_Combined_Dataset!H384="Mist","Average",IF(Final_Combined_Dataset!H384="Light Snow","Bad",IF(Final_Combined_Dataset!H384="Heavy Snow","Very Risky"))))</f>
        <v>Average</v>
      </c>
    </row>
    <row r="385" spans="1:12">
      <c r="A385" s="6">
        <v>384</v>
      </c>
      <c r="B385" s="7">
        <f>INDEX(Final_Combined_Dataset!B:B, MATCH(Analysis_Helper!A385, Final_Combined_Dataset!A:A, 0))</f>
        <v>40560</v>
      </c>
      <c r="C385" s="6" t="str">
        <f>INDEX(Final_Combined_Dataset!G:G, MATCH(Analysis_Helper!A385, Final_Combined_Dataset!A:A, 0))</f>
        <v>Monday</v>
      </c>
      <c r="D385" s="6" t="str">
        <f t="shared" si="20"/>
        <v>Weekday</v>
      </c>
      <c r="E385" s="6" t="b">
        <f>INDEX(Final_Combined_Dataset!F:F, MATCH(A385, Final_Combined_Dataset!A:A, 0))</f>
        <v>1</v>
      </c>
      <c r="F385" s="6" t="str">
        <f t="shared" si="21"/>
        <v>Holiday</v>
      </c>
      <c r="G385" s="6">
        <f>INDEX(Final_Combined_Dataset!E:E, MATCH(A385, Final_Combined_Dataset!A:A, 0))</f>
        <v>11</v>
      </c>
      <c r="H385" s="6" t="str">
        <f t="shared" si="22"/>
        <v>Morning</v>
      </c>
      <c r="I385" s="6">
        <f>INDEX(Final_Combined_Dataset!O:O, MATCH(A385, Final_Combined_Dataset!A:A, 0))</f>
        <v>64</v>
      </c>
      <c r="J385" s="6" t="str">
        <f t="shared" si="23"/>
        <v>Low</v>
      </c>
      <c r="K385" s="6" t="str">
        <f>IF(Final_Combined_Dataset!M385&gt;Final_Combined_Dataset!N385,
"Casual Users","Registered Users")</f>
        <v>Registered Users</v>
      </c>
      <c r="L385" s="6" t="str">
        <f>IF(Final_Combined_Dataset!H385="Clear","Good To Go",IF(Final_Combined_Dataset!H385="Mist","Average",IF(Final_Combined_Dataset!H385="Light Snow","Bad",IF(Final_Combined_Dataset!H385="Heavy Snow","Very Risky"))))</f>
        <v>Average</v>
      </c>
    </row>
    <row r="386" spans="1:12">
      <c r="A386" s="6">
        <v>385</v>
      </c>
      <c r="B386" s="7">
        <f>INDEX(Final_Combined_Dataset!B:B, MATCH(Analysis_Helper!A386, Final_Combined_Dataset!A:A, 0))</f>
        <v>40560</v>
      </c>
      <c r="C386" s="6" t="str">
        <f>INDEX(Final_Combined_Dataset!G:G, MATCH(Analysis_Helper!A386, Final_Combined_Dataset!A:A, 0))</f>
        <v>Monday</v>
      </c>
      <c r="D386" s="6" t="str">
        <f t="shared" si="20"/>
        <v>Weekday</v>
      </c>
      <c r="E386" s="6" t="b">
        <f>INDEX(Final_Combined_Dataset!F:F, MATCH(A386, Final_Combined_Dataset!A:A, 0))</f>
        <v>1</v>
      </c>
      <c r="F386" s="6" t="str">
        <f t="shared" si="21"/>
        <v>Holiday</v>
      </c>
      <c r="G386" s="6">
        <f>INDEX(Final_Combined_Dataset!E:E, MATCH(A386, Final_Combined_Dataset!A:A, 0))</f>
        <v>12</v>
      </c>
      <c r="H386" s="6" t="str">
        <f t="shared" si="22"/>
        <v>Afternoon</v>
      </c>
      <c r="I386" s="6">
        <f>INDEX(Final_Combined_Dataset!O:O, MATCH(A386, Final_Combined_Dataset!A:A, 0))</f>
        <v>80</v>
      </c>
      <c r="J386" s="6" t="str">
        <f t="shared" si="23"/>
        <v>Low</v>
      </c>
      <c r="K386" s="6" t="str">
        <f>IF(Final_Combined_Dataset!M386&gt;Final_Combined_Dataset!N386,
"Casual Users","Registered Users")</f>
        <v>Registered Users</v>
      </c>
      <c r="L386" s="6" t="str">
        <f>IF(Final_Combined_Dataset!H386="Clear","Good To Go",IF(Final_Combined_Dataset!H386="Mist","Average",IF(Final_Combined_Dataset!H386="Light Snow","Bad",IF(Final_Combined_Dataset!H386="Heavy Snow","Very Risky"))))</f>
        <v>Average</v>
      </c>
    </row>
    <row r="387" spans="1:12">
      <c r="A387" s="6">
        <v>386</v>
      </c>
      <c r="B387" s="7">
        <f>INDEX(Final_Combined_Dataset!B:B, MATCH(Analysis_Helper!A387, Final_Combined_Dataset!A:A, 0))</f>
        <v>40560</v>
      </c>
      <c r="C387" s="6" t="str">
        <f>INDEX(Final_Combined_Dataset!G:G, MATCH(Analysis_Helper!A387, Final_Combined_Dataset!A:A, 0))</f>
        <v>Monday</v>
      </c>
      <c r="D387" s="6" t="str">
        <f t="shared" ref="D387:D450" si="24">IF(OR(TRIM(C387)="Saturday",TRIM(C387)="Sunday"),"Weekend","Weekday")</f>
        <v>Weekday</v>
      </c>
      <c r="E387" s="6" t="b">
        <f>INDEX(Final_Combined_Dataset!F:F, MATCH(A387, Final_Combined_Dataset!A:A, 0))</f>
        <v>1</v>
      </c>
      <c r="F387" s="6" t="str">
        <f t="shared" ref="F387:F450" si="25">IF(E387=TRUE,"Holiday","Working Day")</f>
        <v>Holiday</v>
      </c>
      <c r="G387" s="6">
        <f>INDEX(Final_Combined_Dataset!E:E, MATCH(A387, Final_Combined_Dataset!A:A, 0))</f>
        <v>13</v>
      </c>
      <c r="H387" s="6" t="str">
        <f t="shared" ref="H387:H450" si="26">IF(G387&lt;=4,"Night",
IF(G387&lt;=11,"Morning",
IF(G387&lt;=16,"Afternoon",
IF(G387&lt;=20,"Evening",
"Night"))))</f>
        <v>Afternoon</v>
      </c>
      <c r="I387" s="6">
        <f>INDEX(Final_Combined_Dataset!O:O, MATCH(A387, Final_Combined_Dataset!A:A, 0))</f>
        <v>93</v>
      </c>
      <c r="J387" s="6" t="str">
        <f t="shared" ref="J387:J450" si="27">IF(I387&lt;100,"Low",
IF(I387&lt;150,"Medium","High"))</f>
        <v>Low</v>
      </c>
      <c r="K387" s="6" t="str">
        <f>IF(Final_Combined_Dataset!M387&gt;Final_Combined_Dataset!N387,
"Casual Users","Registered Users")</f>
        <v>Registered Users</v>
      </c>
      <c r="L387" s="6" t="str">
        <f>IF(Final_Combined_Dataset!H387="Clear","Good To Go",IF(Final_Combined_Dataset!H387="Mist","Average",IF(Final_Combined_Dataset!H387="Light Snow","Bad",IF(Final_Combined_Dataset!H387="Heavy Snow","Very Risky"))))</f>
        <v>Average</v>
      </c>
    </row>
    <row r="388" spans="1:12">
      <c r="A388" s="6">
        <v>387</v>
      </c>
      <c r="B388" s="7">
        <f>INDEX(Final_Combined_Dataset!B:B, MATCH(Analysis_Helper!A388, Final_Combined_Dataset!A:A, 0))</f>
        <v>40560</v>
      </c>
      <c r="C388" s="6" t="str">
        <f>INDEX(Final_Combined_Dataset!G:G, MATCH(Analysis_Helper!A388, Final_Combined_Dataset!A:A, 0))</f>
        <v>Monday</v>
      </c>
      <c r="D388" s="6" t="str">
        <f t="shared" si="24"/>
        <v>Weekday</v>
      </c>
      <c r="E388" s="6" t="b">
        <f>INDEX(Final_Combined_Dataset!F:F, MATCH(A388, Final_Combined_Dataset!A:A, 0))</f>
        <v>1</v>
      </c>
      <c r="F388" s="6" t="str">
        <f t="shared" si="25"/>
        <v>Holiday</v>
      </c>
      <c r="G388" s="6">
        <f>INDEX(Final_Combined_Dataset!E:E, MATCH(A388, Final_Combined_Dataset!A:A, 0))</f>
        <v>14</v>
      </c>
      <c r="H388" s="6" t="str">
        <f t="shared" si="26"/>
        <v>Afternoon</v>
      </c>
      <c r="I388" s="6">
        <f>INDEX(Final_Combined_Dataset!O:O, MATCH(A388, Final_Combined_Dataset!A:A, 0))</f>
        <v>86</v>
      </c>
      <c r="J388" s="6" t="str">
        <f t="shared" si="27"/>
        <v>Low</v>
      </c>
      <c r="K388" s="6" t="str">
        <f>IF(Final_Combined_Dataset!M388&gt;Final_Combined_Dataset!N388,
"Casual Users","Registered Users")</f>
        <v>Registered Users</v>
      </c>
      <c r="L388" s="6" t="str">
        <f>IF(Final_Combined_Dataset!H388="Clear","Good To Go",IF(Final_Combined_Dataset!H388="Mist","Average",IF(Final_Combined_Dataset!H388="Light Snow","Bad",IF(Final_Combined_Dataset!H388="Heavy Snow","Very Risky"))))</f>
        <v>Average</v>
      </c>
    </row>
    <row r="389" spans="1:12">
      <c r="A389" s="6">
        <v>388</v>
      </c>
      <c r="B389" s="7">
        <f>INDEX(Final_Combined_Dataset!B:B, MATCH(Analysis_Helper!A389, Final_Combined_Dataset!A:A, 0))</f>
        <v>40560</v>
      </c>
      <c r="C389" s="6" t="str">
        <f>INDEX(Final_Combined_Dataset!G:G, MATCH(Analysis_Helper!A389, Final_Combined_Dataset!A:A, 0))</f>
        <v>Monday</v>
      </c>
      <c r="D389" s="6" t="str">
        <f t="shared" si="24"/>
        <v>Weekday</v>
      </c>
      <c r="E389" s="6" t="b">
        <f>INDEX(Final_Combined_Dataset!F:F, MATCH(A389, Final_Combined_Dataset!A:A, 0))</f>
        <v>1</v>
      </c>
      <c r="F389" s="6" t="str">
        <f t="shared" si="25"/>
        <v>Holiday</v>
      </c>
      <c r="G389" s="6">
        <f>INDEX(Final_Combined_Dataset!E:E, MATCH(A389, Final_Combined_Dataset!A:A, 0))</f>
        <v>15</v>
      </c>
      <c r="H389" s="6" t="str">
        <f t="shared" si="26"/>
        <v>Afternoon</v>
      </c>
      <c r="I389" s="6">
        <f>INDEX(Final_Combined_Dataset!O:O, MATCH(A389, Final_Combined_Dataset!A:A, 0))</f>
        <v>93</v>
      </c>
      <c r="J389" s="6" t="str">
        <f t="shared" si="27"/>
        <v>Low</v>
      </c>
      <c r="K389" s="6" t="str">
        <f>IF(Final_Combined_Dataset!M389&gt;Final_Combined_Dataset!N389,
"Casual Users","Registered Users")</f>
        <v>Registered Users</v>
      </c>
      <c r="L389" s="6" t="str">
        <f>IF(Final_Combined_Dataset!H389="Clear","Good To Go",IF(Final_Combined_Dataset!H389="Mist","Average",IF(Final_Combined_Dataset!H389="Light Snow","Bad",IF(Final_Combined_Dataset!H389="Heavy Snow","Very Risky"))))</f>
        <v>Average</v>
      </c>
    </row>
    <row r="390" spans="1:12">
      <c r="A390" s="6">
        <v>389</v>
      </c>
      <c r="B390" s="7">
        <f>INDEX(Final_Combined_Dataset!B:B, MATCH(Analysis_Helper!A390, Final_Combined_Dataset!A:A, 0))</f>
        <v>40560</v>
      </c>
      <c r="C390" s="6" t="str">
        <f>INDEX(Final_Combined_Dataset!G:G, MATCH(Analysis_Helper!A390, Final_Combined_Dataset!A:A, 0))</f>
        <v>Monday</v>
      </c>
      <c r="D390" s="6" t="str">
        <f t="shared" si="24"/>
        <v>Weekday</v>
      </c>
      <c r="E390" s="6" t="b">
        <f>INDEX(Final_Combined_Dataset!F:F, MATCH(A390, Final_Combined_Dataset!A:A, 0))</f>
        <v>1</v>
      </c>
      <c r="F390" s="6" t="str">
        <f t="shared" si="25"/>
        <v>Holiday</v>
      </c>
      <c r="G390" s="6">
        <f>INDEX(Final_Combined_Dataset!E:E, MATCH(A390, Final_Combined_Dataset!A:A, 0))</f>
        <v>16</v>
      </c>
      <c r="H390" s="6" t="str">
        <f t="shared" si="26"/>
        <v>Afternoon</v>
      </c>
      <c r="I390" s="6">
        <f>INDEX(Final_Combined_Dataset!O:O, MATCH(A390, Final_Combined_Dataset!A:A, 0))</f>
        <v>82</v>
      </c>
      <c r="J390" s="6" t="str">
        <f t="shared" si="27"/>
        <v>Low</v>
      </c>
      <c r="K390" s="6" t="str">
        <f>IF(Final_Combined_Dataset!M390&gt;Final_Combined_Dataset!N390,
"Casual Users","Registered Users")</f>
        <v>Registered Users</v>
      </c>
      <c r="L390" s="6" t="str">
        <f>IF(Final_Combined_Dataset!H390="Clear","Good To Go",IF(Final_Combined_Dataset!H390="Mist","Average",IF(Final_Combined_Dataset!H390="Light Snow","Bad",IF(Final_Combined_Dataset!H390="Heavy Snow","Very Risky"))))</f>
        <v>Average</v>
      </c>
    </row>
    <row r="391" spans="1:12">
      <c r="A391" s="6">
        <v>390</v>
      </c>
      <c r="B391" s="7">
        <f>INDEX(Final_Combined_Dataset!B:B, MATCH(Analysis_Helper!A391, Final_Combined_Dataset!A:A, 0))</f>
        <v>40560</v>
      </c>
      <c r="C391" s="6" t="str">
        <f>INDEX(Final_Combined_Dataset!G:G, MATCH(Analysis_Helper!A391, Final_Combined_Dataset!A:A, 0))</f>
        <v>Monday</v>
      </c>
      <c r="D391" s="6" t="str">
        <f t="shared" si="24"/>
        <v>Weekday</v>
      </c>
      <c r="E391" s="6" t="b">
        <f>INDEX(Final_Combined_Dataset!F:F, MATCH(A391, Final_Combined_Dataset!A:A, 0))</f>
        <v>1</v>
      </c>
      <c r="F391" s="6" t="str">
        <f t="shared" si="25"/>
        <v>Holiday</v>
      </c>
      <c r="G391" s="6">
        <f>INDEX(Final_Combined_Dataset!E:E, MATCH(A391, Final_Combined_Dataset!A:A, 0))</f>
        <v>17</v>
      </c>
      <c r="H391" s="6" t="str">
        <f t="shared" si="26"/>
        <v>Evening</v>
      </c>
      <c r="I391" s="6">
        <f>INDEX(Final_Combined_Dataset!O:O, MATCH(A391, Final_Combined_Dataset!A:A, 0))</f>
        <v>71</v>
      </c>
      <c r="J391" s="6" t="str">
        <f t="shared" si="27"/>
        <v>Low</v>
      </c>
      <c r="K391" s="6" t="str">
        <f>IF(Final_Combined_Dataset!M391&gt;Final_Combined_Dataset!N391,
"Casual Users","Registered Users")</f>
        <v>Registered Users</v>
      </c>
      <c r="L391" s="6" t="str">
        <f>IF(Final_Combined_Dataset!H391="Clear","Good To Go",IF(Final_Combined_Dataset!H391="Mist","Average",IF(Final_Combined_Dataset!H391="Light Snow","Bad",IF(Final_Combined_Dataset!H391="Heavy Snow","Very Risky"))))</f>
        <v>Good To Go</v>
      </c>
    </row>
    <row r="392" spans="1:12">
      <c r="A392" s="6">
        <v>391</v>
      </c>
      <c r="B392" s="7">
        <f>INDEX(Final_Combined_Dataset!B:B, MATCH(Analysis_Helper!A392, Final_Combined_Dataset!A:A, 0))</f>
        <v>40560</v>
      </c>
      <c r="C392" s="6" t="str">
        <f>INDEX(Final_Combined_Dataset!G:G, MATCH(Analysis_Helper!A392, Final_Combined_Dataset!A:A, 0))</f>
        <v>Monday</v>
      </c>
      <c r="D392" s="6" t="str">
        <f t="shared" si="24"/>
        <v>Weekday</v>
      </c>
      <c r="E392" s="6" t="b">
        <f>INDEX(Final_Combined_Dataset!F:F, MATCH(A392, Final_Combined_Dataset!A:A, 0))</f>
        <v>1</v>
      </c>
      <c r="F392" s="6" t="str">
        <f t="shared" si="25"/>
        <v>Holiday</v>
      </c>
      <c r="G392" s="6">
        <f>INDEX(Final_Combined_Dataset!E:E, MATCH(A392, Final_Combined_Dataset!A:A, 0))</f>
        <v>18</v>
      </c>
      <c r="H392" s="6" t="str">
        <f t="shared" si="26"/>
        <v>Evening</v>
      </c>
      <c r="I392" s="6">
        <f>INDEX(Final_Combined_Dataset!O:O, MATCH(A392, Final_Combined_Dataset!A:A, 0))</f>
        <v>92</v>
      </c>
      <c r="J392" s="6" t="str">
        <f t="shared" si="27"/>
        <v>Low</v>
      </c>
      <c r="K392" s="6" t="str">
        <f>IF(Final_Combined_Dataset!M392&gt;Final_Combined_Dataset!N392,
"Casual Users","Registered Users")</f>
        <v>Registered Users</v>
      </c>
      <c r="L392" s="6" t="str">
        <f>IF(Final_Combined_Dataset!H392="Clear","Good To Go",IF(Final_Combined_Dataset!H392="Mist","Average",IF(Final_Combined_Dataset!H392="Light Snow","Bad",IF(Final_Combined_Dataset!H392="Heavy Snow","Very Risky"))))</f>
        <v>Average</v>
      </c>
    </row>
    <row r="393" spans="1:12">
      <c r="A393" s="6">
        <v>392</v>
      </c>
      <c r="B393" s="7">
        <f>INDEX(Final_Combined_Dataset!B:B, MATCH(Analysis_Helper!A393, Final_Combined_Dataset!A:A, 0))</f>
        <v>40560</v>
      </c>
      <c r="C393" s="6" t="str">
        <f>INDEX(Final_Combined_Dataset!G:G, MATCH(Analysis_Helper!A393, Final_Combined_Dataset!A:A, 0))</f>
        <v>Monday</v>
      </c>
      <c r="D393" s="6" t="str">
        <f t="shared" si="24"/>
        <v>Weekday</v>
      </c>
      <c r="E393" s="6" t="b">
        <f>INDEX(Final_Combined_Dataset!F:F, MATCH(A393, Final_Combined_Dataset!A:A, 0))</f>
        <v>1</v>
      </c>
      <c r="F393" s="6" t="str">
        <f t="shared" si="25"/>
        <v>Holiday</v>
      </c>
      <c r="G393" s="6">
        <f>INDEX(Final_Combined_Dataset!E:E, MATCH(A393, Final_Combined_Dataset!A:A, 0))</f>
        <v>19</v>
      </c>
      <c r="H393" s="6" t="str">
        <f t="shared" si="26"/>
        <v>Evening</v>
      </c>
      <c r="I393" s="6">
        <f>INDEX(Final_Combined_Dataset!O:O, MATCH(A393, Final_Combined_Dataset!A:A, 0))</f>
        <v>60</v>
      </c>
      <c r="J393" s="6" t="str">
        <f t="shared" si="27"/>
        <v>Low</v>
      </c>
      <c r="K393" s="6" t="str">
        <f>IF(Final_Combined_Dataset!M393&gt;Final_Combined_Dataset!N393,
"Casual Users","Registered Users")</f>
        <v>Registered Users</v>
      </c>
      <c r="L393" s="6" t="str">
        <f>IF(Final_Combined_Dataset!H393="Clear","Good To Go",IF(Final_Combined_Dataset!H393="Mist","Average",IF(Final_Combined_Dataset!H393="Light Snow","Bad",IF(Final_Combined_Dataset!H393="Heavy Snow","Very Risky"))))</f>
        <v>Bad</v>
      </c>
    </row>
    <row r="394" spans="1:12">
      <c r="A394" s="6">
        <v>393</v>
      </c>
      <c r="B394" s="7">
        <f>INDEX(Final_Combined_Dataset!B:B, MATCH(Analysis_Helper!A394, Final_Combined_Dataset!A:A, 0))</f>
        <v>40560</v>
      </c>
      <c r="C394" s="6" t="str">
        <f>INDEX(Final_Combined_Dataset!G:G, MATCH(Analysis_Helper!A394, Final_Combined_Dataset!A:A, 0))</f>
        <v>Monday</v>
      </c>
      <c r="D394" s="6" t="str">
        <f t="shared" si="24"/>
        <v>Weekday</v>
      </c>
      <c r="E394" s="6" t="b">
        <f>INDEX(Final_Combined_Dataset!F:F, MATCH(A394, Final_Combined_Dataset!A:A, 0))</f>
        <v>1</v>
      </c>
      <c r="F394" s="6" t="str">
        <f t="shared" si="25"/>
        <v>Holiday</v>
      </c>
      <c r="G394" s="6">
        <f>INDEX(Final_Combined_Dataset!E:E, MATCH(A394, Final_Combined_Dataset!A:A, 0))</f>
        <v>20</v>
      </c>
      <c r="H394" s="6" t="str">
        <f t="shared" si="26"/>
        <v>Evening</v>
      </c>
      <c r="I394" s="6">
        <f>INDEX(Final_Combined_Dataset!O:O, MATCH(A394, Final_Combined_Dataset!A:A, 0))</f>
        <v>33</v>
      </c>
      <c r="J394" s="6" t="str">
        <f t="shared" si="27"/>
        <v>Low</v>
      </c>
      <c r="K394" s="6" t="str">
        <f>IF(Final_Combined_Dataset!M394&gt;Final_Combined_Dataset!N394,
"Casual Users","Registered Users")</f>
        <v>Registered Users</v>
      </c>
      <c r="L394" s="6" t="str">
        <f>IF(Final_Combined_Dataset!H394="Clear","Good To Go",IF(Final_Combined_Dataset!H394="Mist","Average",IF(Final_Combined_Dataset!H394="Light Snow","Bad",IF(Final_Combined_Dataset!H394="Heavy Snow","Very Risky"))))</f>
        <v>Bad</v>
      </c>
    </row>
    <row r="395" spans="1:12">
      <c r="A395" s="6">
        <v>394</v>
      </c>
      <c r="B395" s="7">
        <f>INDEX(Final_Combined_Dataset!B:B, MATCH(Analysis_Helper!A395, Final_Combined_Dataset!A:A, 0))</f>
        <v>40560</v>
      </c>
      <c r="C395" s="6" t="str">
        <f>INDEX(Final_Combined_Dataset!G:G, MATCH(Analysis_Helper!A395, Final_Combined_Dataset!A:A, 0))</f>
        <v>Monday</v>
      </c>
      <c r="D395" s="6" t="str">
        <f t="shared" si="24"/>
        <v>Weekday</v>
      </c>
      <c r="E395" s="6" t="b">
        <f>INDEX(Final_Combined_Dataset!F:F, MATCH(A395, Final_Combined_Dataset!A:A, 0))</f>
        <v>1</v>
      </c>
      <c r="F395" s="6" t="str">
        <f t="shared" si="25"/>
        <v>Holiday</v>
      </c>
      <c r="G395" s="6">
        <f>INDEX(Final_Combined_Dataset!E:E, MATCH(A395, Final_Combined_Dataset!A:A, 0))</f>
        <v>21</v>
      </c>
      <c r="H395" s="6" t="str">
        <f t="shared" si="26"/>
        <v>Night</v>
      </c>
      <c r="I395" s="6">
        <f>INDEX(Final_Combined_Dataset!O:O, MATCH(A395, Final_Combined_Dataset!A:A, 0))</f>
        <v>27</v>
      </c>
      <c r="J395" s="6" t="str">
        <f t="shared" si="27"/>
        <v>Low</v>
      </c>
      <c r="K395" s="6" t="str">
        <f>IF(Final_Combined_Dataset!M395&gt;Final_Combined_Dataset!N395,
"Casual Users","Registered Users")</f>
        <v>Registered Users</v>
      </c>
      <c r="L395" s="6" t="str">
        <f>IF(Final_Combined_Dataset!H395="Clear","Good To Go",IF(Final_Combined_Dataset!H395="Mist","Average",IF(Final_Combined_Dataset!H395="Light Snow","Bad",IF(Final_Combined_Dataset!H395="Heavy Snow","Very Risky"))))</f>
        <v>Bad</v>
      </c>
    </row>
    <row r="396" spans="1:12">
      <c r="A396" s="6">
        <v>395</v>
      </c>
      <c r="B396" s="7">
        <f>INDEX(Final_Combined_Dataset!B:B, MATCH(Analysis_Helper!A396, Final_Combined_Dataset!A:A, 0))</f>
        <v>40560</v>
      </c>
      <c r="C396" s="6" t="str">
        <f>INDEX(Final_Combined_Dataset!G:G, MATCH(Analysis_Helper!A396, Final_Combined_Dataset!A:A, 0))</f>
        <v>Monday</v>
      </c>
      <c r="D396" s="6" t="str">
        <f t="shared" si="24"/>
        <v>Weekday</v>
      </c>
      <c r="E396" s="6" t="b">
        <f>INDEX(Final_Combined_Dataset!F:F, MATCH(A396, Final_Combined_Dataset!A:A, 0))</f>
        <v>1</v>
      </c>
      <c r="F396" s="6" t="str">
        <f t="shared" si="25"/>
        <v>Holiday</v>
      </c>
      <c r="G396" s="6">
        <f>INDEX(Final_Combined_Dataset!E:E, MATCH(A396, Final_Combined_Dataset!A:A, 0))</f>
        <v>22</v>
      </c>
      <c r="H396" s="6" t="str">
        <f t="shared" si="26"/>
        <v>Night</v>
      </c>
      <c r="I396" s="6">
        <f>INDEX(Final_Combined_Dataset!O:O, MATCH(A396, Final_Combined_Dataset!A:A, 0))</f>
        <v>13</v>
      </c>
      <c r="J396" s="6" t="str">
        <f t="shared" si="27"/>
        <v>Low</v>
      </c>
      <c r="K396" s="6" t="str">
        <f>IF(Final_Combined_Dataset!M396&gt;Final_Combined_Dataset!N396,
"Casual Users","Registered Users")</f>
        <v>Registered Users</v>
      </c>
      <c r="L396" s="6" t="str">
        <f>IF(Final_Combined_Dataset!H396="Clear","Good To Go",IF(Final_Combined_Dataset!H396="Mist","Average",IF(Final_Combined_Dataset!H396="Light Snow","Bad",IF(Final_Combined_Dataset!H396="Heavy Snow","Very Risky"))))</f>
        <v>Bad</v>
      </c>
    </row>
    <row r="397" spans="1:12">
      <c r="A397" s="6">
        <v>396</v>
      </c>
      <c r="B397" s="7">
        <f>INDEX(Final_Combined_Dataset!B:B, MATCH(Analysis_Helper!A397, Final_Combined_Dataset!A:A, 0))</f>
        <v>40560</v>
      </c>
      <c r="C397" s="6" t="str">
        <f>INDEX(Final_Combined_Dataset!G:G, MATCH(Analysis_Helper!A397, Final_Combined_Dataset!A:A, 0))</f>
        <v>Monday</v>
      </c>
      <c r="D397" s="6" t="str">
        <f t="shared" si="24"/>
        <v>Weekday</v>
      </c>
      <c r="E397" s="6" t="b">
        <f>INDEX(Final_Combined_Dataset!F:F, MATCH(A397, Final_Combined_Dataset!A:A, 0))</f>
        <v>1</v>
      </c>
      <c r="F397" s="6" t="str">
        <f t="shared" si="25"/>
        <v>Holiday</v>
      </c>
      <c r="G397" s="6">
        <f>INDEX(Final_Combined_Dataset!E:E, MATCH(A397, Final_Combined_Dataset!A:A, 0))</f>
        <v>23</v>
      </c>
      <c r="H397" s="6" t="str">
        <f t="shared" si="26"/>
        <v>Night</v>
      </c>
      <c r="I397" s="6">
        <f>INDEX(Final_Combined_Dataset!O:O, MATCH(A397, Final_Combined_Dataset!A:A, 0))</f>
        <v>4</v>
      </c>
      <c r="J397" s="6" t="str">
        <f t="shared" si="27"/>
        <v>Low</v>
      </c>
      <c r="K397" s="6" t="str">
        <f>IF(Final_Combined_Dataset!M397&gt;Final_Combined_Dataset!N397,
"Casual Users","Registered Users")</f>
        <v>Registered Users</v>
      </c>
      <c r="L397" s="6" t="str">
        <f>IF(Final_Combined_Dataset!H397="Clear","Good To Go",IF(Final_Combined_Dataset!H397="Mist","Average",IF(Final_Combined_Dataset!H397="Light Snow","Bad",IF(Final_Combined_Dataset!H397="Heavy Snow","Very Risky"))))</f>
        <v>Bad</v>
      </c>
    </row>
    <row r="398" spans="1:12">
      <c r="A398" s="6">
        <v>397</v>
      </c>
      <c r="B398" s="7">
        <f>INDEX(Final_Combined_Dataset!B:B, MATCH(Analysis_Helper!A398, Final_Combined_Dataset!A:A, 0))</f>
        <v>40561</v>
      </c>
      <c r="C398" s="6" t="str">
        <f>INDEX(Final_Combined_Dataset!G:G, MATCH(Analysis_Helper!A398, Final_Combined_Dataset!A:A, 0))</f>
        <v>Tuesday</v>
      </c>
      <c r="D398" s="6" t="str">
        <f t="shared" si="24"/>
        <v>Weekday</v>
      </c>
      <c r="E398" s="6" t="b">
        <f>INDEX(Final_Combined_Dataset!F:F, MATCH(A398, Final_Combined_Dataset!A:A, 0))</f>
        <v>0</v>
      </c>
      <c r="F398" s="6" t="str">
        <f t="shared" si="25"/>
        <v>Working Day</v>
      </c>
      <c r="G398" s="6">
        <f>INDEX(Final_Combined_Dataset!E:E, MATCH(A398, Final_Combined_Dataset!A:A, 0))</f>
        <v>12</v>
      </c>
      <c r="H398" s="6" t="str">
        <f t="shared" si="26"/>
        <v>Afternoon</v>
      </c>
      <c r="I398" s="6">
        <f>INDEX(Final_Combined_Dataset!O:O, MATCH(A398, Final_Combined_Dataset!A:A, 0))</f>
        <v>3</v>
      </c>
      <c r="J398" s="6" t="str">
        <f t="shared" si="27"/>
        <v>Low</v>
      </c>
      <c r="K398" s="6" t="str">
        <f>IF(Final_Combined_Dataset!M398&gt;Final_Combined_Dataset!N398,
"Casual Users","Registered Users")</f>
        <v>Registered Users</v>
      </c>
      <c r="L398" s="6" t="str">
        <f>IF(Final_Combined_Dataset!H398="Clear","Good To Go",IF(Final_Combined_Dataset!H398="Mist","Average",IF(Final_Combined_Dataset!H398="Light Snow","Bad",IF(Final_Combined_Dataset!H398="Heavy Snow","Very Risky"))))</f>
        <v>Average</v>
      </c>
    </row>
    <row r="399" spans="1:12">
      <c r="A399" s="6">
        <v>398</v>
      </c>
      <c r="B399" s="7">
        <f>INDEX(Final_Combined_Dataset!B:B, MATCH(Analysis_Helper!A399, Final_Combined_Dataset!A:A, 0))</f>
        <v>40561</v>
      </c>
      <c r="C399" s="6" t="str">
        <f>INDEX(Final_Combined_Dataset!G:G, MATCH(Analysis_Helper!A399, Final_Combined_Dataset!A:A, 0))</f>
        <v>Tuesday</v>
      </c>
      <c r="D399" s="6" t="str">
        <f t="shared" si="24"/>
        <v>Weekday</v>
      </c>
      <c r="E399" s="6" t="b">
        <f>INDEX(Final_Combined_Dataset!F:F, MATCH(A399, Final_Combined_Dataset!A:A, 0))</f>
        <v>0</v>
      </c>
      <c r="F399" s="6" t="str">
        <f t="shared" si="25"/>
        <v>Working Day</v>
      </c>
      <c r="G399" s="6">
        <f>INDEX(Final_Combined_Dataset!E:E, MATCH(A399, Final_Combined_Dataset!A:A, 0))</f>
        <v>13</v>
      </c>
      <c r="H399" s="6" t="str">
        <f t="shared" si="26"/>
        <v>Afternoon</v>
      </c>
      <c r="I399" s="6">
        <f>INDEX(Final_Combined_Dataset!O:O, MATCH(A399, Final_Combined_Dataset!A:A, 0))</f>
        <v>22</v>
      </c>
      <c r="J399" s="6" t="str">
        <f t="shared" si="27"/>
        <v>Low</v>
      </c>
      <c r="K399" s="6" t="str">
        <f>IF(Final_Combined_Dataset!M399&gt;Final_Combined_Dataset!N399,
"Casual Users","Registered Users")</f>
        <v>Registered Users</v>
      </c>
      <c r="L399" s="6" t="str">
        <f>IF(Final_Combined_Dataset!H399="Clear","Good To Go",IF(Final_Combined_Dataset!H399="Mist","Average",IF(Final_Combined_Dataset!H399="Light Snow","Bad",IF(Final_Combined_Dataset!H399="Heavy Snow","Very Risky"))))</f>
        <v>Average</v>
      </c>
    </row>
    <row r="400" spans="1:12">
      <c r="A400" s="6">
        <v>399</v>
      </c>
      <c r="B400" s="7">
        <f>INDEX(Final_Combined_Dataset!B:B, MATCH(Analysis_Helper!A400, Final_Combined_Dataset!A:A, 0))</f>
        <v>40561</v>
      </c>
      <c r="C400" s="6" t="str">
        <f>INDEX(Final_Combined_Dataset!G:G, MATCH(Analysis_Helper!A400, Final_Combined_Dataset!A:A, 0))</f>
        <v>Tuesday</v>
      </c>
      <c r="D400" s="6" t="str">
        <f t="shared" si="24"/>
        <v>Weekday</v>
      </c>
      <c r="E400" s="6" t="b">
        <f>INDEX(Final_Combined_Dataset!F:F, MATCH(A400, Final_Combined_Dataset!A:A, 0))</f>
        <v>0</v>
      </c>
      <c r="F400" s="6" t="str">
        <f t="shared" si="25"/>
        <v>Working Day</v>
      </c>
      <c r="G400" s="6">
        <f>INDEX(Final_Combined_Dataset!E:E, MATCH(A400, Final_Combined_Dataset!A:A, 0))</f>
        <v>14</v>
      </c>
      <c r="H400" s="6" t="str">
        <f t="shared" si="26"/>
        <v>Afternoon</v>
      </c>
      <c r="I400" s="6">
        <f>INDEX(Final_Combined_Dataset!O:O, MATCH(A400, Final_Combined_Dataset!A:A, 0))</f>
        <v>28</v>
      </c>
      <c r="J400" s="6" t="str">
        <f t="shared" si="27"/>
        <v>Low</v>
      </c>
      <c r="K400" s="6" t="str">
        <f>IF(Final_Combined_Dataset!M400&gt;Final_Combined_Dataset!N400,
"Casual Users","Registered Users")</f>
        <v>Registered Users</v>
      </c>
      <c r="L400" s="6" t="str">
        <f>IF(Final_Combined_Dataset!H400="Clear","Good To Go",IF(Final_Combined_Dataset!H400="Mist","Average",IF(Final_Combined_Dataset!H400="Light Snow","Bad",IF(Final_Combined_Dataset!H400="Heavy Snow","Very Risky"))))</f>
        <v>Average</v>
      </c>
    </row>
    <row r="401" spans="1:12">
      <c r="A401" s="6">
        <v>400</v>
      </c>
      <c r="B401" s="7">
        <f>INDEX(Final_Combined_Dataset!B:B, MATCH(Analysis_Helper!A401, Final_Combined_Dataset!A:A, 0))</f>
        <v>40561</v>
      </c>
      <c r="C401" s="6" t="str">
        <f>INDEX(Final_Combined_Dataset!G:G, MATCH(Analysis_Helper!A401, Final_Combined_Dataset!A:A, 0))</f>
        <v>Tuesday</v>
      </c>
      <c r="D401" s="6" t="str">
        <f t="shared" si="24"/>
        <v>Weekday</v>
      </c>
      <c r="E401" s="6" t="b">
        <f>INDEX(Final_Combined_Dataset!F:F, MATCH(A401, Final_Combined_Dataset!A:A, 0))</f>
        <v>0</v>
      </c>
      <c r="F401" s="6" t="str">
        <f t="shared" si="25"/>
        <v>Working Day</v>
      </c>
      <c r="G401" s="6">
        <f>INDEX(Final_Combined_Dataset!E:E, MATCH(A401, Final_Combined_Dataset!A:A, 0))</f>
        <v>15</v>
      </c>
      <c r="H401" s="6" t="str">
        <f t="shared" si="26"/>
        <v>Afternoon</v>
      </c>
      <c r="I401" s="6">
        <f>INDEX(Final_Combined_Dataset!O:O, MATCH(A401, Final_Combined_Dataset!A:A, 0))</f>
        <v>35</v>
      </c>
      <c r="J401" s="6" t="str">
        <f t="shared" si="27"/>
        <v>Low</v>
      </c>
      <c r="K401" s="6" t="str">
        <f>IF(Final_Combined_Dataset!M401&gt;Final_Combined_Dataset!N401,
"Casual Users","Registered Users")</f>
        <v>Registered Users</v>
      </c>
      <c r="L401" s="6" t="str">
        <f>IF(Final_Combined_Dataset!H401="Clear","Good To Go",IF(Final_Combined_Dataset!H401="Mist","Average",IF(Final_Combined_Dataset!H401="Light Snow","Bad",IF(Final_Combined_Dataset!H401="Heavy Snow","Very Risky"))))</f>
        <v>Average</v>
      </c>
    </row>
    <row r="402" spans="1:12">
      <c r="A402" s="6">
        <v>401</v>
      </c>
      <c r="B402" s="7">
        <f>INDEX(Final_Combined_Dataset!B:B, MATCH(Analysis_Helper!A402, Final_Combined_Dataset!A:A, 0))</f>
        <v>40561</v>
      </c>
      <c r="C402" s="6" t="str">
        <f>INDEX(Final_Combined_Dataset!G:G, MATCH(Analysis_Helper!A402, Final_Combined_Dataset!A:A, 0))</f>
        <v>Tuesday</v>
      </c>
      <c r="D402" s="6" t="str">
        <f t="shared" si="24"/>
        <v>Weekday</v>
      </c>
      <c r="E402" s="6" t="b">
        <f>INDEX(Final_Combined_Dataset!F:F, MATCH(A402, Final_Combined_Dataset!A:A, 0))</f>
        <v>0</v>
      </c>
      <c r="F402" s="6" t="str">
        <f t="shared" si="25"/>
        <v>Working Day</v>
      </c>
      <c r="G402" s="6">
        <f>INDEX(Final_Combined_Dataset!E:E, MATCH(A402, Final_Combined_Dataset!A:A, 0))</f>
        <v>16</v>
      </c>
      <c r="H402" s="6" t="str">
        <f t="shared" si="26"/>
        <v>Afternoon</v>
      </c>
      <c r="I402" s="6">
        <f>INDEX(Final_Combined_Dataset!O:O, MATCH(A402, Final_Combined_Dataset!A:A, 0))</f>
        <v>61</v>
      </c>
      <c r="J402" s="6" t="str">
        <f t="shared" si="27"/>
        <v>Low</v>
      </c>
      <c r="K402" s="6" t="str">
        <f>IF(Final_Combined_Dataset!M402&gt;Final_Combined_Dataset!N402,
"Casual Users","Registered Users")</f>
        <v>Registered Users</v>
      </c>
      <c r="L402" s="6" t="str">
        <f>IF(Final_Combined_Dataset!H402="Clear","Good To Go",IF(Final_Combined_Dataset!H402="Mist","Average",IF(Final_Combined_Dataset!H402="Light Snow","Bad",IF(Final_Combined_Dataset!H402="Heavy Snow","Very Risky"))))</f>
        <v>Average</v>
      </c>
    </row>
    <row r="403" spans="1:12">
      <c r="A403" s="6">
        <v>402</v>
      </c>
      <c r="B403" s="7">
        <f>INDEX(Final_Combined_Dataset!B:B, MATCH(Analysis_Helper!A403, Final_Combined_Dataset!A:A, 0))</f>
        <v>40561</v>
      </c>
      <c r="C403" s="6" t="str">
        <f>INDEX(Final_Combined_Dataset!G:G, MATCH(Analysis_Helper!A403, Final_Combined_Dataset!A:A, 0))</f>
        <v>Tuesday</v>
      </c>
      <c r="D403" s="6" t="str">
        <f t="shared" si="24"/>
        <v>Weekday</v>
      </c>
      <c r="E403" s="6" t="b">
        <f>INDEX(Final_Combined_Dataset!F:F, MATCH(A403, Final_Combined_Dataset!A:A, 0))</f>
        <v>0</v>
      </c>
      <c r="F403" s="6" t="str">
        <f t="shared" si="25"/>
        <v>Working Day</v>
      </c>
      <c r="G403" s="6">
        <f>INDEX(Final_Combined_Dataset!E:E, MATCH(A403, Final_Combined_Dataset!A:A, 0))</f>
        <v>17</v>
      </c>
      <c r="H403" s="6" t="str">
        <f t="shared" si="26"/>
        <v>Evening</v>
      </c>
      <c r="I403" s="6">
        <f>INDEX(Final_Combined_Dataset!O:O, MATCH(A403, Final_Combined_Dataset!A:A, 0))</f>
        <v>125</v>
      </c>
      <c r="J403" s="6" t="str">
        <f t="shared" si="27"/>
        <v>Medium</v>
      </c>
      <c r="K403" s="6" t="str">
        <f>IF(Final_Combined_Dataset!M403&gt;Final_Combined_Dataset!N403,
"Casual Users","Registered Users")</f>
        <v>Registered Users</v>
      </c>
      <c r="L403" s="6" t="str">
        <f>IF(Final_Combined_Dataset!H403="Clear","Good To Go",IF(Final_Combined_Dataset!H403="Mist","Average",IF(Final_Combined_Dataset!H403="Light Snow","Bad",IF(Final_Combined_Dataset!H403="Heavy Snow","Very Risky"))))</f>
        <v>Average</v>
      </c>
    </row>
    <row r="404" spans="1:12">
      <c r="A404" s="6">
        <v>403</v>
      </c>
      <c r="B404" s="7">
        <f>INDEX(Final_Combined_Dataset!B:B, MATCH(Analysis_Helper!A404, Final_Combined_Dataset!A:A, 0))</f>
        <v>40561</v>
      </c>
      <c r="C404" s="6" t="str">
        <f>INDEX(Final_Combined_Dataset!G:G, MATCH(Analysis_Helper!A404, Final_Combined_Dataset!A:A, 0))</f>
        <v>Tuesday</v>
      </c>
      <c r="D404" s="6" t="str">
        <f t="shared" si="24"/>
        <v>Weekday</v>
      </c>
      <c r="E404" s="6" t="b">
        <f>INDEX(Final_Combined_Dataset!F:F, MATCH(A404, Final_Combined_Dataset!A:A, 0))</f>
        <v>0</v>
      </c>
      <c r="F404" s="6" t="str">
        <f t="shared" si="25"/>
        <v>Working Day</v>
      </c>
      <c r="G404" s="6">
        <f>INDEX(Final_Combined_Dataset!E:E, MATCH(A404, Final_Combined_Dataset!A:A, 0))</f>
        <v>18</v>
      </c>
      <c r="H404" s="6" t="str">
        <f t="shared" si="26"/>
        <v>Evening</v>
      </c>
      <c r="I404" s="6">
        <f>INDEX(Final_Combined_Dataset!O:O, MATCH(A404, Final_Combined_Dataset!A:A, 0))</f>
        <v>133</v>
      </c>
      <c r="J404" s="6" t="str">
        <f t="shared" si="27"/>
        <v>Medium</v>
      </c>
      <c r="K404" s="6" t="str">
        <f>IF(Final_Combined_Dataset!M404&gt;Final_Combined_Dataset!N404,
"Casual Users","Registered Users")</f>
        <v>Registered Users</v>
      </c>
      <c r="L404" s="6" t="str">
        <f>IF(Final_Combined_Dataset!H404="Clear","Good To Go",IF(Final_Combined_Dataset!H404="Mist","Average",IF(Final_Combined_Dataset!H404="Light Snow","Bad",IF(Final_Combined_Dataset!H404="Heavy Snow","Very Risky"))))</f>
        <v>Average</v>
      </c>
    </row>
    <row r="405" spans="1:12">
      <c r="A405" s="6">
        <v>404</v>
      </c>
      <c r="B405" s="7">
        <f>INDEX(Final_Combined_Dataset!B:B, MATCH(Analysis_Helper!A405, Final_Combined_Dataset!A:A, 0))</f>
        <v>40561</v>
      </c>
      <c r="C405" s="6" t="str">
        <f>INDEX(Final_Combined_Dataset!G:G, MATCH(Analysis_Helper!A405, Final_Combined_Dataset!A:A, 0))</f>
        <v>Tuesday</v>
      </c>
      <c r="D405" s="6" t="str">
        <f t="shared" si="24"/>
        <v>Weekday</v>
      </c>
      <c r="E405" s="6" t="b">
        <f>INDEX(Final_Combined_Dataset!F:F, MATCH(A405, Final_Combined_Dataset!A:A, 0))</f>
        <v>0</v>
      </c>
      <c r="F405" s="6" t="str">
        <f t="shared" si="25"/>
        <v>Working Day</v>
      </c>
      <c r="G405" s="6">
        <f>INDEX(Final_Combined_Dataset!E:E, MATCH(A405, Final_Combined_Dataset!A:A, 0))</f>
        <v>19</v>
      </c>
      <c r="H405" s="6" t="str">
        <f t="shared" si="26"/>
        <v>Evening</v>
      </c>
      <c r="I405" s="6">
        <f>INDEX(Final_Combined_Dataset!O:O, MATCH(A405, Final_Combined_Dataset!A:A, 0))</f>
        <v>99</v>
      </c>
      <c r="J405" s="6" t="str">
        <f t="shared" si="27"/>
        <v>Low</v>
      </c>
      <c r="K405" s="6" t="str">
        <f>IF(Final_Combined_Dataset!M405&gt;Final_Combined_Dataset!N405,
"Casual Users","Registered Users")</f>
        <v>Registered Users</v>
      </c>
      <c r="L405" s="6" t="str">
        <f>IF(Final_Combined_Dataset!H405="Clear","Good To Go",IF(Final_Combined_Dataset!H405="Mist","Average",IF(Final_Combined_Dataset!H405="Light Snow","Bad",IF(Final_Combined_Dataset!H405="Heavy Snow","Very Risky"))))</f>
        <v>Average</v>
      </c>
    </row>
    <row r="406" spans="1:12">
      <c r="A406" s="6">
        <v>405</v>
      </c>
      <c r="B406" s="7">
        <f>INDEX(Final_Combined_Dataset!B:B, MATCH(Analysis_Helper!A406, Final_Combined_Dataset!A:A, 0))</f>
        <v>40561</v>
      </c>
      <c r="C406" s="6" t="str">
        <f>INDEX(Final_Combined_Dataset!G:G, MATCH(Analysis_Helper!A406, Final_Combined_Dataset!A:A, 0))</f>
        <v>Tuesday</v>
      </c>
      <c r="D406" s="6" t="str">
        <f t="shared" si="24"/>
        <v>Weekday</v>
      </c>
      <c r="E406" s="6" t="b">
        <f>INDEX(Final_Combined_Dataset!F:F, MATCH(A406, Final_Combined_Dataset!A:A, 0))</f>
        <v>0</v>
      </c>
      <c r="F406" s="6" t="str">
        <f t="shared" si="25"/>
        <v>Working Day</v>
      </c>
      <c r="G406" s="6">
        <f>INDEX(Final_Combined_Dataset!E:E, MATCH(A406, Final_Combined_Dataset!A:A, 0))</f>
        <v>20</v>
      </c>
      <c r="H406" s="6" t="str">
        <f t="shared" si="26"/>
        <v>Evening</v>
      </c>
      <c r="I406" s="6">
        <f>INDEX(Final_Combined_Dataset!O:O, MATCH(A406, Final_Combined_Dataset!A:A, 0))</f>
        <v>83</v>
      </c>
      <c r="J406" s="6" t="str">
        <f t="shared" si="27"/>
        <v>Low</v>
      </c>
      <c r="K406" s="6" t="str">
        <f>IF(Final_Combined_Dataset!M406&gt;Final_Combined_Dataset!N406,
"Casual Users","Registered Users")</f>
        <v>Registered Users</v>
      </c>
      <c r="L406" s="6" t="str">
        <f>IF(Final_Combined_Dataset!H406="Clear","Good To Go",IF(Final_Combined_Dataset!H406="Mist","Average",IF(Final_Combined_Dataset!H406="Light Snow","Bad",IF(Final_Combined_Dataset!H406="Heavy Snow","Very Risky"))))</f>
        <v>Average</v>
      </c>
    </row>
    <row r="407" spans="1:12">
      <c r="A407" s="6">
        <v>406</v>
      </c>
      <c r="B407" s="7">
        <f>INDEX(Final_Combined_Dataset!B:B, MATCH(Analysis_Helper!A407, Final_Combined_Dataset!A:A, 0))</f>
        <v>40561</v>
      </c>
      <c r="C407" s="6" t="str">
        <f>INDEX(Final_Combined_Dataset!G:G, MATCH(Analysis_Helper!A407, Final_Combined_Dataset!A:A, 0))</f>
        <v>Tuesday</v>
      </c>
      <c r="D407" s="6" t="str">
        <f t="shared" si="24"/>
        <v>Weekday</v>
      </c>
      <c r="E407" s="6" t="b">
        <f>INDEX(Final_Combined_Dataset!F:F, MATCH(A407, Final_Combined_Dataset!A:A, 0))</f>
        <v>0</v>
      </c>
      <c r="F407" s="6" t="str">
        <f t="shared" si="25"/>
        <v>Working Day</v>
      </c>
      <c r="G407" s="6">
        <f>INDEX(Final_Combined_Dataset!E:E, MATCH(A407, Final_Combined_Dataset!A:A, 0))</f>
        <v>21</v>
      </c>
      <c r="H407" s="6" t="str">
        <f t="shared" si="26"/>
        <v>Night</v>
      </c>
      <c r="I407" s="6">
        <f>INDEX(Final_Combined_Dataset!O:O, MATCH(A407, Final_Combined_Dataset!A:A, 0))</f>
        <v>41</v>
      </c>
      <c r="J407" s="6" t="str">
        <f t="shared" si="27"/>
        <v>Low</v>
      </c>
      <c r="K407" s="6" t="str">
        <f>IF(Final_Combined_Dataset!M407&gt;Final_Combined_Dataset!N407,
"Casual Users","Registered Users")</f>
        <v>Registered Users</v>
      </c>
      <c r="L407" s="6" t="str">
        <f>IF(Final_Combined_Dataset!H407="Clear","Good To Go",IF(Final_Combined_Dataset!H407="Mist","Average",IF(Final_Combined_Dataset!H407="Light Snow","Bad",IF(Final_Combined_Dataset!H407="Heavy Snow","Very Risky"))))</f>
        <v>Average</v>
      </c>
    </row>
    <row r="408" spans="1:12">
      <c r="A408" s="6">
        <v>407</v>
      </c>
      <c r="B408" s="7">
        <f>INDEX(Final_Combined_Dataset!B:B, MATCH(Analysis_Helper!A408, Final_Combined_Dataset!A:A, 0))</f>
        <v>40561</v>
      </c>
      <c r="C408" s="6" t="str">
        <f>INDEX(Final_Combined_Dataset!G:G, MATCH(Analysis_Helper!A408, Final_Combined_Dataset!A:A, 0))</f>
        <v>Tuesday</v>
      </c>
      <c r="D408" s="6" t="str">
        <f t="shared" si="24"/>
        <v>Weekday</v>
      </c>
      <c r="E408" s="6" t="b">
        <f>INDEX(Final_Combined_Dataset!F:F, MATCH(A408, Final_Combined_Dataset!A:A, 0))</f>
        <v>0</v>
      </c>
      <c r="F408" s="6" t="str">
        <f t="shared" si="25"/>
        <v>Working Day</v>
      </c>
      <c r="G408" s="6">
        <f>INDEX(Final_Combined_Dataset!E:E, MATCH(A408, Final_Combined_Dataset!A:A, 0))</f>
        <v>22</v>
      </c>
      <c r="H408" s="6" t="str">
        <f t="shared" si="26"/>
        <v>Night</v>
      </c>
      <c r="I408" s="6">
        <f>INDEX(Final_Combined_Dataset!O:O, MATCH(A408, Final_Combined_Dataset!A:A, 0))</f>
        <v>33</v>
      </c>
      <c r="J408" s="6" t="str">
        <f t="shared" si="27"/>
        <v>Low</v>
      </c>
      <c r="K408" s="6" t="str">
        <f>IF(Final_Combined_Dataset!M408&gt;Final_Combined_Dataset!N408,
"Casual Users","Registered Users")</f>
        <v>Registered Users</v>
      </c>
      <c r="L408" s="6" t="str">
        <f>IF(Final_Combined_Dataset!H408="Clear","Good To Go",IF(Final_Combined_Dataset!H408="Mist","Average",IF(Final_Combined_Dataset!H408="Light Snow","Bad",IF(Final_Combined_Dataset!H408="Heavy Snow","Very Risky"))))</f>
        <v>Average</v>
      </c>
    </row>
    <row r="409" spans="1:12">
      <c r="A409" s="6">
        <v>408</v>
      </c>
      <c r="B409" s="7">
        <f>INDEX(Final_Combined_Dataset!B:B, MATCH(Analysis_Helper!A409, Final_Combined_Dataset!A:A, 0))</f>
        <v>40561</v>
      </c>
      <c r="C409" s="6" t="str">
        <f>INDEX(Final_Combined_Dataset!G:G, MATCH(Analysis_Helper!A409, Final_Combined_Dataset!A:A, 0))</f>
        <v>Tuesday</v>
      </c>
      <c r="D409" s="6" t="str">
        <f t="shared" si="24"/>
        <v>Weekday</v>
      </c>
      <c r="E409" s="6" t="b">
        <f>INDEX(Final_Combined_Dataset!F:F, MATCH(A409, Final_Combined_Dataset!A:A, 0))</f>
        <v>0</v>
      </c>
      <c r="F409" s="6" t="str">
        <f t="shared" si="25"/>
        <v>Working Day</v>
      </c>
      <c r="G409" s="6">
        <f>INDEX(Final_Combined_Dataset!E:E, MATCH(A409, Final_Combined_Dataset!A:A, 0))</f>
        <v>23</v>
      </c>
      <c r="H409" s="6" t="str">
        <f t="shared" si="26"/>
        <v>Night</v>
      </c>
      <c r="I409" s="6">
        <f>INDEX(Final_Combined_Dataset!O:O, MATCH(A409, Final_Combined_Dataset!A:A, 0))</f>
        <v>20</v>
      </c>
      <c r="J409" s="6" t="str">
        <f t="shared" si="27"/>
        <v>Low</v>
      </c>
      <c r="K409" s="6" t="str">
        <f>IF(Final_Combined_Dataset!M409&gt;Final_Combined_Dataset!N409,
"Casual Users","Registered Users")</f>
        <v>Registered Users</v>
      </c>
      <c r="L409" s="6" t="str">
        <f>IF(Final_Combined_Dataset!H409="Clear","Good To Go",IF(Final_Combined_Dataset!H409="Mist","Average",IF(Final_Combined_Dataset!H409="Light Snow","Bad",IF(Final_Combined_Dataset!H409="Heavy Snow","Very Risky"))))</f>
        <v>Average</v>
      </c>
    </row>
    <row r="410" spans="1:12">
      <c r="A410" s="6">
        <v>409</v>
      </c>
      <c r="B410" s="7">
        <f>INDEX(Final_Combined_Dataset!B:B, MATCH(Analysis_Helper!A410, Final_Combined_Dataset!A:A, 0))</f>
        <v>40562</v>
      </c>
      <c r="C410" s="6" t="str">
        <f>INDEX(Final_Combined_Dataset!G:G, MATCH(Analysis_Helper!A410, Final_Combined_Dataset!A:A, 0))</f>
        <v>Wednesday</v>
      </c>
      <c r="D410" s="6" t="str">
        <f t="shared" si="24"/>
        <v>Weekday</v>
      </c>
      <c r="E410" s="6" t="b">
        <f>INDEX(Final_Combined_Dataset!F:F, MATCH(A410, Final_Combined_Dataset!A:A, 0))</f>
        <v>0</v>
      </c>
      <c r="F410" s="6" t="str">
        <f t="shared" si="25"/>
        <v>Working Day</v>
      </c>
      <c r="G410" s="6">
        <f>INDEX(Final_Combined_Dataset!E:E, MATCH(A410, Final_Combined_Dataset!A:A, 0))</f>
        <v>0</v>
      </c>
      <c r="H410" s="6" t="str">
        <f t="shared" si="26"/>
        <v>Night</v>
      </c>
      <c r="I410" s="6">
        <f>INDEX(Final_Combined_Dataset!O:O, MATCH(A410, Final_Combined_Dataset!A:A, 0))</f>
        <v>3</v>
      </c>
      <c r="J410" s="6" t="str">
        <f t="shared" si="27"/>
        <v>Low</v>
      </c>
      <c r="K410" s="6" t="str">
        <f>IF(Final_Combined_Dataset!M410&gt;Final_Combined_Dataset!N410,
"Casual Users","Registered Users")</f>
        <v>Registered Users</v>
      </c>
      <c r="L410" s="6" t="str">
        <f>IF(Final_Combined_Dataset!H410="Clear","Good To Go",IF(Final_Combined_Dataset!H410="Mist","Average",IF(Final_Combined_Dataset!H410="Light Snow","Bad",IF(Final_Combined_Dataset!H410="Heavy Snow","Very Risky"))))</f>
        <v>Average</v>
      </c>
    </row>
    <row r="411" spans="1:12">
      <c r="A411" s="6">
        <v>410</v>
      </c>
      <c r="B411" s="7">
        <f>INDEX(Final_Combined_Dataset!B:B, MATCH(Analysis_Helper!A411, Final_Combined_Dataset!A:A, 0))</f>
        <v>40562</v>
      </c>
      <c r="C411" s="6" t="str">
        <f>INDEX(Final_Combined_Dataset!G:G, MATCH(Analysis_Helper!A411, Final_Combined_Dataset!A:A, 0))</f>
        <v>Wednesday</v>
      </c>
      <c r="D411" s="6" t="str">
        <f t="shared" si="24"/>
        <v>Weekday</v>
      </c>
      <c r="E411" s="6" t="b">
        <f>INDEX(Final_Combined_Dataset!F:F, MATCH(A411, Final_Combined_Dataset!A:A, 0))</f>
        <v>0</v>
      </c>
      <c r="F411" s="6" t="str">
        <f t="shared" si="25"/>
        <v>Working Day</v>
      </c>
      <c r="G411" s="6">
        <f>INDEX(Final_Combined_Dataset!E:E, MATCH(A411, Final_Combined_Dataset!A:A, 0))</f>
        <v>1</v>
      </c>
      <c r="H411" s="6" t="str">
        <f t="shared" si="26"/>
        <v>Night</v>
      </c>
      <c r="I411" s="6">
        <f>INDEX(Final_Combined_Dataset!O:O, MATCH(A411, Final_Combined_Dataset!A:A, 0))</f>
        <v>7</v>
      </c>
      <c r="J411" s="6" t="str">
        <f t="shared" si="27"/>
        <v>Low</v>
      </c>
      <c r="K411" s="6" t="str">
        <f>IF(Final_Combined_Dataset!M411&gt;Final_Combined_Dataset!N411,
"Casual Users","Registered Users")</f>
        <v>Registered Users</v>
      </c>
      <c r="L411" s="6" t="str">
        <f>IF(Final_Combined_Dataset!H411="Clear","Good To Go",IF(Final_Combined_Dataset!H411="Mist","Average",IF(Final_Combined_Dataset!H411="Light Snow","Bad",IF(Final_Combined_Dataset!H411="Heavy Snow","Very Risky"))))</f>
        <v>Bad</v>
      </c>
    </row>
    <row r="412" spans="1:12">
      <c r="A412" s="6">
        <v>411</v>
      </c>
      <c r="B412" s="7">
        <f>INDEX(Final_Combined_Dataset!B:B, MATCH(Analysis_Helper!A412, Final_Combined_Dataset!A:A, 0))</f>
        <v>40562</v>
      </c>
      <c r="C412" s="6" t="str">
        <f>INDEX(Final_Combined_Dataset!G:G, MATCH(Analysis_Helper!A412, Final_Combined_Dataset!A:A, 0))</f>
        <v>Wednesday</v>
      </c>
      <c r="D412" s="6" t="str">
        <f t="shared" si="24"/>
        <v>Weekday</v>
      </c>
      <c r="E412" s="6" t="b">
        <f>INDEX(Final_Combined_Dataset!F:F, MATCH(A412, Final_Combined_Dataset!A:A, 0))</f>
        <v>0</v>
      </c>
      <c r="F412" s="6" t="str">
        <f t="shared" si="25"/>
        <v>Working Day</v>
      </c>
      <c r="G412" s="6">
        <f>INDEX(Final_Combined_Dataset!E:E, MATCH(A412, Final_Combined_Dataset!A:A, 0))</f>
        <v>2</v>
      </c>
      <c r="H412" s="6" t="str">
        <f t="shared" si="26"/>
        <v>Night</v>
      </c>
      <c r="I412" s="6">
        <f>INDEX(Final_Combined_Dataset!O:O, MATCH(A412, Final_Combined_Dataset!A:A, 0))</f>
        <v>3</v>
      </c>
      <c r="J412" s="6" t="str">
        <f t="shared" si="27"/>
        <v>Low</v>
      </c>
      <c r="K412" s="6" t="str">
        <f>IF(Final_Combined_Dataset!M412&gt;Final_Combined_Dataset!N412,
"Casual Users","Registered Users")</f>
        <v>Registered Users</v>
      </c>
      <c r="L412" s="6" t="str">
        <f>IF(Final_Combined_Dataset!H412="Clear","Good To Go",IF(Final_Combined_Dataset!H412="Mist","Average",IF(Final_Combined_Dataset!H412="Light Snow","Bad",IF(Final_Combined_Dataset!H412="Heavy Snow","Very Risky"))))</f>
        <v>Bad</v>
      </c>
    </row>
    <row r="413" spans="1:12">
      <c r="A413" s="6">
        <v>412</v>
      </c>
      <c r="B413" s="7">
        <f>INDEX(Final_Combined_Dataset!B:B, MATCH(Analysis_Helper!A413, Final_Combined_Dataset!A:A, 0))</f>
        <v>40562</v>
      </c>
      <c r="C413" s="6" t="str">
        <f>INDEX(Final_Combined_Dataset!G:G, MATCH(Analysis_Helper!A413, Final_Combined_Dataset!A:A, 0))</f>
        <v>Wednesday</v>
      </c>
      <c r="D413" s="6" t="str">
        <f t="shared" si="24"/>
        <v>Weekday</v>
      </c>
      <c r="E413" s="6" t="b">
        <f>INDEX(Final_Combined_Dataset!F:F, MATCH(A413, Final_Combined_Dataset!A:A, 0))</f>
        <v>0</v>
      </c>
      <c r="F413" s="6" t="str">
        <f t="shared" si="25"/>
        <v>Working Day</v>
      </c>
      <c r="G413" s="6">
        <f>INDEX(Final_Combined_Dataset!E:E, MATCH(A413, Final_Combined_Dataset!A:A, 0))</f>
        <v>4</v>
      </c>
      <c r="H413" s="6" t="str">
        <f t="shared" si="26"/>
        <v>Night</v>
      </c>
      <c r="I413" s="6">
        <f>INDEX(Final_Combined_Dataset!O:O, MATCH(A413, Final_Combined_Dataset!A:A, 0))</f>
        <v>2</v>
      </c>
      <c r="J413" s="6" t="str">
        <f t="shared" si="27"/>
        <v>Low</v>
      </c>
      <c r="K413" s="6" t="str">
        <f>IF(Final_Combined_Dataset!M413&gt;Final_Combined_Dataset!N413,
"Casual Users","Registered Users")</f>
        <v>Registered Users</v>
      </c>
      <c r="L413" s="6" t="str">
        <f>IF(Final_Combined_Dataset!H413="Clear","Good To Go",IF(Final_Combined_Dataset!H413="Mist","Average",IF(Final_Combined_Dataset!H413="Light Snow","Bad",IF(Final_Combined_Dataset!H413="Heavy Snow","Very Risky"))))</f>
        <v>Bad</v>
      </c>
    </row>
    <row r="414" spans="1:12">
      <c r="A414" s="6">
        <v>413</v>
      </c>
      <c r="B414" s="7">
        <f>INDEX(Final_Combined_Dataset!B:B, MATCH(Analysis_Helper!A414, Final_Combined_Dataset!A:A, 0))</f>
        <v>40562</v>
      </c>
      <c r="C414" s="6" t="str">
        <f>INDEX(Final_Combined_Dataset!G:G, MATCH(Analysis_Helper!A414, Final_Combined_Dataset!A:A, 0))</f>
        <v>Wednesday</v>
      </c>
      <c r="D414" s="6" t="str">
        <f t="shared" si="24"/>
        <v>Weekday</v>
      </c>
      <c r="E414" s="6" t="b">
        <f>INDEX(Final_Combined_Dataset!F:F, MATCH(A414, Final_Combined_Dataset!A:A, 0))</f>
        <v>0</v>
      </c>
      <c r="F414" s="6" t="str">
        <f t="shared" si="25"/>
        <v>Working Day</v>
      </c>
      <c r="G414" s="6">
        <f>INDEX(Final_Combined_Dataset!E:E, MATCH(A414, Final_Combined_Dataset!A:A, 0))</f>
        <v>5</v>
      </c>
      <c r="H414" s="6" t="str">
        <f t="shared" si="26"/>
        <v>Morning</v>
      </c>
      <c r="I414" s="6">
        <f>INDEX(Final_Combined_Dataset!O:O, MATCH(A414, Final_Combined_Dataset!A:A, 0))</f>
        <v>7</v>
      </c>
      <c r="J414" s="6" t="str">
        <f t="shared" si="27"/>
        <v>Low</v>
      </c>
      <c r="K414" s="6" t="str">
        <f>IF(Final_Combined_Dataset!M414&gt;Final_Combined_Dataset!N414,
"Casual Users","Registered Users")</f>
        <v>Registered Users</v>
      </c>
      <c r="L414" s="6" t="str">
        <f>IF(Final_Combined_Dataset!H414="Clear","Good To Go",IF(Final_Combined_Dataset!H414="Mist","Average",IF(Final_Combined_Dataset!H414="Light Snow","Bad",IF(Final_Combined_Dataset!H414="Heavy Snow","Very Risky"))))</f>
        <v>Average</v>
      </c>
    </row>
    <row r="415" spans="1:12">
      <c r="A415" s="6">
        <v>414</v>
      </c>
      <c r="B415" s="7">
        <f>INDEX(Final_Combined_Dataset!B:B, MATCH(Analysis_Helper!A415, Final_Combined_Dataset!A:A, 0))</f>
        <v>40562</v>
      </c>
      <c r="C415" s="6" t="str">
        <f>INDEX(Final_Combined_Dataset!G:G, MATCH(Analysis_Helper!A415, Final_Combined_Dataset!A:A, 0))</f>
        <v>Wednesday</v>
      </c>
      <c r="D415" s="6" t="str">
        <f t="shared" si="24"/>
        <v>Weekday</v>
      </c>
      <c r="E415" s="6" t="b">
        <f>INDEX(Final_Combined_Dataset!F:F, MATCH(A415, Final_Combined_Dataset!A:A, 0))</f>
        <v>0</v>
      </c>
      <c r="F415" s="6" t="str">
        <f t="shared" si="25"/>
        <v>Working Day</v>
      </c>
      <c r="G415" s="6">
        <f>INDEX(Final_Combined_Dataset!E:E, MATCH(A415, Final_Combined_Dataset!A:A, 0))</f>
        <v>6</v>
      </c>
      <c r="H415" s="6" t="str">
        <f t="shared" si="26"/>
        <v>Morning</v>
      </c>
      <c r="I415" s="6">
        <f>INDEX(Final_Combined_Dataset!O:O, MATCH(A415, Final_Combined_Dataset!A:A, 0))</f>
        <v>32</v>
      </c>
      <c r="J415" s="6" t="str">
        <f t="shared" si="27"/>
        <v>Low</v>
      </c>
      <c r="K415" s="6" t="str">
        <f>IF(Final_Combined_Dataset!M415&gt;Final_Combined_Dataset!N415,
"Casual Users","Registered Users")</f>
        <v>Registered Users</v>
      </c>
      <c r="L415" s="6" t="str">
        <f>IF(Final_Combined_Dataset!H415="Clear","Good To Go",IF(Final_Combined_Dataset!H415="Mist","Average",IF(Final_Combined_Dataset!H415="Light Snow","Bad",IF(Final_Combined_Dataset!H415="Heavy Snow","Very Risky"))))</f>
        <v>Average</v>
      </c>
    </row>
    <row r="416" spans="1:12">
      <c r="A416" s="6">
        <v>415</v>
      </c>
      <c r="B416" s="7">
        <f>INDEX(Final_Combined_Dataset!B:B, MATCH(Analysis_Helper!A416, Final_Combined_Dataset!A:A, 0))</f>
        <v>40562</v>
      </c>
      <c r="C416" s="6" t="str">
        <f>INDEX(Final_Combined_Dataset!G:G, MATCH(Analysis_Helper!A416, Final_Combined_Dataset!A:A, 0))</f>
        <v>Wednesday</v>
      </c>
      <c r="D416" s="6" t="str">
        <f t="shared" si="24"/>
        <v>Weekday</v>
      </c>
      <c r="E416" s="6" t="b">
        <f>INDEX(Final_Combined_Dataset!F:F, MATCH(A416, Final_Combined_Dataset!A:A, 0))</f>
        <v>0</v>
      </c>
      <c r="F416" s="6" t="str">
        <f t="shared" si="25"/>
        <v>Working Day</v>
      </c>
      <c r="G416" s="6">
        <f>INDEX(Final_Combined_Dataset!E:E, MATCH(A416, Final_Combined_Dataset!A:A, 0))</f>
        <v>7</v>
      </c>
      <c r="H416" s="6" t="str">
        <f t="shared" si="26"/>
        <v>Morning</v>
      </c>
      <c r="I416" s="6">
        <f>INDEX(Final_Combined_Dataset!O:O, MATCH(A416, Final_Combined_Dataset!A:A, 0))</f>
        <v>90</v>
      </c>
      <c r="J416" s="6" t="str">
        <f t="shared" si="27"/>
        <v>Low</v>
      </c>
      <c r="K416" s="6" t="str">
        <f>IF(Final_Combined_Dataset!M416&gt;Final_Combined_Dataset!N416,
"Casual Users","Registered Users")</f>
        <v>Registered Users</v>
      </c>
      <c r="L416" s="6" t="str">
        <f>IF(Final_Combined_Dataset!H416="Clear","Good To Go",IF(Final_Combined_Dataset!H416="Mist","Average",IF(Final_Combined_Dataset!H416="Light Snow","Bad",IF(Final_Combined_Dataset!H416="Heavy Snow","Very Risky"))))</f>
        <v>Average</v>
      </c>
    </row>
    <row r="417" spans="1:12">
      <c r="A417" s="6">
        <v>416</v>
      </c>
      <c r="B417" s="7">
        <f>INDEX(Final_Combined_Dataset!B:B, MATCH(Analysis_Helper!A417, Final_Combined_Dataset!A:A, 0))</f>
        <v>40562</v>
      </c>
      <c r="C417" s="6" t="str">
        <f>INDEX(Final_Combined_Dataset!G:G, MATCH(Analysis_Helper!A417, Final_Combined_Dataset!A:A, 0))</f>
        <v>Wednesday</v>
      </c>
      <c r="D417" s="6" t="str">
        <f t="shared" si="24"/>
        <v>Weekday</v>
      </c>
      <c r="E417" s="6" t="b">
        <f>INDEX(Final_Combined_Dataset!F:F, MATCH(A417, Final_Combined_Dataset!A:A, 0))</f>
        <v>0</v>
      </c>
      <c r="F417" s="6" t="str">
        <f t="shared" si="25"/>
        <v>Working Day</v>
      </c>
      <c r="G417" s="6">
        <f>INDEX(Final_Combined_Dataset!E:E, MATCH(A417, Final_Combined_Dataset!A:A, 0))</f>
        <v>8</v>
      </c>
      <c r="H417" s="6" t="str">
        <f t="shared" si="26"/>
        <v>Morning</v>
      </c>
      <c r="I417" s="6">
        <f>INDEX(Final_Combined_Dataset!O:O, MATCH(A417, Final_Combined_Dataset!A:A, 0))</f>
        <v>197</v>
      </c>
      <c r="J417" s="6" t="str">
        <f t="shared" si="27"/>
        <v>High</v>
      </c>
      <c r="K417" s="6" t="str">
        <f>IF(Final_Combined_Dataset!M417&gt;Final_Combined_Dataset!N417,
"Casual Users","Registered Users")</f>
        <v>Registered Users</v>
      </c>
      <c r="L417" s="6" t="str">
        <f>IF(Final_Combined_Dataset!H417="Clear","Good To Go",IF(Final_Combined_Dataset!H417="Mist","Average",IF(Final_Combined_Dataset!H417="Light Snow","Bad",IF(Final_Combined_Dataset!H417="Heavy Snow","Very Risky"))))</f>
        <v>Average</v>
      </c>
    </row>
    <row r="418" spans="1:12">
      <c r="A418" s="6">
        <v>417</v>
      </c>
      <c r="B418" s="7">
        <f>INDEX(Final_Combined_Dataset!B:B, MATCH(Analysis_Helper!A418, Final_Combined_Dataset!A:A, 0))</f>
        <v>40562</v>
      </c>
      <c r="C418" s="6" t="str">
        <f>INDEX(Final_Combined_Dataset!G:G, MATCH(Analysis_Helper!A418, Final_Combined_Dataset!A:A, 0))</f>
        <v>Wednesday</v>
      </c>
      <c r="D418" s="6" t="str">
        <f t="shared" si="24"/>
        <v>Weekday</v>
      </c>
      <c r="E418" s="6" t="b">
        <f>INDEX(Final_Combined_Dataset!F:F, MATCH(A418, Final_Combined_Dataset!A:A, 0))</f>
        <v>0</v>
      </c>
      <c r="F418" s="6" t="str">
        <f t="shared" si="25"/>
        <v>Working Day</v>
      </c>
      <c r="G418" s="6">
        <f>INDEX(Final_Combined_Dataset!E:E, MATCH(A418, Final_Combined_Dataset!A:A, 0))</f>
        <v>9</v>
      </c>
      <c r="H418" s="6" t="str">
        <f t="shared" si="26"/>
        <v>Morning</v>
      </c>
      <c r="I418" s="6">
        <f>INDEX(Final_Combined_Dataset!O:O, MATCH(A418, Final_Combined_Dataset!A:A, 0))</f>
        <v>109</v>
      </c>
      <c r="J418" s="6" t="str">
        <f t="shared" si="27"/>
        <v>Medium</v>
      </c>
      <c r="K418" s="6" t="str">
        <f>IF(Final_Combined_Dataset!M418&gt;Final_Combined_Dataset!N418,
"Casual Users","Registered Users")</f>
        <v>Registered Users</v>
      </c>
      <c r="L418" s="6" t="str">
        <f>IF(Final_Combined_Dataset!H418="Clear","Good To Go",IF(Final_Combined_Dataset!H418="Mist","Average",IF(Final_Combined_Dataset!H418="Light Snow","Bad",IF(Final_Combined_Dataset!H418="Heavy Snow","Very Risky"))))</f>
        <v>Average</v>
      </c>
    </row>
    <row r="419" spans="1:12">
      <c r="A419" s="6">
        <v>418</v>
      </c>
      <c r="B419" s="7">
        <f>INDEX(Final_Combined_Dataset!B:B, MATCH(Analysis_Helper!A419, Final_Combined_Dataset!A:A, 0))</f>
        <v>40562</v>
      </c>
      <c r="C419" s="6" t="str">
        <f>INDEX(Final_Combined_Dataset!G:G, MATCH(Analysis_Helper!A419, Final_Combined_Dataset!A:A, 0))</f>
        <v>Wednesday</v>
      </c>
      <c r="D419" s="6" t="str">
        <f t="shared" si="24"/>
        <v>Weekday</v>
      </c>
      <c r="E419" s="6" t="b">
        <f>INDEX(Final_Combined_Dataset!F:F, MATCH(A419, Final_Combined_Dataset!A:A, 0))</f>
        <v>0</v>
      </c>
      <c r="F419" s="6" t="str">
        <f t="shared" si="25"/>
        <v>Working Day</v>
      </c>
      <c r="G419" s="6">
        <f>INDEX(Final_Combined_Dataset!E:E, MATCH(A419, Final_Combined_Dataset!A:A, 0))</f>
        <v>10</v>
      </c>
      <c r="H419" s="6" t="str">
        <f t="shared" si="26"/>
        <v>Morning</v>
      </c>
      <c r="I419" s="6">
        <f>INDEX(Final_Combined_Dataset!O:O, MATCH(A419, Final_Combined_Dataset!A:A, 0))</f>
        <v>47</v>
      </c>
      <c r="J419" s="6" t="str">
        <f t="shared" si="27"/>
        <v>Low</v>
      </c>
      <c r="K419" s="6" t="str">
        <f>IF(Final_Combined_Dataset!M419&gt;Final_Combined_Dataset!N419,
"Casual Users","Registered Users")</f>
        <v>Registered Users</v>
      </c>
      <c r="L419" s="6" t="str">
        <f>IF(Final_Combined_Dataset!H419="Clear","Good To Go",IF(Final_Combined_Dataset!H419="Mist","Average",IF(Final_Combined_Dataset!H419="Light Snow","Bad",IF(Final_Combined_Dataset!H419="Heavy Snow","Very Risky"))))</f>
        <v>Average</v>
      </c>
    </row>
    <row r="420" spans="1:12">
      <c r="A420" s="6">
        <v>419</v>
      </c>
      <c r="B420" s="7">
        <f>INDEX(Final_Combined_Dataset!B:B, MATCH(Analysis_Helper!A420, Final_Combined_Dataset!A:A, 0))</f>
        <v>40562</v>
      </c>
      <c r="C420" s="6" t="str">
        <f>INDEX(Final_Combined_Dataset!G:G, MATCH(Analysis_Helper!A420, Final_Combined_Dataset!A:A, 0))</f>
        <v>Wednesday</v>
      </c>
      <c r="D420" s="6" t="str">
        <f t="shared" si="24"/>
        <v>Weekday</v>
      </c>
      <c r="E420" s="6" t="b">
        <f>INDEX(Final_Combined_Dataset!F:F, MATCH(A420, Final_Combined_Dataset!A:A, 0))</f>
        <v>0</v>
      </c>
      <c r="F420" s="6" t="str">
        <f t="shared" si="25"/>
        <v>Working Day</v>
      </c>
      <c r="G420" s="6">
        <f>INDEX(Final_Combined_Dataset!E:E, MATCH(A420, Final_Combined_Dataset!A:A, 0))</f>
        <v>11</v>
      </c>
      <c r="H420" s="6" t="str">
        <f t="shared" si="26"/>
        <v>Morning</v>
      </c>
      <c r="I420" s="6">
        <f>INDEX(Final_Combined_Dataset!O:O, MATCH(A420, Final_Combined_Dataset!A:A, 0))</f>
        <v>52</v>
      </c>
      <c r="J420" s="6" t="str">
        <f t="shared" si="27"/>
        <v>Low</v>
      </c>
      <c r="K420" s="6" t="str">
        <f>IF(Final_Combined_Dataset!M420&gt;Final_Combined_Dataset!N420,
"Casual Users","Registered Users")</f>
        <v>Registered Users</v>
      </c>
      <c r="L420" s="6" t="str">
        <f>IF(Final_Combined_Dataset!H420="Clear","Good To Go",IF(Final_Combined_Dataset!H420="Mist","Average",IF(Final_Combined_Dataset!H420="Light Snow","Bad",IF(Final_Combined_Dataset!H420="Heavy Snow","Very Risky"))))</f>
        <v>Average</v>
      </c>
    </row>
    <row r="421" spans="1:12">
      <c r="A421" s="6">
        <v>420</v>
      </c>
      <c r="B421" s="7">
        <f>INDEX(Final_Combined_Dataset!B:B, MATCH(Analysis_Helper!A421, Final_Combined_Dataset!A:A, 0))</f>
        <v>40562</v>
      </c>
      <c r="C421" s="6" t="str">
        <f>INDEX(Final_Combined_Dataset!G:G, MATCH(Analysis_Helper!A421, Final_Combined_Dataset!A:A, 0))</f>
        <v>Wednesday</v>
      </c>
      <c r="D421" s="6" t="str">
        <f t="shared" si="24"/>
        <v>Weekday</v>
      </c>
      <c r="E421" s="6" t="b">
        <f>INDEX(Final_Combined_Dataset!F:F, MATCH(A421, Final_Combined_Dataset!A:A, 0))</f>
        <v>0</v>
      </c>
      <c r="F421" s="6" t="str">
        <f t="shared" si="25"/>
        <v>Working Day</v>
      </c>
      <c r="G421" s="6">
        <f>INDEX(Final_Combined_Dataset!E:E, MATCH(A421, Final_Combined_Dataset!A:A, 0))</f>
        <v>12</v>
      </c>
      <c r="H421" s="6" t="str">
        <f t="shared" si="26"/>
        <v>Afternoon</v>
      </c>
      <c r="I421" s="6">
        <f>INDEX(Final_Combined_Dataset!O:O, MATCH(A421, Final_Combined_Dataset!A:A, 0))</f>
        <v>70</v>
      </c>
      <c r="J421" s="6" t="str">
        <f t="shared" si="27"/>
        <v>Low</v>
      </c>
      <c r="K421" s="6" t="str">
        <f>IF(Final_Combined_Dataset!M421&gt;Final_Combined_Dataset!N421,
"Casual Users","Registered Users")</f>
        <v>Registered Users</v>
      </c>
      <c r="L421" s="6" t="str">
        <f>IF(Final_Combined_Dataset!H421="Clear","Good To Go",IF(Final_Combined_Dataset!H421="Mist","Average",IF(Final_Combined_Dataset!H421="Light Snow","Bad",IF(Final_Combined_Dataset!H421="Heavy Snow","Very Risky"))))</f>
        <v>Average</v>
      </c>
    </row>
    <row r="422" spans="1:12">
      <c r="A422" s="6">
        <v>421</v>
      </c>
      <c r="B422" s="7">
        <f>INDEX(Final_Combined_Dataset!B:B, MATCH(Analysis_Helper!A422, Final_Combined_Dataset!A:A, 0))</f>
        <v>40562</v>
      </c>
      <c r="C422" s="6" t="str">
        <f>INDEX(Final_Combined_Dataset!G:G, MATCH(Analysis_Helper!A422, Final_Combined_Dataset!A:A, 0))</f>
        <v>Wednesday</v>
      </c>
      <c r="D422" s="6" t="str">
        <f t="shared" si="24"/>
        <v>Weekday</v>
      </c>
      <c r="E422" s="6" t="b">
        <f>INDEX(Final_Combined_Dataset!F:F, MATCH(A422, Final_Combined_Dataset!A:A, 0))</f>
        <v>0</v>
      </c>
      <c r="F422" s="6" t="str">
        <f t="shared" si="25"/>
        <v>Working Day</v>
      </c>
      <c r="G422" s="6">
        <f>INDEX(Final_Combined_Dataset!E:E, MATCH(A422, Final_Combined_Dataset!A:A, 0))</f>
        <v>13</v>
      </c>
      <c r="H422" s="6" t="str">
        <f t="shared" si="26"/>
        <v>Afternoon</v>
      </c>
      <c r="I422" s="6">
        <f>INDEX(Final_Combined_Dataset!O:O, MATCH(A422, Final_Combined_Dataset!A:A, 0))</f>
        <v>78</v>
      </c>
      <c r="J422" s="6" t="str">
        <f t="shared" si="27"/>
        <v>Low</v>
      </c>
      <c r="K422" s="6" t="str">
        <f>IF(Final_Combined_Dataset!M422&gt;Final_Combined_Dataset!N422,
"Casual Users","Registered Users")</f>
        <v>Registered Users</v>
      </c>
      <c r="L422" s="6" t="str">
        <f>IF(Final_Combined_Dataset!H422="Clear","Good To Go",IF(Final_Combined_Dataset!H422="Mist","Average",IF(Final_Combined_Dataset!H422="Light Snow","Bad",IF(Final_Combined_Dataset!H422="Heavy Snow","Very Risky"))))</f>
        <v>Good To Go</v>
      </c>
    </row>
    <row r="423" spans="1:12">
      <c r="A423" s="6">
        <v>422</v>
      </c>
      <c r="B423" s="7">
        <f>INDEX(Final_Combined_Dataset!B:B, MATCH(Analysis_Helper!A423, Final_Combined_Dataset!A:A, 0))</f>
        <v>40562</v>
      </c>
      <c r="C423" s="6" t="str">
        <f>INDEX(Final_Combined_Dataset!G:G, MATCH(Analysis_Helper!A423, Final_Combined_Dataset!A:A, 0))</f>
        <v>Wednesday</v>
      </c>
      <c r="D423" s="6" t="str">
        <f t="shared" si="24"/>
        <v>Weekday</v>
      </c>
      <c r="E423" s="6" t="b">
        <f>INDEX(Final_Combined_Dataset!F:F, MATCH(A423, Final_Combined_Dataset!A:A, 0))</f>
        <v>0</v>
      </c>
      <c r="F423" s="6" t="str">
        <f t="shared" si="25"/>
        <v>Working Day</v>
      </c>
      <c r="G423" s="6">
        <f>INDEX(Final_Combined_Dataset!E:E, MATCH(A423, Final_Combined_Dataset!A:A, 0))</f>
        <v>14</v>
      </c>
      <c r="H423" s="6" t="str">
        <f t="shared" si="26"/>
        <v>Afternoon</v>
      </c>
      <c r="I423" s="6">
        <f>INDEX(Final_Combined_Dataset!O:O, MATCH(A423, Final_Combined_Dataset!A:A, 0))</f>
        <v>75</v>
      </c>
      <c r="J423" s="6" t="str">
        <f t="shared" si="27"/>
        <v>Low</v>
      </c>
      <c r="K423" s="6" t="str">
        <f>IF(Final_Combined_Dataset!M423&gt;Final_Combined_Dataset!N423,
"Casual Users","Registered Users")</f>
        <v>Registered Users</v>
      </c>
      <c r="L423" s="6" t="str">
        <f>IF(Final_Combined_Dataset!H423="Clear","Good To Go",IF(Final_Combined_Dataset!H423="Mist","Average",IF(Final_Combined_Dataset!H423="Light Snow","Bad",IF(Final_Combined_Dataset!H423="Heavy Snow","Very Risky"))))</f>
        <v>Good To Go</v>
      </c>
    </row>
    <row r="424" spans="1:12">
      <c r="A424" s="6">
        <v>423</v>
      </c>
      <c r="B424" s="7">
        <f>INDEX(Final_Combined_Dataset!B:B, MATCH(Analysis_Helper!A424, Final_Combined_Dataset!A:A, 0))</f>
        <v>40562</v>
      </c>
      <c r="C424" s="6" t="str">
        <f>INDEX(Final_Combined_Dataset!G:G, MATCH(Analysis_Helper!A424, Final_Combined_Dataset!A:A, 0))</f>
        <v>Wednesday</v>
      </c>
      <c r="D424" s="6" t="str">
        <f t="shared" si="24"/>
        <v>Weekday</v>
      </c>
      <c r="E424" s="6" t="b">
        <f>INDEX(Final_Combined_Dataset!F:F, MATCH(A424, Final_Combined_Dataset!A:A, 0))</f>
        <v>0</v>
      </c>
      <c r="F424" s="6" t="str">
        <f t="shared" si="25"/>
        <v>Working Day</v>
      </c>
      <c r="G424" s="6">
        <f>INDEX(Final_Combined_Dataset!E:E, MATCH(A424, Final_Combined_Dataset!A:A, 0))</f>
        <v>15</v>
      </c>
      <c r="H424" s="6" t="str">
        <f t="shared" si="26"/>
        <v>Afternoon</v>
      </c>
      <c r="I424" s="6">
        <f>INDEX(Final_Combined_Dataset!O:O, MATCH(A424, Final_Combined_Dataset!A:A, 0))</f>
        <v>82</v>
      </c>
      <c r="J424" s="6" t="str">
        <f t="shared" si="27"/>
        <v>Low</v>
      </c>
      <c r="K424" s="6" t="str">
        <f>IF(Final_Combined_Dataset!M424&gt;Final_Combined_Dataset!N424,
"Casual Users","Registered Users")</f>
        <v>Registered Users</v>
      </c>
      <c r="L424" s="6" t="str">
        <f>IF(Final_Combined_Dataset!H424="Clear","Good To Go",IF(Final_Combined_Dataset!H424="Mist","Average",IF(Final_Combined_Dataset!H424="Light Snow","Bad",IF(Final_Combined_Dataset!H424="Heavy Snow","Very Risky"))))</f>
        <v>Good To Go</v>
      </c>
    </row>
    <row r="425" spans="1:12">
      <c r="A425" s="6">
        <v>424</v>
      </c>
      <c r="B425" s="7">
        <f>INDEX(Final_Combined_Dataset!B:B, MATCH(Analysis_Helper!A425, Final_Combined_Dataset!A:A, 0))</f>
        <v>40562</v>
      </c>
      <c r="C425" s="6" t="str">
        <f>INDEX(Final_Combined_Dataset!G:G, MATCH(Analysis_Helper!A425, Final_Combined_Dataset!A:A, 0))</f>
        <v>Wednesday</v>
      </c>
      <c r="D425" s="6" t="str">
        <f t="shared" si="24"/>
        <v>Weekday</v>
      </c>
      <c r="E425" s="6" t="b">
        <f>INDEX(Final_Combined_Dataset!F:F, MATCH(A425, Final_Combined_Dataset!A:A, 0))</f>
        <v>0</v>
      </c>
      <c r="F425" s="6" t="str">
        <f t="shared" si="25"/>
        <v>Working Day</v>
      </c>
      <c r="G425" s="6">
        <f>INDEX(Final_Combined_Dataset!E:E, MATCH(A425, Final_Combined_Dataset!A:A, 0))</f>
        <v>16</v>
      </c>
      <c r="H425" s="6" t="str">
        <f t="shared" si="26"/>
        <v>Afternoon</v>
      </c>
      <c r="I425" s="6">
        <f>INDEX(Final_Combined_Dataset!O:O, MATCH(A425, Final_Combined_Dataset!A:A, 0))</f>
        <v>104</v>
      </c>
      <c r="J425" s="6" t="str">
        <f t="shared" si="27"/>
        <v>Medium</v>
      </c>
      <c r="K425" s="6" t="str">
        <f>IF(Final_Combined_Dataset!M425&gt;Final_Combined_Dataset!N425,
"Casual Users","Registered Users")</f>
        <v>Registered Users</v>
      </c>
      <c r="L425" s="6" t="str">
        <f>IF(Final_Combined_Dataset!H425="Clear","Good To Go",IF(Final_Combined_Dataset!H425="Mist","Average",IF(Final_Combined_Dataset!H425="Light Snow","Bad",IF(Final_Combined_Dataset!H425="Heavy Snow","Very Risky"))))</f>
        <v>Good To Go</v>
      </c>
    </row>
    <row r="426" spans="1:12">
      <c r="A426" s="6">
        <v>425</v>
      </c>
      <c r="B426" s="7">
        <f>INDEX(Final_Combined_Dataset!B:B, MATCH(Analysis_Helper!A426, Final_Combined_Dataset!A:A, 0))</f>
        <v>40562</v>
      </c>
      <c r="C426" s="6" t="str">
        <f>INDEX(Final_Combined_Dataset!G:G, MATCH(Analysis_Helper!A426, Final_Combined_Dataset!A:A, 0))</f>
        <v>Wednesday</v>
      </c>
      <c r="D426" s="6" t="str">
        <f t="shared" si="24"/>
        <v>Weekday</v>
      </c>
      <c r="E426" s="6" t="b">
        <f>INDEX(Final_Combined_Dataset!F:F, MATCH(A426, Final_Combined_Dataset!A:A, 0))</f>
        <v>0</v>
      </c>
      <c r="F426" s="6" t="str">
        <f t="shared" si="25"/>
        <v>Working Day</v>
      </c>
      <c r="G426" s="6">
        <f>INDEX(Final_Combined_Dataset!E:E, MATCH(A426, Final_Combined_Dataset!A:A, 0))</f>
        <v>17</v>
      </c>
      <c r="H426" s="6" t="str">
        <f t="shared" si="26"/>
        <v>Evening</v>
      </c>
      <c r="I426" s="6">
        <f>INDEX(Final_Combined_Dataset!O:O, MATCH(A426, Final_Combined_Dataset!A:A, 0))</f>
        <v>197</v>
      </c>
      <c r="J426" s="6" t="str">
        <f t="shared" si="27"/>
        <v>High</v>
      </c>
      <c r="K426" s="6" t="str">
        <f>IF(Final_Combined_Dataset!M426&gt;Final_Combined_Dataset!N426,
"Casual Users","Registered Users")</f>
        <v>Registered Users</v>
      </c>
      <c r="L426" s="6" t="str">
        <f>IF(Final_Combined_Dataset!H426="Clear","Good To Go",IF(Final_Combined_Dataset!H426="Mist","Average",IF(Final_Combined_Dataset!H426="Light Snow","Bad",IF(Final_Combined_Dataset!H426="Heavy Snow","Very Risky"))))</f>
        <v>Good To Go</v>
      </c>
    </row>
    <row r="427" spans="1:12">
      <c r="A427" s="6">
        <v>426</v>
      </c>
      <c r="B427" s="7">
        <f>INDEX(Final_Combined_Dataset!B:B, MATCH(Analysis_Helper!A427, Final_Combined_Dataset!A:A, 0))</f>
        <v>40562</v>
      </c>
      <c r="C427" s="6" t="str">
        <f>INDEX(Final_Combined_Dataset!G:G, MATCH(Analysis_Helper!A427, Final_Combined_Dataset!A:A, 0))</f>
        <v>Wednesday</v>
      </c>
      <c r="D427" s="6" t="str">
        <f t="shared" si="24"/>
        <v>Weekday</v>
      </c>
      <c r="E427" s="6" t="b">
        <f>INDEX(Final_Combined_Dataset!F:F, MATCH(A427, Final_Combined_Dataset!A:A, 0))</f>
        <v>0</v>
      </c>
      <c r="F427" s="6" t="str">
        <f t="shared" si="25"/>
        <v>Working Day</v>
      </c>
      <c r="G427" s="6">
        <f>INDEX(Final_Combined_Dataset!E:E, MATCH(A427, Final_Combined_Dataset!A:A, 0))</f>
        <v>18</v>
      </c>
      <c r="H427" s="6" t="str">
        <f t="shared" si="26"/>
        <v>Evening</v>
      </c>
      <c r="I427" s="6">
        <f>INDEX(Final_Combined_Dataset!O:O, MATCH(A427, Final_Combined_Dataset!A:A, 0))</f>
        <v>161</v>
      </c>
      <c r="J427" s="6" t="str">
        <f t="shared" si="27"/>
        <v>High</v>
      </c>
      <c r="K427" s="6" t="str">
        <f>IF(Final_Combined_Dataset!M427&gt;Final_Combined_Dataset!N427,
"Casual Users","Registered Users")</f>
        <v>Registered Users</v>
      </c>
      <c r="L427" s="6" t="str">
        <f>IF(Final_Combined_Dataset!H427="Clear","Good To Go",IF(Final_Combined_Dataset!H427="Mist","Average",IF(Final_Combined_Dataset!H427="Light Snow","Bad",IF(Final_Combined_Dataset!H427="Heavy Snow","Very Risky"))))</f>
        <v>Good To Go</v>
      </c>
    </row>
    <row r="428" spans="1:12">
      <c r="A428" s="6">
        <v>427</v>
      </c>
      <c r="B428" s="7">
        <f>INDEX(Final_Combined_Dataset!B:B, MATCH(Analysis_Helper!A428, Final_Combined_Dataset!A:A, 0))</f>
        <v>40562</v>
      </c>
      <c r="C428" s="6" t="str">
        <f>INDEX(Final_Combined_Dataset!G:G, MATCH(Analysis_Helper!A428, Final_Combined_Dataset!A:A, 0))</f>
        <v>Wednesday</v>
      </c>
      <c r="D428" s="6" t="str">
        <f t="shared" si="24"/>
        <v>Weekday</v>
      </c>
      <c r="E428" s="6" t="b">
        <f>INDEX(Final_Combined_Dataset!F:F, MATCH(A428, Final_Combined_Dataset!A:A, 0))</f>
        <v>0</v>
      </c>
      <c r="F428" s="6" t="str">
        <f t="shared" si="25"/>
        <v>Working Day</v>
      </c>
      <c r="G428" s="6">
        <f>INDEX(Final_Combined_Dataset!E:E, MATCH(A428, Final_Combined_Dataset!A:A, 0))</f>
        <v>19</v>
      </c>
      <c r="H428" s="6" t="str">
        <f t="shared" si="26"/>
        <v>Evening</v>
      </c>
      <c r="I428" s="6">
        <f>INDEX(Final_Combined_Dataset!O:O, MATCH(A428, Final_Combined_Dataset!A:A, 0))</f>
        <v>112</v>
      </c>
      <c r="J428" s="6" t="str">
        <f t="shared" si="27"/>
        <v>Medium</v>
      </c>
      <c r="K428" s="6" t="str">
        <f>IF(Final_Combined_Dataset!M428&gt;Final_Combined_Dataset!N428,
"Casual Users","Registered Users")</f>
        <v>Registered Users</v>
      </c>
      <c r="L428" s="6" t="str">
        <f>IF(Final_Combined_Dataset!H428="Clear","Good To Go",IF(Final_Combined_Dataset!H428="Mist","Average",IF(Final_Combined_Dataset!H428="Light Snow","Bad",IF(Final_Combined_Dataset!H428="Heavy Snow","Very Risky"))))</f>
        <v>Good To Go</v>
      </c>
    </row>
    <row r="429" spans="1:12">
      <c r="A429" s="6">
        <v>428</v>
      </c>
      <c r="B429" s="7">
        <f>INDEX(Final_Combined_Dataset!B:B, MATCH(Analysis_Helper!A429, Final_Combined_Dataset!A:A, 0))</f>
        <v>40562</v>
      </c>
      <c r="C429" s="6" t="str">
        <f>INDEX(Final_Combined_Dataset!G:G, MATCH(Analysis_Helper!A429, Final_Combined_Dataset!A:A, 0))</f>
        <v>Wednesday</v>
      </c>
      <c r="D429" s="6" t="str">
        <f t="shared" si="24"/>
        <v>Weekday</v>
      </c>
      <c r="E429" s="6" t="b">
        <f>INDEX(Final_Combined_Dataset!F:F, MATCH(A429, Final_Combined_Dataset!A:A, 0))</f>
        <v>0</v>
      </c>
      <c r="F429" s="6" t="str">
        <f t="shared" si="25"/>
        <v>Working Day</v>
      </c>
      <c r="G429" s="6">
        <f>INDEX(Final_Combined_Dataset!E:E, MATCH(A429, Final_Combined_Dataset!A:A, 0))</f>
        <v>20</v>
      </c>
      <c r="H429" s="6" t="str">
        <f t="shared" si="26"/>
        <v>Evening</v>
      </c>
      <c r="I429" s="6">
        <f>INDEX(Final_Combined_Dataset!O:O, MATCH(A429, Final_Combined_Dataset!A:A, 0))</f>
        <v>76</v>
      </c>
      <c r="J429" s="6" t="str">
        <f t="shared" si="27"/>
        <v>Low</v>
      </c>
      <c r="K429" s="6" t="str">
        <f>IF(Final_Combined_Dataset!M429&gt;Final_Combined_Dataset!N429,
"Casual Users","Registered Users")</f>
        <v>Registered Users</v>
      </c>
      <c r="L429" s="6" t="str">
        <f>IF(Final_Combined_Dataset!H429="Clear","Good To Go",IF(Final_Combined_Dataset!H429="Mist","Average",IF(Final_Combined_Dataset!H429="Light Snow","Bad",IF(Final_Combined_Dataset!H429="Heavy Snow","Very Risky"))))</f>
        <v>Good To Go</v>
      </c>
    </row>
    <row r="430" spans="1:12">
      <c r="A430" s="6">
        <v>429</v>
      </c>
      <c r="B430" s="7">
        <f>INDEX(Final_Combined_Dataset!B:B, MATCH(Analysis_Helper!A430, Final_Combined_Dataset!A:A, 0))</f>
        <v>40562</v>
      </c>
      <c r="C430" s="6" t="str">
        <f>INDEX(Final_Combined_Dataset!G:G, MATCH(Analysis_Helper!A430, Final_Combined_Dataset!A:A, 0))</f>
        <v>Wednesday</v>
      </c>
      <c r="D430" s="6" t="str">
        <f t="shared" si="24"/>
        <v>Weekday</v>
      </c>
      <c r="E430" s="6" t="b">
        <f>INDEX(Final_Combined_Dataset!F:F, MATCH(A430, Final_Combined_Dataset!A:A, 0))</f>
        <v>0</v>
      </c>
      <c r="F430" s="6" t="str">
        <f t="shared" si="25"/>
        <v>Working Day</v>
      </c>
      <c r="G430" s="6">
        <f>INDEX(Final_Combined_Dataset!E:E, MATCH(A430, Final_Combined_Dataset!A:A, 0))</f>
        <v>21</v>
      </c>
      <c r="H430" s="6" t="str">
        <f t="shared" si="26"/>
        <v>Night</v>
      </c>
      <c r="I430" s="6">
        <f>INDEX(Final_Combined_Dataset!O:O, MATCH(A430, Final_Combined_Dataset!A:A, 0))</f>
        <v>59</v>
      </c>
      <c r="J430" s="6" t="str">
        <f t="shared" si="27"/>
        <v>Low</v>
      </c>
      <c r="K430" s="6" t="str">
        <f>IF(Final_Combined_Dataset!M430&gt;Final_Combined_Dataset!N430,
"Casual Users","Registered Users")</f>
        <v>Registered Users</v>
      </c>
      <c r="L430" s="6" t="str">
        <f>IF(Final_Combined_Dataset!H430="Clear","Good To Go",IF(Final_Combined_Dataset!H430="Mist","Average",IF(Final_Combined_Dataset!H430="Light Snow","Bad",IF(Final_Combined_Dataset!H430="Heavy Snow","Very Risky"))))</f>
        <v>Good To Go</v>
      </c>
    </row>
    <row r="431" spans="1:12">
      <c r="A431" s="6">
        <v>430</v>
      </c>
      <c r="B431" s="7">
        <f>INDEX(Final_Combined_Dataset!B:B, MATCH(Analysis_Helper!A431, Final_Combined_Dataset!A:A, 0))</f>
        <v>40562</v>
      </c>
      <c r="C431" s="6" t="str">
        <f>INDEX(Final_Combined_Dataset!G:G, MATCH(Analysis_Helper!A431, Final_Combined_Dataset!A:A, 0))</f>
        <v>Wednesday</v>
      </c>
      <c r="D431" s="6" t="str">
        <f t="shared" si="24"/>
        <v>Weekday</v>
      </c>
      <c r="E431" s="6" t="b">
        <f>INDEX(Final_Combined_Dataset!F:F, MATCH(A431, Final_Combined_Dataset!A:A, 0))</f>
        <v>0</v>
      </c>
      <c r="F431" s="6" t="str">
        <f t="shared" si="25"/>
        <v>Working Day</v>
      </c>
      <c r="G431" s="6">
        <f>INDEX(Final_Combined_Dataset!E:E, MATCH(A431, Final_Combined_Dataset!A:A, 0))</f>
        <v>22</v>
      </c>
      <c r="H431" s="6" t="str">
        <f t="shared" si="26"/>
        <v>Night</v>
      </c>
      <c r="I431" s="6">
        <f>INDEX(Final_Combined_Dataset!O:O, MATCH(A431, Final_Combined_Dataset!A:A, 0))</f>
        <v>59</v>
      </c>
      <c r="J431" s="6" t="str">
        <f t="shared" si="27"/>
        <v>Low</v>
      </c>
      <c r="K431" s="6" t="str">
        <f>IF(Final_Combined_Dataset!M431&gt;Final_Combined_Dataset!N431,
"Casual Users","Registered Users")</f>
        <v>Registered Users</v>
      </c>
      <c r="L431" s="6" t="str">
        <f>IF(Final_Combined_Dataset!H431="Clear","Good To Go",IF(Final_Combined_Dataset!H431="Mist","Average",IF(Final_Combined_Dataset!H431="Light Snow","Bad",IF(Final_Combined_Dataset!H431="Heavy Snow","Very Risky"))))</f>
        <v>Good To Go</v>
      </c>
    </row>
    <row r="432" spans="1:12">
      <c r="A432" s="6">
        <v>431</v>
      </c>
      <c r="B432" s="7">
        <f>INDEX(Final_Combined_Dataset!B:B, MATCH(Analysis_Helper!A432, Final_Combined_Dataset!A:A, 0))</f>
        <v>40562</v>
      </c>
      <c r="C432" s="6" t="str">
        <f>INDEX(Final_Combined_Dataset!G:G, MATCH(Analysis_Helper!A432, Final_Combined_Dataset!A:A, 0))</f>
        <v>Wednesday</v>
      </c>
      <c r="D432" s="6" t="str">
        <f t="shared" si="24"/>
        <v>Weekday</v>
      </c>
      <c r="E432" s="6" t="b">
        <f>INDEX(Final_Combined_Dataset!F:F, MATCH(A432, Final_Combined_Dataset!A:A, 0))</f>
        <v>0</v>
      </c>
      <c r="F432" s="6" t="str">
        <f t="shared" si="25"/>
        <v>Working Day</v>
      </c>
      <c r="G432" s="6">
        <f>INDEX(Final_Combined_Dataset!E:E, MATCH(A432, Final_Combined_Dataset!A:A, 0))</f>
        <v>23</v>
      </c>
      <c r="H432" s="6" t="str">
        <f t="shared" si="26"/>
        <v>Night</v>
      </c>
      <c r="I432" s="6">
        <f>INDEX(Final_Combined_Dataset!O:O, MATCH(A432, Final_Combined_Dataset!A:A, 0))</f>
        <v>28</v>
      </c>
      <c r="J432" s="6" t="str">
        <f t="shared" si="27"/>
        <v>Low</v>
      </c>
      <c r="K432" s="6" t="str">
        <f>IF(Final_Combined_Dataset!M432&gt;Final_Combined_Dataset!N432,
"Casual Users","Registered Users")</f>
        <v>Registered Users</v>
      </c>
      <c r="L432" s="6" t="str">
        <f>IF(Final_Combined_Dataset!H432="Clear","Good To Go",IF(Final_Combined_Dataset!H432="Mist","Average",IF(Final_Combined_Dataset!H432="Light Snow","Bad",IF(Final_Combined_Dataset!H432="Heavy Snow","Very Risky"))))</f>
        <v>Good To Go</v>
      </c>
    </row>
    <row r="433" spans="1:12">
      <c r="A433" s="6">
        <v>432</v>
      </c>
      <c r="B433" s="7">
        <f>INDEX(Final_Combined_Dataset!B:B, MATCH(Analysis_Helper!A433, Final_Combined_Dataset!A:A, 0))</f>
        <v>40563</v>
      </c>
      <c r="C433" s="6" t="str">
        <f>INDEX(Final_Combined_Dataset!G:G, MATCH(Analysis_Helper!A433, Final_Combined_Dataset!A:A, 0))</f>
        <v>Thursday</v>
      </c>
      <c r="D433" s="6" t="str">
        <f t="shared" si="24"/>
        <v>Weekday</v>
      </c>
      <c r="E433" s="6" t="b">
        <f>INDEX(Final_Combined_Dataset!F:F, MATCH(A433, Final_Combined_Dataset!A:A, 0))</f>
        <v>0</v>
      </c>
      <c r="F433" s="6" t="str">
        <f t="shared" si="25"/>
        <v>Working Day</v>
      </c>
      <c r="G433" s="6">
        <f>INDEX(Final_Combined_Dataset!E:E, MATCH(A433, Final_Combined_Dataset!A:A, 0))</f>
        <v>0</v>
      </c>
      <c r="H433" s="6" t="str">
        <f t="shared" si="26"/>
        <v>Night</v>
      </c>
      <c r="I433" s="6">
        <f>INDEX(Final_Combined_Dataset!O:O, MATCH(A433, Final_Combined_Dataset!A:A, 0))</f>
        <v>13</v>
      </c>
      <c r="J433" s="6" t="str">
        <f t="shared" si="27"/>
        <v>Low</v>
      </c>
      <c r="K433" s="6" t="str">
        <f>IF(Final_Combined_Dataset!M433&gt;Final_Combined_Dataset!N433,
"Casual Users","Registered Users")</f>
        <v>Registered Users</v>
      </c>
      <c r="L433" s="6" t="str">
        <f>IF(Final_Combined_Dataset!H433="Clear","Good To Go",IF(Final_Combined_Dataset!H433="Mist","Average",IF(Final_Combined_Dataset!H433="Light Snow","Bad",IF(Final_Combined_Dataset!H433="Heavy Snow","Very Risky"))))</f>
        <v>Good To Go</v>
      </c>
    </row>
    <row r="434" spans="1:12">
      <c r="A434" s="6">
        <v>433</v>
      </c>
      <c r="B434" s="7">
        <f>INDEX(Final_Combined_Dataset!B:B, MATCH(Analysis_Helper!A434, Final_Combined_Dataset!A:A, 0))</f>
        <v>40563</v>
      </c>
      <c r="C434" s="6" t="str">
        <f>INDEX(Final_Combined_Dataset!G:G, MATCH(Analysis_Helper!A434, Final_Combined_Dataset!A:A, 0))</f>
        <v>Thursday</v>
      </c>
      <c r="D434" s="6" t="str">
        <f t="shared" si="24"/>
        <v>Weekday</v>
      </c>
      <c r="E434" s="6" t="b">
        <f>INDEX(Final_Combined_Dataset!F:F, MATCH(A434, Final_Combined_Dataset!A:A, 0))</f>
        <v>0</v>
      </c>
      <c r="F434" s="6" t="str">
        <f t="shared" si="25"/>
        <v>Working Day</v>
      </c>
      <c r="G434" s="6">
        <f>INDEX(Final_Combined_Dataset!E:E, MATCH(A434, Final_Combined_Dataset!A:A, 0))</f>
        <v>1</v>
      </c>
      <c r="H434" s="6" t="str">
        <f t="shared" si="26"/>
        <v>Night</v>
      </c>
      <c r="I434" s="6">
        <f>INDEX(Final_Combined_Dataset!O:O, MATCH(A434, Final_Combined_Dataset!A:A, 0))</f>
        <v>5</v>
      </c>
      <c r="J434" s="6" t="str">
        <f t="shared" si="27"/>
        <v>Low</v>
      </c>
      <c r="K434" s="6" t="str">
        <f>IF(Final_Combined_Dataset!M434&gt;Final_Combined_Dataset!N434,
"Casual Users","Registered Users")</f>
        <v>Registered Users</v>
      </c>
      <c r="L434" s="6" t="str">
        <f>IF(Final_Combined_Dataset!H434="Clear","Good To Go",IF(Final_Combined_Dataset!H434="Mist","Average",IF(Final_Combined_Dataset!H434="Light Snow","Bad",IF(Final_Combined_Dataset!H434="Heavy Snow","Very Risky"))))</f>
        <v>Good To Go</v>
      </c>
    </row>
    <row r="435" spans="1:12">
      <c r="A435" s="6">
        <v>434</v>
      </c>
      <c r="B435" s="7">
        <f>INDEX(Final_Combined_Dataset!B:B, MATCH(Analysis_Helper!A435, Final_Combined_Dataset!A:A, 0))</f>
        <v>40563</v>
      </c>
      <c r="C435" s="6" t="str">
        <f>INDEX(Final_Combined_Dataset!G:G, MATCH(Analysis_Helper!A435, Final_Combined_Dataset!A:A, 0))</f>
        <v>Thursday</v>
      </c>
      <c r="D435" s="6" t="str">
        <f t="shared" si="24"/>
        <v>Weekday</v>
      </c>
      <c r="E435" s="6" t="b">
        <f>INDEX(Final_Combined_Dataset!F:F, MATCH(A435, Final_Combined_Dataset!A:A, 0))</f>
        <v>0</v>
      </c>
      <c r="F435" s="6" t="str">
        <f t="shared" si="25"/>
        <v>Working Day</v>
      </c>
      <c r="G435" s="6">
        <f>INDEX(Final_Combined_Dataset!E:E, MATCH(A435, Final_Combined_Dataset!A:A, 0))</f>
        <v>2</v>
      </c>
      <c r="H435" s="6" t="str">
        <f t="shared" si="26"/>
        <v>Night</v>
      </c>
      <c r="I435" s="6">
        <f>INDEX(Final_Combined_Dataset!O:O, MATCH(A435, Final_Combined_Dataset!A:A, 0))</f>
        <v>2</v>
      </c>
      <c r="J435" s="6" t="str">
        <f t="shared" si="27"/>
        <v>Low</v>
      </c>
      <c r="K435" s="6" t="str">
        <f>IF(Final_Combined_Dataset!M435&gt;Final_Combined_Dataset!N435,
"Casual Users","Registered Users")</f>
        <v>Registered Users</v>
      </c>
      <c r="L435" s="6" t="str">
        <f>IF(Final_Combined_Dataset!H435="Clear","Good To Go",IF(Final_Combined_Dataset!H435="Mist","Average",IF(Final_Combined_Dataset!H435="Light Snow","Bad",IF(Final_Combined_Dataset!H435="Heavy Snow","Very Risky"))))</f>
        <v>Good To Go</v>
      </c>
    </row>
    <row r="436" spans="1:12">
      <c r="A436" s="6">
        <v>435</v>
      </c>
      <c r="B436" s="7">
        <f>INDEX(Final_Combined_Dataset!B:B, MATCH(Analysis_Helper!A436, Final_Combined_Dataset!A:A, 0))</f>
        <v>40563</v>
      </c>
      <c r="C436" s="6" t="str">
        <f>INDEX(Final_Combined_Dataset!G:G, MATCH(Analysis_Helper!A436, Final_Combined_Dataset!A:A, 0))</f>
        <v>Thursday</v>
      </c>
      <c r="D436" s="6" t="str">
        <f t="shared" si="24"/>
        <v>Weekday</v>
      </c>
      <c r="E436" s="6" t="b">
        <f>INDEX(Final_Combined_Dataset!F:F, MATCH(A436, Final_Combined_Dataset!A:A, 0))</f>
        <v>0</v>
      </c>
      <c r="F436" s="6" t="str">
        <f t="shared" si="25"/>
        <v>Working Day</v>
      </c>
      <c r="G436" s="6">
        <f>INDEX(Final_Combined_Dataset!E:E, MATCH(A436, Final_Combined_Dataset!A:A, 0))</f>
        <v>3</v>
      </c>
      <c r="H436" s="6" t="str">
        <f t="shared" si="26"/>
        <v>Night</v>
      </c>
      <c r="I436" s="6">
        <f>INDEX(Final_Combined_Dataset!O:O, MATCH(A436, Final_Combined_Dataset!A:A, 0))</f>
        <v>1</v>
      </c>
      <c r="J436" s="6" t="str">
        <f t="shared" si="27"/>
        <v>Low</v>
      </c>
      <c r="K436" s="6" t="str">
        <f>IF(Final_Combined_Dataset!M436&gt;Final_Combined_Dataset!N436,
"Casual Users","Registered Users")</f>
        <v>Registered Users</v>
      </c>
      <c r="L436" s="6" t="str">
        <f>IF(Final_Combined_Dataset!H436="Clear","Good To Go",IF(Final_Combined_Dataset!H436="Mist","Average",IF(Final_Combined_Dataset!H436="Light Snow","Bad",IF(Final_Combined_Dataset!H436="Heavy Snow","Very Risky"))))</f>
        <v>Good To Go</v>
      </c>
    </row>
    <row r="437" spans="1:12">
      <c r="A437" s="6">
        <v>436</v>
      </c>
      <c r="B437" s="7">
        <f>INDEX(Final_Combined_Dataset!B:B, MATCH(Analysis_Helper!A437, Final_Combined_Dataset!A:A, 0))</f>
        <v>40563</v>
      </c>
      <c r="C437" s="6" t="str">
        <f>INDEX(Final_Combined_Dataset!G:G, MATCH(Analysis_Helper!A437, Final_Combined_Dataset!A:A, 0))</f>
        <v>Thursday</v>
      </c>
      <c r="D437" s="6" t="str">
        <f t="shared" si="24"/>
        <v>Weekday</v>
      </c>
      <c r="E437" s="6" t="b">
        <f>INDEX(Final_Combined_Dataset!F:F, MATCH(A437, Final_Combined_Dataset!A:A, 0))</f>
        <v>0</v>
      </c>
      <c r="F437" s="6" t="str">
        <f t="shared" si="25"/>
        <v>Working Day</v>
      </c>
      <c r="G437" s="6">
        <f>INDEX(Final_Combined_Dataset!E:E, MATCH(A437, Final_Combined_Dataset!A:A, 0))</f>
        <v>4</v>
      </c>
      <c r="H437" s="6" t="str">
        <f t="shared" si="26"/>
        <v>Night</v>
      </c>
      <c r="I437" s="6">
        <f>INDEX(Final_Combined_Dataset!O:O, MATCH(A437, Final_Combined_Dataset!A:A, 0))</f>
        <v>1</v>
      </c>
      <c r="J437" s="6" t="str">
        <f t="shared" si="27"/>
        <v>Low</v>
      </c>
      <c r="K437" s="6" t="str">
        <f>IF(Final_Combined_Dataset!M437&gt;Final_Combined_Dataset!N437,
"Casual Users","Registered Users")</f>
        <v>Registered Users</v>
      </c>
      <c r="L437" s="6" t="str">
        <f>IF(Final_Combined_Dataset!H437="Clear","Good To Go",IF(Final_Combined_Dataset!H437="Mist","Average",IF(Final_Combined_Dataset!H437="Light Snow","Bad",IF(Final_Combined_Dataset!H437="Heavy Snow","Very Risky"))))</f>
        <v>Good To Go</v>
      </c>
    </row>
    <row r="438" spans="1:12">
      <c r="A438" s="6">
        <v>437</v>
      </c>
      <c r="B438" s="7">
        <f>INDEX(Final_Combined_Dataset!B:B, MATCH(Analysis_Helper!A438, Final_Combined_Dataset!A:A, 0))</f>
        <v>40563</v>
      </c>
      <c r="C438" s="6" t="str">
        <f>INDEX(Final_Combined_Dataset!G:G, MATCH(Analysis_Helper!A438, Final_Combined_Dataset!A:A, 0))</f>
        <v>Thursday</v>
      </c>
      <c r="D438" s="6" t="str">
        <f t="shared" si="24"/>
        <v>Weekday</v>
      </c>
      <c r="E438" s="6" t="b">
        <f>INDEX(Final_Combined_Dataset!F:F, MATCH(A438, Final_Combined_Dataset!A:A, 0))</f>
        <v>0</v>
      </c>
      <c r="F438" s="6" t="str">
        <f t="shared" si="25"/>
        <v>Working Day</v>
      </c>
      <c r="G438" s="6">
        <f>INDEX(Final_Combined_Dataset!E:E, MATCH(A438, Final_Combined_Dataset!A:A, 0))</f>
        <v>5</v>
      </c>
      <c r="H438" s="6" t="str">
        <f t="shared" si="26"/>
        <v>Morning</v>
      </c>
      <c r="I438" s="6">
        <f>INDEX(Final_Combined_Dataset!O:O, MATCH(A438, Final_Combined_Dataset!A:A, 0))</f>
        <v>6</v>
      </c>
      <c r="J438" s="6" t="str">
        <f t="shared" si="27"/>
        <v>Low</v>
      </c>
      <c r="K438" s="6" t="str">
        <f>IF(Final_Combined_Dataset!M438&gt;Final_Combined_Dataset!N438,
"Casual Users","Registered Users")</f>
        <v>Registered Users</v>
      </c>
      <c r="L438" s="6" t="str">
        <f>IF(Final_Combined_Dataset!H438="Clear","Good To Go",IF(Final_Combined_Dataset!H438="Mist","Average",IF(Final_Combined_Dataset!H438="Light Snow","Bad",IF(Final_Combined_Dataset!H438="Heavy Snow","Very Risky"))))</f>
        <v>Good To Go</v>
      </c>
    </row>
    <row r="439" spans="1:12">
      <c r="A439" s="6">
        <v>438</v>
      </c>
      <c r="B439" s="7">
        <f>INDEX(Final_Combined_Dataset!B:B, MATCH(Analysis_Helper!A439, Final_Combined_Dataset!A:A, 0))</f>
        <v>40563</v>
      </c>
      <c r="C439" s="6" t="str">
        <f>INDEX(Final_Combined_Dataset!G:G, MATCH(Analysis_Helper!A439, Final_Combined_Dataset!A:A, 0))</f>
        <v>Thursday</v>
      </c>
      <c r="D439" s="6" t="str">
        <f t="shared" si="24"/>
        <v>Weekday</v>
      </c>
      <c r="E439" s="6" t="b">
        <f>INDEX(Final_Combined_Dataset!F:F, MATCH(A439, Final_Combined_Dataset!A:A, 0))</f>
        <v>0</v>
      </c>
      <c r="F439" s="6" t="str">
        <f t="shared" si="25"/>
        <v>Working Day</v>
      </c>
      <c r="G439" s="6">
        <f>INDEX(Final_Combined_Dataset!E:E, MATCH(A439, Final_Combined_Dataset!A:A, 0))</f>
        <v>6</v>
      </c>
      <c r="H439" s="6" t="str">
        <f t="shared" si="26"/>
        <v>Morning</v>
      </c>
      <c r="I439" s="6">
        <f>INDEX(Final_Combined_Dataset!O:O, MATCH(A439, Final_Combined_Dataset!A:A, 0))</f>
        <v>35</v>
      </c>
      <c r="J439" s="6" t="str">
        <f t="shared" si="27"/>
        <v>Low</v>
      </c>
      <c r="K439" s="6" t="str">
        <f>IF(Final_Combined_Dataset!M439&gt;Final_Combined_Dataset!N439,
"Casual Users","Registered Users")</f>
        <v>Registered Users</v>
      </c>
      <c r="L439" s="6" t="str">
        <f>IF(Final_Combined_Dataset!H439="Clear","Good To Go",IF(Final_Combined_Dataset!H439="Mist","Average",IF(Final_Combined_Dataset!H439="Light Snow","Bad",IF(Final_Combined_Dataset!H439="Heavy Snow","Very Risky"))))</f>
        <v>Good To Go</v>
      </c>
    </row>
    <row r="440" spans="1:12">
      <c r="A440" s="6">
        <v>439</v>
      </c>
      <c r="B440" s="7">
        <f>INDEX(Final_Combined_Dataset!B:B, MATCH(Analysis_Helper!A440, Final_Combined_Dataset!A:A, 0))</f>
        <v>40563</v>
      </c>
      <c r="C440" s="6" t="str">
        <f>INDEX(Final_Combined_Dataset!G:G, MATCH(Analysis_Helper!A440, Final_Combined_Dataset!A:A, 0))</f>
        <v>Thursday</v>
      </c>
      <c r="D440" s="6" t="str">
        <f t="shared" si="24"/>
        <v>Weekday</v>
      </c>
      <c r="E440" s="6" t="b">
        <f>INDEX(Final_Combined_Dataset!F:F, MATCH(A440, Final_Combined_Dataset!A:A, 0))</f>
        <v>0</v>
      </c>
      <c r="F440" s="6" t="str">
        <f t="shared" si="25"/>
        <v>Working Day</v>
      </c>
      <c r="G440" s="6">
        <f>INDEX(Final_Combined_Dataset!E:E, MATCH(A440, Final_Combined_Dataset!A:A, 0))</f>
        <v>7</v>
      </c>
      <c r="H440" s="6" t="str">
        <f t="shared" si="26"/>
        <v>Morning</v>
      </c>
      <c r="I440" s="6">
        <f>INDEX(Final_Combined_Dataset!O:O, MATCH(A440, Final_Combined_Dataset!A:A, 0))</f>
        <v>101</v>
      </c>
      <c r="J440" s="6" t="str">
        <f t="shared" si="27"/>
        <v>Medium</v>
      </c>
      <c r="K440" s="6" t="str">
        <f>IF(Final_Combined_Dataset!M440&gt;Final_Combined_Dataset!N440,
"Casual Users","Registered Users")</f>
        <v>Registered Users</v>
      </c>
      <c r="L440" s="6" t="str">
        <f>IF(Final_Combined_Dataset!H440="Clear","Good To Go",IF(Final_Combined_Dataset!H440="Mist","Average",IF(Final_Combined_Dataset!H440="Light Snow","Bad",IF(Final_Combined_Dataset!H440="Heavy Snow","Very Risky"))))</f>
        <v>Good To Go</v>
      </c>
    </row>
    <row r="441" spans="1:12">
      <c r="A441" s="6">
        <v>440</v>
      </c>
      <c r="B441" s="7">
        <f>INDEX(Final_Combined_Dataset!B:B, MATCH(Analysis_Helper!A441, Final_Combined_Dataset!A:A, 0))</f>
        <v>40563</v>
      </c>
      <c r="C441" s="6" t="str">
        <f>INDEX(Final_Combined_Dataset!G:G, MATCH(Analysis_Helper!A441, Final_Combined_Dataset!A:A, 0))</f>
        <v>Thursday</v>
      </c>
      <c r="D441" s="6" t="str">
        <f t="shared" si="24"/>
        <v>Weekday</v>
      </c>
      <c r="E441" s="6" t="b">
        <f>INDEX(Final_Combined_Dataset!F:F, MATCH(A441, Final_Combined_Dataset!A:A, 0))</f>
        <v>0</v>
      </c>
      <c r="F441" s="6" t="str">
        <f t="shared" si="25"/>
        <v>Working Day</v>
      </c>
      <c r="G441" s="6">
        <f>INDEX(Final_Combined_Dataset!E:E, MATCH(A441, Final_Combined_Dataset!A:A, 0))</f>
        <v>8</v>
      </c>
      <c r="H441" s="6" t="str">
        <f t="shared" si="26"/>
        <v>Morning</v>
      </c>
      <c r="I441" s="6">
        <f>INDEX(Final_Combined_Dataset!O:O, MATCH(A441, Final_Combined_Dataset!A:A, 0))</f>
        <v>249</v>
      </c>
      <c r="J441" s="6" t="str">
        <f t="shared" si="27"/>
        <v>High</v>
      </c>
      <c r="K441" s="6" t="str">
        <f>IF(Final_Combined_Dataset!M441&gt;Final_Combined_Dataset!N441,
"Casual Users","Registered Users")</f>
        <v>Registered Users</v>
      </c>
      <c r="L441" s="6" t="str">
        <f>IF(Final_Combined_Dataset!H441="Clear","Good To Go",IF(Final_Combined_Dataset!H441="Mist","Average",IF(Final_Combined_Dataset!H441="Light Snow","Bad",IF(Final_Combined_Dataset!H441="Heavy Snow","Very Risky"))))</f>
        <v>Good To Go</v>
      </c>
    </row>
    <row r="442" spans="1:12">
      <c r="A442" s="6">
        <v>441</v>
      </c>
      <c r="B442" s="7">
        <f>INDEX(Final_Combined_Dataset!B:B, MATCH(Analysis_Helper!A442, Final_Combined_Dataset!A:A, 0))</f>
        <v>40563</v>
      </c>
      <c r="C442" s="6" t="str">
        <f>INDEX(Final_Combined_Dataset!G:G, MATCH(Analysis_Helper!A442, Final_Combined_Dataset!A:A, 0))</f>
        <v>Thursday</v>
      </c>
      <c r="D442" s="6" t="str">
        <f t="shared" si="24"/>
        <v>Weekday</v>
      </c>
      <c r="E442" s="6" t="b">
        <f>INDEX(Final_Combined_Dataset!F:F, MATCH(A442, Final_Combined_Dataset!A:A, 0))</f>
        <v>0</v>
      </c>
      <c r="F442" s="6" t="str">
        <f t="shared" si="25"/>
        <v>Working Day</v>
      </c>
      <c r="G442" s="6">
        <f>INDEX(Final_Combined_Dataset!E:E, MATCH(A442, Final_Combined_Dataset!A:A, 0))</f>
        <v>9</v>
      </c>
      <c r="H442" s="6" t="str">
        <f t="shared" si="26"/>
        <v>Morning</v>
      </c>
      <c r="I442" s="6">
        <f>INDEX(Final_Combined_Dataset!O:O, MATCH(A442, Final_Combined_Dataset!A:A, 0))</f>
        <v>143</v>
      </c>
      <c r="J442" s="6" t="str">
        <f t="shared" si="27"/>
        <v>Medium</v>
      </c>
      <c r="K442" s="6" t="str">
        <f>IF(Final_Combined_Dataset!M442&gt;Final_Combined_Dataset!N442,
"Casual Users","Registered Users")</f>
        <v>Registered Users</v>
      </c>
      <c r="L442" s="6" t="str">
        <f>IF(Final_Combined_Dataset!H442="Clear","Good To Go",IF(Final_Combined_Dataset!H442="Mist","Average",IF(Final_Combined_Dataset!H442="Light Snow","Bad",IF(Final_Combined_Dataset!H442="Heavy Snow","Very Risky"))))</f>
        <v>Average</v>
      </c>
    </row>
    <row r="443" spans="1:12">
      <c r="A443" s="6">
        <v>442</v>
      </c>
      <c r="B443" s="7">
        <f>INDEX(Final_Combined_Dataset!B:B, MATCH(Analysis_Helper!A443, Final_Combined_Dataset!A:A, 0))</f>
        <v>40563</v>
      </c>
      <c r="C443" s="6" t="str">
        <f>INDEX(Final_Combined_Dataset!G:G, MATCH(Analysis_Helper!A443, Final_Combined_Dataset!A:A, 0))</f>
        <v>Thursday</v>
      </c>
      <c r="D443" s="6" t="str">
        <f t="shared" si="24"/>
        <v>Weekday</v>
      </c>
      <c r="E443" s="6" t="b">
        <f>INDEX(Final_Combined_Dataset!F:F, MATCH(A443, Final_Combined_Dataset!A:A, 0))</f>
        <v>0</v>
      </c>
      <c r="F443" s="6" t="str">
        <f t="shared" si="25"/>
        <v>Working Day</v>
      </c>
      <c r="G443" s="6">
        <f>INDEX(Final_Combined_Dataset!E:E, MATCH(A443, Final_Combined_Dataset!A:A, 0))</f>
        <v>10</v>
      </c>
      <c r="H443" s="6" t="str">
        <f t="shared" si="26"/>
        <v>Morning</v>
      </c>
      <c r="I443" s="6">
        <f>INDEX(Final_Combined_Dataset!O:O, MATCH(A443, Final_Combined_Dataset!A:A, 0))</f>
        <v>57</v>
      </c>
      <c r="J443" s="6" t="str">
        <f t="shared" si="27"/>
        <v>Low</v>
      </c>
      <c r="K443" s="6" t="str">
        <f>IF(Final_Combined_Dataset!M443&gt;Final_Combined_Dataset!N443,
"Casual Users","Registered Users")</f>
        <v>Registered Users</v>
      </c>
      <c r="L443" s="6" t="str">
        <f>IF(Final_Combined_Dataset!H443="Clear","Good To Go",IF(Final_Combined_Dataset!H443="Mist","Average",IF(Final_Combined_Dataset!H443="Light Snow","Bad",IF(Final_Combined_Dataset!H443="Heavy Snow","Very Risky"))))</f>
        <v>Good To Go</v>
      </c>
    </row>
    <row r="444" spans="1:12">
      <c r="A444" s="6">
        <v>443</v>
      </c>
      <c r="B444" s="7">
        <f>INDEX(Final_Combined_Dataset!B:B, MATCH(Analysis_Helper!A444, Final_Combined_Dataset!A:A, 0))</f>
        <v>40563</v>
      </c>
      <c r="C444" s="6" t="str">
        <f>INDEX(Final_Combined_Dataset!G:G, MATCH(Analysis_Helper!A444, Final_Combined_Dataset!A:A, 0))</f>
        <v>Thursday</v>
      </c>
      <c r="D444" s="6" t="str">
        <f t="shared" si="24"/>
        <v>Weekday</v>
      </c>
      <c r="E444" s="6" t="b">
        <f>INDEX(Final_Combined_Dataset!F:F, MATCH(A444, Final_Combined_Dataset!A:A, 0))</f>
        <v>0</v>
      </c>
      <c r="F444" s="6" t="str">
        <f t="shared" si="25"/>
        <v>Working Day</v>
      </c>
      <c r="G444" s="6">
        <f>INDEX(Final_Combined_Dataset!E:E, MATCH(A444, Final_Combined_Dataset!A:A, 0))</f>
        <v>11</v>
      </c>
      <c r="H444" s="6" t="str">
        <f t="shared" si="26"/>
        <v>Morning</v>
      </c>
      <c r="I444" s="6">
        <f>INDEX(Final_Combined_Dataset!O:O, MATCH(A444, Final_Combined_Dataset!A:A, 0))</f>
        <v>68</v>
      </c>
      <c r="J444" s="6" t="str">
        <f t="shared" si="27"/>
        <v>Low</v>
      </c>
      <c r="K444" s="6" t="str">
        <f>IF(Final_Combined_Dataset!M444&gt;Final_Combined_Dataset!N444,
"Casual Users","Registered Users")</f>
        <v>Registered Users</v>
      </c>
      <c r="L444" s="6" t="str">
        <f>IF(Final_Combined_Dataset!H444="Clear","Good To Go",IF(Final_Combined_Dataset!H444="Mist","Average",IF(Final_Combined_Dataset!H444="Light Snow","Bad",IF(Final_Combined_Dataset!H444="Heavy Snow","Very Risky"))))</f>
        <v>Average</v>
      </c>
    </row>
    <row r="445" spans="1:12">
      <c r="A445" s="6">
        <v>444</v>
      </c>
      <c r="B445" s="7">
        <f>INDEX(Final_Combined_Dataset!B:B, MATCH(Analysis_Helper!A445, Final_Combined_Dataset!A:A, 0))</f>
        <v>40563</v>
      </c>
      <c r="C445" s="6" t="str">
        <f>INDEX(Final_Combined_Dataset!G:G, MATCH(Analysis_Helper!A445, Final_Combined_Dataset!A:A, 0))</f>
        <v>Thursday</v>
      </c>
      <c r="D445" s="6" t="str">
        <f t="shared" si="24"/>
        <v>Weekday</v>
      </c>
      <c r="E445" s="6" t="b">
        <f>INDEX(Final_Combined_Dataset!F:F, MATCH(A445, Final_Combined_Dataset!A:A, 0))</f>
        <v>0</v>
      </c>
      <c r="F445" s="6" t="str">
        <f t="shared" si="25"/>
        <v>Working Day</v>
      </c>
      <c r="G445" s="6">
        <f>INDEX(Final_Combined_Dataset!E:E, MATCH(A445, Final_Combined_Dataset!A:A, 0))</f>
        <v>12</v>
      </c>
      <c r="H445" s="6" t="str">
        <f t="shared" si="26"/>
        <v>Afternoon</v>
      </c>
      <c r="I445" s="6">
        <f>INDEX(Final_Combined_Dataset!O:O, MATCH(A445, Final_Combined_Dataset!A:A, 0))</f>
        <v>84</v>
      </c>
      <c r="J445" s="6" t="str">
        <f t="shared" si="27"/>
        <v>Low</v>
      </c>
      <c r="K445" s="6" t="str">
        <f>IF(Final_Combined_Dataset!M445&gt;Final_Combined_Dataset!N445,
"Casual Users","Registered Users")</f>
        <v>Registered Users</v>
      </c>
      <c r="L445" s="6" t="str">
        <f>IF(Final_Combined_Dataset!H445="Clear","Good To Go",IF(Final_Combined_Dataset!H445="Mist","Average",IF(Final_Combined_Dataset!H445="Light Snow","Bad",IF(Final_Combined_Dataset!H445="Heavy Snow","Very Risky"))))</f>
        <v>Average</v>
      </c>
    </row>
    <row r="446" spans="1:12">
      <c r="A446" s="6">
        <v>445</v>
      </c>
      <c r="B446" s="7">
        <f>INDEX(Final_Combined_Dataset!B:B, MATCH(Analysis_Helper!A446, Final_Combined_Dataset!A:A, 0))</f>
        <v>40563</v>
      </c>
      <c r="C446" s="6" t="str">
        <f>INDEX(Final_Combined_Dataset!G:G, MATCH(Analysis_Helper!A446, Final_Combined_Dataset!A:A, 0))</f>
        <v>Thursday</v>
      </c>
      <c r="D446" s="6" t="str">
        <f t="shared" si="24"/>
        <v>Weekday</v>
      </c>
      <c r="E446" s="6" t="b">
        <f>INDEX(Final_Combined_Dataset!F:F, MATCH(A446, Final_Combined_Dataset!A:A, 0))</f>
        <v>0</v>
      </c>
      <c r="F446" s="6" t="str">
        <f t="shared" si="25"/>
        <v>Working Day</v>
      </c>
      <c r="G446" s="6">
        <f>INDEX(Final_Combined_Dataset!E:E, MATCH(A446, Final_Combined_Dataset!A:A, 0))</f>
        <v>13</v>
      </c>
      <c r="H446" s="6" t="str">
        <f t="shared" si="26"/>
        <v>Afternoon</v>
      </c>
      <c r="I446" s="6">
        <f>INDEX(Final_Combined_Dataset!O:O, MATCH(A446, Final_Combined_Dataset!A:A, 0))</f>
        <v>98</v>
      </c>
      <c r="J446" s="6" t="str">
        <f t="shared" si="27"/>
        <v>Low</v>
      </c>
      <c r="K446" s="6" t="str">
        <f>IF(Final_Combined_Dataset!M446&gt;Final_Combined_Dataset!N446,
"Casual Users","Registered Users")</f>
        <v>Registered Users</v>
      </c>
      <c r="L446" s="6" t="str">
        <f>IF(Final_Combined_Dataset!H446="Clear","Good To Go",IF(Final_Combined_Dataset!H446="Mist","Average",IF(Final_Combined_Dataset!H446="Light Snow","Bad",IF(Final_Combined_Dataset!H446="Heavy Snow","Very Risky"))))</f>
        <v>Average</v>
      </c>
    </row>
    <row r="447" spans="1:12">
      <c r="A447" s="6">
        <v>446</v>
      </c>
      <c r="B447" s="7">
        <f>INDEX(Final_Combined_Dataset!B:B, MATCH(Analysis_Helper!A447, Final_Combined_Dataset!A:A, 0))</f>
        <v>40563</v>
      </c>
      <c r="C447" s="6" t="str">
        <f>INDEX(Final_Combined_Dataset!G:G, MATCH(Analysis_Helper!A447, Final_Combined_Dataset!A:A, 0))</f>
        <v>Thursday</v>
      </c>
      <c r="D447" s="6" t="str">
        <f t="shared" si="24"/>
        <v>Weekday</v>
      </c>
      <c r="E447" s="6" t="b">
        <f>INDEX(Final_Combined_Dataset!F:F, MATCH(A447, Final_Combined_Dataset!A:A, 0))</f>
        <v>0</v>
      </c>
      <c r="F447" s="6" t="str">
        <f t="shared" si="25"/>
        <v>Working Day</v>
      </c>
      <c r="G447" s="6">
        <f>INDEX(Final_Combined_Dataset!E:E, MATCH(A447, Final_Combined_Dataset!A:A, 0))</f>
        <v>14</v>
      </c>
      <c r="H447" s="6" t="str">
        <f t="shared" si="26"/>
        <v>Afternoon</v>
      </c>
      <c r="I447" s="6">
        <f>INDEX(Final_Combined_Dataset!O:O, MATCH(A447, Final_Combined_Dataset!A:A, 0))</f>
        <v>81</v>
      </c>
      <c r="J447" s="6" t="str">
        <f t="shared" si="27"/>
        <v>Low</v>
      </c>
      <c r="K447" s="6" t="str">
        <f>IF(Final_Combined_Dataset!M447&gt;Final_Combined_Dataset!N447,
"Casual Users","Registered Users")</f>
        <v>Registered Users</v>
      </c>
      <c r="L447" s="6" t="str">
        <f>IF(Final_Combined_Dataset!H447="Clear","Good To Go",IF(Final_Combined_Dataset!H447="Mist","Average",IF(Final_Combined_Dataset!H447="Light Snow","Bad",IF(Final_Combined_Dataset!H447="Heavy Snow","Very Risky"))))</f>
        <v>Average</v>
      </c>
    </row>
    <row r="448" spans="1:12">
      <c r="A448" s="6">
        <v>447</v>
      </c>
      <c r="B448" s="7">
        <f>INDEX(Final_Combined_Dataset!B:B, MATCH(Analysis_Helper!A448, Final_Combined_Dataset!A:A, 0))</f>
        <v>40563</v>
      </c>
      <c r="C448" s="6" t="str">
        <f>INDEX(Final_Combined_Dataset!G:G, MATCH(Analysis_Helper!A448, Final_Combined_Dataset!A:A, 0))</f>
        <v>Thursday</v>
      </c>
      <c r="D448" s="6" t="str">
        <f t="shared" si="24"/>
        <v>Weekday</v>
      </c>
      <c r="E448" s="6" t="b">
        <f>INDEX(Final_Combined_Dataset!F:F, MATCH(A448, Final_Combined_Dataset!A:A, 0))</f>
        <v>0</v>
      </c>
      <c r="F448" s="6" t="str">
        <f t="shared" si="25"/>
        <v>Working Day</v>
      </c>
      <c r="G448" s="6">
        <f>INDEX(Final_Combined_Dataset!E:E, MATCH(A448, Final_Combined_Dataset!A:A, 0))</f>
        <v>15</v>
      </c>
      <c r="H448" s="6" t="str">
        <f t="shared" si="26"/>
        <v>Afternoon</v>
      </c>
      <c r="I448" s="6">
        <f>INDEX(Final_Combined_Dataset!O:O, MATCH(A448, Final_Combined_Dataset!A:A, 0))</f>
        <v>70</v>
      </c>
      <c r="J448" s="6" t="str">
        <f t="shared" si="27"/>
        <v>Low</v>
      </c>
      <c r="K448" s="6" t="str">
        <f>IF(Final_Combined_Dataset!M448&gt;Final_Combined_Dataset!N448,
"Casual Users","Registered Users")</f>
        <v>Registered Users</v>
      </c>
      <c r="L448" s="6" t="str">
        <f>IF(Final_Combined_Dataset!H448="Clear","Good To Go",IF(Final_Combined_Dataset!H448="Mist","Average",IF(Final_Combined_Dataset!H448="Light Snow","Bad",IF(Final_Combined_Dataset!H448="Heavy Snow","Very Risky"))))</f>
        <v>Average</v>
      </c>
    </row>
    <row r="449" spans="1:12">
      <c r="A449" s="6">
        <v>448</v>
      </c>
      <c r="B449" s="7">
        <f>INDEX(Final_Combined_Dataset!B:B, MATCH(Analysis_Helper!A449, Final_Combined_Dataset!A:A, 0))</f>
        <v>40563</v>
      </c>
      <c r="C449" s="6" t="str">
        <f>INDEX(Final_Combined_Dataset!G:G, MATCH(Analysis_Helper!A449, Final_Combined_Dataset!A:A, 0))</f>
        <v>Thursday</v>
      </c>
      <c r="D449" s="6" t="str">
        <f t="shared" si="24"/>
        <v>Weekday</v>
      </c>
      <c r="E449" s="6" t="b">
        <f>INDEX(Final_Combined_Dataset!F:F, MATCH(A449, Final_Combined_Dataset!A:A, 0))</f>
        <v>0</v>
      </c>
      <c r="F449" s="6" t="str">
        <f t="shared" si="25"/>
        <v>Working Day</v>
      </c>
      <c r="G449" s="6">
        <f>INDEX(Final_Combined_Dataset!E:E, MATCH(A449, Final_Combined_Dataset!A:A, 0))</f>
        <v>16</v>
      </c>
      <c r="H449" s="6" t="str">
        <f t="shared" si="26"/>
        <v>Afternoon</v>
      </c>
      <c r="I449" s="6">
        <f>INDEX(Final_Combined_Dataset!O:O, MATCH(A449, Final_Combined_Dataset!A:A, 0))</f>
        <v>91</v>
      </c>
      <c r="J449" s="6" t="str">
        <f t="shared" si="27"/>
        <v>Low</v>
      </c>
      <c r="K449" s="6" t="str">
        <f>IF(Final_Combined_Dataset!M449&gt;Final_Combined_Dataset!N449,
"Casual Users","Registered Users")</f>
        <v>Registered Users</v>
      </c>
      <c r="L449" s="6" t="str">
        <f>IF(Final_Combined_Dataset!H449="Clear","Good To Go",IF(Final_Combined_Dataset!H449="Mist","Average",IF(Final_Combined_Dataset!H449="Light Snow","Bad",IF(Final_Combined_Dataset!H449="Heavy Snow","Very Risky"))))</f>
        <v>Average</v>
      </c>
    </row>
    <row r="450" spans="1:12">
      <c r="A450" s="6">
        <v>449</v>
      </c>
      <c r="B450" s="7">
        <f>INDEX(Final_Combined_Dataset!B:B, MATCH(Analysis_Helper!A450, Final_Combined_Dataset!A:A, 0))</f>
        <v>40563</v>
      </c>
      <c r="C450" s="6" t="str">
        <f>INDEX(Final_Combined_Dataset!G:G, MATCH(Analysis_Helper!A450, Final_Combined_Dataset!A:A, 0))</f>
        <v>Thursday</v>
      </c>
      <c r="D450" s="6" t="str">
        <f t="shared" si="24"/>
        <v>Weekday</v>
      </c>
      <c r="E450" s="6" t="b">
        <f>INDEX(Final_Combined_Dataset!F:F, MATCH(A450, Final_Combined_Dataset!A:A, 0))</f>
        <v>0</v>
      </c>
      <c r="F450" s="6" t="str">
        <f t="shared" si="25"/>
        <v>Working Day</v>
      </c>
      <c r="G450" s="6">
        <f>INDEX(Final_Combined_Dataset!E:E, MATCH(A450, Final_Combined_Dataset!A:A, 0))</f>
        <v>17</v>
      </c>
      <c r="H450" s="6" t="str">
        <f t="shared" si="26"/>
        <v>Evening</v>
      </c>
      <c r="I450" s="6">
        <f>INDEX(Final_Combined_Dataset!O:O, MATCH(A450, Final_Combined_Dataset!A:A, 0))</f>
        <v>215</v>
      </c>
      <c r="J450" s="6" t="str">
        <f t="shared" si="27"/>
        <v>High</v>
      </c>
      <c r="K450" s="6" t="str">
        <f>IF(Final_Combined_Dataset!M450&gt;Final_Combined_Dataset!N450,
"Casual Users","Registered Users")</f>
        <v>Registered Users</v>
      </c>
      <c r="L450" s="6" t="str">
        <f>IF(Final_Combined_Dataset!H450="Clear","Good To Go",IF(Final_Combined_Dataset!H450="Mist","Average",IF(Final_Combined_Dataset!H450="Light Snow","Bad",IF(Final_Combined_Dataset!H450="Heavy Snow","Very Risky"))))</f>
        <v>Average</v>
      </c>
    </row>
    <row r="451" spans="1:12">
      <c r="A451" s="6">
        <v>450</v>
      </c>
      <c r="B451" s="7">
        <f>INDEX(Final_Combined_Dataset!B:B, MATCH(Analysis_Helper!A451, Final_Combined_Dataset!A:A, 0))</f>
        <v>40563</v>
      </c>
      <c r="C451" s="6" t="str">
        <f>INDEX(Final_Combined_Dataset!G:G, MATCH(Analysis_Helper!A451, Final_Combined_Dataset!A:A, 0))</f>
        <v>Thursday</v>
      </c>
      <c r="D451" s="6" t="str">
        <f t="shared" ref="D451:D514" si="28">IF(OR(TRIM(C451)="Saturday",TRIM(C451)="Sunday"),"Weekend","Weekday")</f>
        <v>Weekday</v>
      </c>
      <c r="E451" s="6" t="b">
        <f>INDEX(Final_Combined_Dataset!F:F, MATCH(A451, Final_Combined_Dataset!A:A, 0))</f>
        <v>0</v>
      </c>
      <c r="F451" s="6" t="str">
        <f t="shared" ref="F451:F514" si="29">IF(E451=TRUE,"Holiday","Working Day")</f>
        <v>Working Day</v>
      </c>
      <c r="G451" s="6">
        <f>INDEX(Final_Combined_Dataset!E:E, MATCH(A451, Final_Combined_Dataset!A:A, 0))</f>
        <v>18</v>
      </c>
      <c r="H451" s="6" t="str">
        <f t="shared" ref="H451:H514" si="30">IF(G451&lt;=4,"Night",
IF(G451&lt;=11,"Morning",
IF(G451&lt;=16,"Afternoon",
IF(G451&lt;=20,"Evening",
"Night"))))</f>
        <v>Evening</v>
      </c>
      <c r="I451" s="6">
        <f>INDEX(Final_Combined_Dataset!O:O, MATCH(A451, Final_Combined_Dataset!A:A, 0))</f>
        <v>185</v>
      </c>
      <c r="J451" s="6" t="str">
        <f t="shared" ref="J451:J514" si="31">IF(I451&lt;100,"Low",
IF(I451&lt;150,"Medium","High"))</f>
        <v>High</v>
      </c>
      <c r="K451" s="6" t="str">
        <f>IF(Final_Combined_Dataset!M451&gt;Final_Combined_Dataset!N451,
"Casual Users","Registered Users")</f>
        <v>Registered Users</v>
      </c>
      <c r="L451" s="6" t="str">
        <f>IF(Final_Combined_Dataset!H451="Clear","Good To Go",IF(Final_Combined_Dataset!H451="Mist","Average",IF(Final_Combined_Dataset!H451="Light Snow","Bad",IF(Final_Combined_Dataset!H451="Heavy Snow","Very Risky"))))</f>
        <v>Average</v>
      </c>
    </row>
    <row r="452" spans="1:12">
      <c r="A452" s="6">
        <v>451</v>
      </c>
      <c r="B452" s="7">
        <f>INDEX(Final_Combined_Dataset!B:B, MATCH(Analysis_Helper!A452, Final_Combined_Dataset!A:A, 0))</f>
        <v>40563</v>
      </c>
      <c r="C452" s="6" t="str">
        <f>INDEX(Final_Combined_Dataset!G:G, MATCH(Analysis_Helper!A452, Final_Combined_Dataset!A:A, 0))</f>
        <v>Thursday</v>
      </c>
      <c r="D452" s="6" t="str">
        <f t="shared" si="28"/>
        <v>Weekday</v>
      </c>
      <c r="E452" s="6" t="b">
        <f>INDEX(Final_Combined_Dataset!F:F, MATCH(A452, Final_Combined_Dataset!A:A, 0))</f>
        <v>0</v>
      </c>
      <c r="F452" s="6" t="str">
        <f t="shared" si="29"/>
        <v>Working Day</v>
      </c>
      <c r="G452" s="6">
        <f>INDEX(Final_Combined_Dataset!E:E, MATCH(A452, Final_Combined_Dataset!A:A, 0))</f>
        <v>19</v>
      </c>
      <c r="H452" s="6" t="str">
        <f t="shared" si="30"/>
        <v>Evening</v>
      </c>
      <c r="I452" s="6">
        <f>INDEX(Final_Combined_Dataset!O:O, MATCH(A452, Final_Combined_Dataset!A:A, 0))</f>
        <v>152</v>
      </c>
      <c r="J452" s="6" t="str">
        <f t="shared" si="31"/>
        <v>High</v>
      </c>
      <c r="K452" s="6" t="str">
        <f>IF(Final_Combined_Dataset!M452&gt;Final_Combined_Dataset!N452,
"Casual Users","Registered Users")</f>
        <v>Registered Users</v>
      </c>
      <c r="L452" s="6" t="str">
        <f>IF(Final_Combined_Dataset!H452="Clear","Good To Go",IF(Final_Combined_Dataset!H452="Mist","Average",IF(Final_Combined_Dataset!H452="Light Snow","Bad",IF(Final_Combined_Dataset!H452="Heavy Snow","Very Risky"))))</f>
        <v>Good To Go</v>
      </c>
    </row>
    <row r="453" spans="1:12">
      <c r="A453" s="6">
        <v>452</v>
      </c>
      <c r="B453" s="7">
        <f>INDEX(Final_Combined_Dataset!B:B, MATCH(Analysis_Helper!A453, Final_Combined_Dataset!A:A, 0))</f>
        <v>40563</v>
      </c>
      <c r="C453" s="6" t="str">
        <f>INDEX(Final_Combined_Dataset!G:G, MATCH(Analysis_Helper!A453, Final_Combined_Dataset!A:A, 0))</f>
        <v>Thursday</v>
      </c>
      <c r="D453" s="6" t="str">
        <f t="shared" si="28"/>
        <v>Weekday</v>
      </c>
      <c r="E453" s="6" t="b">
        <f>INDEX(Final_Combined_Dataset!F:F, MATCH(A453, Final_Combined_Dataset!A:A, 0))</f>
        <v>0</v>
      </c>
      <c r="F453" s="6" t="str">
        <f t="shared" si="29"/>
        <v>Working Day</v>
      </c>
      <c r="G453" s="6">
        <f>INDEX(Final_Combined_Dataset!E:E, MATCH(A453, Final_Combined_Dataset!A:A, 0))</f>
        <v>20</v>
      </c>
      <c r="H453" s="6" t="str">
        <f t="shared" si="30"/>
        <v>Evening</v>
      </c>
      <c r="I453" s="6">
        <f>INDEX(Final_Combined_Dataset!O:O, MATCH(A453, Final_Combined_Dataset!A:A, 0))</f>
        <v>126</v>
      </c>
      <c r="J453" s="6" t="str">
        <f t="shared" si="31"/>
        <v>Medium</v>
      </c>
      <c r="K453" s="6" t="str">
        <f>IF(Final_Combined_Dataset!M453&gt;Final_Combined_Dataset!N453,
"Casual Users","Registered Users")</f>
        <v>Registered Users</v>
      </c>
      <c r="L453" s="6" t="str">
        <f>IF(Final_Combined_Dataset!H453="Clear","Good To Go",IF(Final_Combined_Dataset!H453="Mist","Average",IF(Final_Combined_Dataset!H453="Light Snow","Bad",IF(Final_Combined_Dataset!H453="Heavy Snow","Very Risky"))))</f>
        <v>Average</v>
      </c>
    </row>
    <row r="454" spans="1:12">
      <c r="A454" s="6">
        <v>453</v>
      </c>
      <c r="B454" s="7">
        <f>INDEX(Final_Combined_Dataset!B:B, MATCH(Analysis_Helper!A454, Final_Combined_Dataset!A:A, 0))</f>
        <v>40563</v>
      </c>
      <c r="C454" s="6" t="str">
        <f>INDEX(Final_Combined_Dataset!G:G, MATCH(Analysis_Helper!A454, Final_Combined_Dataset!A:A, 0))</f>
        <v>Thursday</v>
      </c>
      <c r="D454" s="6" t="str">
        <f t="shared" si="28"/>
        <v>Weekday</v>
      </c>
      <c r="E454" s="6" t="b">
        <f>INDEX(Final_Combined_Dataset!F:F, MATCH(A454, Final_Combined_Dataset!A:A, 0))</f>
        <v>0</v>
      </c>
      <c r="F454" s="6" t="str">
        <f t="shared" si="29"/>
        <v>Working Day</v>
      </c>
      <c r="G454" s="6">
        <f>INDEX(Final_Combined_Dataset!E:E, MATCH(A454, Final_Combined_Dataset!A:A, 0))</f>
        <v>21</v>
      </c>
      <c r="H454" s="6" t="str">
        <f t="shared" si="30"/>
        <v>Night</v>
      </c>
      <c r="I454" s="6">
        <f>INDEX(Final_Combined_Dataset!O:O, MATCH(A454, Final_Combined_Dataset!A:A, 0))</f>
        <v>57</v>
      </c>
      <c r="J454" s="6" t="str">
        <f t="shared" si="31"/>
        <v>Low</v>
      </c>
      <c r="K454" s="6" t="str">
        <f>IF(Final_Combined_Dataset!M454&gt;Final_Combined_Dataset!N454,
"Casual Users","Registered Users")</f>
        <v>Registered Users</v>
      </c>
      <c r="L454" s="6" t="str">
        <f>IF(Final_Combined_Dataset!H454="Clear","Good To Go",IF(Final_Combined_Dataset!H454="Mist","Average",IF(Final_Combined_Dataset!H454="Light Snow","Bad",IF(Final_Combined_Dataset!H454="Heavy Snow","Very Risky"))))</f>
        <v>Average</v>
      </c>
    </row>
    <row r="455" spans="1:12">
      <c r="A455" s="6">
        <v>454</v>
      </c>
      <c r="B455" s="7">
        <f>INDEX(Final_Combined_Dataset!B:B, MATCH(Analysis_Helper!A455, Final_Combined_Dataset!A:A, 0))</f>
        <v>40563</v>
      </c>
      <c r="C455" s="6" t="str">
        <f>INDEX(Final_Combined_Dataset!G:G, MATCH(Analysis_Helper!A455, Final_Combined_Dataset!A:A, 0))</f>
        <v>Thursday</v>
      </c>
      <c r="D455" s="6" t="str">
        <f t="shared" si="28"/>
        <v>Weekday</v>
      </c>
      <c r="E455" s="6" t="b">
        <f>INDEX(Final_Combined_Dataset!F:F, MATCH(A455, Final_Combined_Dataset!A:A, 0))</f>
        <v>0</v>
      </c>
      <c r="F455" s="6" t="str">
        <f t="shared" si="29"/>
        <v>Working Day</v>
      </c>
      <c r="G455" s="6">
        <f>INDEX(Final_Combined_Dataset!E:E, MATCH(A455, Final_Combined_Dataset!A:A, 0))</f>
        <v>22</v>
      </c>
      <c r="H455" s="6" t="str">
        <f t="shared" si="30"/>
        <v>Night</v>
      </c>
      <c r="I455" s="6">
        <f>INDEX(Final_Combined_Dataset!O:O, MATCH(A455, Final_Combined_Dataset!A:A, 0))</f>
        <v>56</v>
      </c>
      <c r="J455" s="6" t="str">
        <f t="shared" si="31"/>
        <v>Low</v>
      </c>
      <c r="K455" s="6" t="str">
        <f>IF(Final_Combined_Dataset!M455&gt;Final_Combined_Dataset!N455,
"Casual Users","Registered Users")</f>
        <v>Registered Users</v>
      </c>
      <c r="L455" s="6" t="str">
        <f>IF(Final_Combined_Dataset!H455="Clear","Good To Go",IF(Final_Combined_Dataset!H455="Mist","Average",IF(Final_Combined_Dataset!H455="Light Snow","Bad",IF(Final_Combined_Dataset!H455="Heavy Snow","Very Risky"))))</f>
        <v>Average</v>
      </c>
    </row>
    <row r="456" spans="1:12">
      <c r="A456" s="6">
        <v>455</v>
      </c>
      <c r="B456" s="7">
        <f>INDEX(Final_Combined_Dataset!B:B, MATCH(Analysis_Helper!A456, Final_Combined_Dataset!A:A, 0))</f>
        <v>40563</v>
      </c>
      <c r="C456" s="6" t="str">
        <f>INDEX(Final_Combined_Dataset!G:G, MATCH(Analysis_Helper!A456, Final_Combined_Dataset!A:A, 0))</f>
        <v>Thursday</v>
      </c>
      <c r="D456" s="6" t="str">
        <f t="shared" si="28"/>
        <v>Weekday</v>
      </c>
      <c r="E456" s="6" t="b">
        <f>INDEX(Final_Combined_Dataset!F:F, MATCH(A456, Final_Combined_Dataset!A:A, 0))</f>
        <v>0</v>
      </c>
      <c r="F456" s="6" t="str">
        <f t="shared" si="29"/>
        <v>Working Day</v>
      </c>
      <c r="G456" s="6">
        <f>INDEX(Final_Combined_Dataset!E:E, MATCH(A456, Final_Combined_Dataset!A:A, 0))</f>
        <v>23</v>
      </c>
      <c r="H456" s="6" t="str">
        <f t="shared" si="30"/>
        <v>Night</v>
      </c>
      <c r="I456" s="6">
        <f>INDEX(Final_Combined_Dataset!O:O, MATCH(A456, Final_Combined_Dataset!A:A, 0))</f>
        <v>31</v>
      </c>
      <c r="J456" s="6" t="str">
        <f t="shared" si="31"/>
        <v>Low</v>
      </c>
      <c r="K456" s="6" t="str">
        <f>IF(Final_Combined_Dataset!M456&gt;Final_Combined_Dataset!N456,
"Casual Users","Registered Users")</f>
        <v>Registered Users</v>
      </c>
      <c r="L456" s="6" t="str">
        <f>IF(Final_Combined_Dataset!H456="Clear","Good To Go",IF(Final_Combined_Dataset!H456="Mist","Average",IF(Final_Combined_Dataset!H456="Light Snow","Bad",IF(Final_Combined_Dataset!H456="Heavy Snow","Very Risky"))))</f>
        <v>Average</v>
      </c>
    </row>
    <row r="457" spans="1:12">
      <c r="A457" s="6">
        <v>456</v>
      </c>
      <c r="B457" s="7">
        <f>INDEX(Final_Combined_Dataset!B:B, MATCH(Analysis_Helper!A457, Final_Combined_Dataset!A:A, 0))</f>
        <v>40564</v>
      </c>
      <c r="C457" s="6" t="str">
        <f>INDEX(Final_Combined_Dataset!G:G, MATCH(Analysis_Helper!A457, Final_Combined_Dataset!A:A, 0))</f>
        <v>Friday</v>
      </c>
      <c r="D457" s="6" t="str">
        <f t="shared" si="28"/>
        <v>Weekday</v>
      </c>
      <c r="E457" s="6" t="b">
        <f>INDEX(Final_Combined_Dataset!F:F, MATCH(A457, Final_Combined_Dataset!A:A, 0))</f>
        <v>0</v>
      </c>
      <c r="F457" s="6" t="str">
        <f t="shared" si="29"/>
        <v>Working Day</v>
      </c>
      <c r="G457" s="6">
        <f>INDEX(Final_Combined_Dataset!E:E, MATCH(A457, Final_Combined_Dataset!A:A, 0))</f>
        <v>0</v>
      </c>
      <c r="H457" s="6" t="str">
        <f t="shared" si="30"/>
        <v>Night</v>
      </c>
      <c r="I457" s="6">
        <f>INDEX(Final_Combined_Dataset!O:O, MATCH(A457, Final_Combined_Dataset!A:A, 0))</f>
        <v>21</v>
      </c>
      <c r="J457" s="6" t="str">
        <f t="shared" si="31"/>
        <v>Low</v>
      </c>
      <c r="K457" s="6" t="str">
        <f>IF(Final_Combined_Dataset!M457&gt;Final_Combined_Dataset!N457,
"Casual Users","Registered Users")</f>
        <v>Registered Users</v>
      </c>
      <c r="L457" s="6" t="str">
        <f>IF(Final_Combined_Dataset!H457="Clear","Good To Go",IF(Final_Combined_Dataset!H457="Mist","Average",IF(Final_Combined_Dataset!H457="Light Snow","Bad",IF(Final_Combined_Dataset!H457="Heavy Snow","Very Risky"))))</f>
        <v>Average</v>
      </c>
    </row>
    <row r="458" spans="1:12">
      <c r="A458" s="6">
        <v>457</v>
      </c>
      <c r="B458" s="7">
        <f>INDEX(Final_Combined_Dataset!B:B, MATCH(Analysis_Helper!A458, Final_Combined_Dataset!A:A, 0))</f>
        <v>40564</v>
      </c>
      <c r="C458" s="6" t="str">
        <f>INDEX(Final_Combined_Dataset!G:G, MATCH(Analysis_Helper!A458, Final_Combined_Dataset!A:A, 0))</f>
        <v>Friday</v>
      </c>
      <c r="D458" s="6" t="str">
        <f t="shared" si="28"/>
        <v>Weekday</v>
      </c>
      <c r="E458" s="6" t="b">
        <f>INDEX(Final_Combined_Dataset!F:F, MATCH(A458, Final_Combined_Dataset!A:A, 0))</f>
        <v>0</v>
      </c>
      <c r="F458" s="6" t="str">
        <f t="shared" si="29"/>
        <v>Working Day</v>
      </c>
      <c r="G458" s="6">
        <f>INDEX(Final_Combined_Dataset!E:E, MATCH(A458, Final_Combined_Dataset!A:A, 0))</f>
        <v>1</v>
      </c>
      <c r="H458" s="6" t="str">
        <f t="shared" si="30"/>
        <v>Night</v>
      </c>
      <c r="I458" s="6">
        <f>INDEX(Final_Combined_Dataset!O:O, MATCH(A458, Final_Combined_Dataset!A:A, 0))</f>
        <v>6</v>
      </c>
      <c r="J458" s="6" t="str">
        <f t="shared" si="31"/>
        <v>Low</v>
      </c>
      <c r="K458" s="6" t="str">
        <f>IF(Final_Combined_Dataset!M458&gt;Final_Combined_Dataset!N458,
"Casual Users","Registered Users")</f>
        <v>Registered Users</v>
      </c>
      <c r="L458" s="6" t="str">
        <f>IF(Final_Combined_Dataset!H458="Clear","Good To Go",IF(Final_Combined_Dataset!H458="Mist","Average",IF(Final_Combined_Dataset!H458="Light Snow","Bad",IF(Final_Combined_Dataset!H458="Heavy Snow","Very Risky"))))</f>
        <v>Average</v>
      </c>
    </row>
    <row r="459" spans="1:12">
      <c r="A459" s="6">
        <v>458</v>
      </c>
      <c r="B459" s="7">
        <f>INDEX(Final_Combined_Dataset!B:B, MATCH(Analysis_Helper!A459, Final_Combined_Dataset!A:A, 0))</f>
        <v>40564</v>
      </c>
      <c r="C459" s="6" t="str">
        <f>INDEX(Final_Combined_Dataset!G:G, MATCH(Analysis_Helper!A459, Final_Combined_Dataset!A:A, 0))</f>
        <v>Friday</v>
      </c>
      <c r="D459" s="6" t="str">
        <f t="shared" si="28"/>
        <v>Weekday</v>
      </c>
      <c r="E459" s="6" t="b">
        <f>INDEX(Final_Combined_Dataset!F:F, MATCH(A459, Final_Combined_Dataset!A:A, 0))</f>
        <v>0</v>
      </c>
      <c r="F459" s="6" t="str">
        <f t="shared" si="29"/>
        <v>Working Day</v>
      </c>
      <c r="G459" s="6">
        <f>INDEX(Final_Combined_Dataset!E:E, MATCH(A459, Final_Combined_Dataset!A:A, 0))</f>
        <v>2</v>
      </c>
      <c r="H459" s="6" t="str">
        <f t="shared" si="30"/>
        <v>Night</v>
      </c>
      <c r="I459" s="6">
        <f>INDEX(Final_Combined_Dataset!O:O, MATCH(A459, Final_Combined_Dataset!A:A, 0))</f>
        <v>2</v>
      </c>
      <c r="J459" s="6" t="str">
        <f t="shared" si="31"/>
        <v>Low</v>
      </c>
      <c r="K459" s="6" t="str">
        <f>IF(Final_Combined_Dataset!M459&gt;Final_Combined_Dataset!N459,
"Casual Users","Registered Users")</f>
        <v>Registered Users</v>
      </c>
      <c r="L459" s="6" t="str">
        <f>IF(Final_Combined_Dataset!H459="Clear","Good To Go",IF(Final_Combined_Dataset!H459="Mist","Average",IF(Final_Combined_Dataset!H459="Light Snow","Bad",IF(Final_Combined_Dataset!H459="Heavy Snow","Very Risky"))))</f>
        <v>Bad</v>
      </c>
    </row>
    <row r="460" spans="1:12">
      <c r="A460" s="6">
        <v>459</v>
      </c>
      <c r="B460" s="7">
        <f>INDEX(Final_Combined_Dataset!B:B, MATCH(Analysis_Helper!A460, Final_Combined_Dataset!A:A, 0))</f>
        <v>40564</v>
      </c>
      <c r="C460" s="6" t="str">
        <f>INDEX(Final_Combined_Dataset!G:G, MATCH(Analysis_Helper!A460, Final_Combined_Dataset!A:A, 0))</f>
        <v>Friday</v>
      </c>
      <c r="D460" s="6" t="str">
        <f t="shared" si="28"/>
        <v>Weekday</v>
      </c>
      <c r="E460" s="6" t="b">
        <f>INDEX(Final_Combined_Dataset!F:F, MATCH(A460, Final_Combined_Dataset!A:A, 0))</f>
        <v>0</v>
      </c>
      <c r="F460" s="6" t="str">
        <f t="shared" si="29"/>
        <v>Working Day</v>
      </c>
      <c r="G460" s="6">
        <f>INDEX(Final_Combined_Dataset!E:E, MATCH(A460, Final_Combined_Dataset!A:A, 0))</f>
        <v>3</v>
      </c>
      <c r="H460" s="6" t="str">
        <f t="shared" si="30"/>
        <v>Night</v>
      </c>
      <c r="I460" s="6">
        <f>INDEX(Final_Combined_Dataset!O:O, MATCH(A460, Final_Combined_Dataset!A:A, 0))</f>
        <v>1</v>
      </c>
      <c r="J460" s="6" t="str">
        <f t="shared" si="31"/>
        <v>Low</v>
      </c>
      <c r="K460" s="6" t="str">
        <f>IF(Final_Combined_Dataset!M460&gt;Final_Combined_Dataset!N460,
"Casual Users","Registered Users")</f>
        <v>Registered Users</v>
      </c>
      <c r="L460" s="6" t="str">
        <f>IF(Final_Combined_Dataset!H460="Clear","Good To Go",IF(Final_Combined_Dataset!H460="Mist","Average",IF(Final_Combined_Dataset!H460="Light Snow","Bad",IF(Final_Combined_Dataset!H460="Heavy Snow","Very Risky"))))</f>
        <v>Bad</v>
      </c>
    </row>
    <row r="461" spans="1:12">
      <c r="A461" s="6">
        <v>460</v>
      </c>
      <c r="B461" s="7">
        <f>INDEX(Final_Combined_Dataset!B:B, MATCH(Analysis_Helper!A461, Final_Combined_Dataset!A:A, 0))</f>
        <v>40564</v>
      </c>
      <c r="C461" s="6" t="str">
        <f>INDEX(Final_Combined_Dataset!G:G, MATCH(Analysis_Helper!A461, Final_Combined_Dataset!A:A, 0))</f>
        <v>Friday</v>
      </c>
      <c r="D461" s="6" t="str">
        <f t="shared" si="28"/>
        <v>Weekday</v>
      </c>
      <c r="E461" s="6" t="b">
        <f>INDEX(Final_Combined_Dataset!F:F, MATCH(A461, Final_Combined_Dataset!A:A, 0))</f>
        <v>0</v>
      </c>
      <c r="F461" s="6" t="str">
        <f t="shared" si="29"/>
        <v>Working Day</v>
      </c>
      <c r="G461" s="6">
        <f>INDEX(Final_Combined_Dataset!E:E, MATCH(A461, Final_Combined_Dataset!A:A, 0))</f>
        <v>4</v>
      </c>
      <c r="H461" s="6" t="str">
        <f t="shared" si="30"/>
        <v>Night</v>
      </c>
      <c r="I461" s="6">
        <f>INDEX(Final_Combined_Dataset!O:O, MATCH(A461, Final_Combined_Dataset!A:A, 0))</f>
        <v>1</v>
      </c>
      <c r="J461" s="6" t="str">
        <f t="shared" si="31"/>
        <v>Low</v>
      </c>
      <c r="K461" s="6" t="str">
        <f>IF(Final_Combined_Dataset!M461&gt;Final_Combined_Dataset!N461,
"Casual Users","Registered Users")</f>
        <v>Registered Users</v>
      </c>
      <c r="L461" s="6" t="str">
        <f>IF(Final_Combined_Dataset!H461="Clear","Good To Go",IF(Final_Combined_Dataset!H461="Mist","Average",IF(Final_Combined_Dataset!H461="Light Snow","Bad",IF(Final_Combined_Dataset!H461="Heavy Snow","Very Risky"))))</f>
        <v>Average</v>
      </c>
    </row>
    <row r="462" spans="1:12">
      <c r="A462" s="6">
        <v>461</v>
      </c>
      <c r="B462" s="7">
        <f>INDEX(Final_Combined_Dataset!B:B, MATCH(Analysis_Helper!A462, Final_Combined_Dataset!A:A, 0))</f>
        <v>40564</v>
      </c>
      <c r="C462" s="6" t="str">
        <f>INDEX(Final_Combined_Dataset!G:G, MATCH(Analysis_Helper!A462, Final_Combined_Dataset!A:A, 0))</f>
        <v>Friday</v>
      </c>
      <c r="D462" s="6" t="str">
        <f t="shared" si="28"/>
        <v>Weekday</v>
      </c>
      <c r="E462" s="6" t="b">
        <f>INDEX(Final_Combined_Dataset!F:F, MATCH(A462, Final_Combined_Dataset!A:A, 0))</f>
        <v>0</v>
      </c>
      <c r="F462" s="6" t="str">
        <f t="shared" si="29"/>
        <v>Working Day</v>
      </c>
      <c r="G462" s="6">
        <f>INDEX(Final_Combined_Dataset!E:E, MATCH(A462, Final_Combined_Dataset!A:A, 0))</f>
        <v>5</v>
      </c>
      <c r="H462" s="6" t="str">
        <f t="shared" si="30"/>
        <v>Morning</v>
      </c>
      <c r="I462" s="6">
        <f>INDEX(Final_Combined_Dataset!O:O, MATCH(A462, Final_Combined_Dataset!A:A, 0))</f>
        <v>5</v>
      </c>
      <c r="J462" s="6" t="str">
        <f t="shared" si="31"/>
        <v>Low</v>
      </c>
      <c r="K462" s="6" t="str">
        <f>IF(Final_Combined_Dataset!M462&gt;Final_Combined_Dataset!N462,
"Casual Users","Registered Users")</f>
        <v>Registered Users</v>
      </c>
      <c r="L462" s="6" t="str">
        <f>IF(Final_Combined_Dataset!H462="Clear","Good To Go",IF(Final_Combined_Dataset!H462="Mist","Average",IF(Final_Combined_Dataset!H462="Light Snow","Bad",IF(Final_Combined_Dataset!H462="Heavy Snow","Very Risky"))))</f>
        <v>Good To Go</v>
      </c>
    </row>
    <row r="463" spans="1:12">
      <c r="A463" s="6">
        <v>462</v>
      </c>
      <c r="B463" s="7">
        <f>INDEX(Final_Combined_Dataset!B:B, MATCH(Analysis_Helper!A463, Final_Combined_Dataset!A:A, 0))</f>
        <v>40564</v>
      </c>
      <c r="C463" s="6" t="str">
        <f>INDEX(Final_Combined_Dataset!G:G, MATCH(Analysis_Helper!A463, Final_Combined_Dataset!A:A, 0))</f>
        <v>Friday</v>
      </c>
      <c r="D463" s="6" t="str">
        <f t="shared" si="28"/>
        <v>Weekday</v>
      </c>
      <c r="E463" s="6" t="b">
        <f>INDEX(Final_Combined_Dataset!F:F, MATCH(A463, Final_Combined_Dataset!A:A, 0))</f>
        <v>0</v>
      </c>
      <c r="F463" s="6" t="str">
        <f t="shared" si="29"/>
        <v>Working Day</v>
      </c>
      <c r="G463" s="6">
        <f>INDEX(Final_Combined_Dataset!E:E, MATCH(A463, Final_Combined_Dataset!A:A, 0))</f>
        <v>6</v>
      </c>
      <c r="H463" s="6" t="str">
        <f t="shared" si="30"/>
        <v>Morning</v>
      </c>
      <c r="I463" s="6">
        <f>INDEX(Final_Combined_Dataset!O:O, MATCH(A463, Final_Combined_Dataset!A:A, 0))</f>
        <v>27</v>
      </c>
      <c r="J463" s="6" t="str">
        <f t="shared" si="31"/>
        <v>Low</v>
      </c>
      <c r="K463" s="6" t="str">
        <f>IF(Final_Combined_Dataset!M463&gt;Final_Combined_Dataset!N463,
"Casual Users","Registered Users")</f>
        <v>Registered Users</v>
      </c>
      <c r="L463" s="6" t="str">
        <f>IF(Final_Combined_Dataset!H463="Clear","Good To Go",IF(Final_Combined_Dataset!H463="Mist","Average",IF(Final_Combined_Dataset!H463="Light Snow","Bad",IF(Final_Combined_Dataset!H463="Heavy Snow","Very Risky"))))</f>
        <v>Good To Go</v>
      </c>
    </row>
    <row r="464" spans="1:12">
      <c r="A464" s="6">
        <v>463</v>
      </c>
      <c r="B464" s="7">
        <f>INDEX(Final_Combined_Dataset!B:B, MATCH(Analysis_Helper!A464, Final_Combined_Dataset!A:A, 0))</f>
        <v>40564</v>
      </c>
      <c r="C464" s="6" t="str">
        <f>INDEX(Final_Combined_Dataset!G:G, MATCH(Analysis_Helper!A464, Final_Combined_Dataset!A:A, 0))</f>
        <v>Friday</v>
      </c>
      <c r="D464" s="6" t="str">
        <f t="shared" si="28"/>
        <v>Weekday</v>
      </c>
      <c r="E464" s="6" t="b">
        <f>INDEX(Final_Combined_Dataset!F:F, MATCH(A464, Final_Combined_Dataset!A:A, 0))</f>
        <v>0</v>
      </c>
      <c r="F464" s="6" t="str">
        <f t="shared" si="29"/>
        <v>Working Day</v>
      </c>
      <c r="G464" s="6">
        <f>INDEX(Final_Combined_Dataset!E:E, MATCH(A464, Final_Combined_Dataset!A:A, 0))</f>
        <v>7</v>
      </c>
      <c r="H464" s="6" t="str">
        <f t="shared" si="30"/>
        <v>Morning</v>
      </c>
      <c r="I464" s="6">
        <f>INDEX(Final_Combined_Dataset!O:O, MATCH(A464, Final_Combined_Dataset!A:A, 0))</f>
        <v>68</v>
      </c>
      <c r="J464" s="6" t="str">
        <f t="shared" si="31"/>
        <v>Low</v>
      </c>
      <c r="K464" s="6" t="str">
        <f>IF(Final_Combined_Dataset!M464&gt;Final_Combined_Dataset!N464,
"Casual Users","Registered Users")</f>
        <v>Registered Users</v>
      </c>
      <c r="L464" s="6" t="str">
        <f>IF(Final_Combined_Dataset!H464="Clear","Good To Go",IF(Final_Combined_Dataset!H464="Mist","Average",IF(Final_Combined_Dataset!H464="Light Snow","Bad",IF(Final_Combined_Dataset!H464="Heavy Snow","Very Risky"))))</f>
        <v>Good To Go</v>
      </c>
    </row>
    <row r="465" spans="1:12">
      <c r="A465" s="6">
        <v>464</v>
      </c>
      <c r="B465" s="7">
        <f>INDEX(Final_Combined_Dataset!B:B, MATCH(Analysis_Helper!A465, Final_Combined_Dataset!A:A, 0))</f>
        <v>40564</v>
      </c>
      <c r="C465" s="6" t="str">
        <f>INDEX(Final_Combined_Dataset!G:G, MATCH(Analysis_Helper!A465, Final_Combined_Dataset!A:A, 0))</f>
        <v>Friday</v>
      </c>
      <c r="D465" s="6" t="str">
        <f t="shared" si="28"/>
        <v>Weekday</v>
      </c>
      <c r="E465" s="6" t="b">
        <f>INDEX(Final_Combined_Dataset!F:F, MATCH(A465, Final_Combined_Dataset!A:A, 0))</f>
        <v>0</v>
      </c>
      <c r="F465" s="6" t="str">
        <f t="shared" si="29"/>
        <v>Working Day</v>
      </c>
      <c r="G465" s="6">
        <f>INDEX(Final_Combined_Dataset!E:E, MATCH(A465, Final_Combined_Dataset!A:A, 0))</f>
        <v>8</v>
      </c>
      <c r="H465" s="6" t="str">
        <f t="shared" si="30"/>
        <v>Morning</v>
      </c>
      <c r="I465" s="6">
        <f>INDEX(Final_Combined_Dataset!O:O, MATCH(A465, Final_Combined_Dataset!A:A, 0))</f>
        <v>217</v>
      </c>
      <c r="J465" s="6" t="str">
        <f t="shared" si="31"/>
        <v>High</v>
      </c>
      <c r="K465" s="6" t="str">
        <f>IF(Final_Combined_Dataset!M465&gt;Final_Combined_Dataset!N465,
"Casual Users","Registered Users")</f>
        <v>Registered Users</v>
      </c>
      <c r="L465" s="6" t="str">
        <f>IF(Final_Combined_Dataset!H465="Clear","Good To Go",IF(Final_Combined_Dataset!H465="Mist","Average",IF(Final_Combined_Dataset!H465="Light Snow","Bad",IF(Final_Combined_Dataset!H465="Heavy Snow","Very Risky"))))</f>
        <v>Good To Go</v>
      </c>
    </row>
    <row r="466" spans="1:12">
      <c r="A466" s="6">
        <v>465</v>
      </c>
      <c r="B466" s="7">
        <f>INDEX(Final_Combined_Dataset!B:B, MATCH(Analysis_Helper!A466, Final_Combined_Dataset!A:A, 0))</f>
        <v>40564</v>
      </c>
      <c r="C466" s="6" t="str">
        <f>INDEX(Final_Combined_Dataset!G:G, MATCH(Analysis_Helper!A466, Final_Combined_Dataset!A:A, 0))</f>
        <v>Friday</v>
      </c>
      <c r="D466" s="6" t="str">
        <f t="shared" si="28"/>
        <v>Weekday</v>
      </c>
      <c r="E466" s="6" t="b">
        <f>INDEX(Final_Combined_Dataset!F:F, MATCH(A466, Final_Combined_Dataset!A:A, 0))</f>
        <v>0</v>
      </c>
      <c r="F466" s="6" t="str">
        <f t="shared" si="29"/>
        <v>Working Day</v>
      </c>
      <c r="G466" s="6">
        <f>INDEX(Final_Combined_Dataset!E:E, MATCH(A466, Final_Combined_Dataset!A:A, 0))</f>
        <v>9</v>
      </c>
      <c r="H466" s="6" t="str">
        <f t="shared" si="30"/>
        <v>Morning</v>
      </c>
      <c r="I466" s="6">
        <f>INDEX(Final_Combined_Dataset!O:O, MATCH(A466, Final_Combined_Dataset!A:A, 0))</f>
        <v>166</v>
      </c>
      <c r="J466" s="6" t="str">
        <f t="shared" si="31"/>
        <v>High</v>
      </c>
      <c r="K466" s="6" t="str">
        <f>IF(Final_Combined_Dataset!M466&gt;Final_Combined_Dataset!N466,
"Casual Users","Registered Users")</f>
        <v>Registered Users</v>
      </c>
      <c r="L466" s="6" t="str">
        <f>IF(Final_Combined_Dataset!H466="Clear","Good To Go",IF(Final_Combined_Dataset!H466="Mist","Average",IF(Final_Combined_Dataset!H466="Light Snow","Bad",IF(Final_Combined_Dataset!H466="Heavy Snow","Very Risky"))))</f>
        <v>Good To Go</v>
      </c>
    </row>
    <row r="467" spans="1:12">
      <c r="A467" s="6">
        <v>466</v>
      </c>
      <c r="B467" s="7">
        <f>INDEX(Final_Combined_Dataset!B:B, MATCH(Analysis_Helper!A467, Final_Combined_Dataset!A:A, 0))</f>
        <v>40564</v>
      </c>
      <c r="C467" s="6" t="str">
        <f>INDEX(Final_Combined_Dataset!G:G, MATCH(Analysis_Helper!A467, Final_Combined_Dataset!A:A, 0))</f>
        <v>Friday</v>
      </c>
      <c r="D467" s="6" t="str">
        <f t="shared" si="28"/>
        <v>Weekday</v>
      </c>
      <c r="E467" s="6" t="b">
        <f>INDEX(Final_Combined_Dataset!F:F, MATCH(A467, Final_Combined_Dataset!A:A, 0))</f>
        <v>0</v>
      </c>
      <c r="F467" s="6" t="str">
        <f t="shared" si="29"/>
        <v>Working Day</v>
      </c>
      <c r="G467" s="6">
        <f>INDEX(Final_Combined_Dataset!E:E, MATCH(A467, Final_Combined_Dataset!A:A, 0))</f>
        <v>10</v>
      </c>
      <c r="H467" s="6" t="str">
        <f t="shared" si="30"/>
        <v>Morning</v>
      </c>
      <c r="I467" s="6">
        <f>INDEX(Final_Combined_Dataset!O:O, MATCH(A467, Final_Combined_Dataset!A:A, 0))</f>
        <v>63</v>
      </c>
      <c r="J467" s="6" t="str">
        <f t="shared" si="31"/>
        <v>Low</v>
      </c>
      <c r="K467" s="6" t="str">
        <f>IF(Final_Combined_Dataset!M467&gt;Final_Combined_Dataset!N467,
"Casual Users","Registered Users")</f>
        <v>Registered Users</v>
      </c>
      <c r="L467" s="6" t="str">
        <f>IF(Final_Combined_Dataset!H467="Clear","Good To Go",IF(Final_Combined_Dataset!H467="Mist","Average",IF(Final_Combined_Dataset!H467="Light Snow","Bad",IF(Final_Combined_Dataset!H467="Heavy Snow","Very Risky"))))</f>
        <v>Good To Go</v>
      </c>
    </row>
    <row r="468" spans="1:12">
      <c r="A468" s="6">
        <v>467</v>
      </c>
      <c r="B468" s="7">
        <f>INDEX(Final_Combined_Dataset!B:B, MATCH(Analysis_Helper!A468, Final_Combined_Dataset!A:A, 0))</f>
        <v>40564</v>
      </c>
      <c r="C468" s="6" t="str">
        <f>INDEX(Final_Combined_Dataset!G:G, MATCH(Analysis_Helper!A468, Final_Combined_Dataset!A:A, 0))</f>
        <v>Friday</v>
      </c>
      <c r="D468" s="6" t="str">
        <f t="shared" si="28"/>
        <v>Weekday</v>
      </c>
      <c r="E468" s="6" t="b">
        <f>INDEX(Final_Combined_Dataset!F:F, MATCH(A468, Final_Combined_Dataset!A:A, 0))</f>
        <v>0</v>
      </c>
      <c r="F468" s="6" t="str">
        <f t="shared" si="29"/>
        <v>Working Day</v>
      </c>
      <c r="G468" s="6">
        <f>INDEX(Final_Combined_Dataset!E:E, MATCH(A468, Final_Combined_Dataset!A:A, 0))</f>
        <v>11</v>
      </c>
      <c r="H468" s="6" t="str">
        <f t="shared" si="30"/>
        <v>Morning</v>
      </c>
      <c r="I468" s="6">
        <f>INDEX(Final_Combined_Dataset!O:O, MATCH(A468, Final_Combined_Dataset!A:A, 0))</f>
        <v>59</v>
      </c>
      <c r="J468" s="6" t="str">
        <f t="shared" si="31"/>
        <v>Low</v>
      </c>
      <c r="K468" s="6" t="str">
        <f>IF(Final_Combined_Dataset!M468&gt;Final_Combined_Dataset!N468,
"Casual Users","Registered Users")</f>
        <v>Registered Users</v>
      </c>
      <c r="L468" s="6" t="str">
        <f>IF(Final_Combined_Dataset!H468="Clear","Good To Go",IF(Final_Combined_Dataset!H468="Mist","Average",IF(Final_Combined_Dataset!H468="Light Snow","Bad",IF(Final_Combined_Dataset!H468="Heavy Snow","Very Risky"))))</f>
        <v>Good To Go</v>
      </c>
    </row>
    <row r="469" spans="1:12">
      <c r="A469" s="6">
        <v>468</v>
      </c>
      <c r="B469" s="7">
        <f>INDEX(Final_Combined_Dataset!B:B, MATCH(Analysis_Helper!A469, Final_Combined_Dataset!A:A, 0))</f>
        <v>40564</v>
      </c>
      <c r="C469" s="6" t="str">
        <f>INDEX(Final_Combined_Dataset!G:G, MATCH(Analysis_Helper!A469, Final_Combined_Dataset!A:A, 0))</f>
        <v>Friday</v>
      </c>
      <c r="D469" s="6" t="str">
        <f t="shared" si="28"/>
        <v>Weekday</v>
      </c>
      <c r="E469" s="6" t="b">
        <f>INDEX(Final_Combined_Dataset!F:F, MATCH(A469, Final_Combined_Dataset!A:A, 0))</f>
        <v>0</v>
      </c>
      <c r="F469" s="6" t="str">
        <f t="shared" si="29"/>
        <v>Working Day</v>
      </c>
      <c r="G469" s="6">
        <f>INDEX(Final_Combined_Dataset!E:E, MATCH(A469, Final_Combined_Dataset!A:A, 0))</f>
        <v>12</v>
      </c>
      <c r="H469" s="6" t="str">
        <f t="shared" si="30"/>
        <v>Afternoon</v>
      </c>
      <c r="I469" s="6">
        <f>INDEX(Final_Combined_Dataset!O:O, MATCH(A469, Final_Combined_Dataset!A:A, 0))</f>
        <v>78</v>
      </c>
      <c r="J469" s="6" t="str">
        <f t="shared" si="31"/>
        <v>Low</v>
      </c>
      <c r="K469" s="6" t="str">
        <f>IF(Final_Combined_Dataset!M469&gt;Final_Combined_Dataset!N469,
"Casual Users","Registered Users")</f>
        <v>Registered Users</v>
      </c>
      <c r="L469" s="6" t="str">
        <f>IF(Final_Combined_Dataset!H469="Clear","Good To Go",IF(Final_Combined_Dataset!H469="Mist","Average",IF(Final_Combined_Dataset!H469="Light Snow","Bad",IF(Final_Combined_Dataset!H469="Heavy Snow","Very Risky"))))</f>
        <v>Good To Go</v>
      </c>
    </row>
    <row r="470" spans="1:12">
      <c r="A470" s="6">
        <v>469</v>
      </c>
      <c r="B470" s="7">
        <f>INDEX(Final_Combined_Dataset!B:B, MATCH(Analysis_Helper!A470, Final_Combined_Dataset!A:A, 0))</f>
        <v>40564</v>
      </c>
      <c r="C470" s="6" t="str">
        <f>INDEX(Final_Combined_Dataset!G:G, MATCH(Analysis_Helper!A470, Final_Combined_Dataset!A:A, 0))</f>
        <v>Friday</v>
      </c>
      <c r="D470" s="6" t="str">
        <f t="shared" si="28"/>
        <v>Weekday</v>
      </c>
      <c r="E470" s="6" t="b">
        <f>INDEX(Final_Combined_Dataset!F:F, MATCH(A470, Final_Combined_Dataset!A:A, 0))</f>
        <v>0</v>
      </c>
      <c r="F470" s="6" t="str">
        <f t="shared" si="29"/>
        <v>Working Day</v>
      </c>
      <c r="G470" s="6">
        <f>INDEX(Final_Combined_Dataset!E:E, MATCH(A470, Final_Combined_Dataset!A:A, 0))</f>
        <v>13</v>
      </c>
      <c r="H470" s="6" t="str">
        <f t="shared" si="30"/>
        <v>Afternoon</v>
      </c>
      <c r="I470" s="6">
        <f>INDEX(Final_Combined_Dataset!O:O, MATCH(A470, Final_Combined_Dataset!A:A, 0))</f>
        <v>73</v>
      </c>
      <c r="J470" s="6" t="str">
        <f t="shared" si="31"/>
        <v>Low</v>
      </c>
      <c r="K470" s="6" t="str">
        <f>IF(Final_Combined_Dataset!M470&gt;Final_Combined_Dataset!N470,
"Casual Users","Registered Users")</f>
        <v>Registered Users</v>
      </c>
      <c r="L470" s="6" t="str">
        <f>IF(Final_Combined_Dataset!H470="Clear","Good To Go",IF(Final_Combined_Dataset!H470="Mist","Average",IF(Final_Combined_Dataset!H470="Light Snow","Bad",IF(Final_Combined_Dataset!H470="Heavy Snow","Very Risky"))))</f>
        <v>Good To Go</v>
      </c>
    </row>
    <row r="471" spans="1:12">
      <c r="A471" s="6">
        <v>470</v>
      </c>
      <c r="B471" s="7">
        <f>INDEX(Final_Combined_Dataset!B:B, MATCH(Analysis_Helper!A471, Final_Combined_Dataset!A:A, 0))</f>
        <v>40564</v>
      </c>
      <c r="C471" s="6" t="str">
        <f>INDEX(Final_Combined_Dataset!G:G, MATCH(Analysis_Helper!A471, Final_Combined_Dataset!A:A, 0))</f>
        <v>Friday</v>
      </c>
      <c r="D471" s="6" t="str">
        <f t="shared" si="28"/>
        <v>Weekday</v>
      </c>
      <c r="E471" s="6" t="b">
        <f>INDEX(Final_Combined_Dataset!F:F, MATCH(A471, Final_Combined_Dataset!A:A, 0))</f>
        <v>0</v>
      </c>
      <c r="F471" s="6" t="str">
        <f t="shared" si="29"/>
        <v>Working Day</v>
      </c>
      <c r="G471" s="6">
        <f>INDEX(Final_Combined_Dataset!E:E, MATCH(A471, Final_Combined_Dataset!A:A, 0))</f>
        <v>14</v>
      </c>
      <c r="H471" s="6" t="str">
        <f t="shared" si="30"/>
        <v>Afternoon</v>
      </c>
      <c r="I471" s="6">
        <f>INDEX(Final_Combined_Dataset!O:O, MATCH(A471, Final_Combined_Dataset!A:A, 0))</f>
        <v>62</v>
      </c>
      <c r="J471" s="6" t="str">
        <f t="shared" si="31"/>
        <v>Low</v>
      </c>
      <c r="K471" s="6" t="str">
        <f>IF(Final_Combined_Dataset!M471&gt;Final_Combined_Dataset!N471,
"Casual Users","Registered Users")</f>
        <v>Registered Users</v>
      </c>
      <c r="L471" s="6" t="str">
        <f>IF(Final_Combined_Dataset!H471="Clear","Good To Go",IF(Final_Combined_Dataset!H471="Mist","Average",IF(Final_Combined_Dataset!H471="Light Snow","Bad",IF(Final_Combined_Dataset!H471="Heavy Snow","Very Risky"))))</f>
        <v>Good To Go</v>
      </c>
    </row>
    <row r="472" spans="1:12">
      <c r="A472" s="6">
        <v>471</v>
      </c>
      <c r="B472" s="7">
        <f>INDEX(Final_Combined_Dataset!B:B, MATCH(Analysis_Helper!A472, Final_Combined_Dataset!A:A, 0))</f>
        <v>40564</v>
      </c>
      <c r="C472" s="6" t="str">
        <f>INDEX(Final_Combined_Dataset!G:G, MATCH(Analysis_Helper!A472, Final_Combined_Dataset!A:A, 0))</f>
        <v>Friday</v>
      </c>
      <c r="D472" s="6" t="str">
        <f t="shared" si="28"/>
        <v>Weekday</v>
      </c>
      <c r="E472" s="6" t="b">
        <f>INDEX(Final_Combined_Dataset!F:F, MATCH(A472, Final_Combined_Dataset!A:A, 0))</f>
        <v>0</v>
      </c>
      <c r="F472" s="6" t="str">
        <f t="shared" si="29"/>
        <v>Working Day</v>
      </c>
      <c r="G472" s="6">
        <f>INDEX(Final_Combined_Dataset!E:E, MATCH(A472, Final_Combined_Dataset!A:A, 0))</f>
        <v>15</v>
      </c>
      <c r="H472" s="6" t="str">
        <f t="shared" si="30"/>
        <v>Afternoon</v>
      </c>
      <c r="I472" s="6">
        <f>INDEX(Final_Combined_Dataset!O:O, MATCH(A472, Final_Combined_Dataset!A:A, 0))</f>
        <v>65</v>
      </c>
      <c r="J472" s="6" t="str">
        <f t="shared" si="31"/>
        <v>Low</v>
      </c>
      <c r="K472" s="6" t="str">
        <f>IF(Final_Combined_Dataset!M472&gt;Final_Combined_Dataset!N472,
"Casual Users","Registered Users")</f>
        <v>Registered Users</v>
      </c>
      <c r="L472" s="6" t="str">
        <f>IF(Final_Combined_Dataset!H472="Clear","Good To Go",IF(Final_Combined_Dataset!H472="Mist","Average",IF(Final_Combined_Dataset!H472="Light Snow","Bad",IF(Final_Combined_Dataset!H472="Heavy Snow","Very Risky"))))</f>
        <v>Good To Go</v>
      </c>
    </row>
    <row r="473" spans="1:12">
      <c r="A473" s="6">
        <v>472</v>
      </c>
      <c r="B473" s="7">
        <f>INDEX(Final_Combined_Dataset!B:B, MATCH(Analysis_Helper!A473, Final_Combined_Dataset!A:A, 0))</f>
        <v>40564</v>
      </c>
      <c r="C473" s="6" t="str">
        <f>INDEX(Final_Combined_Dataset!G:G, MATCH(Analysis_Helper!A473, Final_Combined_Dataset!A:A, 0))</f>
        <v>Friday</v>
      </c>
      <c r="D473" s="6" t="str">
        <f t="shared" si="28"/>
        <v>Weekday</v>
      </c>
      <c r="E473" s="6" t="b">
        <f>INDEX(Final_Combined_Dataset!F:F, MATCH(A473, Final_Combined_Dataset!A:A, 0))</f>
        <v>0</v>
      </c>
      <c r="F473" s="6" t="str">
        <f t="shared" si="29"/>
        <v>Working Day</v>
      </c>
      <c r="G473" s="6">
        <f>INDEX(Final_Combined_Dataset!E:E, MATCH(A473, Final_Combined_Dataset!A:A, 0))</f>
        <v>16</v>
      </c>
      <c r="H473" s="6" t="str">
        <f t="shared" si="30"/>
        <v>Afternoon</v>
      </c>
      <c r="I473" s="6">
        <f>INDEX(Final_Combined_Dataset!O:O, MATCH(A473, Final_Combined_Dataset!A:A, 0))</f>
        <v>97</v>
      </c>
      <c r="J473" s="6" t="str">
        <f t="shared" si="31"/>
        <v>Low</v>
      </c>
      <c r="K473" s="6" t="str">
        <f>IF(Final_Combined_Dataset!M473&gt;Final_Combined_Dataset!N473,
"Casual Users","Registered Users")</f>
        <v>Registered Users</v>
      </c>
      <c r="L473" s="6" t="str">
        <f>IF(Final_Combined_Dataset!H473="Clear","Good To Go",IF(Final_Combined_Dataset!H473="Mist","Average",IF(Final_Combined_Dataset!H473="Light Snow","Bad",IF(Final_Combined_Dataset!H473="Heavy Snow","Very Risky"))))</f>
        <v>Good To Go</v>
      </c>
    </row>
    <row r="474" spans="1:12">
      <c r="A474" s="6">
        <v>473</v>
      </c>
      <c r="B474" s="7">
        <f>INDEX(Final_Combined_Dataset!B:B, MATCH(Analysis_Helper!A474, Final_Combined_Dataset!A:A, 0))</f>
        <v>40564</v>
      </c>
      <c r="C474" s="6" t="str">
        <f>INDEX(Final_Combined_Dataset!G:G, MATCH(Analysis_Helper!A474, Final_Combined_Dataset!A:A, 0))</f>
        <v>Friday</v>
      </c>
      <c r="D474" s="6" t="str">
        <f t="shared" si="28"/>
        <v>Weekday</v>
      </c>
      <c r="E474" s="6" t="b">
        <f>INDEX(Final_Combined_Dataset!F:F, MATCH(A474, Final_Combined_Dataset!A:A, 0))</f>
        <v>0</v>
      </c>
      <c r="F474" s="6" t="str">
        <f t="shared" si="29"/>
        <v>Working Day</v>
      </c>
      <c r="G474" s="6">
        <f>INDEX(Final_Combined_Dataset!E:E, MATCH(A474, Final_Combined_Dataset!A:A, 0))</f>
        <v>17</v>
      </c>
      <c r="H474" s="6" t="str">
        <f t="shared" si="30"/>
        <v>Evening</v>
      </c>
      <c r="I474" s="6">
        <f>INDEX(Final_Combined_Dataset!O:O, MATCH(A474, Final_Combined_Dataset!A:A, 0))</f>
        <v>161</v>
      </c>
      <c r="J474" s="6" t="str">
        <f t="shared" si="31"/>
        <v>High</v>
      </c>
      <c r="K474" s="6" t="str">
        <f>IF(Final_Combined_Dataset!M474&gt;Final_Combined_Dataset!N474,
"Casual Users","Registered Users")</f>
        <v>Registered Users</v>
      </c>
      <c r="L474" s="6" t="str">
        <f>IF(Final_Combined_Dataset!H474="Clear","Good To Go",IF(Final_Combined_Dataset!H474="Mist","Average",IF(Final_Combined_Dataset!H474="Light Snow","Bad",IF(Final_Combined_Dataset!H474="Heavy Snow","Very Risky"))))</f>
        <v>Good To Go</v>
      </c>
    </row>
    <row r="475" spans="1:12">
      <c r="A475" s="6">
        <v>474</v>
      </c>
      <c r="B475" s="7">
        <f>INDEX(Final_Combined_Dataset!B:B, MATCH(Analysis_Helper!A475, Final_Combined_Dataset!A:A, 0))</f>
        <v>40564</v>
      </c>
      <c r="C475" s="6" t="str">
        <f>INDEX(Final_Combined_Dataset!G:G, MATCH(Analysis_Helper!A475, Final_Combined_Dataset!A:A, 0))</f>
        <v>Friday</v>
      </c>
      <c r="D475" s="6" t="str">
        <f t="shared" si="28"/>
        <v>Weekday</v>
      </c>
      <c r="E475" s="6" t="b">
        <f>INDEX(Final_Combined_Dataset!F:F, MATCH(A475, Final_Combined_Dataset!A:A, 0))</f>
        <v>0</v>
      </c>
      <c r="F475" s="6" t="str">
        <f t="shared" si="29"/>
        <v>Working Day</v>
      </c>
      <c r="G475" s="6">
        <f>INDEX(Final_Combined_Dataset!E:E, MATCH(A475, Final_Combined_Dataset!A:A, 0))</f>
        <v>18</v>
      </c>
      <c r="H475" s="6" t="str">
        <f t="shared" si="30"/>
        <v>Evening</v>
      </c>
      <c r="I475" s="6">
        <f>INDEX(Final_Combined_Dataset!O:O, MATCH(A475, Final_Combined_Dataset!A:A, 0))</f>
        <v>120</v>
      </c>
      <c r="J475" s="6" t="str">
        <f t="shared" si="31"/>
        <v>Medium</v>
      </c>
      <c r="K475" s="6" t="str">
        <f>IF(Final_Combined_Dataset!M475&gt;Final_Combined_Dataset!N475,
"Casual Users","Registered Users")</f>
        <v>Registered Users</v>
      </c>
      <c r="L475" s="6" t="str">
        <f>IF(Final_Combined_Dataset!H475="Clear","Good To Go",IF(Final_Combined_Dataset!H475="Mist","Average",IF(Final_Combined_Dataset!H475="Light Snow","Bad",IF(Final_Combined_Dataset!H475="Heavy Snow","Very Risky"))))</f>
        <v>Good To Go</v>
      </c>
    </row>
    <row r="476" spans="1:12">
      <c r="A476" s="6">
        <v>475</v>
      </c>
      <c r="B476" s="7">
        <f>INDEX(Final_Combined_Dataset!B:B, MATCH(Analysis_Helper!A476, Final_Combined_Dataset!A:A, 0))</f>
        <v>40564</v>
      </c>
      <c r="C476" s="6" t="str">
        <f>INDEX(Final_Combined_Dataset!G:G, MATCH(Analysis_Helper!A476, Final_Combined_Dataset!A:A, 0))</f>
        <v>Friday</v>
      </c>
      <c r="D476" s="6" t="str">
        <f t="shared" si="28"/>
        <v>Weekday</v>
      </c>
      <c r="E476" s="6" t="b">
        <f>INDEX(Final_Combined_Dataset!F:F, MATCH(A476, Final_Combined_Dataset!A:A, 0))</f>
        <v>0</v>
      </c>
      <c r="F476" s="6" t="str">
        <f t="shared" si="29"/>
        <v>Working Day</v>
      </c>
      <c r="G476" s="6">
        <f>INDEX(Final_Combined_Dataset!E:E, MATCH(A476, Final_Combined_Dataset!A:A, 0))</f>
        <v>19</v>
      </c>
      <c r="H476" s="6" t="str">
        <f t="shared" si="30"/>
        <v>Evening</v>
      </c>
      <c r="I476" s="6">
        <f>INDEX(Final_Combined_Dataset!O:O, MATCH(A476, Final_Combined_Dataset!A:A, 0))</f>
        <v>96</v>
      </c>
      <c r="J476" s="6" t="str">
        <f t="shared" si="31"/>
        <v>Low</v>
      </c>
      <c r="K476" s="6" t="str">
        <f>IF(Final_Combined_Dataset!M476&gt;Final_Combined_Dataset!N476,
"Casual Users","Registered Users")</f>
        <v>Registered Users</v>
      </c>
      <c r="L476" s="6" t="str">
        <f>IF(Final_Combined_Dataset!H476="Clear","Good To Go",IF(Final_Combined_Dataset!H476="Mist","Average",IF(Final_Combined_Dataset!H476="Light Snow","Bad",IF(Final_Combined_Dataset!H476="Heavy Snow","Very Risky"))))</f>
        <v>Good To Go</v>
      </c>
    </row>
    <row r="477" spans="1:12">
      <c r="A477" s="6">
        <v>476</v>
      </c>
      <c r="B477" s="7">
        <f>INDEX(Final_Combined_Dataset!B:B, MATCH(Analysis_Helper!A477, Final_Combined_Dataset!A:A, 0))</f>
        <v>40564</v>
      </c>
      <c r="C477" s="6" t="str">
        <f>INDEX(Final_Combined_Dataset!G:G, MATCH(Analysis_Helper!A477, Final_Combined_Dataset!A:A, 0))</f>
        <v>Friday</v>
      </c>
      <c r="D477" s="6" t="str">
        <f t="shared" si="28"/>
        <v>Weekday</v>
      </c>
      <c r="E477" s="6" t="b">
        <f>INDEX(Final_Combined_Dataset!F:F, MATCH(A477, Final_Combined_Dataset!A:A, 0))</f>
        <v>0</v>
      </c>
      <c r="F477" s="6" t="str">
        <f t="shared" si="29"/>
        <v>Working Day</v>
      </c>
      <c r="G477" s="6">
        <f>INDEX(Final_Combined_Dataset!E:E, MATCH(A477, Final_Combined_Dataset!A:A, 0))</f>
        <v>20</v>
      </c>
      <c r="H477" s="6" t="str">
        <f t="shared" si="30"/>
        <v>Evening</v>
      </c>
      <c r="I477" s="6">
        <f>INDEX(Final_Combined_Dataset!O:O, MATCH(A477, Final_Combined_Dataset!A:A, 0))</f>
        <v>53</v>
      </c>
      <c r="J477" s="6" t="str">
        <f t="shared" si="31"/>
        <v>Low</v>
      </c>
      <c r="K477" s="6" t="str">
        <f>IF(Final_Combined_Dataset!M477&gt;Final_Combined_Dataset!N477,
"Casual Users","Registered Users")</f>
        <v>Registered Users</v>
      </c>
      <c r="L477" s="6" t="str">
        <f>IF(Final_Combined_Dataset!H477="Clear","Good To Go",IF(Final_Combined_Dataset!H477="Mist","Average",IF(Final_Combined_Dataset!H477="Light Snow","Bad",IF(Final_Combined_Dataset!H477="Heavy Snow","Very Risky"))))</f>
        <v>Good To Go</v>
      </c>
    </row>
    <row r="478" spans="1:12">
      <c r="A478" s="6">
        <v>477</v>
      </c>
      <c r="B478" s="7">
        <f>INDEX(Final_Combined_Dataset!B:B, MATCH(Analysis_Helper!A478, Final_Combined_Dataset!A:A, 0))</f>
        <v>40564</v>
      </c>
      <c r="C478" s="6" t="str">
        <f>INDEX(Final_Combined_Dataset!G:G, MATCH(Analysis_Helper!A478, Final_Combined_Dataset!A:A, 0))</f>
        <v>Friday</v>
      </c>
      <c r="D478" s="6" t="str">
        <f t="shared" si="28"/>
        <v>Weekday</v>
      </c>
      <c r="E478" s="6" t="b">
        <f>INDEX(Final_Combined_Dataset!F:F, MATCH(A478, Final_Combined_Dataset!A:A, 0))</f>
        <v>0</v>
      </c>
      <c r="F478" s="6" t="str">
        <f t="shared" si="29"/>
        <v>Working Day</v>
      </c>
      <c r="G478" s="6">
        <f>INDEX(Final_Combined_Dataset!E:E, MATCH(A478, Final_Combined_Dataset!A:A, 0))</f>
        <v>21</v>
      </c>
      <c r="H478" s="6" t="str">
        <f t="shared" si="30"/>
        <v>Night</v>
      </c>
      <c r="I478" s="6">
        <f>INDEX(Final_Combined_Dataset!O:O, MATCH(A478, Final_Combined_Dataset!A:A, 0))</f>
        <v>41</v>
      </c>
      <c r="J478" s="6" t="str">
        <f t="shared" si="31"/>
        <v>Low</v>
      </c>
      <c r="K478" s="6" t="str">
        <f>IF(Final_Combined_Dataset!M478&gt;Final_Combined_Dataset!N478,
"Casual Users","Registered Users")</f>
        <v>Registered Users</v>
      </c>
      <c r="L478" s="6" t="str">
        <f>IF(Final_Combined_Dataset!H478="Clear","Good To Go",IF(Final_Combined_Dataset!H478="Mist","Average",IF(Final_Combined_Dataset!H478="Light Snow","Bad",IF(Final_Combined_Dataset!H478="Heavy Snow","Very Risky"))))</f>
        <v>Good To Go</v>
      </c>
    </row>
    <row r="479" spans="1:12">
      <c r="A479" s="6">
        <v>478</v>
      </c>
      <c r="B479" s="7">
        <f>INDEX(Final_Combined_Dataset!B:B, MATCH(Analysis_Helper!A479, Final_Combined_Dataset!A:A, 0))</f>
        <v>40564</v>
      </c>
      <c r="C479" s="6" t="str">
        <f>INDEX(Final_Combined_Dataset!G:G, MATCH(Analysis_Helper!A479, Final_Combined_Dataset!A:A, 0))</f>
        <v>Friday</v>
      </c>
      <c r="D479" s="6" t="str">
        <f t="shared" si="28"/>
        <v>Weekday</v>
      </c>
      <c r="E479" s="6" t="b">
        <f>INDEX(Final_Combined_Dataset!F:F, MATCH(A479, Final_Combined_Dataset!A:A, 0))</f>
        <v>0</v>
      </c>
      <c r="F479" s="6" t="str">
        <f t="shared" si="29"/>
        <v>Working Day</v>
      </c>
      <c r="G479" s="6">
        <f>INDEX(Final_Combined_Dataset!E:E, MATCH(A479, Final_Combined_Dataset!A:A, 0))</f>
        <v>22</v>
      </c>
      <c r="H479" s="6" t="str">
        <f t="shared" si="30"/>
        <v>Night</v>
      </c>
      <c r="I479" s="6">
        <f>INDEX(Final_Combined_Dataset!O:O, MATCH(A479, Final_Combined_Dataset!A:A, 0))</f>
        <v>34</v>
      </c>
      <c r="J479" s="6" t="str">
        <f t="shared" si="31"/>
        <v>Low</v>
      </c>
      <c r="K479" s="6" t="str">
        <f>IF(Final_Combined_Dataset!M479&gt;Final_Combined_Dataset!N479,
"Casual Users","Registered Users")</f>
        <v>Registered Users</v>
      </c>
      <c r="L479" s="6" t="str">
        <f>IF(Final_Combined_Dataset!H479="Clear","Good To Go",IF(Final_Combined_Dataset!H479="Mist","Average",IF(Final_Combined_Dataset!H479="Light Snow","Bad",IF(Final_Combined_Dataset!H479="Heavy Snow","Very Risky"))))</f>
        <v>Good To Go</v>
      </c>
    </row>
    <row r="480" spans="1:12">
      <c r="A480" s="6">
        <v>479</v>
      </c>
      <c r="B480" s="7">
        <f>INDEX(Final_Combined_Dataset!B:B, MATCH(Analysis_Helper!A480, Final_Combined_Dataset!A:A, 0))</f>
        <v>40564</v>
      </c>
      <c r="C480" s="6" t="str">
        <f>INDEX(Final_Combined_Dataset!G:G, MATCH(Analysis_Helper!A480, Final_Combined_Dataset!A:A, 0))</f>
        <v>Friday</v>
      </c>
      <c r="D480" s="6" t="str">
        <f t="shared" si="28"/>
        <v>Weekday</v>
      </c>
      <c r="E480" s="6" t="b">
        <f>INDEX(Final_Combined_Dataset!F:F, MATCH(A480, Final_Combined_Dataset!A:A, 0))</f>
        <v>0</v>
      </c>
      <c r="F480" s="6" t="str">
        <f t="shared" si="29"/>
        <v>Working Day</v>
      </c>
      <c r="G480" s="6">
        <f>INDEX(Final_Combined_Dataset!E:E, MATCH(A480, Final_Combined_Dataset!A:A, 0))</f>
        <v>23</v>
      </c>
      <c r="H480" s="6" t="str">
        <f t="shared" si="30"/>
        <v>Night</v>
      </c>
      <c r="I480" s="6">
        <f>INDEX(Final_Combined_Dataset!O:O, MATCH(A480, Final_Combined_Dataset!A:A, 0))</f>
        <v>27</v>
      </c>
      <c r="J480" s="6" t="str">
        <f t="shared" si="31"/>
        <v>Low</v>
      </c>
      <c r="K480" s="6" t="str">
        <f>IF(Final_Combined_Dataset!M480&gt;Final_Combined_Dataset!N480,
"Casual Users","Registered Users")</f>
        <v>Registered Users</v>
      </c>
      <c r="L480" s="6" t="str">
        <f>IF(Final_Combined_Dataset!H480="Clear","Good To Go",IF(Final_Combined_Dataset!H480="Mist","Average",IF(Final_Combined_Dataset!H480="Light Snow","Bad",IF(Final_Combined_Dataset!H480="Heavy Snow","Very Risky"))))</f>
        <v>Good To Go</v>
      </c>
    </row>
    <row r="481" spans="1:12">
      <c r="A481" s="6">
        <v>480</v>
      </c>
      <c r="B481" s="7">
        <f>INDEX(Final_Combined_Dataset!B:B, MATCH(Analysis_Helper!A481, Final_Combined_Dataset!A:A, 0))</f>
        <v>40565</v>
      </c>
      <c r="C481" s="6" t="str">
        <f>INDEX(Final_Combined_Dataset!G:G, MATCH(Analysis_Helper!A481, Final_Combined_Dataset!A:A, 0))</f>
        <v>Saturday</v>
      </c>
      <c r="D481" s="6" t="str">
        <f t="shared" si="28"/>
        <v>Weekend</v>
      </c>
      <c r="E481" s="6" t="b">
        <f>INDEX(Final_Combined_Dataset!F:F, MATCH(A481, Final_Combined_Dataset!A:A, 0))</f>
        <v>0</v>
      </c>
      <c r="F481" s="6" t="str">
        <f t="shared" si="29"/>
        <v>Working Day</v>
      </c>
      <c r="G481" s="6">
        <f>INDEX(Final_Combined_Dataset!E:E, MATCH(A481, Final_Combined_Dataset!A:A, 0))</f>
        <v>0</v>
      </c>
      <c r="H481" s="6" t="str">
        <f t="shared" si="30"/>
        <v>Night</v>
      </c>
      <c r="I481" s="6">
        <f>INDEX(Final_Combined_Dataset!O:O, MATCH(A481, Final_Combined_Dataset!A:A, 0))</f>
        <v>13</v>
      </c>
      <c r="J481" s="6" t="str">
        <f t="shared" si="31"/>
        <v>Low</v>
      </c>
      <c r="K481" s="6" t="str">
        <f>IF(Final_Combined_Dataset!M481&gt;Final_Combined_Dataset!N481,
"Casual Users","Registered Users")</f>
        <v>Registered Users</v>
      </c>
      <c r="L481" s="6" t="str">
        <f>IF(Final_Combined_Dataset!H481="Clear","Good To Go",IF(Final_Combined_Dataset!H481="Mist","Average",IF(Final_Combined_Dataset!H481="Light Snow","Bad",IF(Final_Combined_Dataset!H481="Heavy Snow","Very Risky"))))</f>
        <v>Good To Go</v>
      </c>
    </row>
    <row r="482" spans="1:12">
      <c r="A482" s="6">
        <v>481</v>
      </c>
      <c r="B482" s="7">
        <f>INDEX(Final_Combined_Dataset!B:B, MATCH(Analysis_Helper!A482, Final_Combined_Dataset!A:A, 0))</f>
        <v>40565</v>
      </c>
      <c r="C482" s="6" t="str">
        <f>INDEX(Final_Combined_Dataset!G:G, MATCH(Analysis_Helper!A482, Final_Combined_Dataset!A:A, 0))</f>
        <v>Saturday</v>
      </c>
      <c r="D482" s="6" t="str">
        <f t="shared" si="28"/>
        <v>Weekend</v>
      </c>
      <c r="E482" s="6" t="b">
        <f>INDEX(Final_Combined_Dataset!F:F, MATCH(A482, Final_Combined_Dataset!A:A, 0))</f>
        <v>0</v>
      </c>
      <c r="F482" s="6" t="str">
        <f t="shared" si="29"/>
        <v>Working Day</v>
      </c>
      <c r="G482" s="6">
        <f>INDEX(Final_Combined_Dataset!E:E, MATCH(A482, Final_Combined_Dataset!A:A, 0))</f>
        <v>1</v>
      </c>
      <c r="H482" s="6" t="str">
        <f t="shared" si="30"/>
        <v>Night</v>
      </c>
      <c r="I482" s="6">
        <f>INDEX(Final_Combined_Dataset!O:O, MATCH(A482, Final_Combined_Dataset!A:A, 0))</f>
        <v>12</v>
      </c>
      <c r="J482" s="6" t="str">
        <f t="shared" si="31"/>
        <v>Low</v>
      </c>
      <c r="K482" s="6" t="str">
        <f>IF(Final_Combined_Dataset!M482&gt;Final_Combined_Dataset!N482,
"Casual Users","Registered Users")</f>
        <v>Registered Users</v>
      </c>
      <c r="L482" s="6" t="str">
        <f>IF(Final_Combined_Dataset!H482="Clear","Good To Go",IF(Final_Combined_Dataset!H482="Mist","Average",IF(Final_Combined_Dataset!H482="Light Snow","Bad",IF(Final_Combined_Dataset!H482="Heavy Snow","Very Risky"))))</f>
        <v>Average</v>
      </c>
    </row>
    <row r="483" spans="1:12">
      <c r="A483" s="6">
        <v>482</v>
      </c>
      <c r="B483" s="7">
        <f>INDEX(Final_Combined_Dataset!B:B, MATCH(Analysis_Helper!A483, Final_Combined_Dataset!A:A, 0))</f>
        <v>40565</v>
      </c>
      <c r="C483" s="6" t="str">
        <f>INDEX(Final_Combined_Dataset!G:G, MATCH(Analysis_Helper!A483, Final_Combined_Dataset!A:A, 0))</f>
        <v>Saturday</v>
      </c>
      <c r="D483" s="6" t="str">
        <f t="shared" si="28"/>
        <v>Weekend</v>
      </c>
      <c r="E483" s="6" t="b">
        <f>INDEX(Final_Combined_Dataset!F:F, MATCH(A483, Final_Combined_Dataset!A:A, 0))</f>
        <v>0</v>
      </c>
      <c r="F483" s="6" t="str">
        <f t="shared" si="29"/>
        <v>Working Day</v>
      </c>
      <c r="G483" s="6">
        <f>INDEX(Final_Combined_Dataset!E:E, MATCH(A483, Final_Combined_Dataset!A:A, 0))</f>
        <v>2</v>
      </c>
      <c r="H483" s="6" t="str">
        <f t="shared" si="30"/>
        <v>Night</v>
      </c>
      <c r="I483" s="6">
        <f>INDEX(Final_Combined_Dataset!O:O, MATCH(A483, Final_Combined_Dataset!A:A, 0))</f>
        <v>11</v>
      </c>
      <c r="J483" s="6" t="str">
        <f t="shared" si="31"/>
        <v>Low</v>
      </c>
      <c r="K483" s="6" t="str">
        <f>IF(Final_Combined_Dataset!M483&gt;Final_Combined_Dataset!N483,
"Casual Users","Registered Users")</f>
        <v>Registered Users</v>
      </c>
      <c r="L483" s="6" t="str">
        <f>IF(Final_Combined_Dataset!H483="Clear","Good To Go",IF(Final_Combined_Dataset!H483="Mist","Average",IF(Final_Combined_Dataset!H483="Light Snow","Bad",IF(Final_Combined_Dataset!H483="Heavy Snow","Very Risky"))))</f>
        <v>Average</v>
      </c>
    </row>
    <row r="484" spans="1:12">
      <c r="A484" s="6">
        <v>483</v>
      </c>
      <c r="B484" s="7">
        <f>INDEX(Final_Combined_Dataset!B:B, MATCH(Analysis_Helper!A484, Final_Combined_Dataset!A:A, 0))</f>
        <v>40565</v>
      </c>
      <c r="C484" s="6" t="str">
        <f>INDEX(Final_Combined_Dataset!G:G, MATCH(Analysis_Helper!A484, Final_Combined_Dataset!A:A, 0))</f>
        <v>Saturday</v>
      </c>
      <c r="D484" s="6" t="str">
        <f t="shared" si="28"/>
        <v>Weekend</v>
      </c>
      <c r="E484" s="6" t="b">
        <f>INDEX(Final_Combined_Dataset!F:F, MATCH(A484, Final_Combined_Dataset!A:A, 0))</f>
        <v>0</v>
      </c>
      <c r="F484" s="6" t="str">
        <f t="shared" si="29"/>
        <v>Working Day</v>
      </c>
      <c r="G484" s="6">
        <f>INDEX(Final_Combined_Dataset!E:E, MATCH(A484, Final_Combined_Dataset!A:A, 0))</f>
        <v>3</v>
      </c>
      <c r="H484" s="6" t="str">
        <f t="shared" si="30"/>
        <v>Night</v>
      </c>
      <c r="I484" s="6">
        <f>INDEX(Final_Combined_Dataset!O:O, MATCH(A484, Final_Combined_Dataset!A:A, 0))</f>
        <v>7</v>
      </c>
      <c r="J484" s="6" t="str">
        <f t="shared" si="31"/>
        <v>Low</v>
      </c>
      <c r="K484" s="6" t="str">
        <f>IF(Final_Combined_Dataset!M484&gt;Final_Combined_Dataset!N484,
"Casual Users","Registered Users")</f>
        <v>Registered Users</v>
      </c>
      <c r="L484" s="6" t="str">
        <f>IF(Final_Combined_Dataset!H484="Clear","Good To Go",IF(Final_Combined_Dataset!H484="Mist","Average",IF(Final_Combined_Dataset!H484="Light Snow","Bad",IF(Final_Combined_Dataset!H484="Heavy Snow","Very Risky"))))</f>
        <v>Average</v>
      </c>
    </row>
    <row r="485" spans="1:12">
      <c r="A485" s="6">
        <v>484</v>
      </c>
      <c r="B485" s="7">
        <f>INDEX(Final_Combined_Dataset!B:B, MATCH(Analysis_Helper!A485, Final_Combined_Dataset!A:A, 0))</f>
        <v>40565</v>
      </c>
      <c r="C485" s="6" t="str">
        <f>INDEX(Final_Combined_Dataset!G:G, MATCH(Analysis_Helper!A485, Final_Combined_Dataset!A:A, 0))</f>
        <v>Saturday</v>
      </c>
      <c r="D485" s="6" t="str">
        <f t="shared" si="28"/>
        <v>Weekend</v>
      </c>
      <c r="E485" s="6" t="b">
        <f>INDEX(Final_Combined_Dataset!F:F, MATCH(A485, Final_Combined_Dataset!A:A, 0))</f>
        <v>0</v>
      </c>
      <c r="F485" s="6" t="str">
        <f t="shared" si="29"/>
        <v>Working Day</v>
      </c>
      <c r="G485" s="6">
        <f>INDEX(Final_Combined_Dataset!E:E, MATCH(A485, Final_Combined_Dataset!A:A, 0))</f>
        <v>4</v>
      </c>
      <c r="H485" s="6" t="str">
        <f t="shared" si="30"/>
        <v>Night</v>
      </c>
      <c r="I485" s="6">
        <f>INDEX(Final_Combined_Dataset!O:O, MATCH(A485, Final_Combined_Dataset!A:A, 0))</f>
        <v>3</v>
      </c>
      <c r="J485" s="6" t="str">
        <f t="shared" si="31"/>
        <v>Low</v>
      </c>
      <c r="K485" s="6" t="str">
        <f>IF(Final_Combined_Dataset!M485&gt;Final_Combined_Dataset!N485,
"Casual Users","Registered Users")</f>
        <v>Registered Users</v>
      </c>
      <c r="L485" s="6" t="str">
        <f>IF(Final_Combined_Dataset!H485="Clear","Good To Go",IF(Final_Combined_Dataset!H485="Mist","Average",IF(Final_Combined_Dataset!H485="Light Snow","Bad",IF(Final_Combined_Dataset!H485="Heavy Snow","Very Risky"))))</f>
        <v>Average</v>
      </c>
    </row>
    <row r="486" spans="1:12">
      <c r="A486" s="6">
        <v>485</v>
      </c>
      <c r="B486" s="7">
        <f>INDEX(Final_Combined_Dataset!B:B, MATCH(Analysis_Helper!A486, Final_Combined_Dataset!A:A, 0))</f>
        <v>40565</v>
      </c>
      <c r="C486" s="6" t="str">
        <f>INDEX(Final_Combined_Dataset!G:G, MATCH(Analysis_Helper!A486, Final_Combined_Dataset!A:A, 0))</f>
        <v>Saturday</v>
      </c>
      <c r="D486" s="6" t="str">
        <f t="shared" si="28"/>
        <v>Weekend</v>
      </c>
      <c r="E486" s="6" t="b">
        <f>INDEX(Final_Combined_Dataset!F:F, MATCH(A486, Final_Combined_Dataset!A:A, 0))</f>
        <v>0</v>
      </c>
      <c r="F486" s="6" t="str">
        <f t="shared" si="29"/>
        <v>Working Day</v>
      </c>
      <c r="G486" s="6">
        <f>INDEX(Final_Combined_Dataset!E:E, MATCH(A486, Final_Combined_Dataset!A:A, 0))</f>
        <v>6</v>
      </c>
      <c r="H486" s="6" t="str">
        <f t="shared" si="30"/>
        <v>Morning</v>
      </c>
      <c r="I486" s="6">
        <f>INDEX(Final_Combined_Dataset!O:O, MATCH(A486, Final_Combined_Dataset!A:A, 0))</f>
        <v>2</v>
      </c>
      <c r="J486" s="6" t="str">
        <f t="shared" si="31"/>
        <v>Low</v>
      </c>
      <c r="K486" s="6" t="str">
        <f>IF(Final_Combined_Dataset!M486&gt;Final_Combined_Dataset!N486,
"Casual Users","Registered Users")</f>
        <v>Registered Users</v>
      </c>
      <c r="L486" s="6" t="str">
        <f>IF(Final_Combined_Dataset!H486="Clear","Good To Go",IF(Final_Combined_Dataset!H486="Mist","Average",IF(Final_Combined_Dataset!H486="Light Snow","Bad",IF(Final_Combined_Dataset!H486="Heavy Snow","Very Risky"))))</f>
        <v>Average</v>
      </c>
    </row>
    <row r="487" spans="1:12">
      <c r="A487" s="6">
        <v>486</v>
      </c>
      <c r="B487" s="7">
        <f>INDEX(Final_Combined_Dataset!B:B, MATCH(Analysis_Helper!A487, Final_Combined_Dataset!A:A, 0))</f>
        <v>40565</v>
      </c>
      <c r="C487" s="6" t="str">
        <f>INDEX(Final_Combined_Dataset!G:G, MATCH(Analysis_Helper!A487, Final_Combined_Dataset!A:A, 0))</f>
        <v>Saturday</v>
      </c>
      <c r="D487" s="6" t="str">
        <f t="shared" si="28"/>
        <v>Weekend</v>
      </c>
      <c r="E487" s="6" t="b">
        <f>INDEX(Final_Combined_Dataset!F:F, MATCH(A487, Final_Combined_Dataset!A:A, 0))</f>
        <v>0</v>
      </c>
      <c r="F487" s="6" t="str">
        <f t="shared" si="29"/>
        <v>Working Day</v>
      </c>
      <c r="G487" s="6">
        <f>INDEX(Final_Combined_Dataset!E:E, MATCH(A487, Final_Combined_Dataset!A:A, 0))</f>
        <v>7</v>
      </c>
      <c r="H487" s="6" t="str">
        <f t="shared" si="30"/>
        <v>Morning</v>
      </c>
      <c r="I487" s="6">
        <f>INDEX(Final_Combined_Dataset!O:O, MATCH(A487, Final_Combined_Dataset!A:A, 0))</f>
        <v>8</v>
      </c>
      <c r="J487" s="6" t="str">
        <f t="shared" si="31"/>
        <v>Low</v>
      </c>
      <c r="K487" s="6" t="str">
        <f>IF(Final_Combined_Dataset!M487&gt;Final_Combined_Dataset!N487,
"Casual Users","Registered Users")</f>
        <v>Registered Users</v>
      </c>
      <c r="L487" s="6" t="str">
        <f>IF(Final_Combined_Dataset!H487="Clear","Good To Go",IF(Final_Combined_Dataset!H487="Mist","Average",IF(Final_Combined_Dataset!H487="Light Snow","Bad",IF(Final_Combined_Dataset!H487="Heavy Snow","Very Risky"))))</f>
        <v>Good To Go</v>
      </c>
    </row>
    <row r="488" spans="1:12">
      <c r="A488" s="6">
        <v>487</v>
      </c>
      <c r="B488" s="7">
        <f>INDEX(Final_Combined_Dataset!B:B, MATCH(Analysis_Helper!A488, Final_Combined_Dataset!A:A, 0))</f>
        <v>40565</v>
      </c>
      <c r="C488" s="6" t="str">
        <f>INDEX(Final_Combined_Dataset!G:G, MATCH(Analysis_Helper!A488, Final_Combined_Dataset!A:A, 0))</f>
        <v>Saturday</v>
      </c>
      <c r="D488" s="6" t="str">
        <f t="shared" si="28"/>
        <v>Weekend</v>
      </c>
      <c r="E488" s="6" t="b">
        <f>INDEX(Final_Combined_Dataset!F:F, MATCH(A488, Final_Combined_Dataset!A:A, 0))</f>
        <v>0</v>
      </c>
      <c r="F488" s="6" t="str">
        <f t="shared" si="29"/>
        <v>Working Day</v>
      </c>
      <c r="G488" s="6">
        <f>INDEX(Final_Combined_Dataset!E:E, MATCH(A488, Final_Combined_Dataset!A:A, 0))</f>
        <v>8</v>
      </c>
      <c r="H488" s="6" t="str">
        <f t="shared" si="30"/>
        <v>Morning</v>
      </c>
      <c r="I488" s="6">
        <f>INDEX(Final_Combined_Dataset!O:O, MATCH(A488, Final_Combined_Dataset!A:A, 0))</f>
        <v>27</v>
      </c>
      <c r="J488" s="6" t="str">
        <f t="shared" si="31"/>
        <v>Low</v>
      </c>
      <c r="K488" s="6" t="str">
        <f>IF(Final_Combined_Dataset!M488&gt;Final_Combined_Dataset!N488,
"Casual Users","Registered Users")</f>
        <v>Registered Users</v>
      </c>
      <c r="L488" s="6" t="str">
        <f>IF(Final_Combined_Dataset!H488="Clear","Good To Go",IF(Final_Combined_Dataset!H488="Mist","Average",IF(Final_Combined_Dataset!H488="Light Snow","Bad",IF(Final_Combined_Dataset!H488="Heavy Snow","Very Risky"))))</f>
        <v>Good To Go</v>
      </c>
    </row>
    <row r="489" spans="1:12">
      <c r="A489" s="6">
        <v>488</v>
      </c>
      <c r="B489" s="7">
        <f>INDEX(Final_Combined_Dataset!B:B, MATCH(Analysis_Helper!A489, Final_Combined_Dataset!A:A, 0))</f>
        <v>40565</v>
      </c>
      <c r="C489" s="6" t="str">
        <f>INDEX(Final_Combined_Dataset!G:G, MATCH(Analysis_Helper!A489, Final_Combined_Dataset!A:A, 0))</f>
        <v>Saturday</v>
      </c>
      <c r="D489" s="6" t="str">
        <f t="shared" si="28"/>
        <v>Weekend</v>
      </c>
      <c r="E489" s="6" t="b">
        <f>INDEX(Final_Combined_Dataset!F:F, MATCH(A489, Final_Combined_Dataset!A:A, 0))</f>
        <v>0</v>
      </c>
      <c r="F489" s="6" t="str">
        <f t="shared" si="29"/>
        <v>Working Day</v>
      </c>
      <c r="G489" s="6">
        <f>INDEX(Final_Combined_Dataset!E:E, MATCH(A489, Final_Combined_Dataset!A:A, 0))</f>
        <v>9</v>
      </c>
      <c r="H489" s="6" t="str">
        <f t="shared" si="30"/>
        <v>Morning</v>
      </c>
      <c r="I489" s="6">
        <f>INDEX(Final_Combined_Dataset!O:O, MATCH(A489, Final_Combined_Dataset!A:A, 0))</f>
        <v>40</v>
      </c>
      <c r="J489" s="6" t="str">
        <f t="shared" si="31"/>
        <v>Low</v>
      </c>
      <c r="K489" s="6" t="str">
        <f>IF(Final_Combined_Dataset!M489&gt;Final_Combined_Dataset!N489,
"Casual Users","Registered Users")</f>
        <v>Registered Users</v>
      </c>
      <c r="L489" s="6" t="str">
        <f>IF(Final_Combined_Dataset!H489="Clear","Good To Go",IF(Final_Combined_Dataset!H489="Mist","Average",IF(Final_Combined_Dataset!H489="Light Snow","Bad",IF(Final_Combined_Dataset!H489="Heavy Snow","Very Risky"))))</f>
        <v>Good To Go</v>
      </c>
    </row>
    <row r="490" spans="1:12">
      <c r="A490" s="6">
        <v>489</v>
      </c>
      <c r="B490" s="7">
        <f>INDEX(Final_Combined_Dataset!B:B, MATCH(Analysis_Helper!A490, Final_Combined_Dataset!A:A, 0))</f>
        <v>40565</v>
      </c>
      <c r="C490" s="6" t="str">
        <f>INDEX(Final_Combined_Dataset!G:G, MATCH(Analysis_Helper!A490, Final_Combined_Dataset!A:A, 0))</f>
        <v>Saturday</v>
      </c>
      <c r="D490" s="6" t="str">
        <f t="shared" si="28"/>
        <v>Weekend</v>
      </c>
      <c r="E490" s="6" t="b">
        <f>INDEX(Final_Combined_Dataset!F:F, MATCH(A490, Final_Combined_Dataset!A:A, 0))</f>
        <v>0</v>
      </c>
      <c r="F490" s="6" t="str">
        <f t="shared" si="29"/>
        <v>Working Day</v>
      </c>
      <c r="G490" s="6">
        <f>INDEX(Final_Combined_Dataset!E:E, MATCH(A490, Final_Combined_Dataset!A:A, 0))</f>
        <v>10</v>
      </c>
      <c r="H490" s="6" t="str">
        <f t="shared" si="30"/>
        <v>Morning</v>
      </c>
      <c r="I490" s="6">
        <f>INDEX(Final_Combined_Dataset!O:O, MATCH(A490, Final_Combined_Dataset!A:A, 0))</f>
        <v>53</v>
      </c>
      <c r="J490" s="6" t="str">
        <f t="shared" si="31"/>
        <v>Low</v>
      </c>
      <c r="K490" s="6" t="str">
        <f>IF(Final_Combined_Dataset!M490&gt;Final_Combined_Dataset!N490,
"Casual Users","Registered Users")</f>
        <v>Registered Users</v>
      </c>
      <c r="L490" s="6" t="str">
        <f>IF(Final_Combined_Dataset!H490="Clear","Good To Go",IF(Final_Combined_Dataset!H490="Mist","Average",IF(Final_Combined_Dataset!H490="Light Snow","Bad",IF(Final_Combined_Dataset!H490="Heavy Snow","Very Risky"))))</f>
        <v>Average</v>
      </c>
    </row>
    <row r="491" spans="1:12">
      <c r="A491" s="6">
        <v>490</v>
      </c>
      <c r="B491" s="7">
        <f>INDEX(Final_Combined_Dataset!B:B, MATCH(Analysis_Helper!A491, Final_Combined_Dataset!A:A, 0))</f>
        <v>40565</v>
      </c>
      <c r="C491" s="6" t="str">
        <f>INDEX(Final_Combined_Dataset!G:G, MATCH(Analysis_Helper!A491, Final_Combined_Dataset!A:A, 0))</f>
        <v>Saturday</v>
      </c>
      <c r="D491" s="6" t="str">
        <f t="shared" si="28"/>
        <v>Weekend</v>
      </c>
      <c r="E491" s="6" t="b">
        <f>INDEX(Final_Combined_Dataset!F:F, MATCH(A491, Final_Combined_Dataset!A:A, 0))</f>
        <v>0</v>
      </c>
      <c r="F491" s="6" t="str">
        <f t="shared" si="29"/>
        <v>Working Day</v>
      </c>
      <c r="G491" s="6">
        <f>INDEX(Final_Combined_Dataset!E:E, MATCH(A491, Final_Combined_Dataset!A:A, 0))</f>
        <v>11</v>
      </c>
      <c r="H491" s="6" t="str">
        <f t="shared" si="30"/>
        <v>Morning</v>
      </c>
      <c r="I491" s="6">
        <f>INDEX(Final_Combined_Dataset!O:O, MATCH(A491, Final_Combined_Dataset!A:A, 0))</f>
        <v>63</v>
      </c>
      <c r="J491" s="6" t="str">
        <f t="shared" si="31"/>
        <v>Low</v>
      </c>
      <c r="K491" s="6" t="str">
        <f>IF(Final_Combined_Dataset!M491&gt;Final_Combined_Dataset!N491,
"Casual Users","Registered Users")</f>
        <v>Registered Users</v>
      </c>
      <c r="L491" s="6" t="str">
        <f>IF(Final_Combined_Dataset!H491="Clear","Good To Go",IF(Final_Combined_Dataset!H491="Mist","Average",IF(Final_Combined_Dataset!H491="Light Snow","Bad",IF(Final_Combined_Dataset!H491="Heavy Snow","Very Risky"))))</f>
        <v>Average</v>
      </c>
    </row>
    <row r="492" spans="1:12">
      <c r="A492" s="6">
        <v>491</v>
      </c>
      <c r="B492" s="7">
        <f>INDEX(Final_Combined_Dataset!B:B, MATCH(Analysis_Helper!A492, Final_Combined_Dataset!A:A, 0))</f>
        <v>40565</v>
      </c>
      <c r="C492" s="6" t="str">
        <f>INDEX(Final_Combined_Dataset!G:G, MATCH(Analysis_Helper!A492, Final_Combined_Dataset!A:A, 0))</f>
        <v>Saturday</v>
      </c>
      <c r="D492" s="6" t="str">
        <f t="shared" si="28"/>
        <v>Weekend</v>
      </c>
      <c r="E492" s="6" t="b">
        <f>INDEX(Final_Combined_Dataset!F:F, MATCH(A492, Final_Combined_Dataset!A:A, 0))</f>
        <v>0</v>
      </c>
      <c r="F492" s="6" t="str">
        <f t="shared" si="29"/>
        <v>Working Day</v>
      </c>
      <c r="G492" s="6">
        <f>INDEX(Final_Combined_Dataset!E:E, MATCH(A492, Final_Combined_Dataset!A:A, 0))</f>
        <v>12</v>
      </c>
      <c r="H492" s="6" t="str">
        <f t="shared" si="30"/>
        <v>Afternoon</v>
      </c>
      <c r="I492" s="6">
        <f>INDEX(Final_Combined_Dataset!O:O, MATCH(A492, Final_Combined_Dataset!A:A, 0))</f>
        <v>70</v>
      </c>
      <c r="J492" s="6" t="str">
        <f t="shared" si="31"/>
        <v>Low</v>
      </c>
      <c r="K492" s="6" t="str">
        <f>IF(Final_Combined_Dataset!M492&gt;Final_Combined_Dataset!N492,
"Casual Users","Registered Users")</f>
        <v>Registered Users</v>
      </c>
      <c r="L492" s="6" t="str">
        <f>IF(Final_Combined_Dataset!H492="Clear","Good To Go",IF(Final_Combined_Dataset!H492="Mist","Average",IF(Final_Combined_Dataset!H492="Light Snow","Bad",IF(Final_Combined_Dataset!H492="Heavy Snow","Very Risky"))))</f>
        <v>Average</v>
      </c>
    </row>
    <row r="493" spans="1:12">
      <c r="A493" s="6">
        <v>492</v>
      </c>
      <c r="B493" s="7">
        <f>INDEX(Final_Combined_Dataset!B:B, MATCH(Analysis_Helper!A493, Final_Combined_Dataset!A:A, 0))</f>
        <v>40565</v>
      </c>
      <c r="C493" s="6" t="str">
        <f>INDEX(Final_Combined_Dataset!G:G, MATCH(Analysis_Helper!A493, Final_Combined_Dataset!A:A, 0))</f>
        <v>Saturday</v>
      </c>
      <c r="D493" s="6" t="str">
        <f t="shared" si="28"/>
        <v>Weekend</v>
      </c>
      <c r="E493" s="6" t="b">
        <f>INDEX(Final_Combined_Dataset!F:F, MATCH(A493, Final_Combined_Dataset!A:A, 0))</f>
        <v>0</v>
      </c>
      <c r="F493" s="6" t="str">
        <f t="shared" si="29"/>
        <v>Working Day</v>
      </c>
      <c r="G493" s="6">
        <f>INDEX(Final_Combined_Dataset!E:E, MATCH(A493, Final_Combined_Dataset!A:A, 0))</f>
        <v>13</v>
      </c>
      <c r="H493" s="6" t="str">
        <f t="shared" si="30"/>
        <v>Afternoon</v>
      </c>
      <c r="I493" s="6">
        <f>INDEX(Final_Combined_Dataset!O:O, MATCH(A493, Final_Combined_Dataset!A:A, 0))</f>
        <v>84</v>
      </c>
      <c r="J493" s="6" t="str">
        <f t="shared" si="31"/>
        <v>Low</v>
      </c>
      <c r="K493" s="6" t="str">
        <f>IF(Final_Combined_Dataset!M493&gt;Final_Combined_Dataset!N493,
"Casual Users","Registered Users")</f>
        <v>Registered Users</v>
      </c>
      <c r="L493" s="6" t="str">
        <f>IF(Final_Combined_Dataset!H493="Clear","Good To Go",IF(Final_Combined_Dataset!H493="Mist","Average",IF(Final_Combined_Dataset!H493="Light Snow","Bad",IF(Final_Combined_Dataset!H493="Heavy Snow","Very Risky"))))</f>
        <v>Good To Go</v>
      </c>
    </row>
    <row r="494" spans="1:12">
      <c r="A494" s="6">
        <v>493</v>
      </c>
      <c r="B494" s="7">
        <f>INDEX(Final_Combined_Dataset!B:B, MATCH(Analysis_Helper!A494, Final_Combined_Dataset!A:A, 0))</f>
        <v>40565</v>
      </c>
      <c r="C494" s="6" t="str">
        <f>INDEX(Final_Combined_Dataset!G:G, MATCH(Analysis_Helper!A494, Final_Combined_Dataset!A:A, 0))</f>
        <v>Saturday</v>
      </c>
      <c r="D494" s="6" t="str">
        <f t="shared" si="28"/>
        <v>Weekend</v>
      </c>
      <c r="E494" s="6" t="b">
        <f>INDEX(Final_Combined_Dataset!F:F, MATCH(A494, Final_Combined_Dataset!A:A, 0))</f>
        <v>0</v>
      </c>
      <c r="F494" s="6" t="str">
        <f t="shared" si="29"/>
        <v>Working Day</v>
      </c>
      <c r="G494" s="6">
        <f>INDEX(Final_Combined_Dataset!E:E, MATCH(A494, Final_Combined_Dataset!A:A, 0))</f>
        <v>14</v>
      </c>
      <c r="H494" s="6" t="str">
        <f t="shared" si="30"/>
        <v>Afternoon</v>
      </c>
      <c r="I494" s="6">
        <f>INDEX(Final_Combined_Dataset!O:O, MATCH(A494, Final_Combined_Dataset!A:A, 0))</f>
        <v>75</v>
      </c>
      <c r="J494" s="6" t="str">
        <f t="shared" si="31"/>
        <v>Low</v>
      </c>
      <c r="K494" s="6" t="str">
        <f>IF(Final_Combined_Dataset!M494&gt;Final_Combined_Dataset!N494,
"Casual Users","Registered Users")</f>
        <v>Registered Users</v>
      </c>
      <c r="L494" s="6" t="str">
        <f>IF(Final_Combined_Dataset!H494="Clear","Good To Go",IF(Final_Combined_Dataset!H494="Mist","Average",IF(Final_Combined_Dataset!H494="Light Snow","Bad",IF(Final_Combined_Dataset!H494="Heavy Snow","Very Risky"))))</f>
        <v>Good To Go</v>
      </c>
    </row>
    <row r="495" spans="1:12">
      <c r="A495" s="6">
        <v>494</v>
      </c>
      <c r="B495" s="7">
        <f>INDEX(Final_Combined_Dataset!B:B, MATCH(Analysis_Helper!A495, Final_Combined_Dataset!A:A, 0))</f>
        <v>40565</v>
      </c>
      <c r="C495" s="6" t="str">
        <f>INDEX(Final_Combined_Dataset!G:G, MATCH(Analysis_Helper!A495, Final_Combined_Dataset!A:A, 0))</f>
        <v>Saturday</v>
      </c>
      <c r="D495" s="6" t="str">
        <f t="shared" si="28"/>
        <v>Weekend</v>
      </c>
      <c r="E495" s="6" t="b">
        <f>INDEX(Final_Combined_Dataset!F:F, MATCH(A495, Final_Combined_Dataset!A:A, 0))</f>
        <v>0</v>
      </c>
      <c r="F495" s="6" t="str">
        <f t="shared" si="29"/>
        <v>Working Day</v>
      </c>
      <c r="G495" s="6">
        <f>INDEX(Final_Combined_Dataset!E:E, MATCH(A495, Final_Combined_Dataset!A:A, 0))</f>
        <v>15</v>
      </c>
      <c r="H495" s="6" t="str">
        <f t="shared" si="30"/>
        <v>Afternoon</v>
      </c>
      <c r="I495" s="6">
        <f>INDEX(Final_Combined_Dataset!O:O, MATCH(A495, Final_Combined_Dataset!A:A, 0))</f>
        <v>103</v>
      </c>
      <c r="J495" s="6" t="str">
        <f t="shared" si="31"/>
        <v>Medium</v>
      </c>
      <c r="K495" s="6" t="str">
        <f>IF(Final_Combined_Dataset!M495&gt;Final_Combined_Dataset!N495,
"Casual Users","Registered Users")</f>
        <v>Registered Users</v>
      </c>
      <c r="L495" s="6" t="str">
        <f>IF(Final_Combined_Dataset!H495="Clear","Good To Go",IF(Final_Combined_Dataset!H495="Mist","Average",IF(Final_Combined_Dataset!H495="Light Snow","Bad",IF(Final_Combined_Dataset!H495="Heavy Snow","Very Risky"))))</f>
        <v>Good To Go</v>
      </c>
    </row>
    <row r="496" spans="1:12">
      <c r="A496" s="6">
        <v>495</v>
      </c>
      <c r="B496" s="7">
        <f>INDEX(Final_Combined_Dataset!B:B, MATCH(Analysis_Helper!A496, Final_Combined_Dataset!A:A, 0))</f>
        <v>40565</v>
      </c>
      <c r="C496" s="6" t="str">
        <f>INDEX(Final_Combined_Dataset!G:G, MATCH(Analysis_Helper!A496, Final_Combined_Dataset!A:A, 0))</f>
        <v>Saturday</v>
      </c>
      <c r="D496" s="6" t="str">
        <f t="shared" si="28"/>
        <v>Weekend</v>
      </c>
      <c r="E496" s="6" t="b">
        <f>INDEX(Final_Combined_Dataset!F:F, MATCH(A496, Final_Combined_Dataset!A:A, 0))</f>
        <v>0</v>
      </c>
      <c r="F496" s="6" t="str">
        <f t="shared" si="29"/>
        <v>Working Day</v>
      </c>
      <c r="G496" s="6">
        <f>INDEX(Final_Combined_Dataset!E:E, MATCH(A496, Final_Combined_Dataset!A:A, 0))</f>
        <v>16</v>
      </c>
      <c r="H496" s="6" t="str">
        <f t="shared" si="30"/>
        <v>Afternoon</v>
      </c>
      <c r="I496" s="6">
        <f>INDEX(Final_Combined_Dataset!O:O, MATCH(A496, Final_Combined_Dataset!A:A, 0))</f>
        <v>83</v>
      </c>
      <c r="J496" s="6" t="str">
        <f t="shared" si="31"/>
        <v>Low</v>
      </c>
      <c r="K496" s="6" t="str">
        <f>IF(Final_Combined_Dataset!M496&gt;Final_Combined_Dataset!N496,
"Casual Users","Registered Users")</f>
        <v>Registered Users</v>
      </c>
      <c r="L496" s="6" t="str">
        <f>IF(Final_Combined_Dataset!H496="Clear","Good To Go",IF(Final_Combined_Dataset!H496="Mist","Average",IF(Final_Combined_Dataset!H496="Light Snow","Bad",IF(Final_Combined_Dataset!H496="Heavy Snow","Very Risky"))))</f>
        <v>Good To Go</v>
      </c>
    </row>
    <row r="497" spans="1:12">
      <c r="A497" s="6">
        <v>496</v>
      </c>
      <c r="B497" s="7">
        <f>INDEX(Final_Combined_Dataset!B:B, MATCH(Analysis_Helper!A497, Final_Combined_Dataset!A:A, 0))</f>
        <v>40565</v>
      </c>
      <c r="C497" s="6" t="str">
        <f>INDEX(Final_Combined_Dataset!G:G, MATCH(Analysis_Helper!A497, Final_Combined_Dataset!A:A, 0))</f>
        <v>Saturday</v>
      </c>
      <c r="D497" s="6" t="str">
        <f t="shared" si="28"/>
        <v>Weekend</v>
      </c>
      <c r="E497" s="6" t="b">
        <f>INDEX(Final_Combined_Dataset!F:F, MATCH(A497, Final_Combined_Dataset!A:A, 0))</f>
        <v>0</v>
      </c>
      <c r="F497" s="6" t="str">
        <f t="shared" si="29"/>
        <v>Working Day</v>
      </c>
      <c r="G497" s="6">
        <f>INDEX(Final_Combined_Dataset!E:E, MATCH(A497, Final_Combined_Dataset!A:A, 0))</f>
        <v>17</v>
      </c>
      <c r="H497" s="6" t="str">
        <f t="shared" si="30"/>
        <v>Evening</v>
      </c>
      <c r="I497" s="6">
        <f>INDEX(Final_Combined_Dataset!O:O, MATCH(A497, Final_Combined_Dataset!A:A, 0))</f>
        <v>67</v>
      </c>
      <c r="J497" s="6" t="str">
        <f t="shared" si="31"/>
        <v>Low</v>
      </c>
      <c r="K497" s="6" t="str">
        <f>IF(Final_Combined_Dataset!M497&gt;Final_Combined_Dataset!N497,
"Casual Users","Registered Users")</f>
        <v>Registered Users</v>
      </c>
      <c r="L497" s="6" t="str">
        <f>IF(Final_Combined_Dataset!H497="Clear","Good To Go",IF(Final_Combined_Dataset!H497="Mist","Average",IF(Final_Combined_Dataset!H497="Light Snow","Bad",IF(Final_Combined_Dataset!H497="Heavy Snow","Very Risky"))))</f>
        <v>Good To Go</v>
      </c>
    </row>
    <row r="498" spans="1:12">
      <c r="A498" s="6">
        <v>497</v>
      </c>
      <c r="B498" s="7">
        <f>INDEX(Final_Combined_Dataset!B:B, MATCH(Analysis_Helper!A498, Final_Combined_Dataset!A:A, 0))</f>
        <v>40565</v>
      </c>
      <c r="C498" s="6" t="str">
        <f>INDEX(Final_Combined_Dataset!G:G, MATCH(Analysis_Helper!A498, Final_Combined_Dataset!A:A, 0))</f>
        <v>Saturday</v>
      </c>
      <c r="D498" s="6" t="str">
        <f t="shared" si="28"/>
        <v>Weekend</v>
      </c>
      <c r="E498" s="6" t="b">
        <f>INDEX(Final_Combined_Dataset!F:F, MATCH(A498, Final_Combined_Dataset!A:A, 0))</f>
        <v>0</v>
      </c>
      <c r="F498" s="6" t="str">
        <f t="shared" si="29"/>
        <v>Working Day</v>
      </c>
      <c r="G498" s="6">
        <f>INDEX(Final_Combined_Dataset!E:E, MATCH(A498, Final_Combined_Dataset!A:A, 0))</f>
        <v>18</v>
      </c>
      <c r="H498" s="6" t="str">
        <f t="shared" si="30"/>
        <v>Evening</v>
      </c>
      <c r="I498" s="6">
        <f>INDEX(Final_Combined_Dataset!O:O, MATCH(A498, Final_Combined_Dataset!A:A, 0))</f>
        <v>54</v>
      </c>
      <c r="J498" s="6" t="str">
        <f t="shared" si="31"/>
        <v>Low</v>
      </c>
      <c r="K498" s="6" t="str">
        <f>IF(Final_Combined_Dataset!M498&gt;Final_Combined_Dataset!N498,
"Casual Users","Registered Users")</f>
        <v>Registered Users</v>
      </c>
      <c r="L498" s="6" t="str">
        <f>IF(Final_Combined_Dataset!H498="Clear","Good To Go",IF(Final_Combined_Dataset!H498="Mist","Average",IF(Final_Combined_Dataset!H498="Light Snow","Bad",IF(Final_Combined_Dataset!H498="Heavy Snow","Very Risky"))))</f>
        <v>Good To Go</v>
      </c>
    </row>
    <row r="499" spans="1:12">
      <c r="A499" s="6">
        <v>498</v>
      </c>
      <c r="B499" s="7">
        <f>INDEX(Final_Combined_Dataset!B:B, MATCH(Analysis_Helper!A499, Final_Combined_Dataset!A:A, 0))</f>
        <v>40565</v>
      </c>
      <c r="C499" s="6" t="str">
        <f>INDEX(Final_Combined_Dataset!G:G, MATCH(Analysis_Helper!A499, Final_Combined_Dataset!A:A, 0))</f>
        <v>Saturday</v>
      </c>
      <c r="D499" s="6" t="str">
        <f t="shared" si="28"/>
        <v>Weekend</v>
      </c>
      <c r="E499" s="6" t="b">
        <f>INDEX(Final_Combined_Dataset!F:F, MATCH(A499, Final_Combined_Dataset!A:A, 0))</f>
        <v>0</v>
      </c>
      <c r="F499" s="6" t="str">
        <f t="shared" si="29"/>
        <v>Working Day</v>
      </c>
      <c r="G499" s="6">
        <f>INDEX(Final_Combined_Dataset!E:E, MATCH(A499, Final_Combined_Dataset!A:A, 0))</f>
        <v>19</v>
      </c>
      <c r="H499" s="6" t="str">
        <f t="shared" si="30"/>
        <v>Evening</v>
      </c>
      <c r="I499" s="6">
        <f>INDEX(Final_Combined_Dataset!O:O, MATCH(A499, Final_Combined_Dataset!A:A, 0))</f>
        <v>59</v>
      </c>
      <c r="J499" s="6" t="str">
        <f t="shared" si="31"/>
        <v>Low</v>
      </c>
      <c r="K499" s="6" t="str">
        <f>IF(Final_Combined_Dataset!M499&gt;Final_Combined_Dataset!N499,
"Casual Users","Registered Users")</f>
        <v>Registered Users</v>
      </c>
      <c r="L499" s="6" t="str">
        <f>IF(Final_Combined_Dataset!H499="Clear","Good To Go",IF(Final_Combined_Dataset!H499="Mist","Average",IF(Final_Combined_Dataset!H499="Light Snow","Bad",IF(Final_Combined_Dataset!H499="Heavy Snow","Very Risky"))))</f>
        <v>Good To Go</v>
      </c>
    </row>
    <row r="500" spans="1:12">
      <c r="A500" s="6">
        <v>499</v>
      </c>
      <c r="B500" s="7">
        <f>INDEX(Final_Combined_Dataset!B:B, MATCH(Analysis_Helper!A500, Final_Combined_Dataset!A:A, 0))</f>
        <v>40565</v>
      </c>
      <c r="C500" s="6" t="str">
        <f>INDEX(Final_Combined_Dataset!G:G, MATCH(Analysis_Helper!A500, Final_Combined_Dataset!A:A, 0))</f>
        <v>Saturday</v>
      </c>
      <c r="D500" s="6" t="str">
        <f t="shared" si="28"/>
        <v>Weekend</v>
      </c>
      <c r="E500" s="6" t="b">
        <f>INDEX(Final_Combined_Dataset!F:F, MATCH(A500, Final_Combined_Dataset!A:A, 0))</f>
        <v>0</v>
      </c>
      <c r="F500" s="6" t="str">
        <f t="shared" si="29"/>
        <v>Working Day</v>
      </c>
      <c r="G500" s="6">
        <f>INDEX(Final_Combined_Dataset!E:E, MATCH(A500, Final_Combined_Dataset!A:A, 0))</f>
        <v>20</v>
      </c>
      <c r="H500" s="6" t="str">
        <f t="shared" si="30"/>
        <v>Evening</v>
      </c>
      <c r="I500" s="6">
        <f>INDEX(Final_Combined_Dataset!O:O, MATCH(A500, Final_Combined_Dataset!A:A, 0))</f>
        <v>45</v>
      </c>
      <c r="J500" s="6" t="str">
        <f t="shared" si="31"/>
        <v>Low</v>
      </c>
      <c r="K500" s="6" t="str">
        <f>IF(Final_Combined_Dataset!M500&gt;Final_Combined_Dataset!N500,
"Casual Users","Registered Users")</f>
        <v>Registered Users</v>
      </c>
      <c r="L500" s="6" t="str">
        <f>IF(Final_Combined_Dataset!H500="Clear","Good To Go",IF(Final_Combined_Dataset!H500="Mist","Average",IF(Final_Combined_Dataset!H500="Light Snow","Bad",IF(Final_Combined_Dataset!H500="Heavy Snow","Very Risky"))))</f>
        <v>Good To Go</v>
      </c>
    </row>
    <row r="501" spans="1:12">
      <c r="A501" s="6">
        <v>500</v>
      </c>
      <c r="B501" s="7">
        <f>INDEX(Final_Combined_Dataset!B:B, MATCH(Analysis_Helper!A501, Final_Combined_Dataset!A:A, 0))</f>
        <v>40565</v>
      </c>
      <c r="C501" s="6" t="str">
        <f>INDEX(Final_Combined_Dataset!G:G, MATCH(Analysis_Helper!A501, Final_Combined_Dataset!A:A, 0))</f>
        <v>Saturday</v>
      </c>
      <c r="D501" s="6" t="str">
        <f t="shared" si="28"/>
        <v>Weekend</v>
      </c>
      <c r="E501" s="6" t="b">
        <f>INDEX(Final_Combined_Dataset!F:F, MATCH(A501, Final_Combined_Dataset!A:A, 0))</f>
        <v>0</v>
      </c>
      <c r="F501" s="6" t="str">
        <f t="shared" si="29"/>
        <v>Working Day</v>
      </c>
      <c r="G501" s="6">
        <f>INDEX(Final_Combined_Dataset!E:E, MATCH(A501, Final_Combined_Dataset!A:A, 0))</f>
        <v>21</v>
      </c>
      <c r="H501" s="6" t="str">
        <f t="shared" si="30"/>
        <v>Night</v>
      </c>
      <c r="I501" s="6">
        <f>INDEX(Final_Combined_Dataset!O:O, MATCH(A501, Final_Combined_Dataset!A:A, 0))</f>
        <v>39</v>
      </c>
      <c r="J501" s="6" t="str">
        <f t="shared" si="31"/>
        <v>Low</v>
      </c>
      <c r="K501" s="6" t="str">
        <f>IF(Final_Combined_Dataset!M501&gt;Final_Combined_Dataset!N501,
"Casual Users","Registered Users")</f>
        <v>Registered Users</v>
      </c>
      <c r="L501" s="6" t="str">
        <f>IF(Final_Combined_Dataset!H501="Clear","Good To Go",IF(Final_Combined_Dataset!H501="Mist","Average",IF(Final_Combined_Dataset!H501="Light Snow","Bad",IF(Final_Combined_Dataset!H501="Heavy Snow","Very Risky"))))</f>
        <v>Good To Go</v>
      </c>
    </row>
    <row r="502" spans="1:12">
      <c r="A502" s="6">
        <v>501</v>
      </c>
      <c r="B502" s="7">
        <f>INDEX(Final_Combined_Dataset!B:B, MATCH(Analysis_Helper!A502, Final_Combined_Dataset!A:A, 0))</f>
        <v>40565</v>
      </c>
      <c r="C502" s="6" t="str">
        <f>INDEX(Final_Combined_Dataset!G:G, MATCH(Analysis_Helper!A502, Final_Combined_Dataset!A:A, 0))</f>
        <v>Saturday</v>
      </c>
      <c r="D502" s="6" t="str">
        <f t="shared" si="28"/>
        <v>Weekend</v>
      </c>
      <c r="E502" s="6" t="b">
        <f>INDEX(Final_Combined_Dataset!F:F, MATCH(A502, Final_Combined_Dataset!A:A, 0))</f>
        <v>0</v>
      </c>
      <c r="F502" s="6" t="str">
        <f t="shared" si="29"/>
        <v>Working Day</v>
      </c>
      <c r="G502" s="6">
        <f>INDEX(Final_Combined_Dataset!E:E, MATCH(A502, Final_Combined_Dataset!A:A, 0))</f>
        <v>22</v>
      </c>
      <c r="H502" s="6" t="str">
        <f t="shared" si="30"/>
        <v>Night</v>
      </c>
      <c r="I502" s="6">
        <f>INDEX(Final_Combined_Dataset!O:O, MATCH(A502, Final_Combined_Dataset!A:A, 0))</f>
        <v>30</v>
      </c>
      <c r="J502" s="6" t="str">
        <f t="shared" si="31"/>
        <v>Low</v>
      </c>
      <c r="K502" s="6" t="str">
        <f>IF(Final_Combined_Dataset!M502&gt;Final_Combined_Dataset!N502,
"Casual Users","Registered Users")</f>
        <v>Registered Users</v>
      </c>
      <c r="L502" s="6" t="str">
        <f>IF(Final_Combined_Dataset!H502="Clear","Good To Go",IF(Final_Combined_Dataset!H502="Mist","Average",IF(Final_Combined_Dataset!H502="Light Snow","Bad",IF(Final_Combined_Dataset!H502="Heavy Snow","Very Risky"))))</f>
        <v>Good To Go</v>
      </c>
    </row>
    <row r="503" spans="1:12">
      <c r="A503" s="6">
        <v>502</v>
      </c>
      <c r="B503" s="7">
        <f>INDEX(Final_Combined_Dataset!B:B, MATCH(Analysis_Helper!A503, Final_Combined_Dataset!A:A, 0))</f>
        <v>40565</v>
      </c>
      <c r="C503" s="6" t="str">
        <f>INDEX(Final_Combined_Dataset!G:G, MATCH(Analysis_Helper!A503, Final_Combined_Dataset!A:A, 0))</f>
        <v>Saturday</v>
      </c>
      <c r="D503" s="6" t="str">
        <f t="shared" si="28"/>
        <v>Weekend</v>
      </c>
      <c r="E503" s="6" t="b">
        <f>INDEX(Final_Combined_Dataset!F:F, MATCH(A503, Final_Combined_Dataset!A:A, 0))</f>
        <v>0</v>
      </c>
      <c r="F503" s="6" t="str">
        <f t="shared" si="29"/>
        <v>Working Day</v>
      </c>
      <c r="G503" s="6">
        <f>INDEX(Final_Combined_Dataset!E:E, MATCH(A503, Final_Combined_Dataset!A:A, 0))</f>
        <v>23</v>
      </c>
      <c r="H503" s="6" t="str">
        <f t="shared" si="30"/>
        <v>Night</v>
      </c>
      <c r="I503" s="6">
        <f>INDEX(Final_Combined_Dataset!O:O, MATCH(A503, Final_Combined_Dataset!A:A, 0))</f>
        <v>33</v>
      </c>
      <c r="J503" s="6" t="str">
        <f t="shared" si="31"/>
        <v>Low</v>
      </c>
      <c r="K503" s="6" t="str">
        <f>IF(Final_Combined_Dataset!M503&gt;Final_Combined_Dataset!N503,
"Casual Users","Registered Users")</f>
        <v>Registered Users</v>
      </c>
      <c r="L503" s="6" t="str">
        <f>IF(Final_Combined_Dataset!H503="Clear","Good To Go",IF(Final_Combined_Dataset!H503="Mist","Average",IF(Final_Combined_Dataset!H503="Light Snow","Bad",IF(Final_Combined_Dataset!H503="Heavy Snow","Very Risky"))))</f>
        <v>Good To Go</v>
      </c>
    </row>
    <row r="504" spans="1:12">
      <c r="A504" s="6">
        <v>503</v>
      </c>
      <c r="B504" s="7">
        <f>INDEX(Final_Combined_Dataset!B:B, MATCH(Analysis_Helper!A504, Final_Combined_Dataset!A:A, 0))</f>
        <v>40566</v>
      </c>
      <c r="C504" s="6" t="str">
        <f>INDEX(Final_Combined_Dataset!G:G, MATCH(Analysis_Helper!A504, Final_Combined_Dataset!A:A, 0))</f>
        <v>Sunday</v>
      </c>
      <c r="D504" s="6" t="str">
        <f t="shared" si="28"/>
        <v>Weekend</v>
      </c>
      <c r="E504" s="6" t="b">
        <f>INDEX(Final_Combined_Dataset!F:F, MATCH(A504, Final_Combined_Dataset!A:A, 0))</f>
        <v>0</v>
      </c>
      <c r="F504" s="6" t="str">
        <f t="shared" si="29"/>
        <v>Working Day</v>
      </c>
      <c r="G504" s="6">
        <f>INDEX(Final_Combined_Dataset!E:E, MATCH(A504, Final_Combined_Dataset!A:A, 0))</f>
        <v>0</v>
      </c>
      <c r="H504" s="6" t="str">
        <f t="shared" si="30"/>
        <v>Night</v>
      </c>
      <c r="I504" s="6">
        <f>INDEX(Final_Combined_Dataset!O:O, MATCH(A504, Final_Combined_Dataset!A:A, 0))</f>
        <v>22</v>
      </c>
      <c r="J504" s="6" t="str">
        <f t="shared" si="31"/>
        <v>Low</v>
      </c>
      <c r="K504" s="6" t="str">
        <f>IF(Final_Combined_Dataset!M504&gt;Final_Combined_Dataset!N504,
"Casual Users","Registered Users")</f>
        <v>Registered Users</v>
      </c>
      <c r="L504" s="6" t="str">
        <f>IF(Final_Combined_Dataset!H504="Clear","Good To Go",IF(Final_Combined_Dataset!H504="Mist","Average",IF(Final_Combined_Dataset!H504="Light Snow","Bad",IF(Final_Combined_Dataset!H504="Heavy Snow","Very Risky"))))</f>
        <v>Good To Go</v>
      </c>
    </row>
    <row r="505" spans="1:12">
      <c r="A505" s="6">
        <v>504</v>
      </c>
      <c r="B505" s="7">
        <f>INDEX(Final_Combined_Dataset!B:B, MATCH(Analysis_Helper!A505, Final_Combined_Dataset!A:A, 0))</f>
        <v>40566</v>
      </c>
      <c r="C505" s="6" t="str">
        <f>INDEX(Final_Combined_Dataset!G:G, MATCH(Analysis_Helper!A505, Final_Combined_Dataset!A:A, 0))</f>
        <v>Sunday</v>
      </c>
      <c r="D505" s="6" t="str">
        <f t="shared" si="28"/>
        <v>Weekend</v>
      </c>
      <c r="E505" s="6" t="b">
        <f>INDEX(Final_Combined_Dataset!F:F, MATCH(A505, Final_Combined_Dataset!A:A, 0))</f>
        <v>0</v>
      </c>
      <c r="F505" s="6" t="str">
        <f t="shared" si="29"/>
        <v>Working Day</v>
      </c>
      <c r="G505" s="6">
        <f>INDEX(Final_Combined_Dataset!E:E, MATCH(A505, Final_Combined_Dataset!A:A, 0))</f>
        <v>1</v>
      </c>
      <c r="H505" s="6" t="str">
        <f t="shared" si="30"/>
        <v>Night</v>
      </c>
      <c r="I505" s="6">
        <f>INDEX(Final_Combined_Dataset!O:O, MATCH(A505, Final_Combined_Dataset!A:A, 0))</f>
        <v>13</v>
      </c>
      <c r="J505" s="6" t="str">
        <f t="shared" si="31"/>
        <v>Low</v>
      </c>
      <c r="K505" s="6" t="str">
        <f>IF(Final_Combined_Dataset!M505&gt;Final_Combined_Dataset!N505,
"Casual Users","Registered Users")</f>
        <v>Registered Users</v>
      </c>
      <c r="L505" s="6" t="str">
        <f>IF(Final_Combined_Dataset!H505="Clear","Good To Go",IF(Final_Combined_Dataset!H505="Mist","Average",IF(Final_Combined_Dataset!H505="Light Snow","Bad",IF(Final_Combined_Dataset!H505="Heavy Snow","Very Risky"))))</f>
        <v>Good To Go</v>
      </c>
    </row>
    <row r="506" spans="1:12">
      <c r="A506" s="6">
        <v>505</v>
      </c>
      <c r="B506" s="7">
        <f>INDEX(Final_Combined_Dataset!B:B, MATCH(Analysis_Helper!A506, Final_Combined_Dataset!A:A, 0))</f>
        <v>40566</v>
      </c>
      <c r="C506" s="6" t="str">
        <f>INDEX(Final_Combined_Dataset!G:G, MATCH(Analysis_Helper!A506, Final_Combined_Dataset!A:A, 0))</f>
        <v>Sunday</v>
      </c>
      <c r="D506" s="6" t="str">
        <f t="shared" si="28"/>
        <v>Weekend</v>
      </c>
      <c r="E506" s="6" t="b">
        <f>INDEX(Final_Combined_Dataset!F:F, MATCH(A506, Final_Combined_Dataset!A:A, 0))</f>
        <v>0</v>
      </c>
      <c r="F506" s="6" t="str">
        <f t="shared" si="29"/>
        <v>Working Day</v>
      </c>
      <c r="G506" s="6">
        <f>INDEX(Final_Combined_Dataset!E:E, MATCH(A506, Final_Combined_Dataset!A:A, 0))</f>
        <v>2</v>
      </c>
      <c r="H506" s="6" t="str">
        <f t="shared" si="30"/>
        <v>Night</v>
      </c>
      <c r="I506" s="6">
        <f>INDEX(Final_Combined_Dataset!O:O, MATCH(A506, Final_Combined_Dataset!A:A, 0))</f>
        <v>18</v>
      </c>
      <c r="J506" s="6" t="str">
        <f t="shared" si="31"/>
        <v>Low</v>
      </c>
      <c r="K506" s="6" t="str">
        <f>IF(Final_Combined_Dataset!M506&gt;Final_Combined_Dataset!N506,
"Casual Users","Registered Users")</f>
        <v>Registered Users</v>
      </c>
      <c r="L506" s="6" t="str">
        <f>IF(Final_Combined_Dataset!H506="Clear","Good To Go",IF(Final_Combined_Dataset!H506="Mist","Average",IF(Final_Combined_Dataset!H506="Light Snow","Bad",IF(Final_Combined_Dataset!H506="Heavy Snow","Very Risky"))))</f>
        <v>Good To Go</v>
      </c>
    </row>
    <row r="507" spans="1:12">
      <c r="A507" s="6">
        <v>506</v>
      </c>
      <c r="B507" s="7">
        <f>INDEX(Final_Combined_Dataset!B:B, MATCH(Analysis_Helper!A507, Final_Combined_Dataset!A:A, 0))</f>
        <v>40566</v>
      </c>
      <c r="C507" s="6" t="str">
        <f>INDEX(Final_Combined_Dataset!G:G, MATCH(Analysis_Helper!A507, Final_Combined_Dataset!A:A, 0))</f>
        <v>Sunday</v>
      </c>
      <c r="D507" s="6" t="str">
        <f t="shared" si="28"/>
        <v>Weekend</v>
      </c>
      <c r="E507" s="6" t="b">
        <f>INDEX(Final_Combined_Dataset!F:F, MATCH(A507, Final_Combined_Dataset!A:A, 0))</f>
        <v>0</v>
      </c>
      <c r="F507" s="6" t="str">
        <f t="shared" si="29"/>
        <v>Working Day</v>
      </c>
      <c r="G507" s="6">
        <f>INDEX(Final_Combined_Dataset!E:E, MATCH(A507, Final_Combined_Dataset!A:A, 0))</f>
        <v>3</v>
      </c>
      <c r="H507" s="6" t="str">
        <f t="shared" si="30"/>
        <v>Night</v>
      </c>
      <c r="I507" s="6">
        <f>INDEX(Final_Combined_Dataset!O:O, MATCH(A507, Final_Combined_Dataset!A:A, 0))</f>
        <v>5</v>
      </c>
      <c r="J507" s="6" t="str">
        <f t="shared" si="31"/>
        <v>Low</v>
      </c>
      <c r="K507" s="6" t="str">
        <f>IF(Final_Combined_Dataset!M507&gt;Final_Combined_Dataset!N507,
"Casual Users","Registered Users")</f>
        <v>Registered Users</v>
      </c>
      <c r="L507" s="6" t="str">
        <f>IF(Final_Combined_Dataset!H507="Clear","Good To Go",IF(Final_Combined_Dataset!H507="Mist","Average",IF(Final_Combined_Dataset!H507="Light Snow","Bad",IF(Final_Combined_Dataset!H507="Heavy Snow","Very Risky"))))</f>
        <v>Good To Go</v>
      </c>
    </row>
    <row r="508" spans="1:12">
      <c r="A508" s="6">
        <v>507</v>
      </c>
      <c r="B508" s="7">
        <f>INDEX(Final_Combined_Dataset!B:B, MATCH(Analysis_Helper!A508, Final_Combined_Dataset!A:A, 0))</f>
        <v>40566</v>
      </c>
      <c r="C508" s="6" t="str">
        <f>INDEX(Final_Combined_Dataset!G:G, MATCH(Analysis_Helper!A508, Final_Combined_Dataset!A:A, 0))</f>
        <v>Sunday</v>
      </c>
      <c r="D508" s="6" t="str">
        <f t="shared" si="28"/>
        <v>Weekend</v>
      </c>
      <c r="E508" s="6" t="b">
        <f>INDEX(Final_Combined_Dataset!F:F, MATCH(A508, Final_Combined_Dataset!A:A, 0))</f>
        <v>0</v>
      </c>
      <c r="F508" s="6" t="str">
        <f t="shared" si="29"/>
        <v>Working Day</v>
      </c>
      <c r="G508" s="6">
        <f>INDEX(Final_Combined_Dataset!E:E, MATCH(A508, Final_Combined_Dataset!A:A, 0))</f>
        <v>5</v>
      </c>
      <c r="H508" s="6" t="str">
        <f t="shared" si="30"/>
        <v>Morning</v>
      </c>
      <c r="I508" s="6">
        <f>INDEX(Final_Combined_Dataset!O:O, MATCH(A508, Final_Combined_Dataset!A:A, 0))</f>
        <v>3</v>
      </c>
      <c r="J508" s="6" t="str">
        <f t="shared" si="31"/>
        <v>Low</v>
      </c>
      <c r="K508" s="6" t="str">
        <f>IF(Final_Combined_Dataset!M508&gt;Final_Combined_Dataset!N508,
"Casual Users","Registered Users")</f>
        <v>Registered Users</v>
      </c>
      <c r="L508" s="6" t="str">
        <f>IF(Final_Combined_Dataset!H508="Clear","Good To Go",IF(Final_Combined_Dataset!H508="Mist","Average",IF(Final_Combined_Dataset!H508="Light Snow","Bad",IF(Final_Combined_Dataset!H508="Heavy Snow","Very Risky"))))</f>
        <v>Average</v>
      </c>
    </row>
    <row r="509" spans="1:12">
      <c r="A509" s="6">
        <v>508</v>
      </c>
      <c r="B509" s="7">
        <f>INDEX(Final_Combined_Dataset!B:B, MATCH(Analysis_Helper!A509, Final_Combined_Dataset!A:A, 0))</f>
        <v>40566</v>
      </c>
      <c r="C509" s="6" t="str">
        <f>INDEX(Final_Combined_Dataset!G:G, MATCH(Analysis_Helper!A509, Final_Combined_Dataset!A:A, 0))</f>
        <v>Sunday</v>
      </c>
      <c r="D509" s="6" t="str">
        <f t="shared" si="28"/>
        <v>Weekend</v>
      </c>
      <c r="E509" s="6" t="b">
        <f>INDEX(Final_Combined_Dataset!F:F, MATCH(A509, Final_Combined_Dataset!A:A, 0))</f>
        <v>0</v>
      </c>
      <c r="F509" s="6" t="str">
        <f t="shared" si="29"/>
        <v>Working Day</v>
      </c>
      <c r="G509" s="6">
        <f>INDEX(Final_Combined_Dataset!E:E, MATCH(A509, Final_Combined_Dataset!A:A, 0))</f>
        <v>6</v>
      </c>
      <c r="H509" s="6" t="str">
        <f t="shared" si="30"/>
        <v>Morning</v>
      </c>
      <c r="I509" s="6">
        <f>INDEX(Final_Combined_Dataset!O:O, MATCH(A509, Final_Combined_Dataset!A:A, 0))</f>
        <v>1</v>
      </c>
      <c r="J509" s="6" t="str">
        <f t="shared" si="31"/>
        <v>Low</v>
      </c>
      <c r="K509" s="6" t="str">
        <f>IF(Final_Combined_Dataset!M509&gt;Final_Combined_Dataset!N509,
"Casual Users","Registered Users")</f>
        <v>Registered Users</v>
      </c>
      <c r="L509" s="6" t="str">
        <f>IF(Final_Combined_Dataset!H509="Clear","Good To Go",IF(Final_Combined_Dataset!H509="Mist","Average",IF(Final_Combined_Dataset!H509="Light Snow","Bad",IF(Final_Combined_Dataset!H509="Heavy Snow","Very Risky"))))</f>
        <v>Average</v>
      </c>
    </row>
    <row r="510" spans="1:12">
      <c r="A510" s="6">
        <v>509</v>
      </c>
      <c r="B510" s="7">
        <f>INDEX(Final_Combined_Dataset!B:B, MATCH(Analysis_Helper!A510, Final_Combined_Dataset!A:A, 0))</f>
        <v>40566</v>
      </c>
      <c r="C510" s="6" t="str">
        <f>INDEX(Final_Combined_Dataset!G:G, MATCH(Analysis_Helper!A510, Final_Combined_Dataset!A:A, 0))</f>
        <v>Sunday</v>
      </c>
      <c r="D510" s="6" t="str">
        <f t="shared" si="28"/>
        <v>Weekend</v>
      </c>
      <c r="E510" s="6" t="b">
        <f>INDEX(Final_Combined_Dataset!F:F, MATCH(A510, Final_Combined_Dataset!A:A, 0))</f>
        <v>0</v>
      </c>
      <c r="F510" s="6" t="str">
        <f t="shared" si="29"/>
        <v>Working Day</v>
      </c>
      <c r="G510" s="6">
        <f>INDEX(Final_Combined_Dataset!E:E, MATCH(A510, Final_Combined_Dataset!A:A, 0))</f>
        <v>7</v>
      </c>
      <c r="H510" s="6" t="str">
        <f t="shared" si="30"/>
        <v>Morning</v>
      </c>
      <c r="I510" s="6">
        <f>INDEX(Final_Combined_Dataset!O:O, MATCH(A510, Final_Combined_Dataset!A:A, 0))</f>
        <v>2</v>
      </c>
      <c r="J510" s="6" t="str">
        <f t="shared" si="31"/>
        <v>Low</v>
      </c>
      <c r="K510" s="6" t="str">
        <f>IF(Final_Combined_Dataset!M510&gt;Final_Combined_Dataset!N510,
"Casual Users","Registered Users")</f>
        <v>Registered Users</v>
      </c>
      <c r="L510" s="6" t="str">
        <f>IF(Final_Combined_Dataset!H510="Clear","Good To Go",IF(Final_Combined_Dataset!H510="Mist","Average",IF(Final_Combined_Dataset!H510="Light Snow","Bad",IF(Final_Combined_Dataset!H510="Heavy Snow","Very Risky"))))</f>
        <v>Good To Go</v>
      </c>
    </row>
    <row r="511" spans="1:12">
      <c r="A511" s="6">
        <v>510</v>
      </c>
      <c r="B511" s="7">
        <f>INDEX(Final_Combined_Dataset!B:B, MATCH(Analysis_Helper!A511, Final_Combined_Dataset!A:A, 0))</f>
        <v>40566</v>
      </c>
      <c r="C511" s="6" t="str">
        <f>INDEX(Final_Combined_Dataset!G:G, MATCH(Analysis_Helper!A511, Final_Combined_Dataset!A:A, 0))</f>
        <v>Sunday</v>
      </c>
      <c r="D511" s="6" t="str">
        <f t="shared" si="28"/>
        <v>Weekend</v>
      </c>
      <c r="E511" s="6" t="b">
        <f>INDEX(Final_Combined_Dataset!F:F, MATCH(A511, Final_Combined_Dataset!A:A, 0))</f>
        <v>0</v>
      </c>
      <c r="F511" s="6" t="str">
        <f t="shared" si="29"/>
        <v>Working Day</v>
      </c>
      <c r="G511" s="6">
        <f>INDEX(Final_Combined_Dataset!E:E, MATCH(A511, Final_Combined_Dataset!A:A, 0))</f>
        <v>8</v>
      </c>
      <c r="H511" s="6" t="str">
        <f t="shared" si="30"/>
        <v>Morning</v>
      </c>
      <c r="I511" s="6">
        <f>INDEX(Final_Combined_Dataset!O:O, MATCH(A511, Final_Combined_Dataset!A:A, 0))</f>
        <v>19</v>
      </c>
      <c r="J511" s="6" t="str">
        <f t="shared" si="31"/>
        <v>Low</v>
      </c>
      <c r="K511" s="6" t="str">
        <f>IF(Final_Combined_Dataset!M511&gt;Final_Combined_Dataset!N511,
"Casual Users","Registered Users")</f>
        <v>Registered Users</v>
      </c>
      <c r="L511" s="6" t="str">
        <f>IF(Final_Combined_Dataset!H511="Clear","Good To Go",IF(Final_Combined_Dataset!H511="Mist","Average",IF(Final_Combined_Dataset!H511="Light Snow","Bad",IF(Final_Combined_Dataset!H511="Heavy Snow","Very Risky"))))</f>
        <v>Good To Go</v>
      </c>
    </row>
    <row r="512" spans="1:12">
      <c r="A512" s="6">
        <v>511</v>
      </c>
      <c r="B512" s="7">
        <f>INDEX(Final_Combined_Dataset!B:B, MATCH(Analysis_Helper!A512, Final_Combined_Dataset!A:A, 0))</f>
        <v>40566</v>
      </c>
      <c r="C512" s="6" t="str">
        <f>INDEX(Final_Combined_Dataset!G:G, MATCH(Analysis_Helper!A512, Final_Combined_Dataset!A:A, 0))</f>
        <v>Sunday</v>
      </c>
      <c r="D512" s="6" t="str">
        <f t="shared" si="28"/>
        <v>Weekend</v>
      </c>
      <c r="E512" s="6" t="b">
        <f>INDEX(Final_Combined_Dataset!F:F, MATCH(A512, Final_Combined_Dataset!A:A, 0))</f>
        <v>0</v>
      </c>
      <c r="F512" s="6" t="str">
        <f t="shared" si="29"/>
        <v>Working Day</v>
      </c>
      <c r="G512" s="6">
        <f>INDEX(Final_Combined_Dataset!E:E, MATCH(A512, Final_Combined_Dataset!A:A, 0))</f>
        <v>9</v>
      </c>
      <c r="H512" s="6" t="str">
        <f t="shared" si="30"/>
        <v>Morning</v>
      </c>
      <c r="I512" s="6">
        <f>INDEX(Final_Combined_Dataset!O:O, MATCH(A512, Final_Combined_Dataset!A:A, 0))</f>
        <v>28</v>
      </c>
      <c r="J512" s="6" t="str">
        <f t="shared" si="31"/>
        <v>Low</v>
      </c>
      <c r="K512" s="6" t="str">
        <f>IF(Final_Combined_Dataset!M512&gt;Final_Combined_Dataset!N512,
"Casual Users","Registered Users")</f>
        <v>Registered Users</v>
      </c>
      <c r="L512" s="6" t="str">
        <f>IF(Final_Combined_Dataset!H512="Clear","Good To Go",IF(Final_Combined_Dataset!H512="Mist","Average",IF(Final_Combined_Dataset!H512="Light Snow","Bad",IF(Final_Combined_Dataset!H512="Heavy Snow","Very Risky"))))</f>
        <v>Good To Go</v>
      </c>
    </row>
    <row r="513" spans="1:12">
      <c r="A513" s="6">
        <v>512</v>
      </c>
      <c r="B513" s="7">
        <f>INDEX(Final_Combined_Dataset!B:B, MATCH(Analysis_Helper!A513, Final_Combined_Dataset!A:A, 0))</f>
        <v>40566</v>
      </c>
      <c r="C513" s="6" t="str">
        <f>INDEX(Final_Combined_Dataset!G:G, MATCH(Analysis_Helper!A513, Final_Combined_Dataset!A:A, 0))</f>
        <v>Sunday</v>
      </c>
      <c r="D513" s="6" t="str">
        <f t="shared" si="28"/>
        <v>Weekend</v>
      </c>
      <c r="E513" s="6" t="b">
        <f>INDEX(Final_Combined_Dataset!F:F, MATCH(A513, Final_Combined_Dataset!A:A, 0))</f>
        <v>0</v>
      </c>
      <c r="F513" s="6" t="str">
        <f t="shared" si="29"/>
        <v>Working Day</v>
      </c>
      <c r="G513" s="6">
        <f>INDEX(Final_Combined_Dataset!E:E, MATCH(A513, Final_Combined_Dataset!A:A, 0))</f>
        <v>10</v>
      </c>
      <c r="H513" s="6" t="str">
        <f t="shared" si="30"/>
        <v>Morning</v>
      </c>
      <c r="I513" s="6">
        <f>INDEX(Final_Combined_Dataset!O:O, MATCH(A513, Final_Combined_Dataset!A:A, 0))</f>
        <v>58</v>
      </c>
      <c r="J513" s="6" t="str">
        <f t="shared" si="31"/>
        <v>Low</v>
      </c>
      <c r="K513" s="6" t="str">
        <f>IF(Final_Combined_Dataset!M513&gt;Final_Combined_Dataset!N513,
"Casual Users","Registered Users")</f>
        <v>Registered Users</v>
      </c>
      <c r="L513" s="6" t="str">
        <f>IF(Final_Combined_Dataset!H513="Clear","Good To Go",IF(Final_Combined_Dataset!H513="Mist","Average",IF(Final_Combined_Dataset!H513="Light Snow","Bad",IF(Final_Combined_Dataset!H513="Heavy Snow","Very Risky"))))</f>
        <v>Good To Go</v>
      </c>
    </row>
    <row r="514" spans="1:12">
      <c r="A514" s="6">
        <v>513</v>
      </c>
      <c r="B514" s="7">
        <f>INDEX(Final_Combined_Dataset!B:B, MATCH(Analysis_Helper!A514, Final_Combined_Dataset!A:A, 0))</f>
        <v>40566</v>
      </c>
      <c r="C514" s="6" t="str">
        <f>INDEX(Final_Combined_Dataset!G:G, MATCH(Analysis_Helper!A514, Final_Combined_Dataset!A:A, 0))</f>
        <v>Sunday</v>
      </c>
      <c r="D514" s="6" t="str">
        <f t="shared" si="28"/>
        <v>Weekend</v>
      </c>
      <c r="E514" s="6" t="b">
        <f>INDEX(Final_Combined_Dataset!F:F, MATCH(A514, Final_Combined_Dataset!A:A, 0))</f>
        <v>0</v>
      </c>
      <c r="F514" s="6" t="str">
        <f t="shared" si="29"/>
        <v>Working Day</v>
      </c>
      <c r="G514" s="6">
        <f>INDEX(Final_Combined_Dataset!E:E, MATCH(A514, Final_Combined_Dataset!A:A, 0))</f>
        <v>11</v>
      </c>
      <c r="H514" s="6" t="str">
        <f t="shared" si="30"/>
        <v>Morning</v>
      </c>
      <c r="I514" s="6">
        <f>INDEX(Final_Combined_Dataset!O:O, MATCH(A514, Final_Combined_Dataset!A:A, 0))</f>
        <v>99</v>
      </c>
      <c r="J514" s="6" t="str">
        <f t="shared" si="31"/>
        <v>Low</v>
      </c>
      <c r="K514" s="6" t="str">
        <f>IF(Final_Combined_Dataset!M514&gt;Final_Combined_Dataset!N514,
"Casual Users","Registered Users")</f>
        <v>Registered Users</v>
      </c>
      <c r="L514" s="6" t="str">
        <f>IF(Final_Combined_Dataset!H514="Clear","Good To Go",IF(Final_Combined_Dataset!H514="Mist","Average",IF(Final_Combined_Dataset!H514="Light Snow","Bad",IF(Final_Combined_Dataset!H514="Heavy Snow","Very Risky"))))</f>
        <v>Good To Go</v>
      </c>
    </row>
    <row r="515" spans="1:12">
      <c r="A515" s="6">
        <v>514</v>
      </c>
      <c r="B515" s="7">
        <f>INDEX(Final_Combined_Dataset!B:B, MATCH(Analysis_Helper!A515, Final_Combined_Dataset!A:A, 0))</f>
        <v>40566</v>
      </c>
      <c r="C515" s="6" t="str">
        <f>INDEX(Final_Combined_Dataset!G:G, MATCH(Analysis_Helper!A515, Final_Combined_Dataset!A:A, 0))</f>
        <v>Sunday</v>
      </c>
      <c r="D515" s="6" t="str">
        <f t="shared" ref="D515:D578" si="32">IF(OR(TRIM(C515)="Saturday",TRIM(C515)="Sunday"),"Weekend","Weekday")</f>
        <v>Weekend</v>
      </c>
      <c r="E515" s="6" t="b">
        <f>INDEX(Final_Combined_Dataset!F:F, MATCH(A515, Final_Combined_Dataset!A:A, 0))</f>
        <v>0</v>
      </c>
      <c r="F515" s="6" t="str">
        <f t="shared" ref="F515:F578" si="33">IF(E515=TRUE,"Holiday","Working Day")</f>
        <v>Working Day</v>
      </c>
      <c r="G515" s="6">
        <f>INDEX(Final_Combined_Dataset!E:E, MATCH(A515, Final_Combined_Dataset!A:A, 0))</f>
        <v>12</v>
      </c>
      <c r="H515" s="6" t="str">
        <f t="shared" ref="H515:H578" si="34">IF(G515&lt;=4,"Night",
IF(G515&lt;=11,"Morning",
IF(G515&lt;=16,"Afternoon",
IF(G515&lt;=20,"Evening",
"Night"))))</f>
        <v>Afternoon</v>
      </c>
      <c r="I515" s="6">
        <f>INDEX(Final_Combined_Dataset!O:O, MATCH(A515, Final_Combined_Dataset!A:A, 0))</f>
        <v>116</v>
      </c>
      <c r="J515" s="6" t="str">
        <f t="shared" ref="J515:J578" si="35">IF(I515&lt;100,"Low",
IF(I515&lt;150,"Medium","High"))</f>
        <v>Medium</v>
      </c>
      <c r="K515" s="6" t="str">
        <f>IF(Final_Combined_Dataset!M515&gt;Final_Combined_Dataset!N515,
"Casual Users","Registered Users")</f>
        <v>Registered Users</v>
      </c>
      <c r="L515" s="6" t="str">
        <f>IF(Final_Combined_Dataset!H515="Clear","Good To Go",IF(Final_Combined_Dataset!H515="Mist","Average",IF(Final_Combined_Dataset!H515="Light Snow","Bad",IF(Final_Combined_Dataset!H515="Heavy Snow","Very Risky"))))</f>
        <v>Good To Go</v>
      </c>
    </row>
    <row r="516" spans="1:12">
      <c r="A516" s="6">
        <v>515</v>
      </c>
      <c r="B516" s="7">
        <f>INDEX(Final_Combined_Dataset!B:B, MATCH(Analysis_Helper!A516, Final_Combined_Dataset!A:A, 0))</f>
        <v>40566</v>
      </c>
      <c r="C516" s="6" t="str">
        <f>INDEX(Final_Combined_Dataset!G:G, MATCH(Analysis_Helper!A516, Final_Combined_Dataset!A:A, 0))</f>
        <v>Sunday</v>
      </c>
      <c r="D516" s="6" t="str">
        <f t="shared" si="32"/>
        <v>Weekend</v>
      </c>
      <c r="E516" s="6" t="b">
        <f>INDEX(Final_Combined_Dataset!F:F, MATCH(A516, Final_Combined_Dataset!A:A, 0))</f>
        <v>0</v>
      </c>
      <c r="F516" s="6" t="str">
        <f t="shared" si="33"/>
        <v>Working Day</v>
      </c>
      <c r="G516" s="6">
        <f>INDEX(Final_Combined_Dataset!E:E, MATCH(A516, Final_Combined_Dataset!A:A, 0))</f>
        <v>13</v>
      </c>
      <c r="H516" s="6" t="str">
        <f t="shared" si="34"/>
        <v>Afternoon</v>
      </c>
      <c r="I516" s="6">
        <f>INDEX(Final_Combined_Dataset!O:O, MATCH(A516, Final_Combined_Dataset!A:A, 0))</f>
        <v>87</v>
      </c>
      <c r="J516" s="6" t="str">
        <f t="shared" si="35"/>
        <v>Low</v>
      </c>
      <c r="K516" s="6" t="str">
        <f>IF(Final_Combined_Dataset!M516&gt;Final_Combined_Dataset!N516,
"Casual Users","Registered Users")</f>
        <v>Registered Users</v>
      </c>
      <c r="L516" s="6" t="str">
        <f>IF(Final_Combined_Dataset!H516="Clear","Good To Go",IF(Final_Combined_Dataset!H516="Mist","Average",IF(Final_Combined_Dataset!H516="Light Snow","Bad",IF(Final_Combined_Dataset!H516="Heavy Snow","Very Risky"))))</f>
        <v>Good To Go</v>
      </c>
    </row>
    <row r="517" spans="1:12">
      <c r="A517" s="6">
        <v>516</v>
      </c>
      <c r="B517" s="7">
        <f>INDEX(Final_Combined_Dataset!B:B, MATCH(Analysis_Helper!A517, Final_Combined_Dataset!A:A, 0))</f>
        <v>40566</v>
      </c>
      <c r="C517" s="6" t="str">
        <f>INDEX(Final_Combined_Dataset!G:G, MATCH(Analysis_Helper!A517, Final_Combined_Dataset!A:A, 0))</f>
        <v>Sunday</v>
      </c>
      <c r="D517" s="6" t="str">
        <f t="shared" si="32"/>
        <v>Weekend</v>
      </c>
      <c r="E517" s="6" t="b">
        <f>INDEX(Final_Combined_Dataset!F:F, MATCH(A517, Final_Combined_Dataset!A:A, 0))</f>
        <v>0</v>
      </c>
      <c r="F517" s="6" t="str">
        <f t="shared" si="33"/>
        <v>Working Day</v>
      </c>
      <c r="G517" s="6">
        <f>INDEX(Final_Combined_Dataset!E:E, MATCH(A517, Final_Combined_Dataset!A:A, 0))</f>
        <v>14</v>
      </c>
      <c r="H517" s="6" t="str">
        <f t="shared" si="34"/>
        <v>Afternoon</v>
      </c>
      <c r="I517" s="6">
        <f>INDEX(Final_Combined_Dataset!O:O, MATCH(A517, Final_Combined_Dataset!A:A, 0))</f>
        <v>110</v>
      </c>
      <c r="J517" s="6" t="str">
        <f t="shared" si="35"/>
        <v>Medium</v>
      </c>
      <c r="K517" s="6" t="str">
        <f>IF(Final_Combined_Dataset!M517&gt;Final_Combined_Dataset!N517,
"Casual Users","Registered Users")</f>
        <v>Registered Users</v>
      </c>
      <c r="L517" s="6" t="str">
        <f>IF(Final_Combined_Dataset!H517="Clear","Good To Go",IF(Final_Combined_Dataset!H517="Mist","Average",IF(Final_Combined_Dataset!H517="Light Snow","Bad",IF(Final_Combined_Dataset!H517="Heavy Snow","Very Risky"))))</f>
        <v>Good To Go</v>
      </c>
    </row>
    <row r="518" spans="1:12">
      <c r="A518" s="6">
        <v>517</v>
      </c>
      <c r="B518" s="7">
        <f>INDEX(Final_Combined_Dataset!B:B, MATCH(Analysis_Helper!A518, Final_Combined_Dataset!A:A, 0))</f>
        <v>40566</v>
      </c>
      <c r="C518" s="6" t="str">
        <f>INDEX(Final_Combined_Dataset!G:G, MATCH(Analysis_Helper!A518, Final_Combined_Dataset!A:A, 0))</f>
        <v>Sunday</v>
      </c>
      <c r="D518" s="6" t="str">
        <f t="shared" si="32"/>
        <v>Weekend</v>
      </c>
      <c r="E518" s="6" t="b">
        <f>INDEX(Final_Combined_Dataset!F:F, MATCH(A518, Final_Combined_Dataset!A:A, 0))</f>
        <v>0</v>
      </c>
      <c r="F518" s="6" t="str">
        <f t="shared" si="33"/>
        <v>Working Day</v>
      </c>
      <c r="G518" s="6">
        <f>INDEX(Final_Combined_Dataset!E:E, MATCH(A518, Final_Combined_Dataset!A:A, 0))</f>
        <v>15</v>
      </c>
      <c r="H518" s="6" t="str">
        <f t="shared" si="34"/>
        <v>Afternoon</v>
      </c>
      <c r="I518" s="6">
        <f>INDEX(Final_Combined_Dataset!O:O, MATCH(A518, Final_Combined_Dataset!A:A, 0))</f>
        <v>77</v>
      </c>
      <c r="J518" s="6" t="str">
        <f t="shared" si="35"/>
        <v>Low</v>
      </c>
      <c r="K518" s="6" t="str">
        <f>IF(Final_Combined_Dataset!M518&gt;Final_Combined_Dataset!N518,
"Casual Users","Registered Users")</f>
        <v>Registered Users</v>
      </c>
      <c r="L518" s="6" t="str">
        <f>IF(Final_Combined_Dataset!H518="Clear","Good To Go",IF(Final_Combined_Dataset!H518="Mist","Average",IF(Final_Combined_Dataset!H518="Light Snow","Bad",IF(Final_Combined_Dataset!H518="Heavy Snow","Very Risky"))))</f>
        <v>Good To Go</v>
      </c>
    </row>
    <row r="519" spans="1:12">
      <c r="A519" s="6">
        <v>518</v>
      </c>
      <c r="B519" s="7">
        <f>INDEX(Final_Combined_Dataset!B:B, MATCH(Analysis_Helper!A519, Final_Combined_Dataset!A:A, 0))</f>
        <v>40566</v>
      </c>
      <c r="C519" s="6" t="str">
        <f>INDEX(Final_Combined_Dataset!G:G, MATCH(Analysis_Helper!A519, Final_Combined_Dataset!A:A, 0))</f>
        <v>Sunday</v>
      </c>
      <c r="D519" s="6" t="str">
        <f t="shared" si="32"/>
        <v>Weekend</v>
      </c>
      <c r="E519" s="6" t="b">
        <f>INDEX(Final_Combined_Dataset!F:F, MATCH(A519, Final_Combined_Dataset!A:A, 0))</f>
        <v>0</v>
      </c>
      <c r="F519" s="6" t="str">
        <f t="shared" si="33"/>
        <v>Working Day</v>
      </c>
      <c r="G519" s="6">
        <f>INDEX(Final_Combined_Dataset!E:E, MATCH(A519, Final_Combined_Dataset!A:A, 0))</f>
        <v>16</v>
      </c>
      <c r="H519" s="6" t="str">
        <f t="shared" si="34"/>
        <v>Afternoon</v>
      </c>
      <c r="I519" s="6">
        <f>INDEX(Final_Combined_Dataset!O:O, MATCH(A519, Final_Combined_Dataset!A:A, 0))</f>
        <v>65</v>
      </c>
      <c r="J519" s="6" t="str">
        <f t="shared" si="35"/>
        <v>Low</v>
      </c>
      <c r="K519" s="6" t="str">
        <f>IF(Final_Combined_Dataset!M519&gt;Final_Combined_Dataset!N519,
"Casual Users","Registered Users")</f>
        <v>Registered Users</v>
      </c>
      <c r="L519" s="6" t="str">
        <f>IF(Final_Combined_Dataset!H519="Clear","Good To Go",IF(Final_Combined_Dataset!H519="Mist","Average",IF(Final_Combined_Dataset!H519="Light Snow","Bad",IF(Final_Combined_Dataset!H519="Heavy Snow","Very Risky"))))</f>
        <v>Good To Go</v>
      </c>
    </row>
    <row r="520" spans="1:12">
      <c r="A520" s="6">
        <v>519</v>
      </c>
      <c r="B520" s="7">
        <f>INDEX(Final_Combined_Dataset!B:B, MATCH(Analysis_Helper!A520, Final_Combined_Dataset!A:A, 0))</f>
        <v>40566</v>
      </c>
      <c r="C520" s="6" t="str">
        <f>INDEX(Final_Combined_Dataset!G:G, MATCH(Analysis_Helper!A520, Final_Combined_Dataset!A:A, 0))</f>
        <v>Sunday</v>
      </c>
      <c r="D520" s="6" t="str">
        <f t="shared" si="32"/>
        <v>Weekend</v>
      </c>
      <c r="E520" s="6" t="b">
        <f>INDEX(Final_Combined_Dataset!F:F, MATCH(A520, Final_Combined_Dataset!A:A, 0))</f>
        <v>0</v>
      </c>
      <c r="F520" s="6" t="str">
        <f t="shared" si="33"/>
        <v>Working Day</v>
      </c>
      <c r="G520" s="6">
        <f>INDEX(Final_Combined_Dataset!E:E, MATCH(A520, Final_Combined_Dataset!A:A, 0))</f>
        <v>17</v>
      </c>
      <c r="H520" s="6" t="str">
        <f t="shared" si="34"/>
        <v>Evening</v>
      </c>
      <c r="I520" s="6">
        <f>INDEX(Final_Combined_Dataset!O:O, MATCH(A520, Final_Combined_Dataset!A:A, 0))</f>
        <v>55</v>
      </c>
      <c r="J520" s="6" t="str">
        <f t="shared" si="35"/>
        <v>Low</v>
      </c>
      <c r="K520" s="6" t="str">
        <f>IF(Final_Combined_Dataset!M520&gt;Final_Combined_Dataset!N520,
"Casual Users","Registered Users")</f>
        <v>Registered Users</v>
      </c>
      <c r="L520" s="6" t="str">
        <f>IF(Final_Combined_Dataset!H520="Clear","Good To Go",IF(Final_Combined_Dataset!H520="Mist","Average",IF(Final_Combined_Dataset!H520="Light Snow","Bad",IF(Final_Combined_Dataset!H520="Heavy Snow","Very Risky"))))</f>
        <v>Good To Go</v>
      </c>
    </row>
    <row r="521" spans="1:12">
      <c r="A521" s="6">
        <v>520</v>
      </c>
      <c r="B521" s="7">
        <f>INDEX(Final_Combined_Dataset!B:B, MATCH(Analysis_Helper!A521, Final_Combined_Dataset!A:A, 0))</f>
        <v>40566</v>
      </c>
      <c r="C521" s="6" t="str">
        <f>INDEX(Final_Combined_Dataset!G:G, MATCH(Analysis_Helper!A521, Final_Combined_Dataset!A:A, 0))</f>
        <v>Sunday</v>
      </c>
      <c r="D521" s="6" t="str">
        <f t="shared" si="32"/>
        <v>Weekend</v>
      </c>
      <c r="E521" s="6" t="b">
        <f>INDEX(Final_Combined_Dataset!F:F, MATCH(A521, Final_Combined_Dataset!A:A, 0))</f>
        <v>0</v>
      </c>
      <c r="F521" s="6" t="str">
        <f t="shared" si="33"/>
        <v>Working Day</v>
      </c>
      <c r="G521" s="6">
        <f>INDEX(Final_Combined_Dataset!E:E, MATCH(A521, Final_Combined_Dataset!A:A, 0))</f>
        <v>18</v>
      </c>
      <c r="H521" s="6" t="str">
        <f t="shared" si="34"/>
        <v>Evening</v>
      </c>
      <c r="I521" s="6">
        <f>INDEX(Final_Combined_Dataset!O:O, MATCH(A521, Final_Combined_Dataset!A:A, 0))</f>
        <v>49</v>
      </c>
      <c r="J521" s="6" t="str">
        <f t="shared" si="35"/>
        <v>Low</v>
      </c>
      <c r="K521" s="6" t="str">
        <f>IF(Final_Combined_Dataset!M521&gt;Final_Combined_Dataset!N521,
"Casual Users","Registered Users")</f>
        <v>Registered Users</v>
      </c>
      <c r="L521" s="6" t="str">
        <f>IF(Final_Combined_Dataset!H521="Clear","Good To Go",IF(Final_Combined_Dataset!H521="Mist","Average",IF(Final_Combined_Dataset!H521="Light Snow","Bad",IF(Final_Combined_Dataset!H521="Heavy Snow","Very Risky"))))</f>
        <v>Good To Go</v>
      </c>
    </row>
    <row r="522" spans="1:12">
      <c r="A522" s="6">
        <v>521</v>
      </c>
      <c r="B522" s="7">
        <f>INDEX(Final_Combined_Dataset!B:B, MATCH(Analysis_Helper!A522, Final_Combined_Dataset!A:A, 0))</f>
        <v>40566</v>
      </c>
      <c r="C522" s="6" t="str">
        <f>INDEX(Final_Combined_Dataset!G:G, MATCH(Analysis_Helper!A522, Final_Combined_Dataset!A:A, 0))</f>
        <v>Sunday</v>
      </c>
      <c r="D522" s="6" t="str">
        <f t="shared" si="32"/>
        <v>Weekend</v>
      </c>
      <c r="E522" s="6" t="b">
        <f>INDEX(Final_Combined_Dataset!F:F, MATCH(A522, Final_Combined_Dataset!A:A, 0))</f>
        <v>0</v>
      </c>
      <c r="F522" s="6" t="str">
        <f t="shared" si="33"/>
        <v>Working Day</v>
      </c>
      <c r="G522" s="6">
        <f>INDEX(Final_Combined_Dataset!E:E, MATCH(A522, Final_Combined_Dataset!A:A, 0))</f>
        <v>19</v>
      </c>
      <c r="H522" s="6" t="str">
        <f t="shared" si="34"/>
        <v>Evening</v>
      </c>
      <c r="I522" s="6">
        <f>INDEX(Final_Combined_Dataset!O:O, MATCH(A522, Final_Combined_Dataset!A:A, 0))</f>
        <v>50</v>
      </c>
      <c r="J522" s="6" t="str">
        <f t="shared" si="35"/>
        <v>Low</v>
      </c>
      <c r="K522" s="6" t="str">
        <f>IF(Final_Combined_Dataset!M522&gt;Final_Combined_Dataset!N522,
"Casual Users","Registered Users")</f>
        <v>Registered Users</v>
      </c>
      <c r="L522" s="6" t="str">
        <f>IF(Final_Combined_Dataset!H522="Clear","Good To Go",IF(Final_Combined_Dataset!H522="Mist","Average",IF(Final_Combined_Dataset!H522="Light Snow","Bad",IF(Final_Combined_Dataset!H522="Heavy Snow","Very Risky"))))</f>
        <v>Good To Go</v>
      </c>
    </row>
    <row r="523" spans="1:12">
      <c r="A523" s="6">
        <v>522</v>
      </c>
      <c r="B523" s="7">
        <f>INDEX(Final_Combined_Dataset!B:B, MATCH(Analysis_Helper!A523, Final_Combined_Dataset!A:A, 0))</f>
        <v>40566</v>
      </c>
      <c r="C523" s="6" t="str">
        <f>INDEX(Final_Combined_Dataset!G:G, MATCH(Analysis_Helper!A523, Final_Combined_Dataset!A:A, 0))</f>
        <v>Sunday</v>
      </c>
      <c r="D523" s="6" t="str">
        <f t="shared" si="32"/>
        <v>Weekend</v>
      </c>
      <c r="E523" s="6" t="b">
        <f>INDEX(Final_Combined_Dataset!F:F, MATCH(A523, Final_Combined_Dataset!A:A, 0))</f>
        <v>0</v>
      </c>
      <c r="F523" s="6" t="str">
        <f t="shared" si="33"/>
        <v>Working Day</v>
      </c>
      <c r="G523" s="6">
        <f>INDEX(Final_Combined_Dataset!E:E, MATCH(A523, Final_Combined_Dataset!A:A, 0))</f>
        <v>20</v>
      </c>
      <c r="H523" s="6" t="str">
        <f t="shared" si="34"/>
        <v>Evening</v>
      </c>
      <c r="I523" s="6">
        <f>INDEX(Final_Combined_Dataset!O:O, MATCH(A523, Final_Combined_Dataset!A:A, 0))</f>
        <v>35</v>
      </c>
      <c r="J523" s="6" t="str">
        <f t="shared" si="35"/>
        <v>Low</v>
      </c>
      <c r="K523" s="6" t="str">
        <f>IF(Final_Combined_Dataset!M523&gt;Final_Combined_Dataset!N523,
"Casual Users","Registered Users")</f>
        <v>Registered Users</v>
      </c>
      <c r="L523" s="6" t="str">
        <f>IF(Final_Combined_Dataset!H523="Clear","Good To Go",IF(Final_Combined_Dataset!H523="Mist","Average",IF(Final_Combined_Dataset!H523="Light Snow","Bad",IF(Final_Combined_Dataset!H523="Heavy Snow","Very Risky"))))</f>
        <v>Good To Go</v>
      </c>
    </row>
    <row r="524" spans="1:12">
      <c r="A524" s="6">
        <v>523</v>
      </c>
      <c r="B524" s="7">
        <f>INDEX(Final_Combined_Dataset!B:B, MATCH(Analysis_Helper!A524, Final_Combined_Dataset!A:A, 0))</f>
        <v>40566</v>
      </c>
      <c r="C524" s="6" t="str">
        <f>INDEX(Final_Combined_Dataset!G:G, MATCH(Analysis_Helper!A524, Final_Combined_Dataset!A:A, 0))</f>
        <v>Sunday</v>
      </c>
      <c r="D524" s="6" t="str">
        <f t="shared" si="32"/>
        <v>Weekend</v>
      </c>
      <c r="E524" s="6" t="b">
        <f>INDEX(Final_Combined_Dataset!F:F, MATCH(A524, Final_Combined_Dataset!A:A, 0))</f>
        <v>0</v>
      </c>
      <c r="F524" s="6" t="str">
        <f t="shared" si="33"/>
        <v>Working Day</v>
      </c>
      <c r="G524" s="6">
        <f>INDEX(Final_Combined_Dataset!E:E, MATCH(A524, Final_Combined_Dataset!A:A, 0))</f>
        <v>21</v>
      </c>
      <c r="H524" s="6" t="str">
        <f t="shared" si="34"/>
        <v>Night</v>
      </c>
      <c r="I524" s="6">
        <f>INDEX(Final_Combined_Dataset!O:O, MATCH(A524, Final_Combined_Dataset!A:A, 0))</f>
        <v>25</v>
      </c>
      <c r="J524" s="6" t="str">
        <f t="shared" si="35"/>
        <v>Low</v>
      </c>
      <c r="K524" s="6" t="str">
        <f>IF(Final_Combined_Dataset!M524&gt;Final_Combined_Dataset!N524,
"Casual Users","Registered Users")</f>
        <v>Registered Users</v>
      </c>
      <c r="L524" s="6" t="str">
        <f>IF(Final_Combined_Dataset!H524="Clear","Good To Go",IF(Final_Combined_Dataset!H524="Mist","Average",IF(Final_Combined_Dataset!H524="Light Snow","Bad",IF(Final_Combined_Dataset!H524="Heavy Snow","Very Risky"))))</f>
        <v>Good To Go</v>
      </c>
    </row>
    <row r="525" spans="1:12">
      <c r="A525" s="6">
        <v>524</v>
      </c>
      <c r="B525" s="7">
        <f>INDEX(Final_Combined_Dataset!B:B, MATCH(Analysis_Helper!A525, Final_Combined_Dataset!A:A, 0))</f>
        <v>40566</v>
      </c>
      <c r="C525" s="6" t="str">
        <f>INDEX(Final_Combined_Dataset!G:G, MATCH(Analysis_Helper!A525, Final_Combined_Dataset!A:A, 0))</f>
        <v>Sunday</v>
      </c>
      <c r="D525" s="6" t="str">
        <f t="shared" si="32"/>
        <v>Weekend</v>
      </c>
      <c r="E525" s="6" t="b">
        <f>INDEX(Final_Combined_Dataset!F:F, MATCH(A525, Final_Combined_Dataset!A:A, 0))</f>
        <v>0</v>
      </c>
      <c r="F525" s="6" t="str">
        <f t="shared" si="33"/>
        <v>Working Day</v>
      </c>
      <c r="G525" s="6">
        <f>INDEX(Final_Combined_Dataset!E:E, MATCH(A525, Final_Combined_Dataset!A:A, 0))</f>
        <v>22</v>
      </c>
      <c r="H525" s="6" t="str">
        <f t="shared" si="34"/>
        <v>Night</v>
      </c>
      <c r="I525" s="6">
        <f>INDEX(Final_Combined_Dataset!O:O, MATCH(A525, Final_Combined_Dataset!A:A, 0))</f>
        <v>28</v>
      </c>
      <c r="J525" s="6" t="str">
        <f t="shared" si="35"/>
        <v>Low</v>
      </c>
      <c r="K525" s="6" t="str">
        <f>IF(Final_Combined_Dataset!M525&gt;Final_Combined_Dataset!N525,
"Casual Users","Registered Users")</f>
        <v>Registered Users</v>
      </c>
      <c r="L525" s="6" t="str">
        <f>IF(Final_Combined_Dataset!H525="Clear","Good To Go",IF(Final_Combined_Dataset!H525="Mist","Average",IF(Final_Combined_Dataset!H525="Light Snow","Bad",IF(Final_Combined_Dataset!H525="Heavy Snow","Very Risky"))))</f>
        <v>Good To Go</v>
      </c>
    </row>
    <row r="526" spans="1:12">
      <c r="A526" s="6">
        <v>525</v>
      </c>
      <c r="B526" s="7">
        <f>INDEX(Final_Combined_Dataset!B:B, MATCH(Analysis_Helper!A526, Final_Combined_Dataset!A:A, 0))</f>
        <v>40566</v>
      </c>
      <c r="C526" s="6" t="str">
        <f>INDEX(Final_Combined_Dataset!G:G, MATCH(Analysis_Helper!A526, Final_Combined_Dataset!A:A, 0))</f>
        <v>Sunday</v>
      </c>
      <c r="D526" s="6" t="str">
        <f t="shared" si="32"/>
        <v>Weekend</v>
      </c>
      <c r="E526" s="6" t="b">
        <f>INDEX(Final_Combined_Dataset!F:F, MATCH(A526, Final_Combined_Dataset!A:A, 0))</f>
        <v>0</v>
      </c>
      <c r="F526" s="6" t="str">
        <f t="shared" si="33"/>
        <v>Working Day</v>
      </c>
      <c r="G526" s="6">
        <f>INDEX(Final_Combined_Dataset!E:E, MATCH(A526, Final_Combined_Dataset!A:A, 0))</f>
        <v>23</v>
      </c>
      <c r="H526" s="6" t="str">
        <f t="shared" si="34"/>
        <v>Night</v>
      </c>
      <c r="I526" s="6">
        <f>INDEX(Final_Combined_Dataset!O:O, MATCH(A526, Final_Combined_Dataset!A:A, 0))</f>
        <v>21</v>
      </c>
      <c r="J526" s="6" t="str">
        <f t="shared" si="35"/>
        <v>Low</v>
      </c>
      <c r="K526" s="6" t="str">
        <f>IF(Final_Combined_Dataset!M526&gt;Final_Combined_Dataset!N526,
"Casual Users","Registered Users")</f>
        <v>Registered Users</v>
      </c>
      <c r="L526" s="6" t="str">
        <f>IF(Final_Combined_Dataset!H526="Clear","Good To Go",IF(Final_Combined_Dataset!H526="Mist","Average",IF(Final_Combined_Dataset!H526="Light Snow","Bad",IF(Final_Combined_Dataset!H526="Heavy Snow","Very Risky"))))</f>
        <v>Good To Go</v>
      </c>
    </row>
    <row r="527" spans="1:12">
      <c r="A527" s="6">
        <v>526</v>
      </c>
      <c r="B527" s="7">
        <f>INDEX(Final_Combined_Dataset!B:B, MATCH(Analysis_Helper!A527, Final_Combined_Dataset!A:A, 0))</f>
        <v>40567</v>
      </c>
      <c r="C527" s="6" t="str">
        <f>INDEX(Final_Combined_Dataset!G:G, MATCH(Analysis_Helper!A527, Final_Combined_Dataset!A:A, 0))</f>
        <v>Monday</v>
      </c>
      <c r="D527" s="6" t="str">
        <f t="shared" si="32"/>
        <v>Weekday</v>
      </c>
      <c r="E527" s="6" t="b">
        <f>INDEX(Final_Combined_Dataset!F:F, MATCH(A527, Final_Combined_Dataset!A:A, 0))</f>
        <v>0</v>
      </c>
      <c r="F527" s="6" t="str">
        <f t="shared" si="33"/>
        <v>Working Day</v>
      </c>
      <c r="G527" s="6">
        <f>INDEX(Final_Combined_Dataset!E:E, MATCH(A527, Final_Combined_Dataset!A:A, 0))</f>
        <v>0</v>
      </c>
      <c r="H527" s="6" t="str">
        <f t="shared" si="34"/>
        <v>Night</v>
      </c>
      <c r="I527" s="6">
        <f>INDEX(Final_Combined_Dataset!O:O, MATCH(A527, Final_Combined_Dataset!A:A, 0))</f>
        <v>7</v>
      </c>
      <c r="J527" s="6" t="str">
        <f t="shared" si="35"/>
        <v>Low</v>
      </c>
      <c r="K527" s="6" t="str">
        <f>IF(Final_Combined_Dataset!M527&gt;Final_Combined_Dataset!N527,
"Casual Users","Registered Users")</f>
        <v>Registered Users</v>
      </c>
      <c r="L527" s="6" t="str">
        <f>IF(Final_Combined_Dataset!H527="Clear","Good To Go",IF(Final_Combined_Dataset!H527="Mist","Average",IF(Final_Combined_Dataset!H527="Light Snow","Bad",IF(Final_Combined_Dataset!H527="Heavy Snow","Very Risky"))))</f>
        <v>Good To Go</v>
      </c>
    </row>
    <row r="528" spans="1:12">
      <c r="A528" s="6">
        <v>527</v>
      </c>
      <c r="B528" s="7">
        <f>INDEX(Final_Combined_Dataset!B:B, MATCH(Analysis_Helper!A528, Final_Combined_Dataset!A:A, 0))</f>
        <v>40567</v>
      </c>
      <c r="C528" s="6" t="str">
        <f>INDEX(Final_Combined_Dataset!G:G, MATCH(Analysis_Helper!A528, Final_Combined_Dataset!A:A, 0))</f>
        <v>Monday</v>
      </c>
      <c r="D528" s="6" t="str">
        <f t="shared" si="32"/>
        <v>Weekday</v>
      </c>
      <c r="E528" s="6" t="b">
        <f>INDEX(Final_Combined_Dataset!F:F, MATCH(A528, Final_Combined_Dataset!A:A, 0))</f>
        <v>0</v>
      </c>
      <c r="F528" s="6" t="str">
        <f t="shared" si="33"/>
        <v>Working Day</v>
      </c>
      <c r="G528" s="6">
        <f>INDEX(Final_Combined_Dataset!E:E, MATCH(A528, Final_Combined_Dataset!A:A, 0))</f>
        <v>1</v>
      </c>
      <c r="H528" s="6" t="str">
        <f t="shared" si="34"/>
        <v>Night</v>
      </c>
      <c r="I528" s="6">
        <f>INDEX(Final_Combined_Dataset!O:O, MATCH(A528, Final_Combined_Dataset!A:A, 0))</f>
        <v>1</v>
      </c>
      <c r="J528" s="6" t="str">
        <f t="shared" si="35"/>
        <v>Low</v>
      </c>
      <c r="K528" s="6" t="str">
        <f>IF(Final_Combined_Dataset!M528&gt;Final_Combined_Dataset!N528,
"Casual Users","Registered Users")</f>
        <v>Registered Users</v>
      </c>
      <c r="L528" s="6" t="str">
        <f>IF(Final_Combined_Dataset!H528="Clear","Good To Go",IF(Final_Combined_Dataset!H528="Mist","Average",IF(Final_Combined_Dataset!H528="Light Snow","Bad",IF(Final_Combined_Dataset!H528="Heavy Snow","Very Risky"))))</f>
        <v>Good To Go</v>
      </c>
    </row>
    <row r="529" spans="1:12">
      <c r="A529" s="6">
        <v>528</v>
      </c>
      <c r="B529" s="7">
        <f>INDEX(Final_Combined_Dataset!B:B, MATCH(Analysis_Helper!A529, Final_Combined_Dataset!A:A, 0))</f>
        <v>40567</v>
      </c>
      <c r="C529" s="6" t="str">
        <f>INDEX(Final_Combined_Dataset!G:G, MATCH(Analysis_Helper!A529, Final_Combined_Dataset!A:A, 0))</f>
        <v>Monday</v>
      </c>
      <c r="D529" s="6" t="str">
        <f t="shared" si="32"/>
        <v>Weekday</v>
      </c>
      <c r="E529" s="6" t="b">
        <f>INDEX(Final_Combined_Dataset!F:F, MATCH(A529, Final_Combined_Dataset!A:A, 0))</f>
        <v>0</v>
      </c>
      <c r="F529" s="6" t="str">
        <f t="shared" si="33"/>
        <v>Working Day</v>
      </c>
      <c r="G529" s="6">
        <f>INDEX(Final_Combined_Dataset!E:E, MATCH(A529, Final_Combined_Dataset!A:A, 0))</f>
        <v>3</v>
      </c>
      <c r="H529" s="6" t="str">
        <f t="shared" si="34"/>
        <v>Night</v>
      </c>
      <c r="I529" s="6">
        <f>INDEX(Final_Combined_Dataset!O:O, MATCH(A529, Final_Combined_Dataset!A:A, 0))</f>
        <v>1</v>
      </c>
      <c r="J529" s="6" t="str">
        <f t="shared" si="35"/>
        <v>Low</v>
      </c>
      <c r="K529" s="6" t="str">
        <f>IF(Final_Combined_Dataset!M529&gt;Final_Combined_Dataset!N529,
"Casual Users","Registered Users")</f>
        <v>Registered Users</v>
      </c>
      <c r="L529" s="6" t="str">
        <f>IF(Final_Combined_Dataset!H529="Clear","Good To Go",IF(Final_Combined_Dataset!H529="Mist","Average",IF(Final_Combined_Dataset!H529="Light Snow","Bad",IF(Final_Combined_Dataset!H529="Heavy Snow","Very Risky"))))</f>
        <v>Good To Go</v>
      </c>
    </row>
    <row r="530" spans="1:12">
      <c r="A530" s="6">
        <v>529</v>
      </c>
      <c r="B530" s="7">
        <f>INDEX(Final_Combined_Dataset!B:B, MATCH(Analysis_Helper!A530, Final_Combined_Dataset!A:A, 0))</f>
        <v>40567</v>
      </c>
      <c r="C530" s="6" t="str">
        <f>INDEX(Final_Combined_Dataset!G:G, MATCH(Analysis_Helper!A530, Final_Combined_Dataset!A:A, 0))</f>
        <v>Monday</v>
      </c>
      <c r="D530" s="6" t="str">
        <f t="shared" si="32"/>
        <v>Weekday</v>
      </c>
      <c r="E530" s="6" t="b">
        <f>INDEX(Final_Combined_Dataset!F:F, MATCH(A530, Final_Combined_Dataset!A:A, 0))</f>
        <v>0</v>
      </c>
      <c r="F530" s="6" t="str">
        <f t="shared" si="33"/>
        <v>Working Day</v>
      </c>
      <c r="G530" s="6">
        <f>INDEX(Final_Combined_Dataset!E:E, MATCH(A530, Final_Combined_Dataset!A:A, 0))</f>
        <v>4</v>
      </c>
      <c r="H530" s="6" t="str">
        <f t="shared" si="34"/>
        <v>Night</v>
      </c>
      <c r="I530" s="6">
        <f>INDEX(Final_Combined_Dataset!O:O, MATCH(A530, Final_Combined_Dataset!A:A, 0))</f>
        <v>1</v>
      </c>
      <c r="J530" s="6" t="str">
        <f t="shared" si="35"/>
        <v>Low</v>
      </c>
      <c r="K530" s="6" t="str">
        <f>IF(Final_Combined_Dataset!M530&gt;Final_Combined_Dataset!N530,
"Casual Users","Registered Users")</f>
        <v>Registered Users</v>
      </c>
      <c r="L530" s="6" t="str">
        <f>IF(Final_Combined_Dataset!H530="Clear","Good To Go",IF(Final_Combined_Dataset!H530="Mist","Average",IF(Final_Combined_Dataset!H530="Light Snow","Bad",IF(Final_Combined_Dataset!H530="Heavy Snow","Very Risky"))))</f>
        <v>Good To Go</v>
      </c>
    </row>
    <row r="531" spans="1:12">
      <c r="A531" s="6">
        <v>530</v>
      </c>
      <c r="B531" s="7">
        <f>INDEX(Final_Combined_Dataset!B:B, MATCH(Analysis_Helper!A531, Final_Combined_Dataset!A:A, 0))</f>
        <v>40567</v>
      </c>
      <c r="C531" s="6" t="str">
        <f>INDEX(Final_Combined_Dataset!G:G, MATCH(Analysis_Helper!A531, Final_Combined_Dataset!A:A, 0))</f>
        <v>Monday</v>
      </c>
      <c r="D531" s="6" t="str">
        <f t="shared" si="32"/>
        <v>Weekday</v>
      </c>
      <c r="E531" s="6" t="b">
        <f>INDEX(Final_Combined_Dataset!F:F, MATCH(A531, Final_Combined_Dataset!A:A, 0))</f>
        <v>0</v>
      </c>
      <c r="F531" s="6" t="str">
        <f t="shared" si="33"/>
        <v>Working Day</v>
      </c>
      <c r="G531" s="6">
        <f>INDEX(Final_Combined_Dataset!E:E, MATCH(A531, Final_Combined_Dataset!A:A, 0))</f>
        <v>5</v>
      </c>
      <c r="H531" s="6" t="str">
        <f t="shared" si="34"/>
        <v>Morning</v>
      </c>
      <c r="I531" s="6">
        <f>INDEX(Final_Combined_Dataset!O:O, MATCH(A531, Final_Combined_Dataset!A:A, 0))</f>
        <v>5</v>
      </c>
      <c r="J531" s="6" t="str">
        <f t="shared" si="35"/>
        <v>Low</v>
      </c>
      <c r="K531" s="6" t="str">
        <f>IF(Final_Combined_Dataset!M531&gt;Final_Combined_Dataset!N531,
"Casual Users","Registered Users")</f>
        <v>Registered Users</v>
      </c>
      <c r="L531" s="6" t="str">
        <f>IF(Final_Combined_Dataset!H531="Clear","Good To Go",IF(Final_Combined_Dataset!H531="Mist","Average",IF(Final_Combined_Dataset!H531="Light Snow","Bad",IF(Final_Combined_Dataset!H531="Heavy Snow","Very Risky"))))</f>
        <v>Good To Go</v>
      </c>
    </row>
    <row r="532" spans="1:12">
      <c r="A532" s="6">
        <v>531</v>
      </c>
      <c r="B532" s="7">
        <f>INDEX(Final_Combined_Dataset!B:B, MATCH(Analysis_Helper!A532, Final_Combined_Dataset!A:A, 0))</f>
        <v>40567</v>
      </c>
      <c r="C532" s="6" t="str">
        <f>INDEX(Final_Combined_Dataset!G:G, MATCH(Analysis_Helper!A532, Final_Combined_Dataset!A:A, 0))</f>
        <v>Monday</v>
      </c>
      <c r="D532" s="6" t="str">
        <f t="shared" si="32"/>
        <v>Weekday</v>
      </c>
      <c r="E532" s="6" t="b">
        <f>INDEX(Final_Combined_Dataset!F:F, MATCH(A532, Final_Combined_Dataset!A:A, 0))</f>
        <v>0</v>
      </c>
      <c r="F532" s="6" t="str">
        <f t="shared" si="33"/>
        <v>Working Day</v>
      </c>
      <c r="G532" s="6">
        <f>INDEX(Final_Combined_Dataset!E:E, MATCH(A532, Final_Combined_Dataset!A:A, 0))</f>
        <v>6</v>
      </c>
      <c r="H532" s="6" t="str">
        <f t="shared" si="34"/>
        <v>Morning</v>
      </c>
      <c r="I532" s="6">
        <f>INDEX(Final_Combined_Dataset!O:O, MATCH(A532, Final_Combined_Dataset!A:A, 0))</f>
        <v>15</v>
      </c>
      <c r="J532" s="6" t="str">
        <f t="shared" si="35"/>
        <v>Low</v>
      </c>
      <c r="K532" s="6" t="str">
        <f>IF(Final_Combined_Dataset!M532&gt;Final_Combined_Dataset!N532,
"Casual Users","Registered Users")</f>
        <v>Registered Users</v>
      </c>
      <c r="L532" s="6" t="str">
        <f>IF(Final_Combined_Dataset!H532="Clear","Good To Go",IF(Final_Combined_Dataset!H532="Mist","Average",IF(Final_Combined_Dataset!H532="Light Snow","Bad",IF(Final_Combined_Dataset!H532="Heavy Snow","Very Risky"))))</f>
        <v>Good To Go</v>
      </c>
    </row>
    <row r="533" spans="1:12">
      <c r="A533" s="6">
        <v>532</v>
      </c>
      <c r="B533" s="7">
        <f>INDEX(Final_Combined_Dataset!B:B, MATCH(Analysis_Helper!A533, Final_Combined_Dataset!A:A, 0))</f>
        <v>40567</v>
      </c>
      <c r="C533" s="6" t="str">
        <f>INDEX(Final_Combined_Dataset!G:G, MATCH(Analysis_Helper!A533, Final_Combined_Dataset!A:A, 0))</f>
        <v>Monday</v>
      </c>
      <c r="D533" s="6" t="str">
        <f t="shared" si="32"/>
        <v>Weekday</v>
      </c>
      <c r="E533" s="6" t="b">
        <f>INDEX(Final_Combined_Dataset!F:F, MATCH(A533, Final_Combined_Dataset!A:A, 0))</f>
        <v>0</v>
      </c>
      <c r="F533" s="6" t="str">
        <f t="shared" si="33"/>
        <v>Working Day</v>
      </c>
      <c r="G533" s="6">
        <f>INDEX(Final_Combined_Dataset!E:E, MATCH(A533, Final_Combined_Dataset!A:A, 0))</f>
        <v>7</v>
      </c>
      <c r="H533" s="6" t="str">
        <f t="shared" si="34"/>
        <v>Morning</v>
      </c>
      <c r="I533" s="6">
        <f>INDEX(Final_Combined_Dataset!O:O, MATCH(A533, Final_Combined_Dataset!A:A, 0))</f>
        <v>84</v>
      </c>
      <c r="J533" s="6" t="str">
        <f t="shared" si="35"/>
        <v>Low</v>
      </c>
      <c r="K533" s="6" t="str">
        <f>IF(Final_Combined_Dataset!M533&gt;Final_Combined_Dataset!N533,
"Casual Users","Registered Users")</f>
        <v>Registered Users</v>
      </c>
      <c r="L533" s="6" t="str">
        <f>IF(Final_Combined_Dataset!H533="Clear","Good To Go",IF(Final_Combined_Dataset!H533="Mist","Average",IF(Final_Combined_Dataset!H533="Light Snow","Bad",IF(Final_Combined_Dataset!H533="Heavy Snow","Very Risky"))))</f>
        <v>Good To Go</v>
      </c>
    </row>
    <row r="534" spans="1:12">
      <c r="A534" s="6">
        <v>533</v>
      </c>
      <c r="B534" s="7">
        <f>INDEX(Final_Combined_Dataset!B:B, MATCH(Analysis_Helper!A534, Final_Combined_Dataset!A:A, 0))</f>
        <v>40567</v>
      </c>
      <c r="C534" s="6" t="str">
        <f>INDEX(Final_Combined_Dataset!G:G, MATCH(Analysis_Helper!A534, Final_Combined_Dataset!A:A, 0))</f>
        <v>Monday</v>
      </c>
      <c r="D534" s="6" t="str">
        <f t="shared" si="32"/>
        <v>Weekday</v>
      </c>
      <c r="E534" s="6" t="b">
        <f>INDEX(Final_Combined_Dataset!F:F, MATCH(A534, Final_Combined_Dataset!A:A, 0))</f>
        <v>0</v>
      </c>
      <c r="F534" s="6" t="str">
        <f t="shared" si="33"/>
        <v>Working Day</v>
      </c>
      <c r="G534" s="6">
        <f>INDEX(Final_Combined_Dataset!E:E, MATCH(A534, Final_Combined_Dataset!A:A, 0))</f>
        <v>8</v>
      </c>
      <c r="H534" s="6" t="str">
        <f t="shared" si="34"/>
        <v>Morning</v>
      </c>
      <c r="I534" s="6">
        <f>INDEX(Final_Combined_Dataset!O:O, MATCH(A534, Final_Combined_Dataset!A:A, 0))</f>
        <v>177</v>
      </c>
      <c r="J534" s="6" t="str">
        <f t="shared" si="35"/>
        <v>High</v>
      </c>
      <c r="K534" s="6" t="str">
        <f>IF(Final_Combined_Dataset!M534&gt;Final_Combined_Dataset!N534,
"Casual Users","Registered Users")</f>
        <v>Registered Users</v>
      </c>
      <c r="L534" s="6" t="str">
        <f>IF(Final_Combined_Dataset!H534="Clear","Good To Go",IF(Final_Combined_Dataset!H534="Mist","Average",IF(Final_Combined_Dataset!H534="Light Snow","Bad",IF(Final_Combined_Dataset!H534="Heavy Snow","Very Risky"))))</f>
        <v>Good To Go</v>
      </c>
    </row>
    <row r="535" spans="1:12">
      <c r="A535" s="6">
        <v>534</v>
      </c>
      <c r="B535" s="7">
        <f>INDEX(Final_Combined_Dataset!B:B, MATCH(Analysis_Helper!A535, Final_Combined_Dataset!A:A, 0))</f>
        <v>40567</v>
      </c>
      <c r="C535" s="6" t="str">
        <f>INDEX(Final_Combined_Dataset!G:G, MATCH(Analysis_Helper!A535, Final_Combined_Dataset!A:A, 0))</f>
        <v>Monday</v>
      </c>
      <c r="D535" s="6" t="str">
        <f t="shared" si="32"/>
        <v>Weekday</v>
      </c>
      <c r="E535" s="6" t="b">
        <f>INDEX(Final_Combined_Dataset!F:F, MATCH(A535, Final_Combined_Dataset!A:A, 0))</f>
        <v>0</v>
      </c>
      <c r="F535" s="6" t="str">
        <f t="shared" si="33"/>
        <v>Working Day</v>
      </c>
      <c r="G535" s="6">
        <f>INDEX(Final_Combined_Dataset!E:E, MATCH(A535, Final_Combined_Dataset!A:A, 0))</f>
        <v>9</v>
      </c>
      <c r="H535" s="6" t="str">
        <f t="shared" si="34"/>
        <v>Morning</v>
      </c>
      <c r="I535" s="6">
        <f>INDEX(Final_Combined_Dataset!O:O, MATCH(A535, Final_Combined_Dataset!A:A, 0))</f>
        <v>102</v>
      </c>
      <c r="J535" s="6" t="str">
        <f t="shared" si="35"/>
        <v>Medium</v>
      </c>
      <c r="K535" s="6" t="str">
        <f>IF(Final_Combined_Dataset!M535&gt;Final_Combined_Dataset!N535,
"Casual Users","Registered Users")</f>
        <v>Registered Users</v>
      </c>
      <c r="L535" s="6" t="str">
        <f>IF(Final_Combined_Dataset!H535="Clear","Good To Go",IF(Final_Combined_Dataset!H535="Mist","Average",IF(Final_Combined_Dataset!H535="Light Snow","Bad",IF(Final_Combined_Dataset!H535="Heavy Snow","Very Risky"))))</f>
        <v>Good To Go</v>
      </c>
    </row>
    <row r="536" spans="1:12">
      <c r="A536" s="6">
        <v>535</v>
      </c>
      <c r="B536" s="7">
        <f>INDEX(Final_Combined_Dataset!B:B, MATCH(Analysis_Helper!A536, Final_Combined_Dataset!A:A, 0))</f>
        <v>40567</v>
      </c>
      <c r="C536" s="6" t="str">
        <f>INDEX(Final_Combined_Dataset!G:G, MATCH(Analysis_Helper!A536, Final_Combined_Dataset!A:A, 0))</f>
        <v>Monday</v>
      </c>
      <c r="D536" s="6" t="str">
        <f t="shared" si="32"/>
        <v>Weekday</v>
      </c>
      <c r="E536" s="6" t="b">
        <f>INDEX(Final_Combined_Dataset!F:F, MATCH(A536, Final_Combined_Dataset!A:A, 0))</f>
        <v>0</v>
      </c>
      <c r="F536" s="6" t="str">
        <f t="shared" si="33"/>
        <v>Working Day</v>
      </c>
      <c r="G536" s="6">
        <f>INDEX(Final_Combined_Dataset!E:E, MATCH(A536, Final_Combined_Dataset!A:A, 0))</f>
        <v>10</v>
      </c>
      <c r="H536" s="6" t="str">
        <f t="shared" si="34"/>
        <v>Morning</v>
      </c>
      <c r="I536" s="6">
        <f>INDEX(Final_Combined_Dataset!O:O, MATCH(A536, Final_Combined_Dataset!A:A, 0))</f>
        <v>40</v>
      </c>
      <c r="J536" s="6" t="str">
        <f t="shared" si="35"/>
        <v>Low</v>
      </c>
      <c r="K536" s="6" t="str">
        <f>IF(Final_Combined_Dataset!M536&gt;Final_Combined_Dataset!N536,
"Casual Users","Registered Users")</f>
        <v>Registered Users</v>
      </c>
      <c r="L536" s="6" t="str">
        <f>IF(Final_Combined_Dataset!H536="Clear","Good To Go",IF(Final_Combined_Dataset!H536="Mist","Average",IF(Final_Combined_Dataset!H536="Light Snow","Bad",IF(Final_Combined_Dataset!H536="Heavy Snow","Very Risky"))))</f>
        <v>Good To Go</v>
      </c>
    </row>
    <row r="537" spans="1:12">
      <c r="A537" s="6">
        <v>536</v>
      </c>
      <c r="B537" s="7">
        <f>INDEX(Final_Combined_Dataset!B:B, MATCH(Analysis_Helper!A537, Final_Combined_Dataset!A:A, 0))</f>
        <v>40567</v>
      </c>
      <c r="C537" s="6" t="str">
        <f>INDEX(Final_Combined_Dataset!G:G, MATCH(Analysis_Helper!A537, Final_Combined_Dataset!A:A, 0))</f>
        <v>Monday</v>
      </c>
      <c r="D537" s="6" t="str">
        <f t="shared" si="32"/>
        <v>Weekday</v>
      </c>
      <c r="E537" s="6" t="b">
        <f>INDEX(Final_Combined_Dataset!F:F, MATCH(A537, Final_Combined_Dataset!A:A, 0))</f>
        <v>0</v>
      </c>
      <c r="F537" s="6" t="str">
        <f t="shared" si="33"/>
        <v>Working Day</v>
      </c>
      <c r="G537" s="6">
        <f>INDEX(Final_Combined_Dataset!E:E, MATCH(A537, Final_Combined_Dataset!A:A, 0))</f>
        <v>11</v>
      </c>
      <c r="H537" s="6" t="str">
        <f t="shared" si="34"/>
        <v>Morning</v>
      </c>
      <c r="I537" s="6">
        <f>INDEX(Final_Combined_Dataset!O:O, MATCH(A537, Final_Combined_Dataset!A:A, 0))</f>
        <v>46</v>
      </c>
      <c r="J537" s="6" t="str">
        <f t="shared" si="35"/>
        <v>Low</v>
      </c>
      <c r="K537" s="6" t="str">
        <f>IF(Final_Combined_Dataset!M537&gt;Final_Combined_Dataset!N537,
"Casual Users","Registered Users")</f>
        <v>Registered Users</v>
      </c>
      <c r="L537" s="6" t="str">
        <f>IF(Final_Combined_Dataset!H537="Clear","Good To Go",IF(Final_Combined_Dataset!H537="Mist","Average",IF(Final_Combined_Dataset!H537="Light Snow","Bad",IF(Final_Combined_Dataset!H537="Heavy Snow","Very Risky"))))</f>
        <v>Good To Go</v>
      </c>
    </row>
    <row r="538" spans="1:12">
      <c r="A538" s="6">
        <v>537</v>
      </c>
      <c r="B538" s="7">
        <f>INDEX(Final_Combined_Dataset!B:B, MATCH(Analysis_Helper!A538, Final_Combined_Dataset!A:A, 0))</f>
        <v>40567</v>
      </c>
      <c r="C538" s="6" t="str">
        <f>INDEX(Final_Combined_Dataset!G:G, MATCH(Analysis_Helper!A538, Final_Combined_Dataset!A:A, 0))</f>
        <v>Monday</v>
      </c>
      <c r="D538" s="6" t="str">
        <f t="shared" si="32"/>
        <v>Weekday</v>
      </c>
      <c r="E538" s="6" t="b">
        <f>INDEX(Final_Combined_Dataset!F:F, MATCH(A538, Final_Combined_Dataset!A:A, 0))</f>
        <v>0</v>
      </c>
      <c r="F538" s="6" t="str">
        <f t="shared" si="33"/>
        <v>Working Day</v>
      </c>
      <c r="G538" s="6">
        <f>INDEX(Final_Combined_Dataset!E:E, MATCH(A538, Final_Combined_Dataset!A:A, 0))</f>
        <v>12</v>
      </c>
      <c r="H538" s="6" t="str">
        <f t="shared" si="34"/>
        <v>Afternoon</v>
      </c>
      <c r="I538" s="6">
        <f>INDEX(Final_Combined_Dataset!O:O, MATCH(A538, Final_Combined_Dataset!A:A, 0))</f>
        <v>63</v>
      </c>
      <c r="J538" s="6" t="str">
        <f t="shared" si="35"/>
        <v>Low</v>
      </c>
      <c r="K538" s="6" t="str">
        <f>IF(Final_Combined_Dataset!M538&gt;Final_Combined_Dataset!N538,
"Casual Users","Registered Users")</f>
        <v>Registered Users</v>
      </c>
      <c r="L538" s="6" t="str">
        <f>IF(Final_Combined_Dataset!H538="Clear","Good To Go",IF(Final_Combined_Dataset!H538="Mist","Average",IF(Final_Combined_Dataset!H538="Light Snow","Bad",IF(Final_Combined_Dataset!H538="Heavy Snow","Very Risky"))))</f>
        <v>Average</v>
      </c>
    </row>
    <row r="539" spans="1:12">
      <c r="A539" s="6">
        <v>538</v>
      </c>
      <c r="B539" s="7">
        <f>INDEX(Final_Combined_Dataset!B:B, MATCH(Analysis_Helper!A539, Final_Combined_Dataset!A:A, 0))</f>
        <v>40567</v>
      </c>
      <c r="C539" s="6" t="str">
        <f>INDEX(Final_Combined_Dataset!G:G, MATCH(Analysis_Helper!A539, Final_Combined_Dataset!A:A, 0))</f>
        <v>Monday</v>
      </c>
      <c r="D539" s="6" t="str">
        <f t="shared" si="32"/>
        <v>Weekday</v>
      </c>
      <c r="E539" s="6" t="b">
        <f>INDEX(Final_Combined_Dataset!F:F, MATCH(A539, Final_Combined_Dataset!A:A, 0))</f>
        <v>0</v>
      </c>
      <c r="F539" s="6" t="str">
        <f t="shared" si="33"/>
        <v>Working Day</v>
      </c>
      <c r="G539" s="6">
        <f>INDEX(Final_Combined_Dataset!E:E, MATCH(A539, Final_Combined_Dataset!A:A, 0))</f>
        <v>13</v>
      </c>
      <c r="H539" s="6" t="str">
        <f t="shared" si="34"/>
        <v>Afternoon</v>
      </c>
      <c r="I539" s="6">
        <f>INDEX(Final_Combined_Dataset!O:O, MATCH(A539, Final_Combined_Dataset!A:A, 0))</f>
        <v>60</v>
      </c>
      <c r="J539" s="6" t="str">
        <f t="shared" si="35"/>
        <v>Low</v>
      </c>
      <c r="K539" s="6" t="str">
        <f>IF(Final_Combined_Dataset!M539&gt;Final_Combined_Dataset!N539,
"Casual Users","Registered Users")</f>
        <v>Registered Users</v>
      </c>
      <c r="L539" s="6" t="str">
        <f>IF(Final_Combined_Dataset!H539="Clear","Good To Go",IF(Final_Combined_Dataset!H539="Mist","Average",IF(Final_Combined_Dataset!H539="Light Snow","Bad",IF(Final_Combined_Dataset!H539="Heavy Snow","Very Risky"))))</f>
        <v>Average</v>
      </c>
    </row>
    <row r="540" spans="1:12">
      <c r="A540" s="6">
        <v>539</v>
      </c>
      <c r="B540" s="7">
        <f>INDEX(Final_Combined_Dataset!B:B, MATCH(Analysis_Helper!A540, Final_Combined_Dataset!A:A, 0))</f>
        <v>40567</v>
      </c>
      <c r="C540" s="6" t="str">
        <f>INDEX(Final_Combined_Dataset!G:G, MATCH(Analysis_Helper!A540, Final_Combined_Dataset!A:A, 0))</f>
        <v>Monday</v>
      </c>
      <c r="D540" s="6" t="str">
        <f t="shared" si="32"/>
        <v>Weekday</v>
      </c>
      <c r="E540" s="6" t="b">
        <f>INDEX(Final_Combined_Dataset!F:F, MATCH(A540, Final_Combined_Dataset!A:A, 0))</f>
        <v>0</v>
      </c>
      <c r="F540" s="6" t="str">
        <f t="shared" si="33"/>
        <v>Working Day</v>
      </c>
      <c r="G540" s="6">
        <f>INDEX(Final_Combined_Dataset!E:E, MATCH(A540, Final_Combined_Dataset!A:A, 0))</f>
        <v>14</v>
      </c>
      <c r="H540" s="6" t="str">
        <f t="shared" si="34"/>
        <v>Afternoon</v>
      </c>
      <c r="I540" s="6">
        <f>INDEX(Final_Combined_Dataset!O:O, MATCH(A540, Final_Combined_Dataset!A:A, 0))</f>
        <v>45</v>
      </c>
      <c r="J540" s="6" t="str">
        <f t="shared" si="35"/>
        <v>Low</v>
      </c>
      <c r="K540" s="6" t="str">
        <f>IF(Final_Combined_Dataset!M540&gt;Final_Combined_Dataset!N540,
"Casual Users","Registered Users")</f>
        <v>Registered Users</v>
      </c>
      <c r="L540" s="6" t="str">
        <f>IF(Final_Combined_Dataset!H540="Clear","Good To Go",IF(Final_Combined_Dataset!H540="Mist","Average",IF(Final_Combined_Dataset!H540="Light Snow","Bad",IF(Final_Combined_Dataset!H540="Heavy Snow","Very Risky"))))</f>
        <v>Average</v>
      </c>
    </row>
    <row r="541" spans="1:12">
      <c r="A541" s="6">
        <v>540</v>
      </c>
      <c r="B541" s="7">
        <f>INDEX(Final_Combined_Dataset!B:B, MATCH(Analysis_Helper!A541, Final_Combined_Dataset!A:A, 0))</f>
        <v>40567</v>
      </c>
      <c r="C541" s="6" t="str">
        <f>INDEX(Final_Combined_Dataset!G:G, MATCH(Analysis_Helper!A541, Final_Combined_Dataset!A:A, 0))</f>
        <v>Monday</v>
      </c>
      <c r="D541" s="6" t="str">
        <f t="shared" si="32"/>
        <v>Weekday</v>
      </c>
      <c r="E541" s="6" t="b">
        <f>INDEX(Final_Combined_Dataset!F:F, MATCH(A541, Final_Combined_Dataset!A:A, 0))</f>
        <v>0</v>
      </c>
      <c r="F541" s="6" t="str">
        <f t="shared" si="33"/>
        <v>Working Day</v>
      </c>
      <c r="G541" s="6">
        <f>INDEX(Final_Combined_Dataset!E:E, MATCH(A541, Final_Combined_Dataset!A:A, 0))</f>
        <v>15</v>
      </c>
      <c r="H541" s="6" t="str">
        <f t="shared" si="34"/>
        <v>Afternoon</v>
      </c>
      <c r="I541" s="6">
        <f>INDEX(Final_Combined_Dataset!O:O, MATCH(A541, Final_Combined_Dataset!A:A, 0))</f>
        <v>57</v>
      </c>
      <c r="J541" s="6" t="str">
        <f t="shared" si="35"/>
        <v>Low</v>
      </c>
      <c r="K541" s="6" t="str">
        <f>IF(Final_Combined_Dataset!M541&gt;Final_Combined_Dataset!N541,
"Casual Users","Registered Users")</f>
        <v>Registered Users</v>
      </c>
      <c r="L541" s="6" t="str">
        <f>IF(Final_Combined_Dataset!H541="Clear","Good To Go",IF(Final_Combined_Dataset!H541="Mist","Average",IF(Final_Combined_Dataset!H541="Light Snow","Bad",IF(Final_Combined_Dataset!H541="Heavy Snow","Very Risky"))))</f>
        <v>Good To Go</v>
      </c>
    </row>
    <row r="542" spans="1:12">
      <c r="A542" s="6">
        <v>541</v>
      </c>
      <c r="B542" s="7">
        <f>INDEX(Final_Combined_Dataset!B:B, MATCH(Analysis_Helper!A542, Final_Combined_Dataset!A:A, 0))</f>
        <v>40567</v>
      </c>
      <c r="C542" s="6" t="str">
        <f>INDEX(Final_Combined_Dataset!G:G, MATCH(Analysis_Helper!A542, Final_Combined_Dataset!A:A, 0))</f>
        <v>Monday</v>
      </c>
      <c r="D542" s="6" t="str">
        <f t="shared" si="32"/>
        <v>Weekday</v>
      </c>
      <c r="E542" s="6" t="b">
        <f>INDEX(Final_Combined_Dataset!F:F, MATCH(A542, Final_Combined_Dataset!A:A, 0))</f>
        <v>0</v>
      </c>
      <c r="F542" s="6" t="str">
        <f t="shared" si="33"/>
        <v>Working Day</v>
      </c>
      <c r="G542" s="6">
        <f>INDEX(Final_Combined_Dataset!E:E, MATCH(A542, Final_Combined_Dataset!A:A, 0))</f>
        <v>16</v>
      </c>
      <c r="H542" s="6" t="str">
        <f t="shared" si="34"/>
        <v>Afternoon</v>
      </c>
      <c r="I542" s="6">
        <f>INDEX(Final_Combined_Dataset!O:O, MATCH(A542, Final_Combined_Dataset!A:A, 0))</f>
        <v>70</v>
      </c>
      <c r="J542" s="6" t="str">
        <f t="shared" si="35"/>
        <v>Low</v>
      </c>
      <c r="K542" s="6" t="str">
        <f>IF(Final_Combined_Dataset!M542&gt;Final_Combined_Dataset!N542,
"Casual Users","Registered Users")</f>
        <v>Registered Users</v>
      </c>
      <c r="L542" s="6" t="str">
        <f>IF(Final_Combined_Dataset!H542="Clear","Good To Go",IF(Final_Combined_Dataset!H542="Mist","Average",IF(Final_Combined_Dataset!H542="Light Snow","Bad",IF(Final_Combined_Dataset!H542="Heavy Snow","Very Risky"))))</f>
        <v>Good To Go</v>
      </c>
    </row>
    <row r="543" spans="1:12">
      <c r="A543" s="6">
        <v>542</v>
      </c>
      <c r="B543" s="7">
        <f>INDEX(Final_Combined_Dataset!B:B, MATCH(Analysis_Helper!A543, Final_Combined_Dataset!A:A, 0))</f>
        <v>40567</v>
      </c>
      <c r="C543" s="6" t="str">
        <f>INDEX(Final_Combined_Dataset!G:G, MATCH(Analysis_Helper!A543, Final_Combined_Dataset!A:A, 0))</f>
        <v>Monday</v>
      </c>
      <c r="D543" s="6" t="str">
        <f t="shared" si="32"/>
        <v>Weekday</v>
      </c>
      <c r="E543" s="6" t="b">
        <f>INDEX(Final_Combined_Dataset!F:F, MATCH(A543, Final_Combined_Dataset!A:A, 0))</f>
        <v>0</v>
      </c>
      <c r="F543" s="6" t="str">
        <f t="shared" si="33"/>
        <v>Working Day</v>
      </c>
      <c r="G543" s="6">
        <f>INDEX(Final_Combined_Dataset!E:E, MATCH(A543, Final_Combined_Dataset!A:A, 0))</f>
        <v>17</v>
      </c>
      <c r="H543" s="6" t="str">
        <f t="shared" si="34"/>
        <v>Evening</v>
      </c>
      <c r="I543" s="6">
        <f>INDEX(Final_Combined_Dataset!O:O, MATCH(A543, Final_Combined_Dataset!A:A, 0))</f>
        <v>184</v>
      </c>
      <c r="J543" s="6" t="str">
        <f t="shared" si="35"/>
        <v>High</v>
      </c>
      <c r="K543" s="6" t="str">
        <f>IF(Final_Combined_Dataset!M543&gt;Final_Combined_Dataset!N543,
"Casual Users","Registered Users")</f>
        <v>Registered Users</v>
      </c>
      <c r="L543" s="6" t="str">
        <f>IF(Final_Combined_Dataset!H543="Clear","Good To Go",IF(Final_Combined_Dataset!H543="Mist","Average",IF(Final_Combined_Dataset!H543="Light Snow","Bad",IF(Final_Combined_Dataset!H543="Heavy Snow","Very Risky"))))</f>
        <v>Good To Go</v>
      </c>
    </row>
    <row r="544" spans="1:12">
      <c r="A544" s="6">
        <v>543</v>
      </c>
      <c r="B544" s="7">
        <f>INDEX(Final_Combined_Dataset!B:B, MATCH(Analysis_Helper!A544, Final_Combined_Dataset!A:A, 0))</f>
        <v>40567</v>
      </c>
      <c r="C544" s="6" t="str">
        <f>INDEX(Final_Combined_Dataset!G:G, MATCH(Analysis_Helper!A544, Final_Combined_Dataset!A:A, 0))</f>
        <v>Monday</v>
      </c>
      <c r="D544" s="6" t="str">
        <f t="shared" si="32"/>
        <v>Weekday</v>
      </c>
      <c r="E544" s="6" t="b">
        <f>INDEX(Final_Combined_Dataset!F:F, MATCH(A544, Final_Combined_Dataset!A:A, 0))</f>
        <v>0</v>
      </c>
      <c r="F544" s="6" t="str">
        <f t="shared" si="33"/>
        <v>Working Day</v>
      </c>
      <c r="G544" s="6">
        <f>INDEX(Final_Combined_Dataset!E:E, MATCH(A544, Final_Combined_Dataset!A:A, 0))</f>
        <v>18</v>
      </c>
      <c r="H544" s="6" t="str">
        <f t="shared" si="34"/>
        <v>Evening</v>
      </c>
      <c r="I544" s="6">
        <f>INDEX(Final_Combined_Dataset!O:O, MATCH(A544, Final_Combined_Dataset!A:A, 0))</f>
        <v>153</v>
      </c>
      <c r="J544" s="6" t="str">
        <f t="shared" si="35"/>
        <v>High</v>
      </c>
      <c r="K544" s="6" t="str">
        <f>IF(Final_Combined_Dataset!M544&gt;Final_Combined_Dataset!N544,
"Casual Users","Registered Users")</f>
        <v>Registered Users</v>
      </c>
      <c r="L544" s="6" t="str">
        <f>IF(Final_Combined_Dataset!H544="Clear","Good To Go",IF(Final_Combined_Dataset!H544="Mist","Average",IF(Final_Combined_Dataset!H544="Light Snow","Bad",IF(Final_Combined_Dataset!H544="Heavy Snow","Very Risky"))))</f>
        <v>Good To Go</v>
      </c>
    </row>
    <row r="545" spans="1:12">
      <c r="A545" s="6">
        <v>544</v>
      </c>
      <c r="B545" s="7">
        <f>INDEX(Final_Combined_Dataset!B:B, MATCH(Analysis_Helper!A545, Final_Combined_Dataset!A:A, 0))</f>
        <v>40567</v>
      </c>
      <c r="C545" s="6" t="str">
        <f>INDEX(Final_Combined_Dataset!G:G, MATCH(Analysis_Helper!A545, Final_Combined_Dataset!A:A, 0))</f>
        <v>Monday</v>
      </c>
      <c r="D545" s="6" t="str">
        <f t="shared" si="32"/>
        <v>Weekday</v>
      </c>
      <c r="E545" s="6" t="b">
        <f>INDEX(Final_Combined_Dataset!F:F, MATCH(A545, Final_Combined_Dataset!A:A, 0))</f>
        <v>0</v>
      </c>
      <c r="F545" s="6" t="str">
        <f t="shared" si="33"/>
        <v>Working Day</v>
      </c>
      <c r="G545" s="6">
        <f>INDEX(Final_Combined_Dataset!E:E, MATCH(A545, Final_Combined_Dataset!A:A, 0))</f>
        <v>19</v>
      </c>
      <c r="H545" s="6" t="str">
        <f t="shared" si="34"/>
        <v>Evening</v>
      </c>
      <c r="I545" s="6">
        <f>INDEX(Final_Combined_Dataset!O:O, MATCH(A545, Final_Combined_Dataset!A:A, 0))</f>
        <v>106</v>
      </c>
      <c r="J545" s="6" t="str">
        <f t="shared" si="35"/>
        <v>Medium</v>
      </c>
      <c r="K545" s="6" t="str">
        <f>IF(Final_Combined_Dataset!M545&gt;Final_Combined_Dataset!N545,
"Casual Users","Registered Users")</f>
        <v>Registered Users</v>
      </c>
      <c r="L545" s="6" t="str">
        <f>IF(Final_Combined_Dataset!H545="Clear","Good To Go",IF(Final_Combined_Dataset!H545="Mist","Average",IF(Final_Combined_Dataset!H545="Light Snow","Bad",IF(Final_Combined_Dataset!H545="Heavy Snow","Very Risky"))))</f>
        <v>Good To Go</v>
      </c>
    </row>
    <row r="546" spans="1:12">
      <c r="A546" s="6">
        <v>545</v>
      </c>
      <c r="B546" s="7">
        <f>INDEX(Final_Combined_Dataset!B:B, MATCH(Analysis_Helper!A546, Final_Combined_Dataset!A:A, 0))</f>
        <v>40567</v>
      </c>
      <c r="C546" s="6" t="str">
        <f>INDEX(Final_Combined_Dataset!G:G, MATCH(Analysis_Helper!A546, Final_Combined_Dataset!A:A, 0))</f>
        <v>Monday</v>
      </c>
      <c r="D546" s="6" t="str">
        <f t="shared" si="32"/>
        <v>Weekday</v>
      </c>
      <c r="E546" s="6" t="b">
        <f>INDEX(Final_Combined_Dataset!F:F, MATCH(A546, Final_Combined_Dataset!A:A, 0))</f>
        <v>0</v>
      </c>
      <c r="F546" s="6" t="str">
        <f t="shared" si="33"/>
        <v>Working Day</v>
      </c>
      <c r="G546" s="6">
        <f>INDEX(Final_Combined_Dataset!E:E, MATCH(A546, Final_Combined_Dataset!A:A, 0))</f>
        <v>20</v>
      </c>
      <c r="H546" s="6" t="str">
        <f t="shared" si="34"/>
        <v>Evening</v>
      </c>
      <c r="I546" s="6">
        <f>INDEX(Final_Combined_Dataset!O:O, MATCH(A546, Final_Combined_Dataset!A:A, 0))</f>
        <v>81</v>
      </c>
      <c r="J546" s="6" t="str">
        <f t="shared" si="35"/>
        <v>Low</v>
      </c>
      <c r="K546" s="6" t="str">
        <f>IF(Final_Combined_Dataset!M546&gt;Final_Combined_Dataset!N546,
"Casual Users","Registered Users")</f>
        <v>Registered Users</v>
      </c>
      <c r="L546" s="6" t="str">
        <f>IF(Final_Combined_Dataset!H546="Clear","Good To Go",IF(Final_Combined_Dataset!H546="Mist","Average",IF(Final_Combined_Dataset!H546="Light Snow","Bad",IF(Final_Combined_Dataset!H546="Heavy Snow","Very Risky"))))</f>
        <v>Good To Go</v>
      </c>
    </row>
    <row r="547" spans="1:12">
      <c r="A547" s="6">
        <v>546</v>
      </c>
      <c r="B547" s="7">
        <f>INDEX(Final_Combined_Dataset!B:B, MATCH(Analysis_Helper!A547, Final_Combined_Dataset!A:A, 0))</f>
        <v>40567</v>
      </c>
      <c r="C547" s="6" t="str">
        <f>INDEX(Final_Combined_Dataset!G:G, MATCH(Analysis_Helper!A547, Final_Combined_Dataset!A:A, 0))</f>
        <v>Monday</v>
      </c>
      <c r="D547" s="6" t="str">
        <f t="shared" si="32"/>
        <v>Weekday</v>
      </c>
      <c r="E547" s="6" t="b">
        <f>INDEX(Final_Combined_Dataset!F:F, MATCH(A547, Final_Combined_Dataset!A:A, 0))</f>
        <v>0</v>
      </c>
      <c r="F547" s="6" t="str">
        <f t="shared" si="33"/>
        <v>Working Day</v>
      </c>
      <c r="G547" s="6">
        <f>INDEX(Final_Combined_Dataset!E:E, MATCH(A547, Final_Combined_Dataset!A:A, 0))</f>
        <v>21</v>
      </c>
      <c r="H547" s="6" t="str">
        <f t="shared" si="34"/>
        <v>Night</v>
      </c>
      <c r="I547" s="6">
        <f>INDEX(Final_Combined_Dataset!O:O, MATCH(A547, Final_Combined_Dataset!A:A, 0))</f>
        <v>59</v>
      </c>
      <c r="J547" s="6" t="str">
        <f t="shared" si="35"/>
        <v>Low</v>
      </c>
      <c r="K547" s="6" t="str">
        <f>IF(Final_Combined_Dataset!M547&gt;Final_Combined_Dataset!N547,
"Casual Users","Registered Users")</f>
        <v>Registered Users</v>
      </c>
      <c r="L547" s="6" t="str">
        <f>IF(Final_Combined_Dataset!H547="Clear","Good To Go",IF(Final_Combined_Dataset!H547="Mist","Average",IF(Final_Combined_Dataset!H547="Light Snow","Bad",IF(Final_Combined_Dataset!H547="Heavy Snow","Very Risky"))))</f>
        <v>Good To Go</v>
      </c>
    </row>
    <row r="548" spans="1:12">
      <c r="A548" s="6">
        <v>547</v>
      </c>
      <c r="B548" s="7">
        <f>INDEX(Final_Combined_Dataset!B:B, MATCH(Analysis_Helper!A548, Final_Combined_Dataset!A:A, 0))</f>
        <v>40567</v>
      </c>
      <c r="C548" s="6" t="str">
        <f>INDEX(Final_Combined_Dataset!G:G, MATCH(Analysis_Helper!A548, Final_Combined_Dataset!A:A, 0))</f>
        <v>Monday</v>
      </c>
      <c r="D548" s="6" t="str">
        <f t="shared" si="32"/>
        <v>Weekday</v>
      </c>
      <c r="E548" s="6" t="b">
        <f>INDEX(Final_Combined_Dataset!F:F, MATCH(A548, Final_Combined_Dataset!A:A, 0))</f>
        <v>0</v>
      </c>
      <c r="F548" s="6" t="str">
        <f t="shared" si="33"/>
        <v>Working Day</v>
      </c>
      <c r="G548" s="6">
        <f>INDEX(Final_Combined_Dataset!E:E, MATCH(A548, Final_Combined_Dataset!A:A, 0))</f>
        <v>22</v>
      </c>
      <c r="H548" s="6" t="str">
        <f t="shared" si="34"/>
        <v>Night</v>
      </c>
      <c r="I548" s="6">
        <f>INDEX(Final_Combined_Dataset!O:O, MATCH(A548, Final_Combined_Dataset!A:A, 0))</f>
        <v>35</v>
      </c>
      <c r="J548" s="6" t="str">
        <f t="shared" si="35"/>
        <v>Low</v>
      </c>
      <c r="K548" s="6" t="str">
        <f>IF(Final_Combined_Dataset!M548&gt;Final_Combined_Dataset!N548,
"Casual Users","Registered Users")</f>
        <v>Registered Users</v>
      </c>
      <c r="L548" s="6" t="str">
        <f>IF(Final_Combined_Dataset!H548="Clear","Good To Go",IF(Final_Combined_Dataset!H548="Mist","Average",IF(Final_Combined_Dataset!H548="Light Snow","Bad",IF(Final_Combined_Dataset!H548="Heavy Snow","Very Risky"))))</f>
        <v>Average</v>
      </c>
    </row>
    <row r="549" spans="1:12">
      <c r="A549" s="6">
        <v>548</v>
      </c>
      <c r="B549" s="7">
        <f>INDEX(Final_Combined_Dataset!B:B, MATCH(Analysis_Helper!A549, Final_Combined_Dataset!A:A, 0))</f>
        <v>40567</v>
      </c>
      <c r="C549" s="6" t="str">
        <f>INDEX(Final_Combined_Dataset!G:G, MATCH(Analysis_Helper!A549, Final_Combined_Dataset!A:A, 0))</f>
        <v>Monday</v>
      </c>
      <c r="D549" s="6" t="str">
        <f t="shared" si="32"/>
        <v>Weekday</v>
      </c>
      <c r="E549" s="6" t="b">
        <f>INDEX(Final_Combined_Dataset!F:F, MATCH(A549, Final_Combined_Dataset!A:A, 0))</f>
        <v>0</v>
      </c>
      <c r="F549" s="6" t="str">
        <f t="shared" si="33"/>
        <v>Working Day</v>
      </c>
      <c r="G549" s="6">
        <f>INDEX(Final_Combined_Dataset!E:E, MATCH(A549, Final_Combined_Dataset!A:A, 0))</f>
        <v>23</v>
      </c>
      <c r="H549" s="6" t="str">
        <f t="shared" si="34"/>
        <v>Night</v>
      </c>
      <c r="I549" s="6">
        <f>INDEX(Final_Combined_Dataset!O:O, MATCH(A549, Final_Combined_Dataset!A:A, 0))</f>
        <v>24</v>
      </c>
      <c r="J549" s="6" t="str">
        <f t="shared" si="35"/>
        <v>Low</v>
      </c>
      <c r="K549" s="6" t="str">
        <f>IF(Final_Combined_Dataset!M549&gt;Final_Combined_Dataset!N549,
"Casual Users","Registered Users")</f>
        <v>Registered Users</v>
      </c>
      <c r="L549" s="6" t="str">
        <f>IF(Final_Combined_Dataset!H549="Clear","Good To Go",IF(Final_Combined_Dataset!H549="Mist","Average",IF(Final_Combined_Dataset!H549="Light Snow","Bad",IF(Final_Combined_Dataset!H549="Heavy Snow","Very Risky"))))</f>
        <v>Average</v>
      </c>
    </row>
    <row r="550" spans="1:12">
      <c r="A550" s="6">
        <v>549</v>
      </c>
      <c r="B550" s="7">
        <f>INDEX(Final_Combined_Dataset!B:B, MATCH(Analysis_Helper!A550, Final_Combined_Dataset!A:A, 0))</f>
        <v>40568</v>
      </c>
      <c r="C550" s="6" t="str">
        <f>INDEX(Final_Combined_Dataset!G:G, MATCH(Analysis_Helper!A550, Final_Combined_Dataset!A:A, 0))</f>
        <v>Tuesday</v>
      </c>
      <c r="D550" s="6" t="str">
        <f t="shared" si="32"/>
        <v>Weekday</v>
      </c>
      <c r="E550" s="6" t="b">
        <f>INDEX(Final_Combined_Dataset!F:F, MATCH(A550, Final_Combined_Dataset!A:A, 0))</f>
        <v>0</v>
      </c>
      <c r="F550" s="6" t="str">
        <f t="shared" si="33"/>
        <v>Working Day</v>
      </c>
      <c r="G550" s="6">
        <f>INDEX(Final_Combined_Dataset!E:E, MATCH(A550, Final_Combined_Dataset!A:A, 0))</f>
        <v>0</v>
      </c>
      <c r="H550" s="6" t="str">
        <f t="shared" si="34"/>
        <v>Night</v>
      </c>
      <c r="I550" s="6">
        <f>INDEX(Final_Combined_Dataset!O:O, MATCH(A550, Final_Combined_Dataset!A:A, 0))</f>
        <v>9</v>
      </c>
      <c r="J550" s="6" t="str">
        <f t="shared" si="35"/>
        <v>Low</v>
      </c>
      <c r="K550" s="6" t="str">
        <f>IF(Final_Combined_Dataset!M550&gt;Final_Combined_Dataset!N550,
"Casual Users","Registered Users")</f>
        <v>Registered Users</v>
      </c>
      <c r="L550" s="6" t="str">
        <f>IF(Final_Combined_Dataset!H550="Clear","Good To Go",IF(Final_Combined_Dataset!H550="Mist","Average",IF(Final_Combined_Dataset!H550="Light Snow","Bad",IF(Final_Combined_Dataset!H550="Heavy Snow","Very Risky"))))</f>
        <v>Average</v>
      </c>
    </row>
    <row r="551" spans="1:12">
      <c r="A551" s="6">
        <v>550</v>
      </c>
      <c r="B551" s="7">
        <f>INDEX(Final_Combined_Dataset!B:B, MATCH(Analysis_Helper!A551, Final_Combined_Dataset!A:A, 0))</f>
        <v>40568</v>
      </c>
      <c r="C551" s="6" t="str">
        <f>INDEX(Final_Combined_Dataset!G:G, MATCH(Analysis_Helper!A551, Final_Combined_Dataset!A:A, 0))</f>
        <v>Tuesday</v>
      </c>
      <c r="D551" s="6" t="str">
        <f t="shared" si="32"/>
        <v>Weekday</v>
      </c>
      <c r="E551" s="6" t="b">
        <f>INDEX(Final_Combined_Dataset!F:F, MATCH(A551, Final_Combined_Dataset!A:A, 0))</f>
        <v>0</v>
      </c>
      <c r="F551" s="6" t="str">
        <f t="shared" si="33"/>
        <v>Working Day</v>
      </c>
      <c r="G551" s="6">
        <f>INDEX(Final_Combined_Dataset!E:E, MATCH(A551, Final_Combined_Dataset!A:A, 0))</f>
        <v>1</v>
      </c>
      <c r="H551" s="6" t="str">
        <f t="shared" si="34"/>
        <v>Night</v>
      </c>
      <c r="I551" s="6">
        <f>INDEX(Final_Combined_Dataset!O:O, MATCH(A551, Final_Combined_Dataset!A:A, 0))</f>
        <v>5</v>
      </c>
      <c r="J551" s="6" t="str">
        <f t="shared" si="35"/>
        <v>Low</v>
      </c>
      <c r="K551" s="6" t="str">
        <f>IF(Final_Combined_Dataset!M551&gt;Final_Combined_Dataset!N551,
"Casual Users","Registered Users")</f>
        <v>Registered Users</v>
      </c>
      <c r="L551" s="6" t="str">
        <f>IF(Final_Combined_Dataset!H551="Clear","Good To Go",IF(Final_Combined_Dataset!H551="Mist","Average",IF(Final_Combined_Dataset!H551="Light Snow","Bad",IF(Final_Combined_Dataset!H551="Heavy Snow","Very Risky"))))</f>
        <v>Average</v>
      </c>
    </row>
    <row r="552" spans="1:12">
      <c r="A552" s="6">
        <v>551</v>
      </c>
      <c r="B552" s="7">
        <f>INDEX(Final_Combined_Dataset!B:B, MATCH(Analysis_Helper!A552, Final_Combined_Dataset!A:A, 0))</f>
        <v>40568</v>
      </c>
      <c r="C552" s="6" t="str">
        <f>INDEX(Final_Combined_Dataset!G:G, MATCH(Analysis_Helper!A552, Final_Combined_Dataset!A:A, 0))</f>
        <v>Tuesday</v>
      </c>
      <c r="D552" s="6" t="str">
        <f t="shared" si="32"/>
        <v>Weekday</v>
      </c>
      <c r="E552" s="6" t="b">
        <f>INDEX(Final_Combined_Dataset!F:F, MATCH(A552, Final_Combined_Dataset!A:A, 0))</f>
        <v>0</v>
      </c>
      <c r="F552" s="6" t="str">
        <f t="shared" si="33"/>
        <v>Working Day</v>
      </c>
      <c r="G552" s="6">
        <f>INDEX(Final_Combined_Dataset!E:E, MATCH(A552, Final_Combined_Dataset!A:A, 0))</f>
        <v>2</v>
      </c>
      <c r="H552" s="6" t="str">
        <f t="shared" si="34"/>
        <v>Night</v>
      </c>
      <c r="I552" s="6">
        <f>INDEX(Final_Combined_Dataset!O:O, MATCH(A552, Final_Combined_Dataset!A:A, 0))</f>
        <v>2</v>
      </c>
      <c r="J552" s="6" t="str">
        <f t="shared" si="35"/>
        <v>Low</v>
      </c>
      <c r="K552" s="6" t="str">
        <f>IF(Final_Combined_Dataset!M552&gt;Final_Combined_Dataset!N552,
"Casual Users","Registered Users")</f>
        <v>Registered Users</v>
      </c>
      <c r="L552" s="6" t="str">
        <f>IF(Final_Combined_Dataset!H552="Clear","Good To Go",IF(Final_Combined_Dataset!H552="Mist","Average",IF(Final_Combined_Dataset!H552="Light Snow","Bad",IF(Final_Combined_Dataset!H552="Heavy Snow","Very Risky"))))</f>
        <v>Good To Go</v>
      </c>
    </row>
    <row r="553" spans="1:12">
      <c r="A553" s="6">
        <v>552</v>
      </c>
      <c r="B553" s="7">
        <f>INDEX(Final_Combined_Dataset!B:B, MATCH(Analysis_Helper!A553, Final_Combined_Dataset!A:A, 0))</f>
        <v>40568</v>
      </c>
      <c r="C553" s="6" t="str">
        <f>INDEX(Final_Combined_Dataset!G:G, MATCH(Analysis_Helper!A553, Final_Combined_Dataset!A:A, 0))</f>
        <v>Tuesday</v>
      </c>
      <c r="D553" s="6" t="str">
        <f t="shared" si="32"/>
        <v>Weekday</v>
      </c>
      <c r="E553" s="6" t="b">
        <f>INDEX(Final_Combined_Dataset!F:F, MATCH(A553, Final_Combined_Dataset!A:A, 0))</f>
        <v>0</v>
      </c>
      <c r="F553" s="6" t="str">
        <f t="shared" si="33"/>
        <v>Working Day</v>
      </c>
      <c r="G553" s="6">
        <f>INDEX(Final_Combined_Dataset!E:E, MATCH(A553, Final_Combined_Dataset!A:A, 0))</f>
        <v>4</v>
      </c>
      <c r="H553" s="6" t="str">
        <f t="shared" si="34"/>
        <v>Night</v>
      </c>
      <c r="I553" s="6">
        <f>INDEX(Final_Combined_Dataset!O:O, MATCH(A553, Final_Combined_Dataset!A:A, 0))</f>
        <v>1</v>
      </c>
      <c r="J553" s="6" t="str">
        <f t="shared" si="35"/>
        <v>Low</v>
      </c>
      <c r="K553" s="6" t="str">
        <f>IF(Final_Combined_Dataset!M553&gt;Final_Combined_Dataset!N553,
"Casual Users","Registered Users")</f>
        <v>Registered Users</v>
      </c>
      <c r="L553" s="6" t="str">
        <f>IF(Final_Combined_Dataset!H553="Clear","Good To Go",IF(Final_Combined_Dataset!H553="Mist","Average",IF(Final_Combined_Dataset!H553="Light Snow","Bad",IF(Final_Combined_Dataset!H553="Heavy Snow","Very Risky"))))</f>
        <v>Good To Go</v>
      </c>
    </row>
    <row r="554" spans="1:12">
      <c r="A554" s="6">
        <v>553</v>
      </c>
      <c r="B554" s="7">
        <f>INDEX(Final_Combined_Dataset!B:B, MATCH(Analysis_Helper!A554, Final_Combined_Dataset!A:A, 0))</f>
        <v>40568</v>
      </c>
      <c r="C554" s="6" t="str">
        <f>INDEX(Final_Combined_Dataset!G:G, MATCH(Analysis_Helper!A554, Final_Combined_Dataset!A:A, 0))</f>
        <v>Tuesday</v>
      </c>
      <c r="D554" s="6" t="str">
        <f t="shared" si="32"/>
        <v>Weekday</v>
      </c>
      <c r="E554" s="6" t="b">
        <f>INDEX(Final_Combined_Dataset!F:F, MATCH(A554, Final_Combined_Dataset!A:A, 0))</f>
        <v>0</v>
      </c>
      <c r="F554" s="6" t="str">
        <f t="shared" si="33"/>
        <v>Working Day</v>
      </c>
      <c r="G554" s="6">
        <f>INDEX(Final_Combined_Dataset!E:E, MATCH(A554, Final_Combined_Dataset!A:A, 0))</f>
        <v>5</v>
      </c>
      <c r="H554" s="6" t="str">
        <f t="shared" si="34"/>
        <v>Morning</v>
      </c>
      <c r="I554" s="6">
        <f>INDEX(Final_Combined_Dataset!O:O, MATCH(A554, Final_Combined_Dataset!A:A, 0))</f>
        <v>9</v>
      </c>
      <c r="J554" s="6" t="str">
        <f t="shared" si="35"/>
        <v>Low</v>
      </c>
      <c r="K554" s="6" t="str">
        <f>IF(Final_Combined_Dataset!M554&gt;Final_Combined_Dataset!N554,
"Casual Users","Registered Users")</f>
        <v>Registered Users</v>
      </c>
      <c r="L554" s="6" t="str">
        <f>IF(Final_Combined_Dataset!H554="Clear","Good To Go",IF(Final_Combined_Dataset!H554="Mist","Average",IF(Final_Combined_Dataset!H554="Light Snow","Bad",IF(Final_Combined_Dataset!H554="Heavy Snow","Very Risky"))))</f>
        <v>Good To Go</v>
      </c>
    </row>
    <row r="555" spans="1:12">
      <c r="A555" s="6">
        <v>554</v>
      </c>
      <c r="B555" s="7">
        <f>INDEX(Final_Combined_Dataset!B:B, MATCH(Analysis_Helper!A555, Final_Combined_Dataset!A:A, 0))</f>
        <v>40568</v>
      </c>
      <c r="C555" s="6" t="str">
        <f>INDEX(Final_Combined_Dataset!G:G, MATCH(Analysis_Helper!A555, Final_Combined_Dataset!A:A, 0))</f>
        <v>Tuesday</v>
      </c>
      <c r="D555" s="6" t="str">
        <f t="shared" si="32"/>
        <v>Weekday</v>
      </c>
      <c r="E555" s="6" t="b">
        <f>INDEX(Final_Combined_Dataset!F:F, MATCH(A555, Final_Combined_Dataset!A:A, 0))</f>
        <v>0</v>
      </c>
      <c r="F555" s="6" t="str">
        <f t="shared" si="33"/>
        <v>Working Day</v>
      </c>
      <c r="G555" s="6">
        <f>INDEX(Final_Combined_Dataset!E:E, MATCH(A555, Final_Combined_Dataset!A:A, 0))</f>
        <v>6</v>
      </c>
      <c r="H555" s="6" t="str">
        <f t="shared" si="34"/>
        <v>Morning</v>
      </c>
      <c r="I555" s="6">
        <f>INDEX(Final_Combined_Dataset!O:O, MATCH(A555, Final_Combined_Dataset!A:A, 0))</f>
        <v>36</v>
      </c>
      <c r="J555" s="6" t="str">
        <f t="shared" si="35"/>
        <v>Low</v>
      </c>
      <c r="K555" s="6" t="str">
        <f>IF(Final_Combined_Dataset!M555&gt;Final_Combined_Dataset!N555,
"Casual Users","Registered Users")</f>
        <v>Registered Users</v>
      </c>
      <c r="L555" s="6" t="str">
        <f>IF(Final_Combined_Dataset!H555="Clear","Good To Go",IF(Final_Combined_Dataset!H555="Mist","Average",IF(Final_Combined_Dataset!H555="Light Snow","Bad",IF(Final_Combined_Dataset!H555="Heavy Snow","Very Risky"))))</f>
        <v>Good To Go</v>
      </c>
    </row>
    <row r="556" spans="1:12">
      <c r="A556" s="6">
        <v>555</v>
      </c>
      <c r="B556" s="7">
        <f>INDEX(Final_Combined_Dataset!B:B, MATCH(Analysis_Helper!A556, Final_Combined_Dataset!A:A, 0))</f>
        <v>40568</v>
      </c>
      <c r="C556" s="6" t="str">
        <f>INDEX(Final_Combined_Dataset!G:G, MATCH(Analysis_Helper!A556, Final_Combined_Dataset!A:A, 0))</f>
        <v>Tuesday</v>
      </c>
      <c r="D556" s="6" t="str">
        <f t="shared" si="32"/>
        <v>Weekday</v>
      </c>
      <c r="E556" s="6" t="b">
        <f>INDEX(Final_Combined_Dataset!F:F, MATCH(A556, Final_Combined_Dataset!A:A, 0))</f>
        <v>0</v>
      </c>
      <c r="F556" s="6" t="str">
        <f t="shared" si="33"/>
        <v>Working Day</v>
      </c>
      <c r="G556" s="6">
        <f>INDEX(Final_Combined_Dataset!E:E, MATCH(A556, Final_Combined_Dataset!A:A, 0))</f>
        <v>7</v>
      </c>
      <c r="H556" s="6" t="str">
        <f t="shared" si="34"/>
        <v>Morning</v>
      </c>
      <c r="I556" s="6">
        <f>INDEX(Final_Combined_Dataset!O:O, MATCH(A556, Final_Combined_Dataset!A:A, 0))</f>
        <v>108</v>
      </c>
      <c r="J556" s="6" t="str">
        <f t="shared" si="35"/>
        <v>Medium</v>
      </c>
      <c r="K556" s="6" t="str">
        <f>IF(Final_Combined_Dataset!M556&gt;Final_Combined_Dataset!N556,
"Casual Users","Registered Users")</f>
        <v>Registered Users</v>
      </c>
      <c r="L556" s="6" t="str">
        <f>IF(Final_Combined_Dataset!H556="Clear","Good To Go",IF(Final_Combined_Dataset!H556="Mist","Average",IF(Final_Combined_Dataset!H556="Light Snow","Bad",IF(Final_Combined_Dataset!H556="Heavy Snow","Very Risky"))))</f>
        <v>Good To Go</v>
      </c>
    </row>
    <row r="557" spans="1:12">
      <c r="A557" s="6">
        <v>556</v>
      </c>
      <c r="B557" s="7">
        <f>INDEX(Final_Combined_Dataset!B:B, MATCH(Analysis_Helper!A557, Final_Combined_Dataset!A:A, 0))</f>
        <v>40568</v>
      </c>
      <c r="C557" s="6" t="str">
        <f>INDEX(Final_Combined_Dataset!G:G, MATCH(Analysis_Helper!A557, Final_Combined_Dataset!A:A, 0))</f>
        <v>Tuesday</v>
      </c>
      <c r="D557" s="6" t="str">
        <f t="shared" si="32"/>
        <v>Weekday</v>
      </c>
      <c r="E557" s="6" t="b">
        <f>INDEX(Final_Combined_Dataset!F:F, MATCH(A557, Final_Combined_Dataset!A:A, 0))</f>
        <v>0</v>
      </c>
      <c r="F557" s="6" t="str">
        <f t="shared" si="33"/>
        <v>Working Day</v>
      </c>
      <c r="G557" s="6">
        <f>INDEX(Final_Combined_Dataset!E:E, MATCH(A557, Final_Combined_Dataset!A:A, 0))</f>
        <v>8</v>
      </c>
      <c r="H557" s="6" t="str">
        <f t="shared" si="34"/>
        <v>Morning</v>
      </c>
      <c r="I557" s="6">
        <f>INDEX(Final_Combined_Dataset!O:O, MATCH(A557, Final_Combined_Dataset!A:A, 0))</f>
        <v>238</v>
      </c>
      <c r="J557" s="6" t="str">
        <f t="shared" si="35"/>
        <v>High</v>
      </c>
      <c r="K557" s="6" t="str">
        <f>IF(Final_Combined_Dataset!M557&gt;Final_Combined_Dataset!N557,
"Casual Users","Registered Users")</f>
        <v>Registered Users</v>
      </c>
      <c r="L557" s="6" t="str">
        <f>IF(Final_Combined_Dataset!H557="Clear","Good To Go",IF(Final_Combined_Dataset!H557="Mist","Average",IF(Final_Combined_Dataset!H557="Light Snow","Bad",IF(Final_Combined_Dataset!H557="Heavy Snow","Very Risky"))))</f>
        <v>Average</v>
      </c>
    </row>
    <row r="558" spans="1:12">
      <c r="A558" s="6">
        <v>557</v>
      </c>
      <c r="B558" s="7">
        <f>INDEX(Final_Combined_Dataset!B:B, MATCH(Analysis_Helper!A558, Final_Combined_Dataset!A:A, 0))</f>
        <v>40568</v>
      </c>
      <c r="C558" s="6" t="str">
        <f>INDEX(Final_Combined_Dataset!G:G, MATCH(Analysis_Helper!A558, Final_Combined_Dataset!A:A, 0))</f>
        <v>Tuesday</v>
      </c>
      <c r="D558" s="6" t="str">
        <f t="shared" si="32"/>
        <v>Weekday</v>
      </c>
      <c r="E558" s="6" t="b">
        <f>INDEX(Final_Combined_Dataset!F:F, MATCH(A558, Final_Combined_Dataset!A:A, 0))</f>
        <v>0</v>
      </c>
      <c r="F558" s="6" t="str">
        <f t="shared" si="33"/>
        <v>Working Day</v>
      </c>
      <c r="G558" s="6">
        <f>INDEX(Final_Combined_Dataset!E:E, MATCH(A558, Final_Combined_Dataset!A:A, 0))</f>
        <v>9</v>
      </c>
      <c r="H558" s="6" t="str">
        <f t="shared" si="34"/>
        <v>Morning</v>
      </c>
      <c r="I558" s="6">
        <f>INDEX(Final_Combined_Dataset!O:O, MATCH(A558, Final_Combined_Dataset!A:A, 0))</f>
        <v>144</v>
      </c>
      <c r="J558" s="6" t="str">
        <f t="shared" si="35"/>
        <v>Medium</v>
      </c>
      <c r="K558" s="6" t="str">
        <f>IF(Final_Combined_Dataset!M558&gt;Final_Combined_Dataset!N558,
"Casual Users","Registered Users")</f>
        <v>Registered Users</v>
      </c>
      <c r="L558" s="6" t="str">
        <f>IF(Final_Combined_Dataset!H558="Clear","Good To Go",IF(Final_Combined_Dataset!H558="Mist","Average",IF(Final_Combined_Dataset!H558="Light Snow","Bad",IF(Final_Combined_Dataset!H558="Heavy Snow","Very Risky"))))</f>
        <v>Average</v>
      </c>
    </row>
    <row r="559" spans="1:12">
      <c r="A559" s="6">
        <v>558</v>
      </c>
      <c r="B559" s="7">
        <f>INDEX(Final_Combined_Dataset!B:B, MATCH(Analysis_Helper!A559, Final_Combined_Dataset!A:A, 0))</f>
        <v>40568</v>
      </c>
      <c r="C559" s="6" t="str">
        <f>INDEX(Final_Combined_Dataset!G:G, MATCH(Analysis_Helper!A559, Final_Combined_Dataset!A:A, 0))</f>
        <v>Tuesday</v>
      </c>
      <c r="D559" s="6" t="str">
        <f t="shared" si="32"/>
        <v>Weekday</v>
      </c>
      <c r="E559" s="6" t="b">
        <f>INDEX(Final_Combined_Dataset!F:F, MATCH(A559, Final_Combined_Dataset!A:A, 0))</f>
        <v>0</v>
      </c>
      <c r="F559" s="6" t="str">
        <f t="shared" si="33"/>
        <v>Working Day</v>
      </c>
      <c r="G559" s="6">
        <f>INDEX(Final_Combined_Dataset!E:E, MATCH(A559, Final_Combined_Dataset!A:A, 0))</f>
        <v>10</v>
      </c>
      <c r="H559" s="6" t="str">
        <f t="shared" si="34"/>
        <v>Morning</v>
      </c>
      <c r="I559" s="6">
        <f>INDEX(Final_Combined_Dataset!O:O, MATCH(A559, Final_Combined_Dataset!A:A, 0))</f>
        <v>55</v>
      </c>
      <c r="J559" s="6" t="str">
        <f t="shared" si="35"/>
        <v>Low</v>
      </c>
      <c r="K559" s="6" t="str">
        <f>IF(Final_Combined_Dataset!M559&gt;Final_Combined_Dataset!N559,
"Casual Users","Registered Users")</f>
        <v>Registered Users</v>
      </c>
      <c r="L559" s="6" t="str">
        <f>IF(Final_Combined_Dataset!H559="Clear","Good To Go",IF(Final_Combined_Dataset!H559="Mist","Average",IF(Final_Combined_Dataset!H559="Light Snow","Bad",IF(Final_Combined_Dataset!H559="Heavy Snow","Very Risky"))))</f>
        <v>Average</v>
      </c>
    </row>
    <row r="560" spans="1:12">
      <c r="A560" s="6">
        <v>559</v>
      </c>
      <c r="B560" s="7">
        <f>INDEX(Final_Combined_Dataset!B:B, MATCH(Analysis_Helper!A560, Final_Combined_Dataset!A:A, 0))</f>
        <v>40568</v>
      </c>
      <c r="C560" s="6" t="str">
        <f>INDEX(Final_Combined_Dataset!G:G, MATCH(Analysis_Helper!A560, Final_Combined_Dataset!A:A, 0))</f>
        <v>Tuesday</v>
      </c>
      <c r="D560" s="6" t="str">
        <f t="shared" si="32"/>
        <v>Weekday</v>
      </c>
      <c r="E560" s="6" t="b">
        <f>INDEX(Final_Combined_Dataset!F:F, MATCH(A560, Final_Combined_Dataset!A:A, 0))</f>
        <v>0</v>
      </c>
      <c r="F560" s="6" t="str">
        <f t="shared" si="33"/>
        <v>Working Day</v>
      </c>
      <c r="G560" s="6">
        <f>INDEX(Final_Combined_Dataset!E:E, MATCH(A560, Final_Combined_Dataset!A:A, 0))</f>
        <v>11</v>
      </c>
      <c r="H560" s="6" t="str">
        <f t="shared" si="34"/>
        <v>Morning</v>
      </c>
      <c r="I560" s="6">
        <f>INDEX(Final_Combined_Dataset!O:O, MATCH(A560, Final_Combined_Dataset!A:A, 0))</f>
        <v>61</v>
      </c>
      <c r="J560" s="6" t="str">
        <f t="shared" si="35"/>
        <v>Low</v>
      </c>
      <c r="K560" s="6" t="str">
        <f>IF(Final_Combined_Dataset!M560&gt;Final_Combined_Dataset!N560,
"Casual Users","Registered Users")</f>
        <v>Registered Users</v>
      </c>
      <c r="L560" s="6" t="str">
        <f>IF(Final_Combined_Dataset!H560="Clear","Good To Go",IF(Final_Combined_Dataset!H560="Mist","Average",IF(Final_Combined_Dataset!H560="Light Snow","Bad",IF(Final_Combined_Dataset!H560="Heavy Snow","Very Risky"))))</f>
        <v>Average</v>
      </c>
    </row>
    <row r="561" spans="1:12">
      <c r="A561" s="6">
        <v>560</v>
      </c>
      <c r="B561" s="7">
        <f>INDEX(Final_Combined_Dataset!B:B, MATCH(Analysis_Helper!A561, Final_Combined_Dataset!A:A, 0))</f>
        <v>40568</v>
      </c>
      <c r="C561" s="6" t="str">
        <f>INDEX(Final_Combined_Dataset!G:G, MATCH(Analysis_Helper!A561, Final_Combined_Dataset!A:A, 0))</f>
        <v>Tuesday</v>
      </c>
      <c r="D561" s="6" t="str">
        <f t="shared" si="32"/>
        <v>Weekday</v>
      </c>
      <c r="E561" s="6" t="b">
        <f>INDEX(Final_Combined_Dataset!F:F, MATCH(A561, Final_Combined_Dataset!A:A, 0))</f>
        <v>0</v>
      </c>
      <c r="F561" s="6" t="str">
        <f t="shared" si="33"/>
        <v>Working Day</v>
      </c>
      <c r="G561" s="6">
        <f>INDEX(Final_Combined_Dataset!E:E, MATCH(A561, Final_Combined_Dataset!A:A, 0))</f>
        <v>12</v>
      </c>
      <c r="H561" s="6" t="str">
        <f t="shared" si="34"/>
        <v>Afternoon</v>
      </c>
      <c r="I561" s="6">
        <f>INDEX(Final_Combined_Dataset!O:O, MATCH(A561, Final_Combined_Dataset!A:A, 0))</f>
        <v>106</v>
      </c>
      <c r="J561" s="6" t="str">
        <f t="shared" si="35"/>
        <v>Medium</v>
      </c>
      <c r="K561" s="6" t="str">
        <f>IF(Final_Combined_Dataset!M561&gt;Final_Combined_Dataset!N561,
"Casual Users","Registered Users")</f>
        <v>Registered Users</v>
      </c>
      <c r="L561" s="6" t="str">
        <f>IF(Final_Combined_Dataset!H561="Clear","Good To Go",IF(Final_Combined_Dataset!H561="Mist","Average",IF(Final_Combined_Dataset!H561="Light Snow","Bad",IF(Final_Combined_Dataset!H561="Heavy Snow","Very Risky"))))</f>
        <v>Average</v>
      </c>
    </row>
    <row r="562" spans="1:12">
      <c r="A562" s="6">
        <v>561</v>
      </c>
      <c r="B562" s="7">
        <f>INDEX(Final_Combined_Dataset!B:B, MATCH(Analysis_Helper!A562, Final_Combined_Dataset!A:A, 0))</f>
        <v>40568</v>
      </c>
      <c r="C562" s="6" t="str">
        <f>INDEX(Final_Combined_Dataset!G:G, MATCH(Analysis_Helper!A562, Final_Combined_Dataset!A:A, 0))</f>
        <v>Tuesday</v>
      </c>
      <c r="D562" s="6" t="str">
        <f t="shared" si="32"/>
        <v>Weekday</v>
      </c>
      <c r="E562" s="6" t="b">
        <f>INDEX(Final_Combined_Dataset!F:F, MATCH(A562, Final_Combined_Dataset!A:A, 0))</f>
        <v>0</v>
      </c>
      <c r="F562" s="6" t="str">
        <f t="shared" si="33"/>
        <v>Working Day</v>
      </c>
      <c r="G562" s="6">
        <f>INDEX(Final_Combined_Dataset!E:E, MATCH(A562, Final_Combined_Dataset!A:A, 0))</f>
        <v>13</v>
      </c>
      <c r="H562" s="6" t="str">
        <f t="shared" si="34"/>
        <v>Afternoon</v>
      </c>
      <c r="I562" s="6">
        <f>INDEX(Final_Combined_Dataset!O:O, MATCH(A562, Final_Combined_Dataset!A:A, 0))</f>
        <v>93</v>
      </c>
      <c r="J562" s="6" t="str">
        <f t="shared" si="35"/>
        <v>Low</v>
      </c>
      <c r="K562" s="6" t="str">
        <f>IF(Final_Combined_Dataset!M562&gt;Final_Combined_Dataset!N562,
"Casual Users","Registered Users")</f>
        <v>Registered Users</v>
      </c>
      <c r="L562" s="6" t="str">
        <f>IF(Final_Combined_Dataset!H562="Clear","Good To Go",IF(Final_Combined_Dataset!H562="Mist","Average",IF(Final_Combined_Dataset!H562="Light Snow","Bad",IF(Final_Combined_Dataset!H562="Heavy Snow","Very Risky"))))</f>
        <v>Average</v>
      </c>
    </row>
    <row r="563" spans="1:12">
      <c r="A563" s="6">
        <v>562</v>
      </c>
      <c r="B563" s="7">
        <f>INDEX(Final_Combined_Dataset!B:B, MATCH(Analysis_Helper!A563, Final_Combined_Dataset!A:A, 0))</f>
        <v>40568</v>
      </c>
      <c r="C563" s="6" t="str">
        <f>INDEX(Final_Combined_Dataset!G:G, MATCH(Analysis_Helper!A563, Final_Combined_Dataset!A:A, 0))</f>
        <v>Tuesday</v>
      </c>
      <c r="D563" s="6" t="str">
        <f t="shared" si="32"/>
        <v>Weekday</v>
      </c>
      <c r="E563" s="6" t="b">
        <f>INDEX(Final_Combined_Dataset!F:F, MATCH(A563, Final_Combined_Dataset!A:A, 0))</f>
        <v>0</v>
      </c>
      <c r="F563" s="6" t="str">
        <f t="shared" si="33"/>
        <v>Working Day</v>
      </c>
      <c r="G563" s="6">
        <f>INDEX(Final_Combined_Dataset!E:E, MATCH(A563, Final_Combined_Dataset!A:A, 0))</f>
        <v>14</v>
      </c>
      <c r="H563" s="6" t="str">
        <f t="shared" si="34"/>
        <v>Afternoon</v>
      </c>
      <c r="I563" s="6">
        <f>INDEX(Final_Combined_Dataset!O:O, MATCH(A563, Final_Combined_Dataset!A:A, 0))</f>
        <v>68</v>
      </c>
      <c r="J563" s="6" t="str">
        <f t="shared" si="35"/>
        <v>Low</v>
      </c>
      <c r="K563" s="6" t="str">
        <f>IF(Final_Combined_Dataset!M563&gt;Final_Combined_Dataset!N563,
"Casual Users","Registered Users")</f>
        <v>Registered Users</v>
      </c>
      <c r="L563" s="6" t="str">
        <f>IF(Final_Combined_Dataset!H563="Clear","Good To Go",IF(Final_Combined_Dataset!H563="Mist","Average",IF(Final_Combined_Dataset!H563="Light Snow","Bad",IF(Final_Combined_Dataset!H563="Heavy Snow","Very Risky"))))</f>
        <v>Average</v>
      </c>
    </row>
    <row r="564" spans="1:12">
      <c r="A564" s="6">
        <v>563</v>
      </c>
      <c r="B564" s="7">
        <f>INDEX(Final_Combined_Dataset!B:B, MATCH(Analysis_Helper!A564, Final_Combined_Dataset!A:A, 0))</f>
        <v>40568</v>
      </c>
      <c r="C564" s="6" t="str">
        <f>INDEX(Final_Combined_Dataset!G:G, MATCH(Analysis_Helper!A564, Final_Combined_Dataset!A:A, 0))</f>
        <v>Tuesday</v>
      </c>
      <c r="D564" s="6" t="str">
        <f t="shared" si="32"/>
        <v>Weekday</v>
      </c>
      <c r="E564" s="6" t="b">
        <f>INDEX(Final_Combined_Dataset!F:F, MATCH(A564, Final_Combined_Dataset!A:A, 0))</f>
        <v>0</v>
      </c>
      <c r="F564" s="6" t="str">
        <f t="shared" si="33"/>
        <v>Working Day</v>
      </c>
      <c r="G564" s="6">
        <f>INDEX(Final_Combined_Dataset!E:E, MATCH(A564, Final_Combined_Dataset!A:A, 0))</f>
        <v>15</v>
      </c>
      <c r="H564" s="6" t="str">
        <f t="shared" si="34"/>
        <v>Afternoon</v>
      </c>
      <c r="I564" s="6">
        <f>INDEX(Final_Combined_Dataset!O:O, MATCH(A564, Final_Combined_Dataset!A:A, 0))</f>
        <v>84</v>
      </c>
      <c r="J564" s="6" t="str">
        <f t="shared" si="35"/>
        <v>Low</v>
      </c>
      <c r="K564" s="6" t="str">
        <f>IF(Final_Combined_Dataset!M564&gt;Final_Combined_Dataset!N564,
"Casual Users","Registered Users")</f>
        <v>Registered Users</v>
      </c>
      <c r="L564" s="6" t="str">
        <f>IF(Final_Combined_Dataset!H564="Clear","Good To Go",IF(Final_Combined_Dataset!H564="Mist","Average",IF(Final_Combined_Dataset!H564="Light Snow","Bad",IF(Final_Combined_Dataset!H564="Heavy Snow","Very Risky"))))</f>
        <v>Average</v>
      </c>
    </row>
    <row r="565" spans="1:12">
      <c r="A565" s="6">
        <v>564</v>
      </c>
      <c r="B565" s="7">
        <f>INDEX(Final_Combined_Dataset!B:B, MATCH(Analysis_Helper!A565, Final_Combined_Dataset!A:A, 0))</f>
        <v>40568</v>
      </c>
      <c r="C565" s="6" t="str">
        <f>INDEX(Final_Combined_Dataset!G:G, MATCH(Analysis_Helper!A565, Final_Combined_Dataset!A:A, 0))</f>
        <v>Tuesday</v>
      </c>
      <c r="D565" s="6" t="str">
        <f t="shared" si="32"/>
        <v>Weekday</v>
      </c>
      <c r="E565" s="6" t="b">
        <f>INDEX(Final_Combined_Dataset!F:F, MATCH(A565, Final_Combined_Dataset!A:A, 0))</f>
        <v>0</v>
      </c>
      <c r="F565" s="6" t="str">
        <f t="shared" si="33"/>
        <v>Working Day</v>
      </c>
      <c r="G565" s="6">
        <f>INDEX(Final_Combined_Dataset!E:E, MATCH(A565, Final_Combined_Dataset!A:A, 0))</f>
        <v>16</v>
      </c>
      <c r="H565" s="6" t="str">
        <f t="shared" si="34"/>
        <v>Afternoon</v>
      </c>
      <c r="I565" s="6">
        <f>INDEX(Final_Combined_Dataset!O:O, MATCH(A565, Final_Combined_Dataset!A:A, 0))</f>
        <v>116</v>
      </c>
      <c r="J565" s="6" t="str">
        <f t="shared" si="35"/>
        <v>Medium</v>
      </c>
      <c r="K565" s="6" t="str">
        <f>IF(Final_Combined_Dataset!M565&gt;Final_Combined_Dataset!N565,
"Casual Users","Registered Users")</f>
        <v>Registered Users</v>
      </c>
      <c r="L565" s="6" t="str">
        <f>IF(Final_Combined_Dataset!H565="Clear","Good To Go",IF(Final_Combined_Dataset!H565="Mist","Average",IF(Final_Combined_Dataset!H565="Light Snow","Bad",IF(Final_Combined_Dataset!H565="Heavy Snow","Very Risky"))))</f>
        <v>Average</v>
      </c>
    </row>
    <row r="566" spans="1:12">
      <c r="A566" s="6">
        <v>565</v>
      </c>
      <c r="B566" s="7">
        <f>INDEX(Final_Combined_Dataset!B:B, MATCH(Analysis_Helper!A566, Final_Combined_Dataset!A:A, 0))</f>
        <v>40568</v>
      </c>
      <c r="C566" s="6" t="str">
        <f>INDEX(Final_Combined_Dataset!G:G, MATCH(Analysis_Helper!A566, Final_Combined_Dataset!A:A, 0))</f>
        <v>Tuesday</v>
      </c>
      <c r="D566" s="6" t="str">
        <f t="shared" si="32"/>
        <v>Weekday</v>
      </c>
      <c r="E566" s="6" t="b">
        <f>INDEX(Final_Combined_Dataset!F:F, MATCH(A566, Final_Combined_Dataset!A:A, 0))</f>
        <v>0</v>
      </c>
      <c r="F566" s="6" t="str">
        <f t="shared" si="33"/>
        <v>Working Day</v>
      </c>
      <c r="G566" s="6">
        <f>INDEX(Final_Combined_Dataset!E:E, MATCH(A566, Final_Combined_Dataset!A:A, 0))</f>
        <v>17</v>
      </c>
      <c r="H566" s="6" t="str">
        <f t="shared" si="34"/>
        <v>Evening</v>
      </c>
      <c r="I566" s="6">
        <f>INDEX(Final_Combined_Dataset!O:O, MATCH(A566, Final_Combined_Dataset!A:A, 0))</f>
        <v>222</v>
      </c>
      <c r="J566" s="6" t="str">
        <f t="shared" si="35"/>
        <v>High</v>
      </c>
      <c r="K566" s="6" t="str">
        <f>IF(Final_Combined_Dataset!M566&gt;Final_Combined_Dataset!N566,
"Casual Users","Registered Users")</f>
        <v>Registered Users</v>
      </c>
      <c r="L566" s="6" t="str">
        <f>IF(Final_Combined_Dataset!H566="Clear","Good To Go",IF(Final_Combined_Dataset!H566="Mist","Average",IF(Final_Combined_Dataset!H566="Light Snow","Bad",IF(Final_Combined_Dataset!H566="Heavy Snow","Very Risky"))))</f>
        <v>Good To Go</v>
      </c>
    </row>
    <row r="567" spans="1:12">
      <c r="A567" s="6">
        <v>566</v>
      </c>
      <c r="B567" s="7">
        <f>INDEX(Final_Combined_Dataset!B:B, MATCH(Analysis_Helper!A567, Final_Combined_Dataset!A:A, 0))</f>
        <v>40568</v>
      </c>
      <c r="C567" s="6" t="str">
        <f>INDEX(Final_Combined_Dataset!G:G, MATCH(Analysis_Helper!A567, Final_Combined_Dataset!A:A, 0))</f>
        <v>Tuesday</v>
      </c>
      <c r="D567" s="6" t="str">
        <f t="shared" si="32"/>
        <v>Weekday</v>
      </c>
      <c r="E567" s="6" t="b">
        <f>INDEX(Final_Combined_Dataset!F:F, MATCH(A567, Final_Combined_Dataset!A:A, 0))</f>
        <v>0</v>
      </c>
      <c r="F567" s="6" t="str">
        <f t="shared" si="33"/>
        <v>Working Day</v>
      </c>
      <c r="G567" s="6">
        <f>INDEX(Final_Combined_Dataset!E:E, MATCH(A567, Final_Combined_Dataset!A:A, 0))</f>
        <v>18</v>
      </c>
      <c r="H567" s="6" t="str">
        <f t="shared" si="34"/>
        <v>Evening</v>
      </c>
      <c r="I567" s="6">
        <f>INDEX(Final_Combined_Dataset!O:O, MATCH(A567, Final_Combined_Dataset!A:A, 0))</f>
        <v>225</v>
      </c>
      <c r="J567" s="6" t="str">
        <f t="shared" si="35"/>
        <v>High</v>
      </c>
      <c r="K567" s="6" t="str">
        <f>IF(Final_Combined_Dataset!M567&gt;Final_Combined_Dataset!N567,
"Casual Users","Registered Users")</f>
        <v>Registered Users</v>
      </c>
      <c r="L567" s="6" t="str">
        <f>IF(Final_Combined_Dataset!H567="Clear","Good To Go",IF(Final_Combined_Dataset!H567="Mist","Average",IF(Final_Combined_Dataset!H567="Light Snow","Bad",IF(Final_Combined_Dataset!H567="Heavy Snow","Very Risky"))))</f>
        <v>Average</v>
      </c>
    </row>
    <row r="568" spans="1:12">
      <c r="A568" s="6">
        <v>567</v>
      </c>
      <c r="B568" s="7">
        <f>INDEX(Final_Combined_Dataset!B:B, MATCH(Analysis_Helper!A568, Final_Combined_Dataset!A:A, 0))</f>
        <v>40568</v>
      </c>
      <c r="C568" s="6" t="str">
        <f>INDEX(Final_Combined_Dataset!G:G, MATCH(Analysis_Helper!A568, Final_Combined_Dataset!A:A, 0))</f>
        <v>Tuesday</v>
      </c>
      <c r="D568" s="6" t="str">
        <f t="shared" si="32"/>
        <v>Weekday</v>
      </c>
      <c r="E568" s="6" t="b">
        <f>INDEX(Final_Combined_Dataset!F:F, MATCH(A568, Final_Combined_Dataset!A:A, 0))</f>
        <v>0</v>
      </c>
      <c r="F568" s="6" t="str">
        <f t="shared" si="33"/>
        <v>Working Day</v>
      </c>
      <c r="G568" s="6">
        <f>INDEX(Final_Combined_Dataset!E:E, MATCH(A568, Final_Combined_Dataset!A:A, 0))</f>
        <v>19</v>
      </c>
      <c r="H568" s="6" t="str">
        <f t="shared" si="34"/>
        <v>Evening</v>
      </c>
      <c r="I568" s="6">
        <f>INDEX(Final_Combined_Dataset!O:O, MATCH(A568, Final_Combined_Dataset!A:A, 0))</f>
        <v>146</v>
      </c>
      <c r="J568" s="6" t="str">
        <f t="shared" si="35"/>
        <v>Medium</v>
      </c>
      <c r="K568" s="6" t="str">
        <f>IF(Final_Combined_Dataset!M568&gt;Final_Combined_Dataset!N568,
"Casual Users","Registered Users")</f>
        <v>Registered Users</v>
      </c>
      <c r="L568" s="6" t="str">
        <f>IF(Final_Combined_Dataset!H568="Clear","Good To Go",IF(Final_Combined_Dataset!H568="Mist","Average",IF(Final_Combined_Dataset!H568="Light Snow","Bad",IF(Final_Combined_Dataset!H568="Heavy Snow","Very Risky"))))</f>
        <v>Average</v>
      </c>
    </row>
    <row r="569" spans="1:12">
      <c r="A569" s="6">
        <v>568</v>
      </c>
      <c r="B569" s="7">
        <f>INDEX(Final_Combined_Dataset!B:B, MATCH(Analysis_Helper!A569, Final_Combined_Dataset!A:A, 0))</f>
        <v>40568</v>
      </c>
      <c r="C569" s="6" t="str">
        <f>INDEX(Final_Combined_Dataset!G:G, MATCH(Analysis_Helper!A569, Final_Combined_Dataset!A:A, 0))</f>
        <v>Tuesday</v>
      </c>
      <c r="D569" s="6" t="str">
        <f t="shared" si="32"/>
        <v>Weekday</v>
      </c>
      <c r="E569" s="6" t="b">
        <f>INDEX(Final_Combined_Dataset!F:F, MATCH(A569, Final_Combined_Dataset!A:A, 0))</f>
        <v>0</v>
      </c>
      <c r="F569" s="6" t="str">
        <f t="shared" si="33"/>
        <v>Working Day</v>
      </c>
      <c r="G569" s="6">
        <f>INDEX(Final_Combined_Dataset!E:E, MATCH(A569, Final_Combined_Dataset!A:A, 0))</f>
        <v>20</v>
      </c>
      <c r="H569" s="6" t="str">
        <f t="shared" si="34"/>
        <v>Evening</v>
      </c>
      <c r="I569" s="6">
        <f>INDEX(Final_Combined_Dataset!O:O, MATCH(A569, Final_Combined_Dataset!A:A, 0))</f>
        <v>119</v>
      </c>
      <c r="J569" s="6" t="str">
        <f t="shared" si="35"/>
        <v>Medium</v>
      </c>
      <c r="K569" s="6" t="str">
        <f>IF(Final_Combined_Dataset!M569&gt;Final_Combined_Dataset!N569,
"Casual Users","Registered Users")</f>
        <v>Registered Users</v>
      </c>
      <c r="L569" s="6" t="str">
        <f>IF(Final_Combined_Dataset!H569="Clear","Good To Go",IF(Final_Combined_Dataset!H569="Mist","Average",IF(Final_Combined_Dataset!H569="Light Snow","Bad",IF(Final_Combined_Dataset!H569="Heavy Snow","Very Risky"))))</f>
        <v>Good To Go</v>
      </c>
    </row>
    <row r="570" spans="1:12">
      <c r="A570" s="6">
        <v>569</v>
      </c>
      <c r="B570" s="7">
        <f>INDEX(Final_Combined_Dataset!B:B, MATCH(Analysis_Helper!A570, Final_Combined_Dataset!A:A, 0))</f>
        <v>40568</v>
      </c>
      <c r="C570" s="6" t="str">
        <f>INDEX(Final_Combined_Dataset!G:G, MATCH(Analysis_Helper!A570, Final_Combined_Dataset!A:A, 0))</f>
        <v>Tuesday</v>
      </c>
      <c r="D570" s="6" t="str">
        <f t="shared" si="32"/>
        <v>Weekday</v>
      </c>
      <c r="E570" s="6" t="b">
        <f>INDEX(Final_Combined_Dataset!F:F, MATCH(A570, Final_Combined_Dataset!A:A, 0))</f>
        <v>0</v>
      </c>
      <c r="F570" s="6" t="str">
        <f t="shared" si="33"/>
        <v>Working Day</v>
      </c>
      <c r="G570" s="6">
        <f>INDEX(Final_Combined_Dataset!E:E, MATCH(A570, Final_Combined_Dataset!A:A, 0))</f>
        <v>21</v>
      </c>
      <c r="H570" s="6" t="str">
        <f t="shared" si="34"/>
        <v>Night</v>
      </c>
      <c r="I570" s="6">
        <f>INDEX(Final_Combined_Dataset!O:O, MATCH(A570, Final_Combined_Dataset!A:A, 0))</f>
        <v>45</v>
      </c>
      <c r="J570" s="6" t="str">
        <f t="shared" si="35"/>
        <v>Low</v>
      </c>
      <c r="K570" s="6" t="str">
        <f>IF(Final_Combined_Dataset!M570&gt;Final_Combined_Dataset!N570,
"Casual Users","Registered Users")</f>
        <v>Registered Users</v>
      </c>
      <c r="L570" s="6" t="str">
        <f>IF(Final_Combined_Dataset!H570="Clear","Good To Go",IF(Final_Combined_Dataset!H570="Mist","Average",IF(Final_Combined_Dataset!H570="Light Snow","Bad",IF(Final_Combined_Dataset!H570="Heavy Snow","Very Risky"))))</f>
        <v>Good To Go</v>
      </c>
    </row>
    <row r="571" spans="1:12">
      <c r="A571" s="6">
        <v>570</v>
      </c>
      <c r="B571" s="7">
        <f>INDEX(Final_Combined_Dataset!B:B, MATCH(Analysis_Helper!A571, Final_Combined_Dataset!A:A, 0))</f>
        <v>40568</v>
      </c>
      <c r="C571" s="6" t="str">
        <f>INDEX(Final_Combined_Dataset!G:G, MATCH(Analysis_Helper!A571, Final_Combined_Dataset!A:A, 0))</f>
        <v>Tuesday</v>
      </c>
      <c r="D571" s="6" t="str">
        <f t="shared" si="32"/>
        <v>Weekday</v>
      </c>
      <c r="E571" s="6" t="b">
        <f>INDEX(Final_Combined_Dataset!F:F, MATCH(A571, Final_Combined_Dataset!A:A, 0))</f>
        <v>0</v>
      </c>
      <c r="F571" s="6" t="str">
        <f t="shared" si="33"/>
        <v>Working Day</v>
      </c>
      <c r="G571" s="6">
        <f>INDEX(Final_Combined_Dataset!E:E, MATCH(A571, Final_Combined_Dataset!A:A, 0))</f>
        <v>22</v>
      </c>
      <c r="H571" s="6" t="str">
        <f t="shared" si="34"/>
        <v>Night</v>
      </c>
      <c r="I571" s="6">
        <f>INDEX(Final_Combined_Dataset!O:O, MATCH(A571, Final_Combined_Dataset!A:A, 0))</f>
        <v>53</v>
      </c>
      <c r="J571" s="6" t="str">
        <f t="shared" si="35"/>
        <v>Low</v>
      </c>
      <c r="K571" s="6" t="str">
        <f>IF(Final_Combined_Dataset!M571&gt;Final_Combined_Dataset!N571,
"Casual Users","Registered Users")</f>
        <v>Registered Users</v>
      </c>
      <c r="L571" s="6" t="str">
        <f>IF(Final_Combined_Dataset!H571="Clear","Good To Go",IF(Final_Combined_Dataset!H571="Mist","Average",IF(Final_Combined_Dataset!H571="Light Snow","Bad",IF(Final_Combined_Dataset!H571="Heavy Snow","Very Risky"))))</f>
        <v>Good To Go</v>
      </c>
    </row>
    <row r="572" spans="1:12">
      <c r="A572" s="6">
        <v>571</v>
      </c>
      <c r="B572" s="7">
        <f>INDEX(Final_Combined_Dataset!B:B, MATCH(Analysis_Helper!A572, Final_Combined_Dataset!A:A, 0))</f>
        <v>40568</v>
      </c>
      <c r="C572" s="6" t="str">
        <f>INDEX(Final_Combined_Dataset!G:G, MATCH(Analysis_Helper!A572, Final_Combined_Dataset!A:A, 0))</f>
        <v>Tuesday</v>
      </c>
      <c r="D572" s="6" t="str">
        <f t="shared" si="32"/>
        <v>Weekday</v>
      </c>
      <c r="E572" s="6" t="b">
        <f>INDEX(Final_Combined_Dataset!F:F, MATCH(A572, Final_Combined_Dataset!A:A, 0))</f>
        <v>0</v>
      </c>
      <c r="F572" s="6" t="str">
        <f t="shared" si="33"/>
        <v>Working Day</v>
      </c>
      <c r="G572" s="6">
        <f>INDEX(Final_Combined_Dataset!E:E, MATCH(A572, Final_Combined_Dataset!A:A, 0))</f>
        <v>23</v>
      </c>
      <c r="H572" s="6" t="str">
        <f t="shared" si="34"/>
        <v>Night</v>
      </c>
      <c r="I572" s="6">
        <f>INDEX(Final_Combined_Dataset!O:O, MATCH(A572, Final_Combined_Dataset!A:A, 0))</f>
        <v>40</v>
      </c>
      <c r="J572" s="6" t="str">
        <f t="shared" si="35"/>
        <v>Low</v>
      </c>
      <c r="K572" s="6" t="str">
        <f>IF(Final_Combined_Dataset!M572&gt;Final_Combined_Dataset!N572,
"Casual Users","Registered Users")</f>
        <v>Registered Users</v>
      </c>
      <c r="L572" s="6" t="str">
        <f>IF(Final_Combined_Dataset!H572="Clear","Good To Go",IF(Final_Combined_Dataset!H572="Mist","Average",IF(Final_Combined_Dataset!H572="Light Snow","Bad",IF(Final_Combined_Dataset!H572="Heavy Snow","Very Risky"))))</f>
        <v>Average</v>
      </c>
    </row>
    <row r="573" spans="1:12">
      <c r="A573" s="6">
        <v>572</v>
      </c>
      <c r="B573" s="7">
        <f>INDEX(Final_Combined_Dataset!B:B, MATCH(Analysis_Helper!A573, Final_Combined_Dataset!A:A, 0))</f>
        <v>40569</v>
      </c>
      <c r="C573" s="6" t="str">
        <f>INDEX(Final_Combined_Dataset!G:G, MATCH(Analysis_Helper!A573, Final_Combined_Dataset!A:A, 0))</f>
        <v>Wednesday</v>
      </c>
      <c r="D573" s="6" t="str">
        <f t="shared" si="32"/>
        <v>Weekday</v>
      </c>
      <c r="E573" s="6" t="b">
        <f>INDEX(Final_Combined_Dataset!F:F, MATCH(A573, Final_Combined_Dataset!A:A, 0))</f>
        <v>0</v>
      </c>
      <c r="F573" s="6" t="str">
        <f t="shared" si="33"/>
        <v>Working Day</v>
      </c>
      <c r="G573" s="6">
        <f>INDEX(Final_Combined_Dataset!E:E, MATCH(A573, Final_Combined_Dataset!A:A, 0))</f>
        <v>0</v>
      </c>
      <c r="H573" s="6" t="str">
        <f t="shared" si="34"/>
        <v>Night</v>
      </c>
      <c r="I573" s="6">
        <f>INDEX(Final_Combined_Dataset!O:O, MATCH(A573, Final_Combined_Dataset!A:A, 0))</f>
        <v>17</v>
      </c>
      <c r="J573" s="6" t="str">
        <f t="shared" si="35"/>
        <v>Low</v>
      </c>
      <c r="K573" s="6" t="str">
        <f>IF(Final_Combined_Dataset!M573&gt;Final_Combined_Dataset!N573,
"Casual Users","Registered Users")</f>
        <v>Registered Users</v>
      </c>
      <c r="L573" s="6" t="str">
        <f>IF(Final_Combined_Dataset!H573="Clear","Good To Go",IF(Final_Combined_Dataset!H573="Mist","Average",IF(Final_Combined_Dataset!H573="Light Snow","Bad",IF(Final_Combined_Dataset!H573="Heavy Snow","Very Risky"))))</f>
        <v>Average</v>
      </c>
    </row>
    <row r="574" spans="1:12">
      <c r="A574" s="6">
        <v>573</v>
      </c>
      <c r="B574" s="7">
        <f>INDEX(Final_Combined_Dataset!B:B, MATCH(Analysis_Helper!A574, Final_Combined_Dataset!A:A, 0))</f>
        <v>40569</v>
      </c>
      <c r="C574" s="6" t="str">
        <f>INDEX(Final_Combined_Dataset!G:G, MATCH(Analysis_Helper!A574, Final_Combined_Dataset!A:A, 0))</f>
        <v>Wednesday</v>
      </c>
      <c r="D574" s="6" t="str">
        <f t="shared" si="32"/>
        <v>Weekday</v>
      </c>
      <c r="E574" s="6" t="b">
        <f>INDEX(Final_Combined_Dataset!F:F, MATCH(A574, Final_Combined_Dataset!A:A, 0))</f>
        <v>0</v>
      </c>
      <c r="F574" s="6" t="str">
        <f t="shared" si="33"/>
        <v>Working Day</v>
      </c>
      <c r="G574" s="6">
        <f>INDEX(Final_Combined_Dataset!E:E, MATCH(A574, Final_Combined_Dataset!A:A, 0))</f>
        <v>1</v>
      </c>
      <c r="H574" s="6" t="str">
        <f t="shared" si="34"/>
        <v>Night</v>
      </c>
      <c r="I574" s="6">
        <f>INDEX(Final_Combined_Dataset!O:O, MATCH(A574, Final_Combined_Dataset!A:A, 0))</f>
        <v>5</v>
      </c>
      <c r="J574" s="6" t="str">
        <f t="shared" si="35"/>
        <v>Low</v>
      </c>
      <c r="K574" s="6" t="str">
        <f>IF(Final_Combined_Dataset!M574&gt;Final_Combined_Dataset!N574,
"Casual Users","Registered Users")</f>
        <v>Registered Users</v>
      </c>
      <c r="L574" s="6" t="str">
        <f>IF(Final_Combined_Dataset!H574="Clear","Good To Go",IF(Final_Combined_Dataset!H574="Mist","Average",IF(Final_Combined_Dataset!H574="Light Snow","Bad",IF(Final_Combined_Dataset!H574="Heavy Snow","Very Risky"))))</f>
        <v>Average</v>
      </c>
    </row>
    <row r="575" spans="1:12">
      <c r="A575" s="6">
        <v>574</v>
      </c>
      <c r="B575" s="7">
        <f>INDEX(Final_Combined_Dataset!B:B, MATCH(Analysis_Helper!A575, Final_Combined_Dataset!A:A, 0))</f>
        <v>40569</v>
      </c>
      <c r="C575" s="6" t="str">
        <f>INDEX(Final_Combined_Dataset!G:G, MATCH(Analysis_Helper!A575, Final_Combined_Dataset!A:A, 0))</f>
        <v>Wednesday</v>
      </c>
      <c r="D575" s="6" t="str">
        <f t="shared" si="32"/>
        <v>Weekday</v>
      </c>
      <c r="E575" s="6" t="b">
        <f>INDEX(Final_Combined_Dataset!F:F, MATCH(A575, Final_Combined_Dataset!A:A, 0))</f>
        <v>0</v>
      </c>
      <c r="F575" s="6" t="str">
        <f t="shared" si="33"/>
        <v>Working Day</v>
      </c>
      <c r="G575" s="6">
        <f>INDEX(Final_Combined_Dataset!E:E, MATCH(A575, Final_Combined_Dataset!A:A, 0))</f>
        <v>2</v>
      </c>
      <c r="H575" s="6" t="str">
        <f t="shared" si="34"/>
        <v>Night</v>
      </c>
      <c r="I575" s="6">
        <f>INDEX(Final_Combined_Dataset!O:O, MATCH(A575, Final_Combined_Dataset!A:A, 0))</f>
        <v>10</v>
      </c>
      <c r="J575" s="6" t="str">
        <f t="shared" si="35"/>
        <v>Low</v>
      </c>
      <c r="K575" s="6" t="str">
        <f>IF(Final_Combined_Dataset!M575&gt;Final_Combined_Dataset!N575,
"Casual Users","Registered Users")</f>
        <v>Registered Users</v>
      </c>
      <c r="L575" s="6" t="str">
        <f>IF(Final_Combined_Dataset!H575="Clear","Good To Go",IF(Final_Combined_Dataset!H575="Mist","Average",IF(Final_Combined_Dataset!H575="Light Snow","Bad",IF(Final_Combined_Dataset!H575="Heavy Snow","Very Risky"))))</f>
        <v>Bad</v>
      </c>
    </row>
    <row r="576" spans="1:12">
      <c r="A576" s="6">
        <v>575</v>
      </c>
      <c r="B576" s="7">
        <f>INDEX(Final_Combined_Dataset!B:B, MATCH(Analysis_Helper!A576, Final_Combined_Dataset!A:A, 0))</f>
        <v>40569</v>
      </c>
      <c r="C576" s="6" t="str">
        <f>INDEX(Final_Combined_Dataset!G:G, MATCH(Analysis_Helper!A576, Final_Combined_Dataset!A:A, 0))</f>
        <v>Wednesday</v>
      </c>
      <c r="D576" s="6" t="str">
        <f t="shared" si="32"/>
        <v>Weekday</v>
      </c>
      <c r="E576" s="6" t="b">
        <f>INDEX(Final_Combined_Dataset!F:F, MATCH(A576, Final_Combined_Dataset!A:A, 0))</f>
        <v>0</v>
      </c>
      <c r="F576" s="6" t="str">
        <f t="shared" si="33"/>
        <v>Working Day</v>
      </c>
      <c r="G576" s="6">
        <f>INDEX(Final_Combined_Dataset!E:E, MATCH(A576, Final_Combined_Dataset!A:A, 0))</f>
        <v>5</v>
      </c>
      <c r="H576" s="6" t="str">
        <f t="shared" si="34"/>
        <v>Morning</v>
      </c>
      <c r="I576" s="6">
        <f>INDEX(Final_Combined_Dataset!O:O, MATCH(A576, Final_Combined_Dataset!A:A, 0))</f>
        <v>1</v>
      </c>
      <c r="J576" s="6" t="str">
        <f t="shared" si="35"/>
        <v>Low</v>
      </c>
      <c r="K576" s="6" t="str">
        <f>IF(Final_Combined_Dataset!M576&gt;Final_Combined_Dataset!N576,
"Casual Users","Registered Users")</f>
        <v>Registered Users</v>
      </c>
      <c r="L576" s="6" t="str">
        <f>IF(Final_Combined_Dataset!H576="Clear","Good To Go",IF(Final_Combined_Dataset!H576="Mist","Average",IF(Final_Combined_Dataset!H576="Light Snow","Bad",IF(Final_Combined_Dataset!H576="Heavy Snow","Very Risky"))))</f>
        <v>Bad</v>
      </c>
    </row>
    <row r="577" spans="1:12">
      <c r="A577" s="6">
        <v>576</v>
      </c>
      <c r="B577" s="7">
        <f>INDEX(Final_Combined_Dataset!B:B, MATCH(Analysis_Helper!A577, Final_Combined_Dataset!A:A, 0))</f>
        <v>40569</v>
      </c>
      <c r="C577" s="6" t="str">
        <f>INDEX(Final_Combined_Dataset!G:G, MATCH(Analysis_Helper!A577, Final_Combined_Dataset!A:A, 0))</f>
        <v>Wednesday</v>
      </c>
      <c r="D577" s="6" t="str">
        <f t="shared" si="32"/>
        <v>Weekday</v>
      </c>
      <c r="E577" s="6" t="b">
        <f>INDEX(Final_Combined_Dataset!F:F, MATCH(A577, Final_Combined_Dataset!A:A, 0))</f>
        <v>0</v>
      </c>
      <c r="F577" s="6" t="str">
        <f t="shared" si="33"/>
        <v>Working Day</v>
      </c>
      <c r="G577" s="6">
        <f>INDEX(Final_Combined_Dataset!E:E, MATCH(A577, Final_Combined_Dataset!A:A, 0))</f>
        <v>6</v>
      </c>
      <c r="H577" s="6" t="str">
        <f t="shared" si="34"/>
        <v>Morning</v>
      </c>
      <c r="I577" s="6">
        <f>INDEX(Final_Combined_Dataset!O:O, MATCH(A577, Final_Combined_Dataset!A:A, 0))</f>
        <v>8</v>
      </c>
      <c r="J577" s="6" t="str">
        <f t="shared" si="35"/>
        <v>Low</v>
      </c>
      <c r="K577" s="6" t="str">
        <f>IF(Final_Combined_Dataset!M577&gt;Final_Combined_Dataset!N577,
"Casual Users","Registered Users")</f>
        <v>Registered Users</v>
      </c>
      <c r="L577" s="6" t="str">
        <f>IF(Final_Combined_Dataset!H577="Clear","Good To Go",IF(Final_Combined_Dataset!H577="Mist","Average",IF(Final_Combined_Dataset!H577="Light Snow","Bad",IF(Final_Combined_Dataset!H577="Heavy Snow","Very Risky"))))</f>
        <v>Bad</v>
      </c>
    </row>
    <row r="578" spans="1:12">
      <c r="A578" s="6">
        <v>577</v>
      </c>
      <c r="B578" s="7">
        <f>INDEX(Final_Combined_Dataset!B:B, MATCH(Analysis_Helper!A578, Final_Combined_Dataset!A:A, 0))</f>
        <v>40569</v>
      </c>
      <c r="C578" s="6" t="str">
        <f>INDEX(Final_Combined_Dataset!G:G, MATCH(Analysis_Helper!A578, Final_Combined_Dataset!A:A, 0))</f>
        <v>Wednesday</v>
      </c>
      <c r="D578" s="6" t="str">
        <f t="shared" si="32"/>
        <v>Weekday</v>
      </c>
      <c r="E578" s="6" t="b">
        <f>INDEX(Final_Combined_Dataset!F:F, MATCH(A578, Final_Combined_Dataset!A:A, 0))</f>
        <v>0</v>
      </c>
      <c r="F578" s="6" t="str">
        <f t="shared" si="33"/>
        <v>Working Day</v>
      </c>
      <c r="G578" s="6">
        <f>INDEX(Final_Combined_Dataset!E:E, MATCH(A578, Final_Combined_Dataset!A:A, 0))</f>
        <v>7</v>
      </c>
      <c r="H578" s="6" t="str">
        <f t="shared" si="34"/>
        <v>Morning</v>
      </c>
      <c r="I578" s="6">
        <f>INDEX(Final_Combined_Dataset!O:O, MATCH(A578, Final_Combined_Dataset!A:A, 0))</f>
        <v>30</v>
      </c>
      <c r="J578" s="6" t="str">
        <f t="shared" si="35"/>
        <v>Low</v>
      </c>
      <c r="K578" s="6" t="str">
        <f>IF(Final_Combined_Dataset!M578&gt;Final_Combined_Dataset!N578,
"Casual Users","Registered Users")</f>
        <v>Registered Users</v>
      </c>
      <c r="L578" s="6" t="str">
        <f>IF(Final_Combined_Dataset!H578="Clear","Good To Go",IF(Final_Combined_Dataset!H578="Mist","Average",IF(Final_Combined_Dataset!H578="Light Snow","Bad",IF(Final_Combined_Dataset!H578="Heavy Snow","Very Risky"))))</f>
        <v>Bad</v>
      </c>
    </row>
    <row r="579" spans="1:12">
      <c r="A579" s="6">
        <v>578</v>
      </c>
      <c r="B579" s="7">
        <f>INDEX(Final_Combined_Dataset!B:B, MATCH(Analysis_Helper!A579, Final_Combined_Dataset!A:A, 0))</f>
        <v>40569</v>
      </c>
      <c r="C579" s="6" t="str">
        <f>INDEX(Final_Combined_Dataset!G:G, MATCH(Analysis_Helper!A579, Final_Combined_Dataset!A:A, 0))</f>
        <v>Wednesday</v>
      </c>
      <c r="D579" s="6" t="str">
        <f t="shared" ref="D579:D642" si="36">IF(OR(TRIM(C579)="Saturday",TRIM(C579)="Sunday"),"Weekend","Weekday")</f>
        <v>Weekday</v>
      </c>
      <c r="E579" s="6" t="b">
        <f>INDEX(Final_Combined_Dataset!F:F, MATCH(A579, Final_Combined_Dataset!A:A, 0))</f>
        <v>0</v>
      </c>
      <c r="F579" s="6" t="str">
        <f t="shared" ref="F579:F642" si="37">IF(E579=TRUE,"Holiday","Working Day")</f>
        <v>Working Day</v>
      </c>
      <c r="G579" s="6">
        <f>INDEX(Final_Combined_Dataset!E:E, MATCH(A579, Final_Combined_Dataset!A:A, 0))</f>
        <v>8</v>
      </c>
      <c r="H579" s="6" t="str">
        <f t="shared" ref="H579:H642" si="38">IF(G579&lt;=4,"Night",
IF(G579&lt;=11,"Morning",
IF(G579&lt;=16,"Afternoon",
IF(G579&lt;=20,"Evening",
"Night"))))</f>
        <v>Morning</v>
      </c>
      <c r="I579" s="6">
        <f>INDEX(Final_Combined_Dataset!O:O, MATCH(A579, Final_Combined_Dataset!A:A, 0))</f>
        <v>72</v>
      </c>
      <c r="J579" s="6" t="str">
        <f t="shared" ref="J579:J642" si="39">IF(I579&lt;100,"Low",
IF(I579&lt;150,"Medium","High"))</f>
        <v>Low</v>
      </c>
      <c r="K579" s="6" t="str">
        <f>IF(Final_Combined_Dataset!M579&gt;Final_Combined_Dataset!N579,
"Casual Users","Registered Users")</f>
        <v>Registered Users</v>
      </c>
      <c r="L579" s="6" t="str">
        <f>IF(Final_Combined_Dataset!H579="Clear","Good To Go",IF(Final_Combined_Dataset!H579="Mist","Average",IF(Final_Combined_Dataset!H579="Light Snow","Bad",IF(Final_Combined_Dataset!H579="Heavy Snow","Very Risky"))))</f>
        <v>Bad</v>
      </c>
    </row>
    <row r="580" spans="1:12">
      <c r="A580" s="6">
        <v>579</v>
      </c>
      <c r="B580" s="7">
        <f>INDEX(Final_Combined_Dataset!B:B, MATCH(Analysis_Helper!A580, Final_Combined_Dataset!A:A, 0))</f>
        <v>40569</v>
      </c>
      <c r="C580" s="6" t="str">
        <f>INDEX(Final_Combined_Dataset!G:G, MATCH(Analysis_Helper!A580, Final_Combined_Dataset!A:A, 0))</f>
        <v>Wednesday</v>
      </c>
      <c r="D580" s="6" t="str">
        <f t="shared" si="36"/>
        <v>Weekday</v>
      </c>
      <c r="E580" s="6" t="b">
        <f>INDEX(Final_Combined_Dataset!F:F, MATCH(A580, Final_Combined_Dataset!A:A, 0))</f>
        <v>0</v>
      </c>
      <c r="F580" s="6" t="str">
        <f t="shared" si="37"/>
        <v>Working Day</v>
      </c>
      <c r="G580" s="6">
        <f>INDEX(Final_Combined_Dataset!E:E, MATCH(A580, Final_Combined_Dataset!A:A, 0))</f>
        <v>9</v>
      </c>
      <c r="H580" s="6" t="str">
        <f t="shared" si="38"/>
        <v>Morning</v>
      </c>
      <c r="I580" s="6">
        <f>INDEX(Final_Combined_Dataset!O:O, MATCH(A580, Final_Combined_Dataset!A:A, 0))</f>
        <v>58</v>
      </c>
      <c r="J580" s="6" t="str">
        <f t="shared" si="39"/>
        <v>Low</v>
      </c>
      <c r="K580" s="6" t="str">
        <f>IF(Final_Combined_Dataset!M580&gt;Final_Combined_Dataset!N580,
"Casual Users","Registered Users")</f>
        <v>Registered Users</v>
      </c>
      <c r="L580" s="6" t="str">
        <f>IF(Final_Combined_Dataset!H580="Clear","Good To Go",IF(Final_Combined_Dataset!H580="Mist","Average",IF(Final_Combined_Dataset!H580="Light Snow","Bad",IF(Final_Combined_Dataset!H580="Heavy Snow","Very Risky"))))</f>
        <v>Bad</v>
      </c>
    </row>
    <row r="581" spans="1:12">
      <c r="A581" s="6">
        <v>580</v>
      </c>
      <c r="B581" s="7">
        <f>INDEX(Final_Combined_Dataset!B:B, MATCH(Analysis_Helper!A581, Final_Combined_Dataset!A:A, 0))</f>
        <v>40569</v>
      </c>
      <c r="C581" s="6" t="str">
        <f>INDEX(Final_Combined_Dataset!G:G, MATCH(Analysis_Helper!A581, Final_Combined_Dataset!A:A, 0))</f>
        <v>Wednesday</v>
      </c>
      <c r="D581" s="6" t="str">
        <f t="shared" si="36"/>
        <v>Weekday</v>
      </c>
      <c r="E581" s="6" t="b">
        <f>INDEX(Final_Combined_Dataset!F:F, MATCH(A581, Final_Combined_Dataset!A:A, 0))</f>
        <v>0</v>
      </c>
      <c r="F581" s="6" t="str">
        <f t="shared" si="37"/>
        <v>Working Day</v>
      </c>
      <c r="G581" s="6">
        <f>INDEX(Final_Combined_Dataset!E:E, MATCH(A581, Final_Combined_Dataset!A:A, 0))</f>
        <v>10</v>
      </c>
      <c r="H581" s="6" t="str">
        <f t="shared" si="38"/>
        <v>Morning</v>
      </c>
      <c r="I581" s="6">
        <f>INDEX(Final_Combined_Dataset!O:O, MATCH(A581, Final_Combined_Dataset!A:A, 0))</f>
        <v>28</v>
      </c>
      <c r="J581" s="6" t="str">
        <f t="shared" si="39"/>
        <v>Low</v>
      </c>
      <c r="K581" s="6" t="str">
        <f>IF(Final_Combined_Dataset!M581&gt;Final_Combined_Dataset!N581,
"Casual Users","Registered Users")</f>
        <v>Registered Users</v>
      </c>
      <c r="L581" s="6" t="str">
        <f>IF(Final_Combined_Dataset!H581="Clear","Good To Go",IF(Final_Combined_Dataset!H581="Mist","Average",IF(Final_Combined_Dataset!H581="Light Snow","Bad",IF(Final_Combined_Dataset!H581="Heavy Snow","Very Risky"))))</f>
        <v>Bad</v>
      </c>
    </row>
    <row r="582" spans="1:12">
      <c r="A582" s="6">
        <v>581</v>
      </c>
      <c r="B582" s="7">
        <f>INDEX(Final_Combined_Dataset!B:B, MATCH(Analysis_Helper!A582, Final_Combined_Dataset!A:A, 0))</f>
        <v>40569</v>
      </c>
      <c r="C582" s="6" t="str">
        <f>INDEX(Final_Combined_Dataset!G:G, MATCH(Analysis_Helper!A582, Final_Combined_Dataset!A:A, 0))</f>
        <v>Wednesday</v>
      </c>
      <c r="D582" s="6" t="str">
        <f t="shared" si="36"/>
        <v>Weekday</v>
      </c>
      <c r="E582" s="6" t="b">
        <f>INDEX(Final_Combined_Dataset!F:F, MATCH(A582, Final_Combined_Dataset!A:A, 0))</f>
        <v>0</v>
      </c>
      <c r="F582" s="6" t="str">
        <f t="shared" si="37"/>
        <v>Working Day</v>
      </c>
      <c r="G582" s="6">
        <f>INDEX(Final_Combined_Dataset!E:E, MATCH(A582, Final_Combined_Dataset!A:A, 0))</f>
        <v>11</v>
      </c>
      <c r="H582" s="6" t="str">
        <f t="shared" si="38"/>
        <v>Morning</v>
      </c>
      <c r="I582" s="6">
        <f>INDEX(Final_Combined_Dataset!O:O, MATCH(A582, Final_Combined_Dataset!A:A, 0))</f>
        <v>41</v>
      </c>
      <c r="J582" s="6" t="str">
        <f t="shared" si="39"/>
        <v>Low</v>
      </c>
      <c r="K582" s="6" t="str">
        <f>IF(Final_Combined_Dataset!M582&gt;Final_Combined_Dataset!N582,
"Casual Users","Registered Users")</f>
        <v>Registered Users</v>
      </c>
      <c r="L582" s="6" t="str">
        <f>IF(Final_Combined_Dataset!H582="Clear","Good To Go",IF(Final_Combined_Dataset!H582="Mist","Average",IF(Final_Combined_Dataset!H582="Light Snow","Bad",IF(Final_Combined_Dataset!H582="Heavy Snow","Very Risky"))))</f>
        <v>Bad</v>
      </c>
    </row>
    <row r="583" spans="1:12">
      <c r="A583" s="6">
        <v>582</v>
      </c>
      <c r="B583" s="7">
        <f>INDEX(Final_Combined_Dataset!B:B, MATCH(Analysis_Helper!A583, Final_Combined_Dataset!A:A, 0))</f>
        <v>40569</v>
      </c>
      <c r="C583" s="6" t="str">
        <f>INDEX(Final_Combined_Dataset!G:G, MATCH(Analysis_Helper!A583, Final_Combined_Dataset!A:A, 0))</f>
        <v>Wednesday</v>
      </c>
      <c r="D583" s="6" t="str">
        <f t="shared" si="36"/>
        <v>Weekday</v>
      </c>
      <c r="E583" s="6" t="b">
        <f>INDEX(Final_Combined_Dataset!F:F, MATCH(A583, Final_Combined_Dataset!A:A, 0))</f>
        <v>0</v>
      </c>
      <c r="F583" s="6" t="str">
        <f t="shared" si="37"/>
        <v>Working Day</v>
      </c>
      <c r="G583" s="6">
        <f>INDEX(Final_Combined_Dataset!E:E, MATCH(A583, Final_Combined_Dataset!A:A, 0))</f>
        <v>12</v>
      </c>
      <c r="H583" s="6" t="str">
        <f t="shared" si="38"/>
        <v>Afternoon</v>
      </c>
      <c r="I583" s="6">
        <f>INDEX(Final_Combined_Dataset!O:O, MATCH(A583, Final_Combined_Dataset!A:A, 0))</f>
        <v>48</v>
      </c>
      <c r="J583" s="6" t="str">
        <f t="shared" si="39"/>
        <v>Low</v>
      </c>
      <c r="K583" s="6" t="str">
        <f>IF(Final_Combined_Dataset!M583&gt;Final_Combined_Dataset!N583,
"Casual Users","Registered Users")</f>
        <v>Registered Users</v>
      </c>
      <c r="L583" s="6" t="str">
        <f>IF(Final_Combined_Dataset!H583="Clear","Good To Go",IF(Final_Combined_Dataset!H583="Mist","Average",IF(Final_Combined_Dataset!H583="Light Snow","Bad",IF(Final_Combined_Dataset!H583="Heavy Snow","Very Risky"))))</f>
        <v>Bad</v>
      </c>
    </row>
    <row r="584" spans="1:12">
      <c r="A584" s="6">
        <v>583</v>
      </c>
      <c r="B584" s="7">
        <f>INDEX(Final_Combined_Dataset!B:B, MATCH(Analysis_Helper!A584, Final_Combined_Dataset!A:A, 0))</f>
        <v>40569</v>
      </c>
      <c r="C584" s="6" t="str">
        <f>INDEX(Final_Combined_Dataset!G:G, MATCH(Analysis_Helper!A584, Final_Combined_Dataset!A:A, 0))</f>
        <v>Wednesday</v>
      </c>
      <c r="D584" s="6" t="str">
        <f t="shared" si="36"/>
        <v>Weekday</v>
      </c>
      <c r="E584" s="6" t="b">
        <f>INDEX(Final_Combined_Dataset!F:F, MATCH(A584, Final_Combined_Dataset!A:A, 0))</f>
        <v>0</v>
      </c>
      <c r="F584" s="6" t="str">
        <f t="shared" si="37"/>
        <v>Working Day</v>
      </c>
      <c r="G584" s="6">
        <f>INDEX(Final_Combined_Dataset!E:E, MATCH(A584, Final_Combined_Dataset!A:A, 0))</f>
        <v>13</v>
      </c>
      <c r="H584" s="6" t="str">
        <f t="shared" si="38"/>
        <v>Afternoon</v>
      </c>
      <c r="I584" s="6">
        <f>INDEX(Final_Combined_Dataset!O:O, MATCH(A584, Final_Combined_Dataset!A:A, 0))</f>
        <v>47</v>
      </c>
      <c r="J584" s="6" t="str">
        <f t="shared" si="39"/>
        <v>Low</v>
      </c>
      <c r="K584" s="6" t="str">
        <f>IF(Final_Combined_Dataset!M584&gt;Final_Combined_Dataset!N584,
"Casual Users","Registered Users")</f>
        <v>Registered Users</v>
      </c>
      <c r="L584" s="6" t="str">
        <f>IF(Final_Combined_Dataset!H584="Clear","Good To Go",IF(Final_Combined_Dataset!H584="Mist","Average",IF(Final_Combined_Dataset!H584="Light Snow","Bad",IF(Final_Combined_Dataset!H584="Heavy Snow","Very Risky"))))</f>
        <v>Bad</v>
      </c>
    </row>
    <row r="585" spans="1:12">
      <c r="A585" s="6">
        <v>584</v>
      </c>
      <c r="B585" s="7">
        <f>INDEX(Final_Combined_Dataset!B:B, MATCH(Analysis_Helper!A585, Final_Combined_Dataset!A:A, 0))</f>
        <v>40569</v>
      </c>
      <c r="C585" s="6" t="str">
        <f>INDEX(Final_Combined_Dataset!G:G, MATCH(Analysis_Helper!A585, Final_Combined_Dataset!A:A, 0))</f>
        <v>Wednesday</v>
      </c>
      <c r="D585" s="6" t="str">
        <f t="shared" si="36"/>
        <v>Weekday</v>
      </c>
      <c r="E585" s="6" t="b">
        <f>INDEX(Final_Combined_Dataset!F:F, MATCH(A585, Final_Combined_Dataset!A:A, 0))</f>
        <v>0</v>
      </c>
      <c r="F585" s="6" t="str">
        <f t="shared" si="37"/>
        <v>Working Day</v>
      </c>
      <c r="G585" s="6">
        <f>INDEX(Final_Combined_Dataset!E:E, MATCH(A585, Final_Combined_Dataset!A:A, 0))</f>
        <v>14</v>
      </c>
      <c r="H585" s="6" t="str">
        <f t="shared" si="38"/>
        <v>Afternoon</v>
      </c>
      <c r="I585" s="6">
        <f>INDEX(Final_Combined_Dataset!O:O, MATCH(A585, Final_Combined_Dataset!A:A, 0))</f>
        <v>36</v>
      </c>
      <c r="J585" s="6" t="str">
        <f t="shared" si="39"/>
        <v>Low</v>
      </c>
      <c r="K585" s="6" t="str">
        <f>IF(Final_Combined_Dataset!M585&gt;Final_Combined_Dataset!N585,
"Casual Users","Registered Users")</f>
        <v>Registered Users</v>
      </c>
      <c r="L585" s="6" t="str">
        <f>IF(Final_Combined_Dataset!H585="Clear","Good To Go",IF(Final_Combined_Dataset!H585="Mist","Average",IF(Final_Combined_Dataset!H585="Light Snow","Bad",IF(Final_Combined_Dataset!H585="Heavy Snow","Very Risky"))))</f>
        <v>Bad</v>
      </c>
    </row>
    <row r="586" spans="1:12">
      <c r="A586" s="6">
        <v>585</v>
      </c>
      <c r="B586" s="7">
        <f>INDEX(Final_Combined_Dataset!B:B, MATCH(Analysis_Helper!A586, Final_Combined_Dataset!A:A, 0))</f>
        <v>40569</v>
      </c>
      <c r="C586" s="6" t="str">
        <f>INDEX(Final_Combined_Dataset!G:G, MATCH(Analysis_Helper!A586, Final_Combined_Dataset!A:A, 0))</f>
        <v>Wednesday</v>
      </c>
      <c r="D586" s="6" t="str">
        <f t="shared" si="36"/>
        <v>Weekday</v>
      </c>
      <c r="E586" s="6" t="b">
        <f>INDEX(Final_Combined_Dataset!F:F, MATCH(A586, Final_Combined_Dataset!A:A, 0))</f>
        <v>0</v>
      </c>
      <c r="F586" s="6" t="str">
        <f t="shared" si="37"/>
        <v>Working Day</v>
      </c>
      <c r="G586" s="6">
        <f>INDEX(Final_Combined_Dataset!E:E, MATCH(A586, Final_Combined_Dataset!A:A, 0))</f>
        <v>15</v>
      </c>
      <c r="H586" s="6" t="str">
        <f t="shared" si="38"/>
        <v>Afternoon</v>
      </c>
      <c r="I586" s="6">
        <f>INDEX(Final_Combined_Dataset!O:O, MATCH(A586, Final_Combined_Dataset!A:A, 0))</f>
        <v>43</v>
      </c>
      <c r="J586" s="6" t="str">
        <f t="shared" si="39"/>
        <v>Low</v>
      </c>
      <c r="K586" s="6" t="str">
        <f>IF(Final_Combined_Dataset!M586&gt;Final_Combined_Dataset!N586,
"Casual Users","Registered Users")</f>
        <v>Registered Users</v>
      </c>
      <c r="L586" s="6" t="str">
        <f>IF(Final_Combined_Dataset!H586="Clear","Good To Go",IF(Final_Combined_Dataset!H586="Mist","Average",IF(Final_Combined_Dataset!H586="Light Snow","Bad",IF(Final_Combined_Dataset!H586="Heavy Snow","Very Risky"))))</f>
        <v>Bad</v>
      </c>
    </row>
    <row r="587" spans="1:12">
      <c r="A587" s="6">
        <v>586</v>
      </c>
      <c r="B587" s="7">
        <f>INDEX(Final_Combined_Dataset!B:B, MATCH(Analysis_Helper!A587, Final_Combined_Dataset!A:A, 0))</f>
        <v>40569</v>
      </c>
      <c r="C587" s="6" t="str">
        <f>INDEX(Final_Combined_Dataset!G:G, MATCH(Analysis_Helper!A587, Final_Combined_Dataset!A:A, 0))</f>
        <v>Wednesday</v>
      </c>
      <c r="D587" s="6" t="str">
        <f t="shared" si="36"/>
        <v>Weekday</v>
      </c>
      <c r="E587" s="6" t="b">
        <f>INDEX(Final_Combined_Dataset!F:F, MATCH(A587, Final_Combined_Dataset!A:A, 0))</f>
        <v>0</v>
      </c>
      <c r="F587" s="6" t="str">
        <f t="shared" si="37"/>
        <v>Working Day</v>
      </c>
      <c r="G587" s="6">
        <f>INDEX(Final_Combined_Dataset!E:E, MATCH(A587, Final_Combined_Dataset!A:A, 0))</f>
        <v>16</v>
      </c>
      <c r="H587" s="6" t="str">
        <f t="shared" si="38"/>
        <v>Afternoon</v>
      </c>
      <c r="I587" s="6">
        <f>INDEX(Final_Combined_Dataset!O:O, MATCH(A587, Final_Combined_Dataset!A:A, 0))</f>
        <v>36</v>
      </c>
      <c r="J587" s="6" t="str">
        <f t="shared" si="39"/>
        <v>Low</v>
      </c>
      <c r="K587" s="6" t="str">
        <f>IF(Final_Combined_Dataset!M587&gt;Final_Combined_Dataset!N587,
"Casual Users","Registered Users")</f>
        <v>Registered Users</v>
      </c>
      <c r="L587" s="6" t="str">
        <f>IF(Final_Combined_Dataset!H587="Clear","Good To Go",IF(Final_Combined_Dataset!H587="Mist","Average",IF(Final_Combined_Dataset!H587="Light Snow","Bad",IF(Final_Combined_Dataset!H587="Heavy Snow","Very Risky"))))</f>
        <v>Very Risky</v>
      </c>
    </row>
    <row r="588" spans="1:12">
      <c r="A588" s="6">
        <v>587</v>
      </c>
      <c r="B588" s="7">
        <f>INDEX(Final_Combined_Dataset!B:B, MATCH(Analysis_Helper!A588, Final_Combined_Dataset!A:A, 0))</f>
        <v>40569</v>
      </c>
      <c r="C588" s="6" t="str">
        <f>INDEX(Final_Combined_Dataset!G:G, MATCH(Analysis_Helper!A588, Final_Combined_Dataset!A:A, 0))</f>
        <v>Wednesday</v>
      </c>
      <c r="D588" s="6" t="str">
        <f t="shared" si="36"/>
        <v>Weekday</v>
      </c>
      <c r="E588" s="6" t="b">
        <f>INDEX(Final_Combined_Dataset!F:F, MATCH(A588, Final_Combined_Dataset!A:A, 0))</f>
        <v>0</v>
      </c>
      <c r="F588" s="6" t="str">
        <f t="shared" si="37"/>
        <v>Working Day</v>
      </c>
      <c r="G588" s="6">
        <f>INDEX(Final_Combined_Dataset!E:E, MATCH(A588, Final_Combined_Dataset!A:A, 0))</f>
        <v>17</v>
      </c>
      <c r="H588" s="6" t="str">
        <f t="shared" si="38"/>
        <v>Evening</v>
      </c>
      <c r="I588" s="6">
        <f>INDEX(Final_Combined_Dataset!O:O, MATCH(A588, Final_Combined_Dataset!A:A, 0))</f>
        <v>26</v>
      </c>
      <c r="J588" s="6" t="str">
        <f t="shared" si="39"/>
        <v>Low</v>
      </c>
      <c r="K588" s="6" t="str">
        <f>IF(Final_Combined_Dataset!M588&gt;Final_Combined_Dataset!N588,
"Casual Users","Registered Users")</f>
        <v>Registered Users</v>
      </c>
      <c r="L588" s="6" t="str">
        <f>IF(Final_Combined_Dataset!H588="Clear","Good To Go",IF(Final_Combined_Dataset!H588="Mist","Average",IF(Final_Combined_Dataset!H588="Light Snow","Bad",IF(Final_Combined_Dataset!H588="Heavy Snow","Very Risky"))))</f>
        <v>Bad</v>
      </c>
    </row>
    <row r="589" spans="1:12">
      <c r="A589" s="6">
        <v>588</v>
      </c>
      <c r="B589" s="7">
        <f>INDEX(Final_Combined_Dataset!B:B, MATCH(Analysis_Helper!A589, Final_Combined_Dataset!A:A, 0))</f>
        <v>40570</v>
      </c>
      <c r="C589" s="6" t="str">
        <f>INDEX(Final_Combined_Dataset!G:G, MATCH(Analysis_Helper!A589, Final_Combined_Dataset!A:A, 0))</f>
        <v>Thursday</v>
      </c>
      <c r="D589" s="6" t="str">
        <f t="shared" si="36"/>
        <v>Weekday</v>
      </c>
      <c r="E589" s="6" t="b">
        <f>INDEX(Final_Combined_Dataset!F:F, MATCH(A589, Final_Combined_Dataset!A:A, 0))</f>
        <v>0</v>
      </c>
      <c r="F589" s="6" t="str">
        <f t="shared" si="37"/>
        <v>Working Day</v>
      </c>
      <c r="G589" s="6">
        <f>INDEX(Final_Combined_Dataset!E:E, MATCH(A589, Final_Combined_Dataset!A:A, 0))</f>
        <v>16</v>
      </c>
      <c r="H589" s="6" t="str">
        <f t="shared" si="38"/>
        <v>Afternoon</v>
      </c>
      <c r="I589" s="6">
        <f>INDEX(Final_Combined_Dataset!O:O, MATCH(A589, Final_Combined_Dataset!A:A, 0))</f>
        <v>24</v>
      </c>
      <c r="J589" s="6" t="str">
        <f t="shared" si="39"/>
        <v>Low</v>
      </c>
      <c r="K589" s="6" t="str">
        <f>IF(Final_Combined_Dataset!M589&gt;Final_Combined_Dataset!N589,
"Casual Users","Registered Users")</f>
        <v>Registered Users</v>
      </c>
      <c r="L589" s="6" t="str">
        <f>IF(Final_Combined_Dataset!H589="Clear","Good To Go",IF(Final_Combined_Dataset!H589="Mist","Average",IF(Final_Combined_Dataset!H589="Light Snow","Bad",IF(Final_Combined_Dataset!H589="Heavy Snow","Very Risky"))))</f>
        <v>Good To Go</v>
      </c>
    </row>
    <row r="590" spans="1:12">
      <c r="A590" s="6">
        <v>589</v>
      </c>
      <c r="B590" s="7">
        <f>INDEX(Final_Combined_Dataset!B:B, MATCH(Analysis_Helper!A590, Final_Combined_Dataset!A:A, 0))</f>
        <v>40570</v>
      </c>
      <c r="C590" s="6" t="str">
        <f>INDEX(Final_Combined_Dataset!G:G, MATCH(Analysis_Helper!A590, Final_Combined_Dataset!A:A, 0))</f>
        <v>Thursday</v>
      </c>
      <c r="D590" s="6" t="str">
        <f t="shared" si="36"/>
        <v>Weekday</v>
      </c>
      <c r="E590" s="6" t="b">
        <f>INDEX(Final_Combined_Dataset!F:F, MATCH(A590, Final_Combined_Dataset!A:A, 0))</f>
        <v>0</v>
      </c>
      <c r="F590" s="6" t="str">
        <f t="shared" si="37"/>
        <v>Working Day</v>
      </c>
      <c r="G590" s="6">
        <f>INDEX(Final_Combined_Dataset!E:E, MATCH(A590, Final_Combined_Dataset!A:A, 0))</f>
        <v>17</v>
      </c>
      <c r="H590" s="6" t="str">
        <f t="shared" si="38"/>
        <v>Evening</v>
      </c>
      <c r="I590" s="6">
        <f>INDEX(Final_Combined_Dataset!O:O, MATCH(A590, Final_Combined_Dataset!A:A, 0))</f>
        <v>84</v>
      </c>
      <c r="J590" s="6" t="str">
        <f t="shared" si="39"/>
        <v>Low</v>
      </c>
      <c r="K590" s="6" t="str">
        <f>IF(Final_Combined_Dataset!M590&gt;Final_Combined_Dataset!N590,
"Casual Users","Registered Users")</f>
        <v>Registered Users</v>
      </c>
      <c r="L590" s="6" t="str">
        <f>IF(Final_Combined_Dataset!H590="Clear","Good To Go",IF(Final_Combined_Dataset!H590="Mist","Average",IF(Final_Combined_Dataset!H590="Light Snow","Bad",IF(Final_Combined_Dataset!H590="Heavy Snow","Very Risky"))))</f>
        <v>Good To Go</v>
      </c>
    </row>
    <row r="591" spans="1:12">
      <c r="A591" s="6">
        <v>590</v>
      </c>
      <c r="B591" s="7">
        <f>INDEX(Final_Combined_Dataset!B:B, MATCH(Analysis_Helper!A591, Final_Combined_Dataset!A:A, 0))</f>
        <v>40570</v>
      </c>
      <c r="C591" s="6" t="str">
        <f>INDEX(Final_Combined_Dataset!G:G, MATCH(Analysis_Helper!A591, Final_Combined_Dataset!A:A, 0))</f>
        <v>Thursday</v>
      </c>
      <c r="D591" s="6" t="str">
        <f t="shared" si="36"/>
        <v>Weekday</v>
      </c>
      <c r="E591" s="6" t="b">
        <f>INDEX(Final_Combined_Dataset!F:F, MATCH(A591, Final_Combined_Dataset!A:A, 0))</f>
        <v>0</v>
      </c>
      <c r="F591" s="6" t="str">
        <f t="shared" si="37"/>
        <v>Working Day</v>
      </c>
      <c r="G591" s="6">
        <f>INDEX(Final_Combined_Dataset!E:E, MATCH(A591, Final_Combined_Dataset!A:A, 0))</f>
        <v>18</v>
      </c>
      <c r="H591" s="6" t="str">
        <f t="shared" si="38"/>
        <v>Evening</v>
      </c>
      <c r="I591" s="6">
        <f>INDEX(Final_Combined_Dataset!O:O, MATCH(A591, Final_Combined_Dataset!A:A, 0))</f>
        <v>104</v>
      </c>
      <c r="J591" s="6" t="str">
        <f t="shared" si="39"/>
        <v>Medium</v>
      </c>
      <c r="K591" s="6" t="str">
        <f>IF(Final_Combined_Dataset!M591&gt;Final_Combined_Dataset!N591,
"Casual Users","Registered Users")</f>
        <v>Registered Users</v>
      </c>
      <c r="L591" s="6" t="str">
        <f>IF(Final_Combined_Dataset!H591="Clear","Good To Go",IF(Final_Combined_Dataset!H591="Mist","Average",IF(Final_Combined_Dataset!H591="Light Snow","Bad",IF(Final_Combined_Dataset!H591="Heavy Snow","Very Risky"))))</f>
        <v>Good To Go</v>
      </c>
    </row>
    <row r="592" spans="1:12">
      <c r="A592" s="6">
        <v>591</v>
      </c>
      <c r="B592" s="7">
        <f>INDEX(Final_Combined_Dataset!B:B, MATCH(Analysis_Helper!A592, Final_Combined_Dataset!A:A, 0))</f>
        <v>40570</v>
      </c>
      <c r="C592" s="6" t="str">
        <f>INDEX(Final_Combined_Dataset!G:G, MATCH(Analysis_Helper!A592, Final_Combined_Dataset!A:A, 0))</f>
        <v>Thursday</v>
      </c>
      <c r="D592" s="6" t="str">
        <f t="shared" si="36"/>
        <v>Weekday</v>
      </c>
      <c r="E592" s="6" t="b">
        <f>INDEX(Final_Combined_Dataset!F:F, MATCH(A592, Final_Combined_Dataset!A:A, 0))</f>
        <v>0</v>
      </c>
      <c r="F592" s="6" t="str">
        <f t="shared" si="37"/>
        <v>Working Day</v>
      </c>
      <c r="G592" s="6">
        <f>INDEX(Final_Combined_Dataset!E:E, MATCH(A592, Final_Combined_Dataset!A:A, 0))</f>
        <v>19</v>
      </c>
      <c r="H592" s="6" t="str">
        <f t="shared" si="38"/>
        <v>Evening</v>
      </c>
      <c r="I592" s="6">
        <f>INDEX(Final_Combined_Dataset!O:O, MATCH(A592, Final_Combined_Dataset!A:A, 0))</f>
        <v>79</v>
      </c>
      <c r="J592" s="6" t="str">
        <f t="shared" si="39"/>
        <v>Low</v>
      </c>
      <c r="K592" s="6" t="str">
        <f>IF(Final_Combined_Dataset!M592&gt;Final_Combined_Dataset!N592,
"Casual Users","Registered Users")</f>
        <v>Registered Users</v>
      </c>
      <c r="L592" s="6" t="str">
        <f>IF(Final_Combined_Dataset!H592="Clear","Good To Go",IF(Final_Combined_Dataset!H592="Mist","Average",IF(Final_Combined_Dataset!H592="Light Snow","Bad",IF(Final_Combined_Dataset!H592="Heavy Snow","Very Risky"))))</f>
        <v>Good To Go</v>
      </c>
    </row>
    <row r="593" spans="1:12">
      <c r="A593" s="6">
        <v>592</v>
      </c>
      <c r="B593" s="7">
        <f>INDEX(Final_Combined_Dataset!B:B, MATCH(Analysis_Helper!A593, Final_Combined_Dataset!A:A, 0))</f>
        <v>40570</v>
      </c>
      <c r="C593" s="6" t="str">
        <f>INDEX(Final_Combined_Dataset!G:G, MATCH(Analysis_Helper!A593, Final_Combined_Dataset!A:A, 0))</f>
        <v>Thursday</v>
      </c>
      <c r="D593" s="6" t="str">
        <f t="shared" si="36"/>
        <v>Weekday</v>
      </c>
      <c r="E593" s="6" t="b">
        <f>INDEX(Final_Combined_Dataset!F:F, MATCH(A593, Final_Combined_Dataset!A:A, 0))</f>
        <v>0</v>
      </c>
      <c r="F593" s="6" t="str">
        <f t="shared" si="37"/>
        <v>Working Day</v>
      </c>
      <c r="G593" s="6">
        <f>INDEX(Final_Combined_Dataset!E:E, MATCH(A593, Final_Combined_Dataset!A:A, 0))</f>
        <v>20</v>
      </c>
      <c r="H593" s="6" t="str">
        <f t="shared" si="38"/>
        <v>Evening</v>
      </c>
      <c r="I593" s="6">
        <f>INDEX(Final_Combined_Dataset!O:O, MATCH(A593, Final_Combined_Dataset!A:A, 0))</f>
        <v>59</v>
      </c>
      <c r="J593" s="6" t="str">
        <f t="shared" si="39"/>
        <v>Low</v>
      </c>
      <c r="K593" s="6" t="str">
        <f>IF(Final_Combined_Dataset!M593&gt;Final_Combined_Dataset!N593,
"Casual Users","Registered Users")</f>
        <v>Registered Users</v>
      </c>
      <c r="L593" s="6" t="str">
        <f>IF(Final_Combined_Dataset!H593="Clear","Good To Go",IF(Final_Combined_Dataset!H593="Mist","Average",IF(Final_Combined_Dataset!H593="Light Snow","Bad",IF(Final_Combined_Dataset!H593="Heavy Snow","Very Risky"))))</f>
        <v>Good To Go</v>
      </c>
    </row>
    <row r="594" spans="1:12">
      <c r="A594" s="6">
        <v>593</v>
      </c>
      <c r="B594" s="7">
        <f>INDEX(Final_Combined_Dataset!B:B, MATCH(Analysis_Helper!A594, Final_Combined_Dataset!A:A, 0))</f>
        <v>40570</v>
      </c>
      <c r="C594" s="6" t="str">
        <f>INDEX(Final_Combined_Dataset!G:G, MATCH(Analysis_Helper!A594, Final_Combined_Dataset!A:A, 0))</f>
        <v>Thursday</v>
      </c>
      <c r="D594" s="6" t="str">
        <f t="shared" si="36"/>
        <v>Weekday</v>
      </c>
      <c r="E594" s="6" t="b">
        <f>INDEX(Final_Combined_Dataset!F:F, MATCH(A594, Final_Combined_Dataset!A:A, 0))</f>
        <v>0</v>
      </c>
      <c r="F594" s="6" t="str">
        <f t="shared" si="37"/>
        <v>Working Day</v>
      </c>
      <c r="G594" s="6">
        <f>INDEX(Final_Combined_Dataset!E:E, MATCH(A594, Final_Combined_Dataset!A:A, 0))</f>
        <v>21</v>
      </c>
      <c r="H594" s="6" t="str">
        <f t="shared" si="38"/>
        <v>Night</v>
      </c>
      <c r="I594" s="6">
        <f>INDEX(Final_Combined_Dataset!O:O, MATCH(A594, Final_Combined_Dataset!A:A, 0))</f>
        <v>38</v>
      </c>
      <c r="J594" s="6" t="str">
        <f t="shared" si="39"/>
        <v>Low</v>
      </c>
      <c r="K594" s="6" t="str">
        <f>IF(Final_Combined_Dataset!M594&gt;Final_Combined_Dataset!N594,
"Casual Users","Registered Users")</f>
        <v>Registered Users</v>
      </c>
      <c r="L594" s="6" t="str">
        <f>IF(Final_Combined_Dataset!H594="Clear","Good To Go",IF(Final_Combined_Dataset!H594="Mist","Average",IF(Final_Combined_Dataset!H594="Light Snow","Bad",IF(Final_Combined_Dataset!H594="Heavy Snow","Very Risky"))))</f>
        <v>Good To Go</v>
      </c>
    </row>
    <row r="595" spans="1:12">
      <c r="A595" s="6">
        <v>594</v>
      </c>
      <c r="B595" s="7">
        <f>INDEX(Final_Combined_Dataset!B:B, MATCH(Analysis_Helper!A595, Final_Combined_Dataset!A:A, 0))</f>
        <v>40570</v>
      </c>
      <c r="C595" s="6" t="str">
        <f>INDEX(Final_Combined_Dataset!G:G, MATCH(Analysis_Helper!A595, Final_Combined_Dataset!A:A, 0))</f>
        <v>Thursday</v>
      </c>
      <c r="D595" s="6" t="str">
        <f t="shared" si="36"/>
        <v>Weekday</v>
      </c>
      <c r="E595" s="6" t="b">
        <f>INDEX(Final_Combined_Dataset!F:F, MATCH(A595, Final_Combined_Dataset!A:A, 0))</f>
        <v>0</v>
      </c>
      <c r="F595" s="6" t="str">
        <f t="shared" si="37"/>
        <v>Working Day</v>
      </c>
      <c r="G595" s="6">
        <f>INDEX(Final_Combined_Dataset!E:E, MATCH(A595, Final_Combined_Dataset!A:A, 0))</f>
        <v>22</v>
      </c>
      <c r="H595" s="6" t="str">
        <f t="shared" si="38"/>
        <v>Night</v>
      </c>
      <c r="I595" s="6">
        <f>INDEX(Final_Combined_Dataset!O:O, MATCH(A595, Final_Combined_Dataset!A:A, 0))</f>
        <v>27</v>
      </c>
      <c r="J595" s="6" t="str">
        <f t="shared" si="39"/>
        <v>Low</v>
      </c>
      <c r="K595" s="6" t="str">
        <f>IF(Final_Combined_Dataset!M595&gt;Final_Combined_Dataset!N595,
"Casual Users","Registered Users")</f>
        <v>Registered Users</v>
      </c>
      <c r="L595" s="6" t="str">
        <f>IF(Final_Combined_Dataset!H595="Clear","Good To Go",IF(Final_Combined_Dataset!H595="Mist","Average",IF(Final_Combined_Dataset!H595="Light Snow","Bad",IF(Final_Combined_Dataset!H595="Heavy Snow","Very Risky"))))</f>
        <v>Good To Go</v>
      </c>
    </row>
    <row r="596" spans="1:12">
      <c r="A596" s="6">
        <v>595</v>
      </c>
      <c r="B596" s="7">
        <f>INDEX(Final_Combined_Dataset!B:B, MATCH(Analysis_Helper!A596, Final_Combined_Dataset!A:A, 0))</f>
        <v>40570</v>
      </c>
      <c r="C596" s="6" t="str">
        <f>INDEX(Final_Combined_Dataset!G:G, MATCH(Analysis_Helper!A596, Final_Combined_Dataset!A:A, 0))</f>
        <v>Thursday</v>
      </c>
      <c r="D596" s="6" t="str">
        <f t="shared" si="36"/>
        <v>Weekday</v>
      </c>
      <c r="E596" s="6" t="b">
        <f>INDEX(Final_Combined_Dataset!F:F, MATCH(A596, Final_Combined_Dataset!A:A, 0))</f>
        <v>0</v>
      </c>
      <c r="F596" s="6" t="str">
        <f t="shared" si="37"/>
        <v>Working Day</v>
      </c>
      <c r="G596" s="6">
        <f>INDEX(Final_Combined_Dataset!E:E, MATCH(A596, Final_Combined_Dataset!A:A, 0))</f>
        <v>23</v>
      </c>
      <c r="H596" s="6" t="str">
        <f t="shared" si="38"/>
        <v>Night</v>
      </c>
      <c r="I596" s="6">
        <f>INDEX(Final_Combined_Dataset!O:O, MATCH(A596, Final_Combined_Dataset!A:A, 0))</f>
        <v>16</v>
      </c>
      <c r="J596" s="6" t="str">
        <f t="shared" si="39"/>
        <v>Low</v>
      </c>
      <c r="K596" s="6" t="str">
        <f>IF(Final_Combined_Dataset!M596&gt;Final_Combined_Dataset!N596,
"Casual Users","Registered Users")</f>
        <v>Registered Users</v>
      </c>
      <c r="L596" s="6" t="str">
        <f>IF(Final_Combined_Dataset!H596="Clear","Good To Go",IF(Final_Combined_Dataset!H596="Mist","Average",IF(Final_Combined_Dataset!H596="Light Snow","Bad",IF(Final_Combined_Dataset!H596="Heavy Snow","Very Risky"))))</f>
        <v>Good To Go</v>
      </c>
    </row>
    <row r="597" spans="1:12">
      <c r="A597" s="6">
        <v>596</v>
      </c>
      <c r="B597" s="7">
        <f>INDEX(Final_Combined_Dataset!B:B, MATCH(Analysis_Helper!A597, Final_Combined_Dataset!A:A, 0))</f>
        <v>40571</v>
      </c>
      <c r="C597" s="6" t="str">
        <f>INDEX(Final_Combined_Dataset!G:G, MATCH(Analysis_Helper!A597, Final_Combined_Dataset!A:A, 0))</f>
        <v>Friday</v>
      </c>
      <c r="D597" s="6" t="str">
        <f t="shared" si="36"/>
        <v>Weekday</v>
      </c>
      <c r="E597" s="6" t="b">
        <f>INDEX(Final_Combined_Dataset!F:F, MATCH(A597, Final_Combined_Dataset!A:A, 0))</f>
        <v>0</v>
      </c>
      <c r="F597" s="6" t="str">
        <f t="shared" si="37"/>
        <v>Working Day</v>
      </c>
      <c r="G597" s="6">
        <f>INDEX(Final_Combined_Dataset!E:E, MATCH(A597, Final_Combined_Dataset!A:A, 0))</f>
        <v>0</v>
      </c>
      <c r="H597" s="6" t="str">
        <f t="shared" si="38"/>
        <v>Night</v>
      </c>
      <c r="I597" s="6">
        <f>INDEX(Final_Combined_Dataset!O:O, MATCH(A597, Final_Combined_Dataset!A:A, 0))</f>
        <v>9</v>
      </c>
      <c r="J597" s="6" t="str">
        <f t="shared" si="39"/>
        <v>Low</v>
      </c>
      <c r="K597" s="6" t="str">
        <f>IF(Final_Combined_Dataset!M597&gt;Final_Combined_Dataset!N597,
"Casual Users","Registered Users")</f>
        <v>Registered Users</v>
      </c>
      <c r="L597" s="6" t="str">
        <f>IF(Final_Combined_Dataset!H597="Clear","Good To Go",IF(Final_Combined_Dataset!H597="Mist","Average",IF(Final_Combined_Dataset!H597="Light Snow","Bad",IF(Final_Combined_Dataset!H597="Heavy Snow","Very Risky"))))</f>
        <v>Average</v>
      </c>
    </row>
    <row r="598" spans="1:12">
      <c r="A598" s="6">
        <v>597</v>
      </c>
      <c r="B598" s="7">
        <f>INDEX(Final_Combined_Dataset!B:B, MATCH(Analysis_Helper!A598, Final_Combined_Dataset!A:A, 0))</f>
        <v>40571</v>
      </c>
      <c r="C598" s="6" t="str">
        <f>INDEX(Final_Combined_Dataset!G:G, MATCH(Analysis_Helper!A598, Final_Combined_Dataset!A:A, 0))</f>
        <v>Friday</v>
      </c>
      <c r="D598" s="6" t="str">
        <f t="shared" si="36"/>
        <v>Weekday</v>
      </c>
      <c r="E598" s="6" t="b">
        <f>INDEX(Final_Combined_Dataset!F:F, MATCH(A598, Final_Combined_Dataset!A:A, 0))</f>
        <v>0</v>
      </c>
      <c r="F598" s="6" t="str">
        <f t="shared" si="37"/>
        <v>Working Day</v>
      </c>
      <c r="G598" s="6">
        <f>INDEX(Final_Combined_Dataset!E:E, MATCH(A598, Final_Combined_Dataset!A:A, 0))</f>
        <v>1</v>
      </c>
      <c r="H598" s="6" t="str">
        <f t="shared" si="38"/>
        <v>Night</v>
      </c>
      <c r="I598" s="6">
        <f>INDEX(Final_Combined_Dataset!O:O, MATCH(A598, Final_Combined_Dataset!A:A, 0))</f>
        <v>3</v>
      </c>
      <c r="J598" s="6" t="str">
        <f t="shared" si="39"/>
        <v>Low</v>
      </c>
      <c r="K598" s="6" t="str">
        <f>IF(Final_Combined_Dataset!M598&gt;Final_Combined_Dataset!N598,
"Casual Users","Registered Users")</f>
        <v>Registered Users</v>
      </c>
      <c r="L598" s="6" t="str">
        <f>IF(Final_Combined_Dataset!H598="Clear","Good To Go",IF(Final_Combined_Dataset!H598="Mist","Average",IF(Final_Combined_Dataset!H598="Light Snow","Bad",IF(Final_Combined_Dataset!H598="Heavy Snow","Very Risky"))))</f>
        <v>Average</v>
      </c>
    </row>
    <row r="599" spans="1:12">
      <c r="A599" s="6">
        <v>598</v>
      </c>
      <c r="B599" s="7">
        <f>INDEX(Final_Combined_Dataset!B:B, MATCH(Analysis_Helper!A599, Final_Combined_Dataset!A:A, 0))</f>
        <v>40571</v>
      </c>
      <c r="C599" s="6" t="str">
        <f>INDEX(Final_Combined_Dataset!G:G, MATCH(Analysis_Helper!A599, Final_Combined_Dataset!A:A, 0))</f>
        <v>Friday</v>
      </c>
      <c r="D599" s="6" t="str">
        <f t="shared" si="36"/>
        <v>Weekday</v>
      </c>
      <c r="E599" s="6" t="b">
        <f>INDEX(Final_Combined_Dataset!F:F, MATCH(A599, Final_Combined_Dataset!A:A, 0))</f>
        <v>0</v>
      </c>
      <c r="F599" s="6" t="str">
        <f t="shared" si="37"/>
        <v>Working Day</v>
      </c>
      <c r="G599" s="6">
        <f>INDEX(Final_Combined_Dataset!E:E, MATCH(A599, Final_Combined_Dataset!A:A, 0))</f>
        <v>2</v>
      </c>
      <c r="H599" s="6" t="str">
        <f t="shared" si="38"/>
        <v>Night</v>
      </c>
      <c r="I599" s="6">
        <f>INDEX(Final_Combined_Dataset!O:O, MATCH(A599, Final_Combined_Dataset!A:A, 0))</f>
        <v>2</v>
      </c>
      <c r="J599" s="6" t="str">
        <f t="shared" si="39"/>
        <v>Low</v>
      </c>
      <c r="K599" s="6" t="str">
        <f>IF(Final_Combined_Dataset!M599&gt;Final_Combined_Dataset!N599,
"Casual Users","Registered Users")</f>
        <v>Registered Users</v>
      </c>
      <c r="L599" s="6" t="str">
        <f>IF(Final_Combined_Dataset!H599="Clear","Good To Go",IF(Final_Combined_Dataset!H599="Mist","Average",IF(Final_Combined_Dataset!H599="Light Snow","Bad",IF(Final_Combined_Dataset!H599="Heavy Snow","Very Risky"))))</f>
        <v>Average</v>
      </c>
    </row>
    <row r="600" spans="1:12">
      <c r="A600" s="6">
        <v>599</v>
      </c>
      <c r="B600" s="7">
        <f>INDEX(Final_Combined_Dataset!B:B, MATCH(Analysis_Helper!A600, Final_Combined_Dataset!A:A, 0))</f>
        <v>40571</v>
      </c>
      <c r="C600" s="6" t="str">
        <f>INDEX(Final_Combined_Dataset!G:G, MATCH(Analysis_Helper!A600, Final_Combined_Dataset!A:A, 0))</f>
        <v>Friday</v>
      </c>
      <c r="D600" s="6" t="str">
        <f t="shared" si="36"/>
        <v>Weekday</v>
      </c>
      <c r="E600" s="6" t="b">
        <f>INDEX(Final_Combined_Dataset!F:F, MATCH(A600, Final_Combined_Dataset!A:A, 0))</f>
        <v>0</v>
      </c>
      <c r="F600" s="6" t="str">
        <f t="shared" si="37"/>
        <v>Working Day</v>
      </c>
      <c r="G600" s="6">
        <f>INDEX(Final_Combined_Dataset!E:E, MATCH(A600, Final_Combined_Dataset!A:A, 0))</f>
        <v>3</v>
      </c>
      <c r="H600" s="6" t="str">
        <f t="shared" si="38"/>
        <v>Night</v>
      </c>
      <c r="I600" s="6">
        <f>INDEX(Final_Combined_Dataset!O:O, MATCH(A600, Final_Combined_Dataset!A:A, 0))</f>
        <v>1</v>
      </c>
      <c r="J600" s="6" t="str">
        <f t="shared" si="39"/>
        <v>Low</v>
      </c>
      <c r="K600" s="6" t="str">
        <f>IF(Final_Combined_Dataset!M600&gt;Final_Combined_Dataset!N600,
"Casual Users","Registered Users")</f>
        <v>Casual Users</v>
      </c>
      <c r="L600" s="6" t="str">
        <f>IF(Final_Combined_Dataset!H600="Clear","Good To Go",IF(Final_Combined_Dataset!H600="Mist","Average",IF(Final_Combined_Dataset!H600="Light Snow","Bad",IF(Final_Combined_Dataset!H600="Heavy Snow","Very Risky"))))</f>
        <v>Average</v>
      </c>
    </row>
    <row r="601" spans="1:12">
      <c r="A601" s="6">
        <v>600</v>
      </c>
      <c r="B601" s="7">
        <f>INDEX(Final_Combined_Dataset!B:B, MATCH(Analysis_Helper!A601, Final_Combined_Dataset!A:A, 0))</f>
        <v>40571</v>
      </c>
      <c r="C601" s="6" t="str">
        <f>INDEX(Final_Combined_Dataset!G:G, MATCH(Analysis_Helper!A601, Final_Combined_Dataset!A:A, 0))</f>
        <v>Friday</v>
      </c>
      <c r="D601" s="6" t="str">
        <f t="shared" si="36"/>
        <v>Weekday</v>
      </c>
      <c r="E601" s="6" t="b">
        <f>INDEX(Final_Combined_Dataset!F:F, MATCH(A601, Final_Combined_Dataset!A:A, 0))</f>
        <v>0</v>
      </c>
      <c r="F601" s="6" t="str">
        <f t="shared" si="37"/>
        <v>Working Day</v>
      </c>
      <c r="G601" s="6">
        <f>INDEX(Final_Combined_Dataset!E:E, MATCH(A601, Final_Combined_Dataset!A:A, 0))</f>
        <v>5</v>
      </c>
      <c r="H601" s="6" t="str">
        <f t="shared" si="38"/>
        <v>Morning</v>
      </c>
      <c r="I601" s="6">
        <f>INDEX(Final_Combined_Dataset!O:O, MATCH(A601, Final_Combined_Dataset!A:A, 0))</f>
        <v>4</v>
      </c>
      <c r="J601" s="6" t="str">
        <f t="shared" si="39"/>
        <v>Low</v>
      </c>
      <c r="K601" s="6" t="str">
        <f>IF(Final_Combined_Dataset!M601&gt;Final_Combined_Dataset!N601,
"Casual Users","Registered Users")</f>
        <v>Registered Users</v>
      </c>
      <c r="L601" s="6" t="str">
        <f>IF(Final_Combined_Dataset!H601="Clear","Good To Go",IF(Final_Combined_Dataset!H601="Mist","Average",IF(Final_Combined_Dataset!H601="Light Snow","Bad",IF(Final_Combined_Dataset!H601="Heavy Snow","Very Risky"))))</f>
        <v>Average</v>
      </c>
    </row>
    <row r="602" spans="1:12">
      <c r="A602" s="6">
        <v>601</v>
      </c>
      <c r="B602" s="7">
        <f>INDEX(Final_Combined_Dataset!B:B, MATCH(Analysis_Helper!A602, Final_Combined_Dataset!A:A, 0))</f>
        <v>40571</v>
      </c>
      <c r="C602" s="6" t="str">
        <f>INDEX(Final_Combined_Dataset!G:G, MATCH(Analysis_Helper!A602, Final_Combined_Dataset!A:A, 0))</f>
        <v>Friday</v>
      </c>
      <c r="D602" s="6" t="str">
        <f t="shared" si="36"/>
        <v>Weekday</v>
      </c>
      <c r="E602" s="6" t="b">
        <f>INDEX(Final_Combined_Dataset!F:F, MATCH(A602, Final_Combined_Dataset!A:A, 0))</f>
        <v>0</v>
      </c>
      <c r="F602" s="6" t="str">
        <f t="shared" si="37"/>
        <v>Working Day</v>
      </c>
      <c r="G602" s="6">
        <f>INDEX(Final_Combined_Dataset!E:E, MATCH(A602, Final_Combined_Dataset!A:A, 0))</f>
        <v>6</v>
      </c>
      <c r="H602" s="6" t="str">
        <f t="shared" si="38"/>
        <v>Morning</v>
      </c>
      <c r="I602" s="6">
        <f>INDEX(Final_Combined_Dataset!O:O, MATCH(A602, Final_Combined_Dataset!A:A, 0))</f>
        <v>16</v>
      </c>
      <c r="J602" s="6" t="str">
        <f t="shared" si="39"/>
        <v>Low</v>
      </c>
      <c r="K602" s="6" t="str">
        <f>IF(Final_Combined_Dataset!M602&gt;Final_Combined_Dataset!N602,
"Casual Users","Registered Users")</f>
        <v>Registered Users</v>
      </c>
      <c r="L602" s="6" t="str">
        <f>IF(Final_Combined_Dataset!H602="Clear","Good To Go",IF(Final_Combined_Dataset!H602="Mist","Average",IF(Final_Combined_Dataset!H602="Light Snow","Bad",IF(Final_Combined_Dataset!H602="Heavy Snow","Very Risky"))))</f>
        <v>Average</v>
      </c>
    </row>
    <row r="603" spans="1:12">
      <c r="A603" s="6">
        <v>602</v>
      </c>
      <c r="B603" s="7">
        <f>INDEX(Final_Combined_Dataset!B:B, MATCH(Analysis_Helper!A603, Final_Combined_Dataset!A:A, 0))</f>
        <v>40571</v>
      </c>
      <c r="C603" s="6" t="str">
        <f>INDEX(Final_Combined_Dataset!G:G, MATCH(Analysis_Helper!A603, Final_Combined_Dataset!A:A, 0))</f>
        <v>Friday</v>
      </c>
      <c r="D603" s="6" t="str">
        <f t="shared" si="36"/>
        <v>Weekday</v>
      </c>
      <c r="E603" s="6" t="b">
        <f>INDEX(Final_Combined_Dataset!F:F, MATCH(A603, Final_Combined_Dataset!A:A, 0))</f>
        <v>0</v>
      </c>
      <c r="F603" s="6" t="str">
        <f t="shared" si="37"/>
        <v>Working Day</v>
      </c>
      <c r="G603" s="6">
        <f>INDEX(Final_Combined_Dataset!E:E, MATCH(A603, Final_Combined_Dataset!A:A, 0))</f>
        <v>7</v>
      </c>
      <c r="H603" s="6" t="str">
        <f t="shared" si="38"/>
        <v>Morning</v>
      </c>
      <c r="I603" s="6">
        <f>INDEX(Final_Combined_Dataset!O:O, MATCH(A603, Final_Combined_Dataset!A:A, 0))</f>
        <v>60</v>
      </c>
      <c r="J603" s="6" t="str">
        <f t="shared" si="39"/>
        <v>Low</v>
      </c>
      <c r="K603" s="6" t="str">
        <f>IF(Final_Combined_Dataset!M603&gt;Final_Combined_Dataset!N603,
"Casual Users","Registered Users")</f>
        <v>Registered Users</v>
      </c>
      <c r="L603" s="6" t="str">
        <f>IF(Final_Combined_Dataset!H603="Clear","Good To Go",IF(Final_Combined_Dataset!H603="Mist","Average",IF(Final_Combined_Dataset!H603="Light Snow","Bad",IF(Final_Combined_Dataset!H603="Heavy Snow","Very Risky"))))</f>
        <v>Average</v>
      </c>
    </row>
    <row r="604" spans="1:12">
      <c r="A604" s="6">
        <v>603</v>
      </c>
      <c r="B604" s="7">
        <f>INDEX(Final_Combined_Dataset!B:B, MATCH(Analysis_Helper!A604, Final_Combined_Dataset!A:A, 0))</f>
        <v>40571</v>
      </c>
      <c r="C604" s="6" t="str">
        <f>INDEX(Final_Combined_Dataset!G:G, MATCH(Analysis_Helper!A604, Final_Combined_Dataset!A:A, 0))</f>
        <v>Friday</v>
      </c>
      <c r="D604" s="6" t="str">
        <f t="shared" si="36"/>
        <v>Weekday</v>
      </c>
      <c r="E604" s="6" t="b">
        <f>INDEX(Final_Combined_Dataset!F:F, MATCH(A604, Final_Combined_Dataset!A:A, 0))</f>
        <v>0</v>
      </c>
      <c r="F604" s="6" t="str">
        <f t="shared" si="37"/>
        <v>Working Day</v>
      </c>
      <c r="G604" s="6">
        <f>INDEX(Final_Combined_Dataset!E:E, MATCH(A604, Final_Combined_Dataset!A:A, 0))</f>
        <v>8</v>
      </c>
      <c r="H604" s="6" t="str">
        <f t="shared" si="38"/>
        <v>Morning</v>
      </c>
      <c r="I604" s="6">
        <f>INDEX(Final_Combined_Dataset!O:O, MATCH(A604, Final_Combined_Dataset!A:A, 0))</f>
        <v>157</v>
      </c>
      <c r="J604" s="6" t="str">
        <f t="shared" si="39"/>
        <v>High</v>
      </c>
      <c r="K604" s="6" t="str">
        <f>IF(Final_Combined_Dataset!M604&gt;Final_Combined_Dataset!N604,
"Casual Users","Registered Users")</f>
        <v>Registered Users</v>
      </c>
      <c r="L604" s="6" t="str">
        <f>IF(Final_Combined_Dataset!H604="Clear","Good To Go",IF(Final_Combined_Dataset!H604="Mist","Average",IF(Final_Combined_Dataset!H604="Light Snow","Bad",IF(Final_Combined_Dataset!H604="Heavy Snow","Very Risky"))))</f>
        <v>Average</v>
      </c>
    </row>
    <row r="605" spans="1:12">
      <c r="A605" s="6">
        <v>604</v>
      </c>
      <c r="B605" s="7">
        <f>INDEX(Final_Combined_Dataset!B:B, MATCH(Analysis_Helper!A605, Final_Combined_Dataset!A:A, 0))</f>
        <v>40571</v>
      </c>
      <c r="C605" s="6" t="str">
        <f>INDEX(Final_Combined_Dataset!G:G, MATCH(Analysis_Helper!A605, Final_Combined_Dataset!A:A, 0))</f>
        <v>Friday</v>
      </c>
      <c r="D605" s="6" t="str">
        <f t="shared" si="36"/>
        <v>Weekday</v>
      </c>
      <c r="E605" s="6" t="b">
        <f>INDEX(Final_Combined_Dataset!F:F, MATCH(A605, Final_Combined_Dataset!A:A, 0))</f>
        <v>0</v>
      </c>
      <c r="F605" s="6" t="str">
        <f t="shared" si="37"/>
        <v>Working Day</v>
      </c>
      <c r="G605" s="6">
        <f>INDEX(Final_Combined_Dataset!E:E, MATCH(A605, Final_Combined_Dataset!A:A, 0))</f>
        <v>9</v>
      </c>
      <c r="H605" s="6" t="str">
        <f t="shared" si="38"/>
        <v>Morning</v>
      </c>
      <c r="I605" s="6">
        <f>INDEX(Final_Combined_Dataset!O:O, MATCH(A605, Final_Combined_Dataset!A:A, 0))</f>
        <v>101</v>
      </c>
      <c r="J605" s="6" t="str">
        <f t="shared" si="39"/>
        <v>Medium</v>
      </c>
      <c r="K605" s="6" t="str">
        <f>IF(Final_Combined_Dataset!M605&gt;Final_Combined_Dataset!N605,
"Casual Users","Registered Users")</f>
        <v>Registered Users</v>
      </c>
      <c r="L605" s="6" t="str">
        <f>IF(Final_Combined_Dataset!H605="Clear","Good To Go",IF(Final_Combined_Dataset!H605="Mist","Average",IF(Final_Combined_Dataset!H605="Light Snow","Bad",IF(Final_Combined_Dataset!H605="Heavy Snow","Very Risky"))))</f>
        <v>Bad</v>
      </c>
    </row>
    <row r="606" spans="1:12">
      <c r="A606" s="6">
        <v>605</v>
      </c>
      <c r="B606" s="7">
        <f>INDEX(Final_Combined_Dataset!B:B, MATCH(Analysis_Helper!A606, Final_Combined_Dataset!A:A, 0))</f>
        <v>40571</v>
      </c>
      <c r="C606" s="6" t="str">
        <f>INDEX(Final_Combined_Dataset!G:G, MATCH(Analysis_Helper!A606, Final_Combined_Dataset!A:A, 0))</f>
        <v>Friday</v>
      </c>
      <c r="D606" s="6" t="str">
        <f t="shared" si="36"/>
        <v>Weekday</v>
      </c>
      <c r="E606" s="6" t="b">
        <f>INDEX(Final_Combined_Dataset!F:F, MATCH(A606, Final_Combined_Dataset!A:A, 0))</f>
        <v>0</v>
      </c>
      <c r="F606" s="6" t="str">
        <f t="shared" si="37"/>
        <v>Working Day</v>
      </c>
      <c r="G606" s="6">
        <f>INDEX(Final_Combined_Dataset!E:E, MATCH(A606, Final_Combined_Dataset!A:A, 0))</f>
        <v>10</v>
      </c>
      <c r="H606" s="6" t="str">
        <f t="shared" si="38"/>
        <v>Morning</v>
      </c>
      <c r="I606" s="6">
        <f>INDEX(Final_Combined_Dataset!O:O, MATCH(A606, Final_Combined_Dataset!A:A, 0))</f>
        <v>49</v>
      </c>
      <c r="J606" s="6" t="str">
        <f t="shared" si="39"/>
        <v>Low</v>
      </c>
      <c r="K606" s="6" t="str">
        <f>IF(Final_Combined_Dataset!M606&gt;Final_Combined_Dataset!N606,
"Casual Users","Registered Users")</f>
        <v>Registered Users</v>
      </c>
      <c r="L606" s="6" t="str">
        <f>IF(Final_Combined_Dataset!H606="Clear","Good To Go",IF(Final_Combined_Dataset!H606="Mist","Average",IF(Final_Combined_Dataset!H606="Light Snow","Bad",IF(Final_Combined_Dataset!H606="Heavy Snow","Very Risky"))))</f>
        <v>Bad</v>
      </c>
    </row>
    <row r="607" spans="1:12">
      <c r="A607" s="6">
        <v>606</v>
      </c>
      <c r="B607" s="7">
        <f>INDEX(Final_Combined_Dataset!B:B, MATCH(Analysis_Helper!A607, Final_Combined_Dataset!A:A, 0))</f>
        <v>40571</v>
      </c>
      <c r="C607" s="6" t="str">
        <f>INDEX(Final_Combined_Dataset!G:G, MATCH(Analysis_Helper!A607, Final_Combined_Dataset!A:A, 0))</f>
        <v>Friday</v>
      </c>
      <c r="D607" s="6" t="str">
        <f t="shared" si="36"/>
        <v>Weekday</v>
      </c>
      <c r="E607" s="6" t="b">
        <f>INDEX(Final_Combined_Dataset!F:F, MATCH(A607, Final_Combined_Dataset!A:A, 0))</f>
        <v>0</v>
      </c>
      <c r="F607" s="6" t="str">
        <f t="shared" si="37"/>
        <v>Working Day</v>
      </c>
      <c r="G607" s="6">
        <f>INDEX(Final_Combined_Dataset!E:E, MATCH(A607, Final_Combined_Dataset!A:A, 0))</f>
        <v>11</v>
      </c>
      <c r="H607" s="6" t="str">
        <f t="shared" si="38"/>
        <v>Morning</v>
      </c>
      <c r="I607" s="6">
        <f>INDEX(Final_Combined_Dataset!O:O, MATCH(A607, Final_Combined_Dataset!A:A, 0))</f>
        <v>30</v>
      </c>
      <c r="J607" s="6" t="str">
        <f t="shared" si="39"/>
        <v>Low</v>
      </c>
      <c r="K607" s="6" t="str">
        <f>IF(Final_Combined_Dataset!M607&gt;Final_Combined_Dataset!N607,
"Casual Users","Registered Users")</f>
        <v>Registered Users</v>
      </c>
      <c r="L607" s="6" t="str">
        <f>IF(Final_Combined_Dataset!H607="Clear","Good To Go",IF(Final_Combined_Dataset!H607="Mist","Average",IF(Final_Combined_Dataset!H607="Light Snow","Bad",IF(Final_Combined_Dataset!H607="Heavy Snow","Very Risky"))))</f>
        <v>Bad</v>
      </c>
    </row>
    <row r="608" spans="1:12">
      <c r="A608" s="6">
        <v>607</v>
      </c>
      <c r="B608" s="7">
        <f>INDEX(Final_Combined_Dataset!B:B, MATCH(Analysis_Helper!A608, Final_Combined_Dataset!A:A, 0))</f>
        <v>40571</v>
      </c>
      <c r="C608" s="6" t="str">
        <f>INDEX(Final_Combined_Dataset!G:G, MATCH(Analysis_Helper!A608, Final_Combined_Dataset!A:A, 0))</f>
        <v>Friday</v>
      </c>
      <c r="D608" s="6" t="str">
        <f t="shared" si="36"/>
        <v>Weekday</v>
      </c>
      <c r="E608" s="6" t="b">
        <f>INDEX(Final_Combined_Dataset!F:F, MATCH(A608, Final_Combined_Dataset!A:A, 0))</f>
        <v>0</v>
      </c>
      <c r="F608" s="6" t="str">
        <f t="shared" si="37"/>
        <v>Working Day</v>
      </c>
      <c r="G608" s="6">
        <f>INDEX(Final_Combined_Dataset!E:E, MATCH(A608, Final_Combined_Dataset!A:A, 0))</f>
        <v>12</v>
      </c>
      <c r="H608" s="6" t="str">
        <f t="shared" si="38"/>
        <v>Afternoon</v>
      </c>
      <c r="I608" s="6">
        <f>INDEX(Final_Combined_Dataset!O:O, MATCH(A608, Final_Combined_Dataset!A:A, 0))</f>
        <v>29</v>
      </c>
      <c r="J608" s="6" t="str">
        <f t="shared" si="39"/>
        <v>Low</v>
      </c>
      <c r="K608" s="6" t="str">
        <f>IF(Final_Combined_Dataset!M608&gt;Final_Combined_Dataset!N608,
"Casual Users","Registered Users")</f>
        <v>Registered Users</v>
      </c>
      <c r="L608" s="6" t="str">
        <f>IF(Final_Combined_Dataset!H608="Clear","Good To Go",IF(Final_Combined_Dataset!H608="Mist","Average",IF(Final_Combined_Dataset!H608="Light Snow","Bad",IF(Final_Combined_Dataset!H608="Heavy Snow","Very Risky"))))</f>
        <v>Bad</v>
      </c>
    </row>
    <row r="609" spans="1:12">
      <c r="A609" s="6">
        <v>608</v>
      </c>
      <c r="B609" s="7">
        <f>INDEX(Final_Combined_Dataset!B:B, MATCH(Analysis_Helper!A609, Final_Combined_Dataset!A:A, 0))</f>
        <v>40571</v>
      </c>
      <c r="C609" s="6" t="str">
        <f>INDEX(Final_Combined_Dataset!G:G, MATCH(Analysis_Helper!A609, Final_Combined_Dataset!A:A, 0))</f>
        <v>Friday</v>
      </c>
      <c r="D609" s="6" t="str">
        <f t="shared" si="36"/>
        <v>Weekday</v>
      </c>
      <c r="E609" s="6" t="b">
        <f>INDEX(Final_Combined_Dataset!F:F, MATCH(A609, Final_Combined_Dataset!A:A, 0))</f>
        <v>0</v>
      </c>
      <c r="F609" s="6" t="str">
        <f t="shared" si="37"/>
        <v>Working Day</v>
      </c>
      <c r="G609" s="6">
        <f>INDEX(Final_Combined_Dataset!E:E, MATCH(A609, Final_Combined_Dataset!A:A, 0))</f>
        <v>13</v>
      </c>
      <c r="H609" s="6" t="str">
        <f t="shared" si="38"/>
        <v>Afternoon</v>
      </c>
      <c r="I609" s="6">
        <f>INDEX(Final_Combined_Dataset!O:O, MATCH(A609, Final_Combined_Dataset!A:A, 0))</f>
        <v>31</v>
      </c>
      <c r="J609" s="6" t="str">
        <f t="shared" si="39"/>
        <v>Low</v>
      </c>
      <c r="K609" s="6" t="str">
        <f>IF(Final_Combined_Dataset!M609&gt;Final_Combined_Dataset!N609,
"Casual Users","Registered Users")</f>
        <v>Registered Users</v>
      </c>
      <c r="L609" s="6" t="str">
        <f>IF(Final_Combined_Dataset!H609="Clear","Good To Go",IF(Final_Combined_Dataset!H609="Mist","Average",IF(Final_Combined_Dataset!H609="Light Snow","Bad",IF(Final_Combined_Dataset!H609="Heavy Snow","Very Risky"))))</f>
        <v>Bad</v>
      </c>
    </row>
    <row r="610" spans="1:12">
      <c r="A610" s="6">
        <v>609</v>
      </c>
      <c r="B610" s="7">
        <f>INDEX(Final_Combined_Dataset!B:B, MATCH(Analysis_Helper!A610, Final_Combined_Dataset!A:A, 0))</f>
        <v>40571</v>
      </c>
      <c r="C610" s="6" t="str">
        <f>INDEX(Final_Combined_Dataset!G:G, MATCH(Analysis_Helper!A610, Final_Combined_Dataset!A:A, 0))</f>
        <v>Friday</v>
      </c>
      <c r="D610" s="6" t="str">
        <f t="shared" si="36"/>
        <v>Weekday</v>
      </c>
      <c r="E610" s="6" t="b">
        <f>INDEX(Final_Combined_Dataset!F:F, MATCH(A610, Final_Combined_Dataset!A:A, 0))</f>
        <v>0</v>
      </c>
      <c r="F610" s="6" t="str">
        <f t="shared" si="37"/>
        <v>Working Day</v>
      </c>
      <c r="G610" s="6">
        <f>INDEX(Final_Combined_Dataset!E:E, MATCH(A610, Final_Combined_Dataset!A:A, 0))</f>
        <v>14</v>
      </c>
      <c r="H610" s="6" t="str">
        <f t="shared" si="38"/>
        <v>Afternoon</v>
      </c>
      <c r="I610" s="6">
        <f>INDEX(Final_Combined_Dataset!O:O, MATCH(A610, Final_Combined_Dataset!A:A, 0))</f>
        <v>38</v>
      </c>
      <c r="J610" s="6" t="str">
        <f t="shared" si="39"/>
        <v>Low</v>
      </c>
      <c r="K610" s="6" t="str">
        <f>IF(Final_Combined_Dataset!M610&gt;Final_Combined_Dataset!N610,
"Casual Users","Registered Users")</f>
        <v>Registered Users</v>
      </c>
      <c r="L610" s="6" t="str">
        <f>IF(Final_Combined_Dataset!H610="Clear","Good To Go",IF(Final_Combined_Dataset!H610="Mist","Average",IF(Final_Combined_Dataset!H610="Light Snow","Bad",IF(Final_Combined_Dataset!H610="Heavy Snow","Very Risky"))))</f>
        <v>Bad</v>
      </c>
    </row>
    <row r="611" spans="1:12">
      <c r="A611" s="6">
        <v>610</v>
      </c>
      <c r="B611" s="7">
        <f>INDEX(Final_Combined_Dataset!B:B, MATCH(Analysis_Helper!A611, Final_Combined_Dataset!A:A, 0))</f>
        <v>40571</v>
      </c>
      <c r="C611" s="6" t="str">
        <f>INDEX(Final_Combined_Dataset!G:G, MATCH(Analysis_Helper!A611, Final_Combined_Dataset!A:A, 0))</f>
        <v>Friday</v>
      </c>
      <c r="D611" s="6" t="str">
        <f t="shared" si="36"/>
        <v>Weekday</v>
      </c>
      <c r="E611" s="6" t="b">
        <f>INDEX(Final_Combined_Dataset!F:F, MATCH(A611, Final_Combined_Dataset!A:A, 0))</f>
        <v>0</v>
      </c>
      <c r="F611" s="6" t="str">
        <f t="shared" si="37"/>
        <v>Working Day</v>
      </c>
      <c r="G611" s="6">
        <f>INDEX(Final_Combined_Dataset!E:E, MATCH(A611, Final_Combined_Dataset!A:A, 0))</f>
        <v>15</v>
      </c>
      <c r="H611" s="6" t="str">
        <f t="shared" si="38"/>
        <v>Afternoon</v>
      </c>
      <c r="I611" s="6">
        <f>INDEX(Final_Combined_Dataset!O:O, MATCH(A611, Final_Combined_Dataset!A:A, 0))</f>
        <v>41</v>
      </c>
      <c r="J611" s="6" t="str">
        <f t="shared" si="39"/>
        <v>Low</v>
      </c>
      <c r="K611" s="6" t="str">
        <f>IF(Final_Combined_Dataset!M611&gt;Final_Combined_Dataset!N611,
"Casual Users","Registered Users")</f>
        <v>Registered Users</v>
      </c>
      <c r="L611" s="6" t="str">
        <f>IF(Final_Combined_Dataset!H611="Clear","Good To Go",IF(Final_Combined_Dataset!H611="Mist","Average",IF(Final_Combined_Dataset!H611="Light Snow","Bad",IF(Final_Combined_Dataset!H611="Heavy Snow","Very Risky"))))</f>
        <v>Average</v>
      </c>
    </row>
    <row r="612" spans="1:12">
      <c r="A612" s="6">
        <v>611</v>
      </c>
      <c r="B612" s="7">
        <f>INDEX(Final_Combined_Dataset!B:B, MATCH(Analysis_Helper!A612, Final_Combined_Dataset!A:A, 0))</f>
        <v>40571</v>
      </c>
      <c r="C612" s="6" t="str">
        <f>INDEX(Final_Combined_Dataset!G:G, MATCH(Analysis_Helper!A612, Final_Combined_Dataset!A:A, 0))</f>
        <v>Friday</v>
      </c>
      <c r="D612" s="6" t="str">
        <f t="shared" si="36"/>
        <v>Weekday</v>
      </c>
      <c r="E612" s="6" t="b">
        <f>INDEX(Final_Combined_Dataset!F:F, MATCH(A612, Final_Combined_Dataset!A:A, 0))</f>
        <v>0</v>
      </c>
      <c r="F612" s="6" t="str">
        <f t="shared" si="37"/>
        <v>Working Day</v>
      </c>
      <c r="G612" s="6">
        <f>INDEX(Final_Combined_Dataset!E:E, MATCH(A612, Final_Combined_Dataset!A:A, 0))</f>
        <v>16</v>
      </c>
      <c r="H612" s="6" t="str">
        <f t="shared" si="38"/>
        <v>Afternoon</v>
      </c>
      <c r="I612" s="6">
        <f>INDEX(Final_Combined_Dataset!O:O, MATCH(A612, Final_Combined_Dataset!A:A, 0))</f>
        <v>80</v>
      </c>
      <c r="J612" s="6" t="str">
        <f t="shared" si="39"/>
        <v>Low</v>
      </c>
      <c r="K612" s="6" t="str">
        <f>IF(Final_Combined_Dataset!M612&gt;Final_Combined_Dataset!N612,
"Casual Users","Registered Users")</f>
        <v>Registered Users</v>
      </c>
      <c r="L612" s="6" t="str">
        <f>IF(Final_Combined_Dataset!H612="Clear","Good To Go",IF(Final_Combined_Dataset!H612="Mist","Average",IF(Final_Combined_Dataset!H612="Light Snow","Bad",IF(Final_Combined_Dataset!H612="Heavy Snow","Very Risky"))))</f>
        <v>Good To Go</v>
      </c>
    </row>
    <row r="613" spans="1:12">
      <c r="A613" s="6">
        <v>612</v>
      </c>
      <c r="B613" s="7">
        <f>INDEX(Final_Combined_Dataset!B:B, MATCH(Analysis_Helper!A613, Final_Combined_Dataset!A:A, 0))</f>
        <v>40571</v>
      </c>
      <c r="C613" s="6" t="str">
        <f>INDEX(Final_Combined_Dataset!G:G, MATCH(Analysis_Helper!A613, Final_Combined_Dataset!A:A, 0))</f>
        <v>Friday</v>
      </c>
      <c r="D613" s="6" t="str">
        <f t="shared" si="36"/>
        <v>Weekday</v>
      </c>
      <c r="E613" s="6" t="b">
        <f>INDEX(Final_Combined_Dataset!F:F, MATCH(A613, Final_Combined_Dataset!A:A, 0))</f>
        <v>0</v>
      </c>
      <c r="F613" s="6" t="str">
        <f t="shared" si="37"/>
        <v>Working Day</v>
      </c>
      <c r="G613" s="6">
        <f>INDEX(Final_Combined_Dataset!E:E, MATCH(A613, Final_Combined_Dataset!A:A, 0))</f>
        <v>17</v>
      </c>
      <c r="H613" s="6" t="str">
        <f t="shared" si="38"/>
        <v>Evening</v>
      </c>
      <c r="I613" s="6">
        <f>INDEX(Final_Combined_Dataset!O:O, MATCH(A613, Final_Combined_Dataset!A:A, 0))</f>
        <v>149</v>
      </c>
      <c r="J613" s="6" t="str">
        <f t="shared" si="39"/>
        <v>Medium</v>
      </c>
      <c r="K613" s="6" t="str">
        <f>IF(Final_Combined_Dataset!M613&gt;Final_Combined_Dataset!N613,
"Casual Users","Registered Users")</f>
        <v>Registered Users</v>
      </c>
      <c r="L613" s="6" t="str">
        <f>IF(Final_Combined_Dataset!H613="Clear","Good To Go",IF(Final_Combined_Dataset!H613="Mist","Average",IF(Final_Combined_Dataset!H613="Light Snow","Bad",IF(Final_Combined_Dataset!H613="Heavy Snow","Very Risky"))))</f>
        <v>Good To Go</v>
      </c>
    </row>
    <row r="614" spans="1:12">
      <c r="A614" s="6">
        <v>613</v>
      </c>
      <c r="B614" s="7">
        <f>INDEX(Final_Combined_Dataset!B:B, MATCH(Analysis_Helper!A614, Final_Combined_Dataset!A:A, 0))</f>
        <v>40571</v>
      </c>
      <c r="C614" s="6" t="str">
        <f>INDEX(Final_Combined_Dataset!G:G, MATCH(Analysis_Helper!A614, Final_Combined_Dataset!A:A, 0))</f>
        <v>Friday</v>
      </c>
      <c r="D614" s="6" t="str">
        <f t="shared" si="36"/>
        <v>Weekday</v>
      </c>
      <c r="E614" s="6" t="b">
        <f>INDEX(Final_Combined_Dataset!F:F, MATCH(A614, Final_Combined_Dataset!A:A, 0))</f>
        <v>0</v>
      </c>
      <c r="F614" s="6" t="str">
        <f t="shared" si="37"/>
        <v>Working Day</v>
      </c>
      <c r="G614" s="6">
        <f>INDEX(Final_Combined_Dataset!E:E, MATCH(A614, Final_Combined_Dataset!A:A, 0))</f>
        <v>18</v>
      </c>
      <c r="H614" s="6" t="str">
        <f t="shared" si="38"/>
        <v>Evening</v>
      </c>
      <c r="I614" s="6">
        <f>INDEX(Final_Combined_Dataset!O:O, MATCH(A614, Final_Combined_Dataset!A:A, 0))</f>
        <v>109</v>
      </c>
      <c r="J614" s="6" t="str">
        <f t="shared" si="39"/>
        <v>Medium</v>
      </c>
      <c r="K614" s="6" t="str">
        <f>IF(Final_Combined_Dataset!M614&gt;Final_Combined_Dataset!N614,
"Casual Users","Registered Users")</f>
        <v>Registered Users</v>
      </c>
      <c r="L614" s="6" t="str">
        <f>IF(Final_Combined_Dataset!H614="Clear","Good To Go",IF(Final_Combined_Dataset!H614="Mist","Average",IF(Final_Combined_Dataset!H614="Light Snow","Bad",IF(Final_Combined_Dataset!H614="Heavy Snow","Very Risky"))))</f>
        <v>Good To Go</v>
      </c>
    </row>
    <row r="615" spans="1:12">
      <c r="A615" s="6">
        <v>614</v>
      </c>
      <c r="B615" s="7">
        <f>INDEX(Final_Combined_Dataset!B:B, MATCH(Analysis_Helper!A615, Final_Combined_Dataset!A:A, 0))</f>
        <v>40571</v>
      </c>
      <c r="C615" s="6" t="str">
        <f>INDEX(Final_Combined_Dataset!G:G, MATCH(Analysis_Helper!A615, Final_Combined_Dataset!A:A, 0))</f>
        <v>Friday</v>
      </c>
      <c r="D615" s="6" t="str">
        <f t="shared" si="36"/>
        <v>Weekday</v>
      </c>
      <c r="E615" s="6" t="b">
        <f>INDEX(Final_Combined_Dataset!F:F, MATCH(A615, Final_Combined_Dataset!A:A, 0))</f>
        <v>0</v>
      </c>
      <c r="F615" s="6" t="str">
        <f t="shared" si="37"/>
        <v>Working Day</v>
      </c>
      <c r="G615" s="6">
        <f>INDEX(Final_Combined_Dataset!E:E, MATCH(A615, Final_Combined_Dataset!A:A, 0))</f>
        <v>19</v>
      </c>
      <c r="H615" s="6" t="str">
        <f t="shared" si="38"/>
        <v>Evening</v>
      </c>
      <c r="I615" s="6">
        <f>INDEX(Final_Combined_Dataset!O:O, MATCH(A615, Final_Combined_Dataset!A:A, 0))</f>
        <v>89</v>
      </c>
      <c r="J615" s="6" t="str">
        <f t="shared" si="39"/>
        <v>Low</v>
      </c>
      <c r="K615" s="6" t="str">
        <f>IF(Final_Combined_Dataset!M615&gt;Final_Combined_Dataset!N615,
"Casual Users","Registered Users")</f>
        <v>Registered Users</v>
      </c>
      <c r="L615" s="6" t="str">
        <f>IF(Final_Combined_Dataset!H615="Clear","Good To Go",IF(Final_Combined_Dataset!H615="Mist","Average",IF(Final_Combined_Dataset!H615="Light Snow","Bad",IF(Final_Combined_Dataset!H615="Heavy Snow","Very Risky"))))</f>
        <v>Average</v>
      </c>
    </row>
    <row r="616" spans="1:12">
      <c r="A616" s="6">
        <v>615</v>
      </c>
      <c r="B616" s="7">
        <f>INDEX(Final_Combined_Dataset!B:B, MATCH(Analysis_Helper!A616, Final_Combined_Dataset!A:A, 0))</f>
        <v>40571</v>
      </c>
      <c r="C616" s="6" t="str">
        <f>INDEX(Final_Combined_Dataset!G:G, MATCH(Analysis_Helper!A616, Final_Combined_Dataset!A:A, 0))</f>
        <v>Friday</v>
      </c>
      <c r="D616" s="6" t="str">
        <f t="shared" si="36"/>
        <v>Weekday</v>
      </c>
      <c r="E616" s="6" t="b">
        <f>INDEX(Final_Combined_Dataset!F:F, MATCH(A616, Final_Combined_Dataset!A:A, 0))</f>
        <v>0</v>
      </c>
      <c r="F616" s="6" t="str">
        <f t="shared" si="37"/>
        <v>Working Day</v>
      </c>
      <c r="G616" s="6">
        <f>INDEX(Final_Combined_Dataset!E:E, MATCH(A616, Final_Combined_Dataset!A:A, 0))</f>
        <v>20</v>
      </c>
      <c r="H616" s="6" t="str">
        <f t="shared" si="38"/>
        <v>Evening</v>
      </c>
      <c r="I616" s="6">
        <f>INDEX(Final_Combined_Dataset!O:O, MATCH(A616, Final_Combined_Dataset!A:A, 0))</f>
        <v>62</v>
      </c>
      <c r="J616" s="6" t="str">
        <f t="shared" si="39"/>
        <v>Low</v>
      </c>
      <c r="K616" s="6" t="str">
        <f>IF(Final_Combined_Dataset!M616&gt;Final_Combined_Dataset!N616,
"Casual Users","Registered Users")</f>
        <v>Registered Users</v>
      </c>
      <c r="L616" s="6" t="str">
        <f>IF(Final_Combined_Dataset!H616="Clear","Good To Go",IF(Final_Combined_Dataset!H616="Mist","Average",IF(Final_Combined_Dataset!H616="Light Snow","Bad",IF(Final_Combined_Dataset!H616="Heavy Snow","Very Risky"))))</f>
        <v>Average</v>
      </c>
    </row>
    <row r="617" spans="1:12">
      <c r="A617" s="6">
        <v>616</v>
      </c>
      <c r="B617" s="7">
        <f>INDEX(Final_Combined_Dataset!B:B, MATCH(Analysis_Helper!A617, Final_Combined_Dataset!A:A, 0))</f>
        <v>40571</v>
      </c>
      <c r="C617" s="6" t="str">
        <f>INDEX(Final_Combined_Dataset!G:G, MATCH(Analysis_Helper!A617, Final_Combined_Dataset!A:A, 0))</f>
        <v>Friday</v>
      </c>
      <c r="D617" s="6" t="str">
        <f t="shared" si="36"/>
        <v>Weekday</v>
      </c>
      <c r="E617" s="6" t="b">
        <f>INDEX(Final_Combined_Dataset!F:F, MATCH(A617, Final_Combined_Dataset!A:A, 0))</f>
        <v>0</v>
      </c>
      <c r="F617" s="6" t="str">
        <f t="shared" si="37"/>
        <v>Working Day</v>
      </c>
      <c r="G617" s="6">
        <f>INDEX(Final_Combined_Dataset!E:E, MATCH(A617, Final_Combined_Dataset!A:A, 0))</f>
        <v>21</v>
      </c>
      <c r="H617" s="6" t="str">
        <f t="shared" si="38"/>
        <v>Night</v>
      </c>
      <c r="I617" s="6">
        <f>INDEX(Final_Combined_Dataset!O:O, MATCH(A617, Final_Combined_Dataset!A:A, 0))</f>
        <v>58</v>
      </c>
      <c r="J617" s="6" t="str">
        <f t="shared" si="39"/>
        <v>Low</v>
      </c>
      <c r="K617" s="6" t="str">
        <f>IF(Final_Combined_Dataset!M617&gt;Final_Combined_Dataset!N617,
"Casual Users","Registered Users")</f>
        <v>Registered Users</v>
      </c>
      <c r="L617" s="6" t="str">
        <f>IF(Final_Combined_Dataset!H617="Clear","Good To Go",IF(Final_Combined_Dataset!H617="Mist","Average",IF(Final_Combined_Dataset!H617="Light Snow","Bad",IF(Final_Combined_Dataset!H617="Heavy Snow","Very Risky"))))</f>
        <v>Average</v>
      </c>
    </row>
    <row r="618" spans="1:12">
      <c r="A618" s="6">
        <v>617</v>
      </c>
      <c r="B618" s="7">
        <f>INDEX(Final_Combined_Dataset!B:B, MATCH(Analysis_Helper!A618, Final_Combined_Dataset!A:A, 0))</f>
        <v>40571</v>
      </c>
      <c r="C618" s="6" t="str">
        <f>INDEX(Final_Combined_Dataset!G:G, MATCH(Analysis_Helper!A618, Final_Combined_Dataset!A:A, 0))</f>
        <v>Friday</v>
      </c>
      <c r="D618" s="6" t="str">
        <f t="shared" si="36"/>
        <v>Weekday</v>
      </c>
      <c r="E618" s="6" t="b">
        <f>INDEX(Final_Combined_Dataset!F:F, MATCH(A618, Final_Combined_Dataset!A:A, 0))</f>
        <v>0</v>
      </c>
      <c r="F618" s="6" t="str">
        <f t="shared" si="37"/>
        <v>Working Day</v>
      </c>
      <c r="G618" s="6">
        <f>INDEX(Final_Combined_Dataset!E:E, MATCH(A618, Final_Combined_Dataset!A:A, 0))</f>
        <v>22</v>
      </c>
      <c r="H618" s="6" t="str">
        <f t="shared" si="38"/>
        <v>Night</v>
      </c>
      <c r="I618" s="6">
        <f>INDEX(Final_Combined_Dataset!O:O, MATCH(A618, Final_Combined_Dataset!A:A, 0))</f>
        <v>26</v>
      </c>
      <c r="J618" s="6" t="str">
        <f t="shared" si="39"/>
        <v>Low</v>
      </c>
      <c r="K618" s="6" t="str">
        <f>IF(Final_Combined_Dataset!M618&gt;Final_Combined_Dataset!N618,
"Casual Users","Registered Users")</f>
        <v>Registered Users</v>
      </c>
      <c r="L618" s="6" t="str">
        <f>IF(Final_Combined_Dataset!H618="Clear","Good To Go",IF(Final_Combined_Dataset!H618="Mist","Average",IF(Final_Combined_Dataset!H618="Light Snow","Bad",IF(Final_Combined_Dataset!H618="Heavy Snow","Very Risky"))))</f>
        <v>Good To Go</v>
      </c>
    </row>
    <row r="619" spans="1:12">
      <c r="A619" s="6">
        <v>618</v>
      </c>
      <c r="B619" s="7">
        <f>INDEX(Final_Combined_Dataset!B:B, MATCH(Analysis_Helper!A619, Final_Combined_Dataset!A:A, 0))</f>
        <v>40571</v>
      </c>
      <c r="C619" s="6" t="str">
        <f>INDEX(Final_Combined_Dataset!G:G, MATCH(Analysis_Helper!A619, Final_Combined_Dataset!A:A, 0))</f>
        <v>Friday</v>
      </c>
      <c r="D619" s="6" t="str">
        <f t="shared" si="36"/>
        <v>Weekday</v>
      </c>
      <c r="E619" s="6" t="b">
        <f>INDEX(Final_Combined_Dataset!F:F, MATCH(A619, Final_Combined_Dataset!A:A, 0))</f>
        <v>0</v>
      </c>
      <c r="F619" s="6" t="str">
        <f t="shared" si="37"/>
        <v>Working Day</v>
      </c>
      <c r="G619" s="6">
        <f>INDEX(Final_Combined_Dataset!E:E, MATCH(A619, Final_Combined_Dataset!A:A, 0))</f>
        <v>23</v>
      </c>
      <c r="H619" s="6" t="str">
        <f t="shared" si="38"/>
        <v>Night</v>
      </c>
      <c r="I619" s="6">
        <f>INDEX(Final_Combined_Dataset!O:O, MATCH(A619, Final_Combined_Dataset!A:A, 0))</f>
        <v>23</v>
      </c>
      <c r="J619" s="6" t="str">
        <f t="shared" si="39"/>
        <v>Low</v>
      </c>
      <c r="K619" s="6" t="str">
        <f>IF(Final_Combined_Dataset!M619&gt;Final_Combined_Dataset!N619,
"Casual Users","Registered Users")</f>
        <v>Registered Users</v>
      </c>
      <c r="L619" s="6" t="str">
        <f>IF(Final_Combined_Dataset!H619="Clear","Good To Go",IF(Final_Combined_Dataset!H619="Mist","Average",IF(Final_Combined_Dataset!H619="Light Snow","Bad",IF(Final_Combined_Dataset!H619="Heavy Snow","Very Risky"))))</f>
        <v>Good To Go</v>
      </c>
    </row>
    <row r="620" spans="1:12">
      <c r="A620" s="6">
        <v>619</v>
      </c>
      <c r="B620" s="7">
        <f>INDEX(Final_Combined_Dataset!B:B, MATCH(Analysis_Helper!A620, Final_Combined_Dataset!A:A, 0))</f>
        <v>40572</v>
      </c>
      <c r="C620" s="6" t="str">
        <f>INDEX(Final_Combined_Dataset!G:G, MATCH(Analysis_Helper!A620, Final_Combined_Dataset!A:A, 0))</f>
        <v>Saturday</v>
      </c>
      <c r="D620" s="6" t="str">
        <f t="shared" si="36"/>
        <v>Weekend</v>
      </c>
      <c r="E620" s="6" t="b">
        <f>INDEX(Final_Combined_Dataset!F:F, MATCH(A620, Final_Combined_Dataset!A:A, 0))</f>
        <v>0</v>
      </c>
      <c r="F620" s="6" t="str">
        <f t="shared" si="37"/>
        <v>Working Day</v>
      </c>
      <c r="G620" s="6">
        <f>INDEX(Final_Combined_Dataset!E:E, MATCH(A620, Final_Combined_Dataset!A:A, 0))</f>
        <v>0</v>
      </c>
      <c r="H620" s="6" t="str">
        <f t="shared" si="38"/>
        <v>Night</v>
      </c>
      <c r="I620" s="6">
        <f>INDEX(Final_Combined_Dataset!O:O, MATCH(A620, Final_Combined_Dataset!A:A, 0))</f>
        <v>28</v>
      </c>
      <c r="J620" s="6" t="str">
        <f t="shared" si="39"/>
        <v>Low</v>
      </c>
      <c r="K620" s="6" t="str">
        <f>IF(Final_Combined_Dataset!M620&gt;Final_Combined_Dataset!N620,
"Casual Users","Registered Users")</f>
        <v>Registered Users</v>
      </c>
      <c r="L620" s="6" t="str">
        <f>IF(Final_Combined_Dataset!H620="Clear","Good To Go",IF(Final_Combined_Dataset!H620="Mist","Average",IF(Final_Combined_Dataset!H620="Light Snow","Bad",IF(Final_Combined_Dataset!H620="Heavy Snow","Very Risky"))))</f>
        <v>Good To Go</v>
      </c>
    </row>
    <row r="621" spans="1:12">
      <c r="A621" s="6">
        <v>620</v>
      </c>
      <c r="B621" s="7">
        <f>INDEX(Final_Combined_Dataset!B:B, MATCH(Analysis_Helper!A621, Final_Combined_Dataset!A:A, 0))</f>
        <v>40572</v>
      </c>
      <c r="C621" s="6" t="str">
        <f>INDEX(Final_Combined_Dataset!G:G, MATCH(Analysis_Helper!A621, Final_Combined_Dataset!A:A, 0))</f>
        <v>Saturday</v>
      </c>
      <c r="D621" s="6" t="str">
        <f t="shared" si="36"/>
        <v>Weekend</v>
      </c>
      <c r="E621" s="6" t="b">
        <f>INDEX(Final_Combined_Dataset!F:F, MATCH(A621, Final_Combined_Dataset!A:A, 0))</f>
        <v>0</v>
      </c>
      <c r="F621" s="6" t="str">
        <f t="shared" si="37"/>
        <v>Working Day</v>
      </c>
      <c r="G621" s="6">
        <f>INDEX(Final_Combined_Dataset!E:E, MATCH(A621, Final_Combined_Dataset!A:A, 0))</f>
        <v>1</v>
      </c>
      <c r="H621" s="6" t="str">
        <f t="shared" si="38"/>
        <v>Night</v>
      </c>
      <c r="I621" s="6">
        <f>INDEX(Final_Combined_Dataset!O:O, MATCH(A621, Final_Combined_Dataset!A:A, 0))</f>
        <v>20</v>
      </c>
      <c r="J621" s="6" t="str">
        <f t="shared" si="39"/>
        <v>Low</v>
      </c>
      <c r="K621" s="6" t="str">
        <f>IF(Final_Combined_Dataset!M621&gt;Final_Combined_Dataset!N621,
"Casual Users","Registered Users")</f>
        <v>Registered Users</v>
      </c>
      <c r="L621" s="6" t="str">
        <f>IF(Final_Combined_Dataset!H621="Clear","Good To Go",IF(Final_Combined_Dataset!H621="Mist","Average",IF(Final_Combined_Dataset!H621="Light Snow","Bad",IF(Final_Combined_Dataset!H621="Heavy Snow","Very Risky"))))</f>
        <v>Good To Go</v>
      </c>
    </row>
    <row r="622" spans="1:12">
      <c r="A622" s="6">
        <v>621</v>
      </c>
      <c r="B622" s="7">
        <f>INDEX(Final_Combined_Dataset!B:B, MATCH(Analysis_Helper!A622, Final_Combined_Dataset!A:A, 0))</f>
        <v>40572</v>
      </c>
      <c r="C622" s="6" t="str">
        <f>INDEX(Final_Combined_Dataset!G:G, MATCH(Analysis_Helper!A622, Final_Combined_Dataset!A:A, 0))</f>
        <v>Saturday</v>
      </c>
      <c r="D622" s="6" t="str">
        <f t="shared" si="36"/>
        <v>Weekend</v>
      </c>
      <c r="E622" s="6" t="b">
        <f>INDEX(Final_Combined_Dataset!F:F, MATCH(A622, Final_Combined_Dataset!A:A, 0))</f>
        <v>0</v>
      </c>
      <c r="F622" s="6" t="str">
        <f t="shared" si="37"/>
        <v>Working Day</v>
      </c>
      <c r="G622" s="6">
        <f>INDEX(Final_Combined_Dataset!E:E, MATCH(A622, Final_Combined_Dataset!A:A, 0))</f>
        <v>2</v>
      </c>
      <c r="H622" s="6" t="str">
        <f t="shared" si="38"/>
        <v>Night</v>
      </c>
      <c r="I622" s="6">
        <f>INDEX(Final_Combined_Dataset!O:O, MATCH(A622, Final_Combined_Dataset!A:A, 0))</f>
        <v>15</v>
      </c>
      <c r="J622" s="6" t="str">
        <f t="shared" si="39"/>
        <v>Low</v>
      </c>
      <c r="K622" s="6" t="str">
        <f>IF(Final_Combined_Dataset!M622&gt;Final_Combined_Dataset!N622,
"Casual Users","Registered Users")</f>
        <v>Registered Users</v>
      </c>
      <c r="L622" s="6" t="str">
        <f>IF(Final_Combined_Dataset!H622="Clear","Good To Go",IF(Final_Combined_Dataset!H622="Mist","Average",IF(Final_Combined_Dataset!H622="Light Snow","Bad",IF(Final_Combined_Dataset!H622="Heavy Snow","Very Risky"))))</f>
        <v>Good To Go</v>
      </c>
    </row>
    <row r="623" spans="1:12">
      <c r="A623" s="6">
        <v>622</v>
      </c>
      <c r="B623" s="7">
        <f>INDEX(Final_Combined_Dataset!B:B, MATCH(Analysis_Helper!A623, Final_Combined_Dataset!A:A, 0))</f>
        <v>40572</v>
      </c>
      <c r="C623" s="6" t="str">
        <f>INDEX(Final_Combined_Dataset!G:G, MATCH(Analysis_Helper!A623, Final_Combined_Dataset!A:A, 0))</f>
        <v>Saturday</v>
      </c>
      <c r="D623" s="6" t="str">
        <f t="shared" si="36"/>
        <v>Weekend</v>
      </c>
      <c r="E623" s="6" t="b">
        <f>INDEX(Final_Combined_Dataset!F:F, MATCH(A623, Final_Combined_Dataset!A:A, 0))</f>
        <v>0</v>
      </c>
      <c r="F623" s="6" t="str">
        <f t="shared" si="37"/>
        <v>Working Day</v>
      </c>
      <c r="G623" s="6">
        <f>INDEX(Final_Combined_Dataset!E:E, MATCH(A623, Final_Combined_Dataset!A:A, 0))</f>
        <v>3</v>
      </c>
      <c r="H623" s="6" t="str">
        <f t="shared" si="38"/>
        <v>Night</v>
      </c>
      <c r="I623" s="6">
        <f>INDEX(Final_Combined_Dataset!O:O, MATCH(A623, Final_Combined_Dataset!A:A, 0))</f>
        <v>8</v>
      </c>
      <c r="J623" s="6" t="str">
        <f t="shared" si="39"/>
        <v>Low</v>
      </c>
      <c r="K623" s="6" t="str">
        <f>IF(Final_Combined_Dataset!M623&gt;Final_Combined_Dataset!N623,
"Casual Users","Registered Users")</f>
        <v>Registered Users</v>
      </c>
      <c r="L623" s="6" t="str">
        <f>IF(Final_Combined_Dataset!H623="Clear","Good To Go",IF(Final_Combined_Dataset!H623="Mist","Average",IF(Final_Combined_Dataset!H623="Light Snow","Bad",IF(Final_Combined_Dataset!H623="Heavy Snow","Very Risky"))))</f>
        <v>Good To Go</v>
      </c>
    </row>
    <row r="624" spans="1:12">
      <c r="A624" s="6">
        <v>623</v>
      </c>
      <c r="B624" s="7">
        <f>INDEX(Final_Combined_Dataset!B:B, MATCH(Analysis_Helper!A624, Final_Combined_Dataset!A:A, 0))</f>
        <v>40572</v>
      </c>
      <c r="C624" s="6" t="str">
        <f>INDEX(Final_Combined_Dataset!G:G, MATCH(Analysis_Helper!A624, Final_Combined_Dataset!A:A, 0))</f>
        <v>Saturday</v>
      </c>
      <c r="D624" s="6" t="str">
        <f t="shared" si="36"/>
        <v>Weekend</v>
      </c>
      <c r="E624" s="6" t="b">
        <f>INDEX(Final_Combined_Dataset!F:F, MATCH(A624, Final_Combined_Dataset!A:A, 0))</f>
        <v>0</v>
      </c>
      <c r="F624" s="6" t="str">
        <f t="shared" si="37"/>
        <v>Working Day</v>
      </c>
      <c r="G624" s="6">
        <f>INDEX(Final_Combined_Dataset!E:E, MATCH(A624, Final_Combined_Dataset!A:A, 0))</f>
        <v>4</v>
      </c>
      <c r="H624" s="6" t="str">
        <f t="shared" si="38"/>
        <v>Night</v>
      </c>
      <c r="I624" s="6">
        <f>INDEX(Final_Combined_Dataset!O:O, MATCH(A624, Final_Combined_Dataset!A:A, 0))</f>
        <v>3</v>
      </c>
      <c r="J624" s="6" t="str">
        <f t="shared" si="39"/>
        <v>Low</v>
      </c>
      <c r="K624" s="6" t="str">
        <f>IF(Final_Combined_Dataset!M624&gt;Final_Combined_Dataset!N624,
"Casual Users","Registered Users")</f>
        <v>Registered Users</v>
      </c>
      <c r="L624" s="6" t="str">
        <f>IF(Final_Combined_Dataset!H624="Clear","Good To Go",IF(Final_Combined_Dataset!H624="Mist","Average",IF(Final_Combined_Dataset!H624="Light Snow","Bad",IF(Final_Combined_Dataset!H624="Heavy Snow","Very Risky"))))</f>
        <v>Good To Go</v>
      </c>
    </row>
    <row r="625" spans="1:12">
      <c r="A625" s="6">
        <v>624</v>
      </c>
      <c r="B625" s="7">
        <f>INDEX(Final_Combined_Dataset!B:B, MATCH(Analysis_Helper!A625, Final_Combined_Dataset!A:A, 0))</f>
        <v>40572</v>
      </c>
      <c r="C625" s="6" t="str">
        <f>INDEX(Final_Combined_Dataset!G:G, MATCH(Analysis_Helper!A625, Final_Combined_Dataset!A:A, 0))</f>
        <v>Saturday</v>
      </c>
      <c r="D625" s="6" t="str">
        <f t="shared" si="36"/>
        <v>Weekend</v>
      </c>
      <c r="E625" s="6" t="b">
        <f>INDEX(Final_Combined_Dataset!F:F, MATCH(A625, Final_Combined_Dataset!A:A, 0))</f>
        <v>0</v>
      </c>
      <c r="F625" s="6" t="str">
        <f t="shared" si="37"/>
        <v>Working Day</v>
      </c>
      <c r="G625" s="6">
        <f>INDEX(Final_Combined_Dataset!E:E, MATCH(A625, Final_Combined_Dataset!A:A, 0))</f>
        <v>6</v>
      </c>
      <c r="H625" s="6" t="str">
        <f t="shared" si="38"/>
        <v>Morning</v>
      </c>
      <c r="I625" s="6">
        <f>INDEX(Final_Combined_Dataset!O:O, MATCH(A625, Final_Combined_Dataset!A:A, 0))</f>
        <v>2</v>
      </c>
      <c r="J625" s="6" t="str">
        <f t="shared" si="39"/>
        <v>Low</v>
      </c>
      <c r="K625" s="6" t="str">
        <f>IF(Final_Combined_Dataset!M625&gt;Final_Combined_Dataset!N625,
"Casual Users","Registered Users")</f>
        <v>Registered Users</v>
      </c>
      <c r="L625" s="6" t="str">
        <f>IF(Final_Combined_Dataset!H625="Clear","Good To Go",IF(Final_Combined_Dataset!H625="Mist","Average",IF(Final_Combined_Dataset!H625="Light Snow","Bad",IF(Final_Combined_Dataset!H625="Heavy Snow","Very Risky"))))</f>
        <v>Good To Go</v>
      </c>
    </row>
    <row r="626" spans="1:12">
      <c r="A626" s="6">
        <v>625</v>
      </c>
      <c r="B626" s="7">
        <f>INDEX(Final_Combined_Dataset!B:B, MATCH(Analysis_Helper!A626, Final_Combined_Dataset!A:A, 0))</f>
        <v>40572</v>
      </c>
      <c r="C626" s="6" t="str">
        <f>INDEX(Final_Combined_Dataset!G:G, MATCH(Analysis_Helper!A626, Final_Combined_Dataset!A:A, 0))</f>
        <v>Saturday</v>
      </c>
      <c r="D626" s="6" t="str">
        <f t="shared" si="36"/>
        <v>Weekend</v>
      </c>
      <c r="E626" s="6" t="b">
        <f>INDEX(Final_Combined_Dataset!F:F, MATCH(A626, Final_Combined_Dataset!A:A, 0))</f>
        <v>0</v>
      </c>
      <c r="F626" s="6" t="str">
        <f t="shared" si="37"/>
        <v>Working Day</v>
      </c>
      <c r="G626" s="6">
        <f>INDEX(Final_Combined_Dataset!E:E, MATCH(A626, Final_Combined_Dataset!A:A, 0))</f>
        <v>7</v>
      </c>
      <c r="H626" s="6" t="str">
        <f t="shared" si="38"/>
        <v>Morning</v>
      </c>
      <c r="I626" s="6">
        <f>INDEX(Final_Combined_Dataset!O:O, MATCH(A626, Final_Combined_Dataset!A:A, 0))</f>
        <v>5</v>
      </c>
      <c r="J626" s="6" t="str">
        <f t="shared" si="39"/>
        <v>Low</v>
      </c>
      <c r="K626" s="6" t="str">
        <f>IF(Final_Combined_Dataset!M626&gt;Final_Combined_Dataset!N626,
"Casual Users","Registered Users")</f>
        <v>Registered Users</v>
      </c>
      <c r="L626" s="6" t="str">
        <f>IF(Final_Combined_Dataset!H626="Clear","Good To Go",IF(Final_Combined_Dataset!H626="Mist","Average",IF(Final_Combined_Dataset!H626="Light Snow","Bad",IF(Final_Combined_Dataset!H626="Heavy Snow","Very Risky"))))</f>
        <v>Good To Go</v>
      </c>
    </row>
    <row r="627" spans="1:12">
      <c r="A627" s="6">
        <v>626</v>
      </c>
      <c r="B627" s="7">
        <f>INDEX(Final_Combined_Dataset!B:B, MATCH(Analysis_Helper!A627, Final_Combined_Dataset!A:A, 0))</f>
        <v>40572</v>
      </c>
      <c r="C627" s="6" t="str">
        <f>INDEX(Final_Combined_Dataset!G:G, MATCH(Analysis_Helper!A627, Final_Combined_Dataset!A:A, 0))</f>
        <v>Saturday</v>
      </c>
      <c r="D627" s="6" t="str">
        <f t="shared" si="36"/>
        <v>Weekend</v>
      </c>
      <c r="E627" s="6" t="b">
        <f>INDEX(Final_Combined_Dataset!F:F, MATCH(A627, Final_Combined_Dataset!A:A, 0))</f>
        <v>0</v>
      </c>
      <c r="F627" s="6" t="str">
        <f t="shared" si="37"/>
        <v>Working Day</v>
      </c>
      <c r="G627" s="6">
        <f>INDEX(Final_Combined_Dataset!E:E, MATCH(A627, Final_Combined_Dataset!A:A, 0))</f>
        <v>8</v>
      </c>
      <c r="H627" s="6" t="str">
        <f t="shared" si="38"/>
        <v>Morning</v>
      </c>
      <c r="I627" s="6">
        <f>INDEX(Final_Combined_Dataset!O:O, MATCH(A627, Final_Combined_Dataset!A:A, 0))</f>
        <v>34</v>
      </c>
      <c r="J627" s="6" t="str">
        <f t="shared" si="39"/>
        <v>Low</v>
      </c>
      <c r="K627" s="6" t="str">
        <f>IF(Final_Combined_Dataset!M627&gt;Final_Combined_Dataset!N627,
"Casual Users","Registered Users")</f>
        <v>Registered Users</v>
      </c>
      <c r="L627" s="6" t="str">
        <f>IF(Final_Combined_Dataset!H627="Clear","Good To Go",IF(Final_Combined_Dataset!H627="Mist","Average",IF(Final_Combined_Dataset!H627="Light Snow","Bad",IF(Final_Combined_Dataset!H627="Heavy Snow","Very Risky"))))</f>
        <v>Good To Go</v>
      </c>
    </row>
    <row r="628" spans="1:12">
      <c r="A628" s="6">
        <v>627</v>
      </c>
      <c r="B628" s="7">
        <f>INDEX(Final_Combined_Dataset!B:B, MATCH(Analysis_Helper!A628, Final_Combined_Dataset!A:A, 0))</f>
        <v>40572</v>
      </c>
      <c r="C628" s="6" t="str">
        <f>INDEX(Final_Combined_Dataset!G:G, MATCH(Analysis_Helper!A628, Final_Combined_Dataset!A:A, 0))</f>
        <v>Saturday</v>
      </c>
      <c r="D628" s="6" t="str">
        <f t="shared" si="36"/>
        <v>Weekend</v>
      </c>
      <c r="E628" s="6" t="b">
        <f>INDEX(Final_Combined_Dataset!F:F, MATCH(A628, Final_Combined_Dataset!A:A, 0))</f>
        <v>0</v>
      </c>
      <c r="F628" s="6" t="str">
        <f t="shared" si="37"/>
        <v>Working Day</v>
      </c>
      <c r="G628" s="6">
        <f>INDEX(Final_Combined_Dataset!E:E, MATCH(A628, Final_Combined_Dataset!A:A, 0))</f>
        <v>9</v>
      </c>
      <c r="H628" s="6" t="str">
        <f t="shared" si="38"/>
        <v>Morning</v>
      </c>
      <c r="I628" s="6">
        <f>INDEX(Final_Combined_Dataset!O:O, MATCH(A628, Final_Combined_Dataset!A:A, 0))</f>
        <v>34</v>
      </c>
      <c r="J628" s="6" t="str">
        <f t="shared" si="39"/>
        <v>Low</v>
      </c>
      <c r="K628" s="6" t="str">
        <f>IF(Final_Combined_Dataset!M628&gt;Final_Combined_Dataset!N628,
"Casual Users","Registered Users")</f>
        <v>Registered Users</v>
      </c>
      <c r="L628" s="6" t="str">
        <f>IF(Final_Combined_Dataset!H628="Clear","Good To Go",IF(Final_Combined_Dataset!H628="Mist","Average",IF(Final_Combined_Dataset!H628="Light Snow","Bad",IF(Final_Combined_Dataset!H628="Heavy Snow","Very Risky"))))</f>
        <v>Good To Go</v>
      </c>
    </row>
    <row r="629" spans="1:12">
      <c r="A629" s="6">
        <v>628</v>
      </c>
      <c r="B629" s="7">
        <f>INDEX(Final_Combined_Dataset!B:B, MATCH(Analysis_Helper!A629, Final_Combined_Dataset!A:A, 0))</f>
        <v>40572</v>
      </c>
      <c r="C629" s="6" t="str">
        <f>INDEX(Final_Combined_Dataset!G:G, MATCH(Analysis_Helper!A629, Final_Combined_Dataset!A:A, 0))</f>
        <v>Saturday</v>
      </c>
      <c r="D629" s="6" t="str">
        <f t="shared" si="36"/>
        <v>Weekend</v>
      </c>
      <c r="E629" s="6" t="b">
        <f>INDEX(Final_Combined_Dataset!F:F, MATCH(A629, Final_Combined_Dataset!A:A, 0))</f>
        <v>0</v>
      </c>
      <c r="F629" s="6" t="str">
        <f t="shared" si="37"/>
        <v>Working Day</v>
      </c>
      <c r="G629" s="6">
        <f>INDEX(Final_Combined_Dataset!E:E, MATCH(A629, Final_Combined_Dataset!A:A, 0))</f>
        <v>10</v>
      </c>
      <c r="H629" s="6" t="str">
        <f t="shared" si="38"/>
        <v>Morning</v>
      </c>
      <c r="I629" s="6">
        <f>INDEX(Final_Combined_Dataset!O:O, MATCH(A629, Final_Combined_Dataset!A:A, 0))</f>
        <v>55</v>
      </c>
      <c r="J629" s="6" t="str">
        <f t="shared" si="39"/>
        <v>Low</v>
      </c>
      <c r="K629" s="6" t="str">
        <f>IF(Final_Combined_Dataset!M629&gt;Final_Combined_Dataset!N629,
"Casual Users","Registered Users")</f>
        <v>Registered Users</v>
      </c>
      <c r="L629" s="6" t="str">
        <f>IF(Final_Combined_Dataset!H629="Clear","Good To Go",IF(Final_Combined_Dataset!H629="Mist","Average",IF(Final_Combined_Dataset!H629="Light Snow","Bad",IF(Final_Combined_Dataset!H629="Heavy Snow","Very Risky"))))</f>
        <v>Average</v>
      </c>
    </row>
    <row r="630" spans="1:12">
      <c r="A630" s="6">
        <v>629</v>
      </c>
      <c r="B630" s="7">
        <f>INDEX(Final_Combined_Dataset!B:B, MATCH(Analysis_Helper!A630, Final_Combined_Dataset!A:A, 0))</f>
        <v>40572</v>
      </c>
      <c r="C630" s="6" t="str">
        <f>INDEX(Final_Combined_Dataset!G:G, MATCH(Analysis_Helper!A630, Final_Combined_Dataset!A:A, 0))</f>
        <v>Saturday</v>
      </c>
      <c r="D630" s="6" t="str">
        <f t="shared" si="36"/>
        <v>Weekend</v>
      </c>
      <c r="E630" s="6" t="b">
        <f>INDEX(Final_Combined_Dataset!F:F, MATCH(A630, Final_Combined_Dataset!A:A, 0))</f>
        <v>0</v>
      </c>
      <c r="F630" s="6" t="str">
        <f t="shared" si="37"/>
        <v>Working Day</v>
      </c>
      <c r="G630" s="6">
        <f>INDEX(Final_Combined_Dataset!E:E, MATCH(A630, Final_Combined_Dataset!A:A, 0))</f>
        <v>11</v>
      </c>
      <c r="H630" s="6" t="str">
        <f t="shared" si="38"/>
        <v>Morning</v>
      </c>
      <c r="I630" s="6">
        <f>INDEX(Final_Combined_Dataset!O:O, MATCH(A630, Final_Combined_Dataset!A:A, 0))</f>
        <v>64</v>
      </c>
      <c r="J630" s="6" t="str">
        <f t="shared" si="39"/>
        <v>Low</v>
      </c>
      <c r="K630" s="6" t="str">
        <f>IF(Final_Combined_Dataset!M630&gt;Final_Combined_Dataset!N630,
"Casual Users","Registered Users")</f>
        <v>Registered Users</v>
      </c>
      <c r="L630" s="6" t="str">
        <f>IF(Final_Combined_Dataset!H630="Clear","Good To Go",IF(Final_Combined_Dataset!H630="Mist","Average",IF(Final_Combined_Dataset!H630="Light Snow","Bad",IF(Final_Combined_Dataset!H630="Heavy Snow","Very Risky"))))</f>
        <v>Average</v>
      </c>
    </row>
    <row r="631" spans="1:12">
      <c r="A631" s="6">
        <v>630</v>
      </c>
      <c r="B631" s="7">
        <f>INDEX(Final_Combined_Dataset!B:B, MATCH(Analysis_Helper!A631, Final_Combined_Dataset!A:A, 0))</f>
        <v>40572</v>
      </c>
      <c r="C631" s="6" t="str">
        <f>INDEX(Final_Combined_Dataset!G:G, MATCH(Analysis_Helper!A631, Final_Combined_Dataset!A:A, 0))</f>
        <v>Saturday</v>
      </c>
      <c r="D631" s="6" t="str">
        <f t="shared" si="36"/>
        <v>Weekend</v>
      </c>
      <c r="E631" s="6" t="b">
        <f>INDEX(Final_Combined_Dataset!F:F, MATCH(A631, Final_Combined_Dataset!A:A, 0))</f>
        <v>0</v>
      </c>
      <c r="F631" s="6" t="str">
        <f t="shared" si="37"/>
        <v>Working Day</v>
      </c>
      <c r="G631" s="6">
        <f>INDEX(Final_Combined_Dataset!E:E, MATCH(A631, Final_Combined_Dataset!A:A, 0))</f>
        <v>12</v>
      </c>
      <c r="H631" s="6" t="str">
        <f t="shared" si="38"/>
        <v>Afternoon</v>
      </c>
      <c r="I631" s="6">
        <f>INDEX(Final_Combined_Dataset!O:O, MATCH(A631, Final_Combined_Dataset!A:A, 0))</f>
        <v>78</v>
      </c>
      <c r="J631" s="6" t="str">
        <f t="shared" si="39"/>
        <v>Low</v>
      </c>
      <c r="K631" s="6" t="str">
        <f>IF(Final_Combined_Dataset!M631&gt;Final_Combined_Dataset!N631,
"Casual Users","Registered Users")</f>
        <v>Registered Users</v>
      </c>
      <c r="L631" s="6" t="str">
        <f>IF(Final_Combined_Dataset!H631="Clear","Good To Go",IF(Final_Combined_Dataset!H631="Mist","Average",IF(Final_Combined_Dataset!H631="Light Snow","Bad",IF(Final_Combined_Dataset!H631="Heavy Snow","Very Risky"))))</f>
        <v>Average</v>
      </c>
    </row>
    <row r="632" spans="1:12">
      <c r="A632" s="6">
        <v>631</v>
      </c>
      <c r="B632" s="7">
        <f>INDEX(Final_Combined_Dataset!B:B, MATCH(Analysis_Helper!A632, Final_Combined_Dataset!A:A, 0))</f>
        <v>40572</v>
      </c>
      <c r="C632" s="6" t="str">
        <f>INDEX(Final_Combined_Dataset!G:G, MATCH(Analysis_Helper!A632, Final_Combined_Dataset!A:A, 0))</f>
        <v>Saturday</v>
      </c>
      <c r="D632" s="6" t="str">
        <f t="shared" si="36"/>
        <v>Weekend</v>
      </c>
      <c r="E632" s="6" t="b">
        <f>INDEX(Final_Combined_Dataset!F:F, MATCH(A632, Final_Combined_Dataset!A:A, 0))</f>
        <v>0</v>
      </c>
      <c r="F632" s="6" t="str">
        <f t="shared" si="37"/>
        <v>Working Day</v>
      </c>
      <c r="G632" s="6">
        <f>INDEX(Final_Combined_Dataset!E:E, MATCH(A632, Final_Combined_Dataset!A:A, 0))</f>
        <v>13</v>
      </c>
      <c r="H632" s="6" t="str">
        <f t="shared" si="38"/>
        <v>Afternoon</v>
      </c>
      <c r="I632" s="6">
        <f>INDEX(Final_Combined_Dataset!O:O, MATCH(A632, Final_Combined_Dataset!A:A, 0))</f>
        <v>65</v>
      </c>
      <c r="J632" s="6" t="str">
        <f t="shared" si="39"/>
        <v>Low</v>
      </c>
      <c r="K632" s="6" t="str">
        <f>IF(Final_Combined_Dataset!M632&gt;Final_Combined_Dataset!N632,
"Casual Users","Registered Users")</f>
        <v>Registered Users</v>
      </c>
      <c r="L632" s="6" t="str">
        <f>IF(Final_Combined_Dataset!H632="Clear","Good To Go",IF(Final_Combined_Dataset!H632="Mist","Average",IF(Final_Combined_Dataset!H632="Light Snow","Bad",IF(Final_Combined_Dataset!H632="Heavy Snow","Very Risky"))))</f>
        <v>Average</v>
      </c>
    </row>
    <row r="633" spans="1:12">
      <c r="A633" s="6">
        <v>632</v>
      </c>
      <c r="B633" s="7">
        <f>INDEX(Final_Combined_Dataset!B:B, MATCH(Analysis_Helper!A633, Final_Combined_Dataset!A:A, 0))</f>
        <v>40572</v>
      </c>
      <c r="C633" s="6" t="str">
        <f>INDEX(Final_Combined_Dataset!G:G, MATCH(Analysis_Helper!A633, Final_Combined_Dataset!A:A, 0))</f>
        <v>Saturday</v>
      </c>
      <c r="D633" s="6" t="str">
        <f t="shared" si="36"/>
        <v>Weekend</v>
      </c>
      <c r="E633" s="6" t="b">
        <f>INDEX(Final_Combined_Dataset!F:F, MATCH(A633, Final_Combined_Dataset!A:A, 0))</f>
        <v>0</v>
      </c>
      <c r="F633" s="6" t="str">
        <f t="shared" si="37"/>
        <v>Working Day</v>
      </c>
      <c r="G633" s="6">
        <f>INDEX(Final_Combined_Dataset!E:E, MATCH(A633, Final_Combined_Dataset!A:A, 0))</f>
        <v>14</v>
      </c>
      <c r="H633" s="6" t="str">
        <f t="shared" si="38"/>
        <v>Afternoon</v>
      </c>
      <c r="I633" s="6">
        <f>INDEX(Final_Combined_Dataset!O:O, MATCH(A633, Final_Combined_Dataset!A:A, 0))</f>
        <v>99</v>
      </c>
      <c r="J633" s="6" t="str">
        <f t="shared" si="39"/>
        <v>Low</v>
      </c>
      <c r="K633" s="6" t="str">
        <f>IF(Final_Combined_Dataset!M633&gt;Final_Combined_Dataset!N633,
"Casual Users","Registered Users")</f>
        <v>Registered Users</v>
      </c>
      <c r="L633" s="6" t="str">
        <f>IF(Final_Combined_Dataset!H633="Clear","Good To Go",IF(Final_Combined_Dataset!H633="Mist","Average",IF(Final_Combined_Dataset!H633="Light Snow","Bad",IF(Final_Combined_Dataset!H633="Heavy Snow","Very Risky"))))</f>
        <v>Average</v>
      </c>
    </row>
    <row r="634" spans="1:12">
      <c r="A634" s="6">
        <v>633</v>
      </c>
      <c r="B634" s="7">
        <f>INDEX(Final_Combined_Dataset!B:B, MATCH(Analysis_Helper!A634, Final_Combined_Dataset!A:A, 0))</f>
        <v>40572</v>
      </c>
      <c r="C634" s="6" t="str">
        <f>INDEX(Final_Combined_Dataset!G:G, MATCH(Analysis_Helper!A634, Final_Combined_Dataset!A:A, 0))</f>
        <v>Saturday</v>
      </c>
      <c r="D634" s="6" t="str">
        <f t="shared" si="36"/>
        <v>Weekend</v>
      </c>
      <c r="E634" s="6" t="b">
        <f>INDEX(Final_Combined_Dataset!F:F, MATCH(A634, Final_Combined_Dataset!A:A, 0))</f>
        <v>0</v>
      </c>
      <c r="F634" s="6" t="str">
        <f t="shared" si="37"/>
        <v>Working Day</v>
      </c>
      <c r="G634" s="6">
        <f>INDEX(Final_Combined_Dataset!E:E, MATCH(A634, Final_Combined_Dataset!A:A, 0))</f>
        <v>15</v>
      </c>
      <c r="H634" s="6" t="str">
        <f t="shared" si="38"/>
        <v>Afternoon</v>
      </c>
      <c r="I634" s="6">
        <f>INDEX(Final_Combined_Dataset!O:O, MATCH(A634, Final_Combined_Dataset!A:A, 0))</f>
        <v>120</v>
      </c>
      <c r="J634" s="6" t="str">
        <f t="shared" si="39"/>
        <v>Medium</v>
      </c>
      <c r="K634" s="6" t="str">
        <f>IF(Final_Combined_Dataset!M634&gt;Final_Combined_Dataset!N634,
"Casual Users","Registered Users")</f>
        <v>Registered Users</v>
      </c>
      <c r="L634" s="6" t="str">
        <f>IF(Final_Combined_Dataset!H634="Clear","Good To Go",IF(Final_Combined_Dataset!H634="Mist","Average",IF(Final_Combined_Dataset!H634="Light Snow","Bad",IF(Final_Combined_Dataset!H634="Heavy Snow","Very Risky"))))</f>
        <v>Good To Go</v>
      </c>
    </row>
    <row r="635" spans="1:12">
      <c r="A635" s="6">
        <v>634</v>
      </c>
      <c r="B635" s="7">
        <f>INDEX(Final_Combined_Dataset!B:B, MATCH(Analysis_Helper!A635, Final_Combined_Dataset!A:A, 0))</f>
        <v>40572</v>
      </c>
      <c r="C635" s="6" t="str">
        <f>INDEX(Final_Combined_Dataset!G:G, MATCH(Analysis_Helper!A635, Final_Combined_Dataset!A:A, 0))</f>
        <v>Saturday</v>
      </c>
      <c r="D635" s="6" t="str">
        <f t="shared" si="36"/>
        <v>Weekend</v>
      </c>
      <c r="E635" s="6" t="b">
        <f>INDEX(Final_Combined_Dataset!F:F, MATCH(A635, Final_Combined_Dataset!A:A, 0))</f>
        <v>0</v>
      </c>
      <c r="F635" s="6" t="str">
        <f t="shared" si="37"/>
        <v>Working Day</v>
      </c>
      <c r="G635" s="6">
        <f>INDEX(Final_Combined_Dataset!E:E, MATCH(A635, Final_Combined_Dataset!A:A, 0))</f>
        <v>16</v>
      </c>
      <c r="H635" s="6" t="str">
        <f t="shared" si="38"/>
        <v>Afternoon</v>
      </c>
      <c r="I635" s="6">
        <f>INDEX(Final_Combined_Dataset!O:O, MATCH(A635, Final_Combined_Dataset!A:A, 0))</f>
        <v>107</v>
      </c>
      <c r="J635" s="6" t="str">
        <f t="shared" si="39"/>
        <v>Medium</v>
      </c>
      <c r="K635" s="6" t="str">
        <f>IF(Final_Combined_Dataset!M635&gt;Final_Combined_Dataset!N635,
"Casual Users","Registered Users")</f>
        <v>Registered Users</v>
      </c>
      <c r="L635" s="6" t="str">
        <f>IF(Final_Combined_Dataset!H635="Clear","Good To Go",IF(Final_Combined_Dataset!H635="Mist","Average",IF(Final_Combined_Dataset!H635="Light Snow","Bad",IF(Final_Combined_Dataset!H635="Heavy Snow","Very Risky"))))</f>
        <v>Good To Go</v>
      </c>
    </row>
    <row r="636" spans="1:12">
      <c r="A636" s="6">
        <v>635</v>
      </c>
      <c r="B636" s="7">
        <f>INDEX(Final_Combined_Dataset!B:B, MATCH(Analysis_Helper!A636, Final_Combined_Dataset!A:A, 0))</f>
        <v>40572</v>
      </c>
      <c r="C636" s="6" t="str">
        <f>INDEX(Final_Combined_Dataset!G:G, MATCH(Analysis_Helper!A636, Final_Combined_Dataset!A:A, 0))</f>
        <v>Saturday</v>
      </c>
      <c r="D636" s="6" t="str">
        <f t="shared" si="36"/>
        <v>Weekend</v>
      </c>
      <c r="E636" s="6" t="b">
        <f>INDEX(Final_Combined_Dataset!F:F, MATCH(A636, Final_Combined_Dataset!A:A, 0))</f>
        <v>0</v>
      </c>
      <c r="F636" s="6" t="str">
        <f t="shared" si="37"/>
        <v>Working Day</v>
      </c>
      <c r="G636" s="6">
        <f>INDEX(Final_Combined_Dataset!E:E, MATCH(A636, Final_Combined_Dataset!A:A, 0))</f>
        <v>17</v>
      </c>
      <c r="H636" s="6" t="str">
        <f t="shared" si="38"/>
        <v>Evening</v>
      </c>
      <c r="I636" s="6">
        <f>INDEX(Final_Combined_Dataset!O:O, MATCH(A636, Final_Combined_Dataset!A:A, 0))</f>
        <v>91</v>
      </c>
      <c r="J636" s="6" t="str">
        <f t="shared" si="39"/>
        <v>Low</v>
      </c>
      <c r="K636" s="6" t="str">
        <f>IF(Final_Combined_Dataset!M636&gt;Final_Combined_Dataset!N636,
"Casual Users","Registered Users")</f>
        <v>Registered Users</v>
      </c>
      <c r="L636" s="6" t="str">
        <f>IF(Final_Combined_Dataset!H636="Clear","Good To Go",IF(Final_Combined_Dataset!H636="Mist","Average",IF(Final_Combined_Dataset!H636="Light Snow","Bad",IF(Final_Combined_Dataset!H636="Heavy Snow","Very Risky"))))</f>
        <v>Good To Go</v>
      </c>
    </row>
    <row r="637" spans="1:12">
      <c r="A637" s="6">
        <v>636</v>
      </c>
      <c r="B637" s="7">
        <f>INDEX(Final_Combined_Dataset!B:B, MATCH(Analysis_Helper!A637, Final_Combined_Dataset!A:A, 0))</f>
        <v>40572</v>
      </c>
      <c r="C637" s="6" t="str">
        <f>INDEX(Final_Combined_Dataset!G:G, MATCH(Analysis_Helper!A637, Final_Combined_Dataset!A:A, 0))</f>
        <v>Saturday</v>
      </c>
      <c r="D637" s="6" t="str">
        <f t="shared" si="36"/>
        <v>Weekend</v>
      </c>
      <c r="E637" s="6" t="b">
        <f>INDEX(Final_Combined_Dataset!F:F, MATCH(A637, Final_Combined_Dataset!A:A, 0))</f>
        <v>0</v>
      </c>
      <c r="F637" s="6" t="str">
        <f t="shared" si="37"/>
        <v>Working Day</v>
      </c>
      <c r="G637" s="6">
        <f>INDEX(Final_Combined_Dataset!E:E, MATCH(A637, Final_Combined_Dataset!A:A, 0))</f>
        <v>18</v>
      </c>
      <c r="H637" s="6" t="str">
        <f t="shared" si="38"/>
        <v>Evening</v>
      </c>
      <c r="I637" s="6">
        <f>INDEX(Final_Combined_Dataset!O:O, MATCH(A637, Final_Combined_Dataset!A:A, 0))</f>
        <v>68</v>
      </c>
      <c r="J637" s="6" t="str">
        <f t="shared" si="39"/>
        <v>Low</v>
      </c>
      <c r="K637" s="6" t="str">
        <f>IF(Final_Combined_Dataset!M637&gt;Final_Combined_Dataset!N637,
"Casual Users","Registered Users")</f>
        <v>Registered Users</v>
      </c>
      <c r="L637" s="6" t="str">
        <f>IF(Final_Combined_Dataset!H637="Clear","Good To Go",IF(Final_Combined_Dataset!H637="Mist","Average",IF(Final_Combined_Dataset!H637="Light Snow","Bad",IF(Final_Combined_Dataset!H637="Heavy Snow","Very Risky"))))</f>
        <v>Good To Go</v>
      </c>
    </row>
    <row r="638" spans="1:12">
      <c r="A638" s="6">
        <v>637</v>
      </c>
      <c r="B638" s="7">
        <f>INDEX(Final_Combined_Dataset!B:B, MATCH(Analysis_Helper!A638, Final_Combined_Dataset!A:A, 0))</f>
        <v>40572</v>
      </c>
      <c r="C638" s="6" t="str">
        <f>INDEX(Final_Combined_Dataset!G:G, MATCH(Analysis_Helper!A638, Final_Combined_Dataset!A:A, 0))</f>
        <v>Saturday</v>
      </c>
      <c r="D638" s="6" t="str">
        <f t="shared" si="36"/>
        <v>Weekend</v>
      </c>
      <c r="E638" s="6" t="b">
        <f>INDEX(Final_Combined_Dataset!F:F, MATCH(A638, Final_Combined_Dataset!A:A, 0))</f>
        <v>0</v>
      </c>
      <c r="F638" s="6" t="str">
        <f t="shared" si="37"/>
        <v>Working Day</v>
      </c>
      <c r="G638" s="6">
        <f>INDEX(Final_Combined_Dataset!E:E, MATCH(A638, Final_Combined_Dataset!A:A, 0))</f>
        <v>19</v>
      </c>
      <c r="H638" s="6" t="str">
        <f t="shared" si="38"/>
        <v>Evening</v>
      </c>
      <c r="I638" s="6">
        <f>INDEX(Final_Combined_Dataset!O:O, MATCH(A638, Final_Combined_Dataset!A:A, 0))</f>
        <v>58</v>
      </c>
      <c r="J638" s="6" t="str">
        <f t="shared" si="39"/>
        <v>Low</v>
      </c>
      <c r="K638" s="6" t="str">
        <f>IF(Final_Combined_Dataset!M638&gt;Final_Combined_Dataset!N638,
"Casual Users","Registered Users")</f>
        <v>Registered Users</v>
      </c>
      <c r="L638" s="6" t="str">
        <f>IF(Final_Combined_Dataset!H638="Clear","Good To Go",IF(Final_Combined_Dataset!H638="Mist","Average",IF(Final_Combined_Dataset!H638="Light Snow","Bad",IF(Final_Combined_Dataset!H638="Heavy Snow","Very Risky"))))</f>
        <v>Average</v>
      </c>
    </row>
    <row r="639" spans="1:12">
      <c r="A639" s="6">
        <v>638</v>
      </c>
      <c r="B639" s="7">
        <f>INDEX(Final_Combined_Dataset!B:B, MATCH(Analysis_Helper!A639, Final_Combined_Dataset!A:A, 0))</f>
        <v>40572</v>
      </c>
      <c r="C639" s="6" t="str">
        <f>INDEX(Final_Combined_Dataset!G:G, MATCH(Analysis_Helper!A639, Final_Combined_Dataset!A:A, 0))</f>
        <v>Saturday</v>
      </c>
      <c r="D639" s="6" t="str">
        <f t="shared" si="36"/>
        <v>Weekend</v>
      </c>
      <c r="E639" s="6" t="b">
        <f>INDEX(Final_Combined_Dataset!F:F, MATCH(A639, Final_Combined_Dataset!A:A, 0))</f>
        <v>0</v>
      </c>
      <c r="F639" s="6" t="str">
        <f t="shared" si="37"/>
        <v>Working Day</v>
      </c>
      <c r="G639" s="6">
        <f>INDEX(Final_Combined_Dataset!E:E, MATCH(A639, Final_Combined_Dataset!A:A, 0))</f>
        <v>20</v>
      </c>
      <c r="H639" s="6" t="str">
        <f t="shared" si="38"/>
        <v>Evening</v>
      </c>
      <c r="I639" s="6">
        <f>INDEX(Final_Combined_Dataset!O:O, MATCH(A639, Final_Combined_Dataset!A:A, 0))</f>
        <v>43</v>
      </c>
      <c r="J639" s="6" t="str">
        <f t="shared" si="39"/>
        <v>Low</v>
      </c>
      <c r="K639" s="6" t="str">
        <f>IF(Final_Combined_Dataset!M639&gt;Final_Combined_Dataset!N639,
"Casual Users","Registered Users")</f>
        <v>Registered Users</v>
      </c>
      <c r="L639" s="6" t="str">
        <f>IF(Final_Combined_Dataset!H639="Clear","Good To Go",IF(Final_Combined_Dataset!H639="Mist","Average",IF(Final_Combined_Dataset!H639="Light Snow","Bad",IF(Final_Combined_Dataset!H639="Heavy Snow","Very Risky"))))</f>
        <v>Good To Go</v>
      </c>
    </row>
    <row r="640" spans="1:12">
      <c r="A640" s="6">
        <v>639</v>
      </c>
      <c r="B640" s="7">
        <f>INDEX(Final_Combined_Dataset!B:B, MATCH(Analysis_Helper!A640, Final_Combined_Dataset!A:A, 0))</f>
        <v>40572</v>
      </c>
      <c r="C640" s="6" t="str">
        <f>INDEX(Final_Combined_Dataset!G:G, MATCH(Analysis_Helper!A640, Final_Combined_Dataset!A:A, 0))</f>
        <v>Saturday</v>
      </c>
      <c r="D640" s="6" t="str">
        <f t="shared" si="36"/>
        <v>Weekend</v>
      </c>
      <c r="E640" s="6" t="b">
        <f>INDEX(Final_Combined_Dataset!F:F, MATCH(A640, Final_Combined_Dataset!A:A, 0))</f>
        <v>0</v>
      </c>
      <c r="F640" s="6" t="str">
        <f t="shared" si="37"/>
        <v>Working Day</v>
      </c>
      <c r="G640" s="6">
        <f>INDEX(Final_Combined_Dataset!E:E, MATCH(A640, Final_Combined_Dataset!A:A, 0))</f>
        <v>21</v>
      </c>
      <c r="H640" s="6" t="str">
        <f t="shared" si="38"/>
        <v>Night</v>
      </c>
      <c r="I640" s="6">
        <f>INDEX(Final_Combined_Dataset!O:O, MATCH(A640, Final_Combined_Dataset!A:A, 0))</f>
        <v>36</v>
      </c>
      <c r="J640" s="6" t="str">
        <f t="shared" si="39"/>
        <v>Low</v>
      </c>
      <c r="K640" s="6" t="str">
        <f>IF(Final_Combined_Dataset!M640&gt;Final_Combined_Dataset!N640,
"Casual Users","Registered Users")</f>
        <v>Registered Users</v>
      </c>
      <c r="L640" s="6" t="str">
        <f>IF(Final_Combined_Dataset!H640="Clear","Good To Go",IF(Final_Combined_Dataset!H640="Mist","Average",IF(Final_Combined_Dataset!H640="Light Snow","Bad",IF(Final_Combined_Dataset!H640="Heavy Snow","Very Risky"))))</f>
        <v>Good To Go</v>
      </c>
    </row>
    <row r="641" spans="1:12">
      <c r="A641" s="6">
        <v>640</v>
      </c>
      <c r="B641" s="7">
        <f>INDEX(Final_Combined_Dataset!B:B, MATCH(Analysis_Helper!A641, Final_Combined_Dataset!A:A, 0))</f>
        <v>40572</v>
      </c>
      <c r="C641" s="6" t="str">
        <f>INDEX(Final_Combined_Dataset!G:G, MATCH(Analysis_Helper!A641, Final_Combined_Dataset!A:A, 0))</f>
        <v>Saturday</v>
      </c>
      <c r="D641" s="6" t="str">
        <f t="shared" si="36"/>
        <v>Weekend</v>
      </c>
      <c r="E641" s="6" t="b">
        <f>INDEX(Final_Combined_Dataset!F:F, MATCH(A641, Final_Combined_Dataset!A:A, 0))</f>
        <v>0</v>
      </c>
      <c r="F641" s="6" t="str">
        <f t="shared" si="37"/>
        <v>Working Day</v>
      </c>
      <c r="G641" s="6">
        <f>INDEX(Final_Combined_Dataset!E:E, MATCH(A641, Final_Combined_Dataset!A:A, 0))</f>
        <v>22</v>
      </c>
      <c r="H641" s="6" t="str">
        <f t="shared" si="38"/>
        <v>Night</v>
      </c>
      <c r="I641" s="6">
        <f>INDEX(Final_Combined_Dataset!O:O, MATCH(A641, Final_Combined_Dataset!A:A, 0))</f>
        <v>32</v>
      </c>
      <c r="J641" s="6" t="str">
        <f t="shared" si="39"/>
        <v>Low</v>
      </c>
      <c r="K641" s="6" t="str">
        <f>IF(Final_Combined_Dataset!M641&gt;Final_Combined_Dataset!N641,
"Casual Users","Registered Users")</f>
        <v>Registered Users</v>
      </c>
      <c r="L641" s="6" t="str">
        <f>IF(Final_Combined_Dataset!H641="Clear","Good To Go",IF(Final_Combined_Dataset!H641="Mist","Average",IF(Final_Combined_Dataset!H641="Light Snow","Bad",IF(Final_Combined_Dataset!H641="Heavy Snow","Very Risky"))))</f>
        <v>Good To Go</v>
      </c>
    </row>
    <row r="642" spans="1:12">
      <c r="A642" s="6">
        <v>641</v>
      </c>
      <c r="B642" s="7">
        <f>INDEX(Final_Combined_Dataset!B:B, MATCH(Analysis_Helper!A642, Final_Combined_Dataset!A:A, 0))</f>
        <v>40572</v>
      </c>
      <c r="C642" s="6" t="str">
        <f>INDEX(Final_Combined_Dataset!G:G, MATCH(Analysis_Helper!A642, Final_Combined_Dataset!A:A, 0))</f>
        <v>Saturday</v>
      </c>
      <c r="D642" s="6" t="str">
        <f t="shared" si="36"/>
        <v>Weekend</v>
      </c>
      <c r="E642" s="6" t="b">
        <f>INDEX(Final_Combined_Dataset!F:F, MATCH(A642, Final_Combined_Dataset!A:A, 0))</f>
        <v>0</v>
      </c>
      <c r="F642" s="6" t="str">
        <f t="shared" si="37"/>
        <v>Working Day</v>
      </c>
      <c r="G642" s="6">
        <f>INDEX(Final_Combined_Dataset!E:E, MATCH(A642, Final_Combined_Dataset!A:A, 0))</f>
        <v>23</v>
      </c>
      <c r="H642" s="6" t="str">
        <f t="shared" si="38"/>
        <v>Night</v>
      </c>
      <c r="I642" s="6">
        <f>INDEX(Final_Combined_Dataset!O:O, MATCH(A642, Final_Combined_Dataset!A:A, 0))</f>
        <v>33</v>
      </c>
      <c r="J642" s="6" t="str">
        <f t="shared" si="39"/>
        <v>Low</v>
      </c>
      <c r="K642" s="6" t="str">
        <f>IF(Final_Combined_Dataset!M642&gt;Final_Combined_Dataset!N642,
"Casual Users","Registered Users")</f>
        <v>Registered Users</v>
      </c>
      <c r="L642" s="6" t="str">
        <f>IF(Final_Combined_Dataset!H642="Clear","Good To Go",IF(Final_Combined_Dataset!H642="Mist","Average",IF(Final_Combined_Dataset!H642="Light Snow","Bad",IF(Final_Combined_Dataset!H642="Heavy Snow","Very Risky"))))</f>
        <v>Good To Go</v>
      </c>
    </row>
    <row r="643" spans="1:12">
      <c r="A643" s="6">
        <v>642</v>
      </c>
      <c r="B643" s="7">
        <f>INDEX(Final_Combined_Dataset!B:B, MATCH(Analysis_Helper!A643, Final_Combined_Dataset!A:A, 0))</f>
        <v>40573</v>
      </c>
      <c r="C643" s="6" t="str">
        <f>INDEX(Final_Combined_Dataset!G:G, MATCH(Analysis_Helper!A643, Final_Combined_Dataset!A:A, 0))</f>
        <v>Sunday</v>
      </c>
      <c r="D643" s="6" t="str">
        <f t="shared" ref="D643:D706" si="40">IF(OR(TRIM(C643)="Saturday",TRIM(C643)="Sunday"),"Weekend","Weekday")</f>
        <v>Weekend</v>
      </c>
      <c r="E643" s="6" t="b">
        <f>INDEX(Final_Combined_Dataset!F:F, MATCH(A643, Final_Combined_Dataset!A:A, 0))</f>
        <v>0</v>
      </c>
      <c r="F643" s="6" t="str">
        <f t="shared" ref="F643:F706" si="41">IF(E643=TRUE,"Holiday","Working Day")</f>
        <v>Working Day</v>
      </c>
      <c r="G643" s="6">
        <f>INDEX(Final_Combined_Dataset!E:E, MATCH(A643, Final_Combined_Dataset!A:A, 0))</f>
        <v>0</v>
      </c>
      <c r="H643" s="6" t="str">
        <f t="shared" ref="H643:H706" si="42">IF(G643&lt;=4,"Night",
IF(G643&lt;=11,"Morning",
IF(G643&lt;=16,"Afternoon",
IF(G643&lt;=20,"Evening",
"Night"))))</f>
        <v>Night</v>
      </c>
      <c r="I643" s="6">
        <f>INDEX(Final_Combined_Dataset!O:O, MATCH(A643, Final_Combined_Dataset!A:A, 0))</f>
        <v>33</v>
      </c>
      <c r="J643" s="6" t="str">
        <f t="shared" ref="J643:J706" si="43">IF(I643&lt;100,"Low",
IF(I643&lt;150,"Medium","High"))</f>
        <v>Low</v>
      </c>
      <c r="K643" s="6" t="str">
        <f>IF(Final_Combined_Dataset!M643&gt;Final_Combined_Dataset!N643,
"Casual Users","Registered Users")</f>
        <v>Registered Users</v>
      </c>
      <c r="L643" s="6" t="str">
        <f>IF(Final_Combined_Dataset!H643="Clear","Good To Go",IF(Final_Combined_Dataset!H643="Mist","Average",IF(Final_Combined_Dataset!H643="Light Snow","Bad",IF(Final_Combined_Dataset!H643="Heavy Snow","Very Risky"))))</f>
        <v>Good To Go</v>
      </c>
    </row>
    <row r="644" spans="1:12">
      <c r="A644" s="6">
        <v>643</v>
      </c>
      <c r="B644" s="7">
        <f>INDEX(Final_Combined_Dataset!B:B, MATCH(Analysis_Helper!A644, Final_Combined_Dataset!A:A, 0))</f>
        <v>40573</v>
      </c>
      <c r="C644" s="6" t="str">
        <f>INDEX(Final_Combined_Dataset!G:G, MATCH(Analysis_Helper!A644, Final_Combined_Dataset!A:A, 0))</f>
        <v>Sunday</v>
      </c>
      <c r="D644" s="6" t="str">
        <f t="shared" si="40"/>
        <v>Weekend</v>
      </c>
      <c r="E644" s="6" t="b">
        <f>INDEX(Final_Combined_Dataset!F:F, MATCH(A644, Final_Combined_Dataset!A:A, 0))</f>
        <v>0</v>
      </c>
      <c r="F644" s="6" t="str">
        <f t="shared" si="41"/>
        <v>Working Day</v>
      </c>
      <c r="G644" s="6">
        <f>INDEX(Final_Combined_Dataset!E:E, MATCH(A644, Final_Combined_Dataset!A:A, 0))</f>
        <v>1</v>
      </c>
      <c r="H644" s="6" t="str">
        <f t="shared" si="42"/>
        <v>Night</v>
      </c>
      <c r="I644" s="6">
        <f>INDEX(Final_Combined_Dataset!O:O, MATCH(A644, Final_Combined_Dataset!A:A, 0))</f>
        <v>29</v>
      </c>
      <c r="J644" s="6" t="str">
        <f t="shared" si="43"/>
        <v>Low</v>
      </c>
      <c r="K644" s="6" t="str">
        <f>IF(Final_Combined_Dataset!M644&gt;Final_Combined_Dataset!N644,
"Casual Users","Registered Users")</f>
        <v>Registered Users</v>
      </c>
      <c r="L644" s="6" t="str">
        <f>IF(Final_Combined_Dataset!H644="Clear","Good To Go",IF(Final_Combined_Dataset!H644="Mist","Average",IF(Final_Combined_Dataset!H644="Light Snow","Bad",IF(Final_Combined_Dataset!H644="Heavy Snow","Very Risky"))))</f>
        <v>Good To Go</v>
      </c>
    </row>
    <row r="645" spans="1:12">
      <c r="A645" s="6">
        <v>644</v>
      </c>
      <c r="B645" s="7">
        <f>INDEX(Final_Combined_Dataset!B:B, MATCH(Analysis_Helper!A645, Final_Combined_Dataset!A:A, 0))</f>
        <v>40573</v>
      </c>
      <c r="C645" s="6" t="str">
        <f>INDEX(Final_Combined_Dataset!G:G, MATCH(Analysis_Helper!A645, Final_Combined_Dataset!A:A, 0))</f>
        <v>Sunday</v>
      </c>
      <c r="D645" s="6" t="str">
        <f t="shared" si="40"/>
        <v>Weekend</v>
      </c>
      <c r="E645" s="6" t="b">
        <f>INDEX(Final_Combined_Dataset!F:F, MATCH(A645, Final_Combined_Dataset!A:A, 0))</f>
        <v>0</v>
      </c>
      <c r="F645" s="6" t="str">
        <f t="shared" si="41"/>
        <v>Working Day</v>
      </c>
      <c r="G645" s="6">
        <f>INDEX(Final_Combined_Dataset!E:E, MATCH(A645, Final_Combined_Dataset!A:A, 0))</f>
        <v>2</v>
      </c>
      <c r="H645" s="6" t="str">
        <f t="shared" si="42"/>
        <v>Night</v>
      </c>
      <c r="I645" s="6">
        <f>INDEX(Final_Combined_Dataset!O:O, MATCH(A645, Final_Combined_Dataset!A:A, 0))</f>
        <v>11</v>
      </c>
      <c r="J645" s="6" t="str">
        <f t="shared" si="43"/>
        <v>Low</v>
      </c>
      <c r="K645" s="6" t="str">
        <f>IF(Final_Combined_Dataset!M645&gt;Final_Combined_Dataset!N645,
"Casual Users","Registered Users")</f>
        <v>Registered Users</v>
      </c>
      <c r="L645" s="6" t="str">
        <f>IF(Final_Combined_Dataset!H645="Clear","Good To Go",IF(Final_Combined_Dataset!H645="Mist","Average",IF(Final_Combined_Dataset!H645="Light Snow","Bad",IF(Final_Combined_Dataset!H645="Heavy Snow","Very Risky"))))</f>
        <v>Good To Go</v>
      </c>
    </row>
    <row r="646" spans="1:12">
      <c r="A646" s="6">
        <v>645</v>
      </c>
      <c r="B646" s="7">
        <f>INDEX(Final_Combined_Dataset!B:B, MATCH(Analysis_Helper!A646, Final_Combined_Dataset!A:A, 0))</f>
        <v>40573</v>
      </c>
      <c r="C646" s="6" t="str">
        <f>INDEX(Final_Combined_Dataset!G:G, MATCH(Analysis_Helper!A646, Final_Combined_Dataset!A:A, 0))</f>
        <v>Sunday</v>
      </c>
      <c r="D646" s="6" t="str">
        <f t="shared" si="40"/>
        <v>Weekend</v>
      </c>
      <c r="E646" s="6" t="b">
        <f>INDEX(Final_Combined_Dataset!F:F, MATCH(A646, Final_Combined_Dataset!A:A, 0))</f>
        <v>0</v>
      </c>
      <c r="F646" s="6" t="str">
        <f t="shared" si="41"/>
        <v>Working Day</v>
      </c>
      <c r="G646" s="6">
        <f>INDEX(Final_Combined_Dataset!E:E, MATCH(A646, Final_Combined_Dataset!A:A, 0))</f>
        <v>3</v>
      </c>
      <c r="H646" s="6" t="str">
        <f t="shared" si="42"/>
        <v>Night</v>
      </c>
      <c r="I646" s="6">
        <f>INDEX(Final_Combined_Dataset!O:O, MATCH(A646, Final_Combined_Dataset!A:A, 0))</f>
        <v>8</v>
      </c>
      <c r="J646" s="6" t="str">
        <f t="shared" si="43"/>
        <v>Low</v>
      </c>
      <c r="K646" s="6" t="str">
        <f>IF(Final_Combined_Dataset!M646&gt;Final_Combined_Dataset!N646,
"Casual Users","Registered Users")</f>
        <v>Registered Users</v>
      </c>
      <c r="L646" s="6" t="str">
        <f>IF(Final_Combined_Dataset!H646="Clear","Good To Go",IF(Final_Combined_Dataset!H646="Mist","Average",IF(Final_Combined_Dataset!H646="Light Snow","Bad",IF(Final_Combined_Dataset!H646="Heavy Snow","Very Risky"))))</f>
        <v>Good To Go</v>
      </c>
    </row>
    <row r="647" spans="1:12">
      <c r="A647" s="6">
        <v>646</v>
      </c>
      <c r="B647" s="7">
        <f>INDEX(Final_Combined_Dataset!B:B, MATCH(Analysis_Helper!A647, Final_Combined_Dataset!A:A, 0))</f>
        <v>40573</v>
      </c>
      <c r="C647" s="6" t="str">
        <f>INDEX(Final_Combined_Dataset!G:G, MATCH(Analysis_Helper!A647, Final_Combined_Dataset!A:A, 0))</f>
        <v>Sunday</v>
      </c>
      <c r="D647" s="6" t="str">
        <f t="shared" si="40"/>
        <v>Weekend</v>
      </c>
      <c r="E647" s="6" t="b">
        <f>INDEX(Final_Combined_Dataset!F:F, MATCH(A647, Final_Combined_Dataset!A:A, 0))</f>
        <v>0</v>
      </c>
      <c r="F647" s="6" t="str">
        <f t="shared" si="41"/>
        <v>Working Day</v>
      </c>
      <c r="G647" s="6">
        <f>INDEX(Final_Combined_Dataset!E:E, MATCH(A647, Final_Combined_Dataset!A:A, 0))</f>
        <v>4</v>
      </c>
      <c r="H647" s="6" t="str">
        <f t="shared" si="42"/>
        <v>Night</v>
      </c>
      <c r="I647" s="6">
        <f>INDEX(Final_Combined_Dataset!O:O, MATCH(A647, Final_Combined_Dataset!A:A, 0))</f>
        <v>1</v>
      </c>
      <c r="J647" s="6" t="str">
        <f t="shared" si="43"/>
        <v>Low</v>
      </c>
      <c r="K647" s="6" t="str">
        <f>IF(Final_Combined_Dataset!M647&gt;Final_Combined_Dataset!N647,
"Casual Users","Registered Users")</f>
        <v>Registered Users</v>
      </c>
      <c r="L647" s="6" t="str">
        <f>IF(Final_Combined_Dataset!H647="Clear","Good To Go",IF(Final_Combined_Dataset!H647="Mist","Average",IF(Final_Combined_Dataset!H647="Light Snow","Bad",IF(Final_Combined_Dataset!H647="Heavy Snow","Very Risky"))))</f>
        <v>Good To Go</v>
      </c>
    </row>
    <row r="648" spans="1:12">
      <c r="A648" s="6">
        <v>647</v>
      </c>
      <c r="B648" s="7">
        <f>INDEX(Final_Combined_Dataset!B:B, MATCH(Analysis_Helper!A648, Final_Combined_Dataset!A:A, 0))</f>
        <v>40573</v>
      </c>
      <c r="C648" s="6" t="str">
        <f>INDEX(Final_Combined_Dataset!G:G, MATCH(Analysis_Helper!A648, Final_Combined_Dataset!A:A, 0))</f>
        <v>Sunday</v>
      </c>
      <c r="D648" s="6" t="str">
        <f t="shared" si="40"/>
        <v>Weekend</v>
      </c>
      <c r="E648" s="6" t="b">
        <f>INDEX(Final_Combined_Dataset!F:F, MATCH(A648, Final_Combined_Dataset!A:A, 0))</f>
        <v>0</v>
      </c>
      <c r="F648" s="6" t="str">
        <f t="shared" si="41"/>
        <v>Working Day</v>
      </c>
      <c r="G648" s="6">
        <f>INDEX(Final_Combined_Dataset!E:E, MATCH(A648, Final_Combined_Dataset!A:A, 0))</f>
        <v>5</v>
      </c>
      <c r="H648" s="6" t="str">
        <f t="shared" si="42"/>
        <v>Morning</v>
      </c>
      <c r="I648" s="6">
        <f>INDEX(Final_Combined_Dataset!O:O, MATCH(A648, Final_Combined_Dataset!A:A, 0))</f>
        <v>3</v>
      </c>
      <c r="J648" s="6" t="str">
        <f t="shared" si="43"/>
        <v>Low</v>
      </c>
      <c r="K648" s="6" t="str">
        <f>IF(Final_Combined_Dataset!M648&gt;Final_Combined_Dataset!N648,
"Casual Users","Registered Users")</f>
        <v>Registered Users</v>
      </c>
      <c r="L648" s="6" t="str">
        <f>IF(Final_Combined_Dataset!H648="Clear","Good To Go",IF(Final_Combined_Dataset!H648="Mist","Average",IF(Final_Combined_Dataset!H648="Light Snow","Bad",IF(Final_Combined_Dataset!H648="Heavy Snow","Very Risky"))))</f>
        <v>Good To Go</v>
      </c>
    </row>
    <row r="649" spans="1:12">
      <c r="A649" s="6">
        <v>648</v>
      </c>
      <c r="B649" s="7">
        <f>INDEX(Final_Combined_Dataset!B:B, MATCH(Analysis_Helper!A649, Final_Combined_Dataset!A:A, 0))</f>
        <v>40573</v>
      </c>
      <c r="C649" s="6" t="str">
        <f>INDEX(Final_Combined_Dataset!G:G, MATCH(Analysis_Helper!A649, Final_Combined_Dataset!A:A, 0))</f>
        <v>Sunday</v>
      </c>
      <c r="D649" s="6" t="str">
        <f t="shared" si="40"/>
        <v>Weekend</v>
      </c>
      <c r="E649" s="6" t="b">
        <f>INDEX(Final_Combined_Dataset!F:F, MATCH(A649, Final_Combined_Dataset!A:A, 0))</f>
        <v>0</v>
      </c>
      <c r="F649" s="6" t="str">
        <f t="shared" si="41"/>
        <v>Working Day</v>
      </c>
      <c r="G649" s="6">
        <f>INDEX(Final_Combined_Dataset!E:E, MATCH(A649, Final_Combined_Dataset!A:A, 0))</f>
        <v>7</v>
      </c>
      <c r="H649" s="6" t="str">
        <f t="shared" si="42"/>
        <v>Morning</v>
      </c>
      <c r="I649" s="6">
        <f>INDEX(Final_Combined_Dataset!O:O, MATCH(A649, Final_Combined_Dataset!A:A, 0))</f>
        <v>3</v>
      </c>
      <c r="J649" s="6" t="str">
        <f t="shared" si="43"/>
        <v>Low</v>
      </c>
      <c r="K649" s="6" t="str">
        <f>IF(Final_Combined_Dataset!M649&gt;Final_Combined_Dataset!N649,
"Casual Users","Registered Users")</f>
        <v>Registered Users</v>
      </c>
      <c r="L649" s="6" t="str">
        <f>IF(Final_Combined_Dataset!H649="Clear","Good To Go",IF(Final_Combined_Dataset!H649="Mist","Average",IF(Final_Combined_Dataset!H649="Light Snow","Bad",IF(Final_Combined_Dataset!H649="Heavy Snow","Very Risky"))))</f>
        <v>Good To Go</v>
      </c>
    </row>
    <row r="650" spans="1:12">
      <c r="A650" s="6">
        <v>649</v>
      </c>
      <c r="B650" s="7">
        <f>INDEX(Final_Combined_Dataset!B:B, MATCH(Analysis_Helper!A650, Final_Combined_Dataset!A:A, 0))</f>
        <v>40573</v>
      </c>
      <c r="C650" s="6" t="str">
        <f>INDEX(Final_Combined_Dataset!G:G, MATCH(Analysis_Helper!A650, Final_Combined_Dataset!A:A, 0))</f>
        <v>Sunday</v>
      </c>
      <c r="D650" s="6" t="str">
        <f t="shared" si="40"/>
        <v>Weekend</v>
      </c>
      <c r="E650" s="6" t="b">
        <f>INDEX(Final_Combined_Dataset!F:F, MATCH(A650, Final_Combined_Dataset!A:A, 0))</f>
        <v>0</v>
      </c>
      <c r="F650" s="6" t="str">
        <f t="shared" si="41"/>
        <v>Working Day</v>
      </c>
      <c r="G650" s="6">
        <f>INDEX(Final_Combined_Dataset!E:E, MATCH(A650, Final_Combined_Dataset!A:A, 0))</f>
        <v>8</v>
      </c>
      <c r="H650" s="6" t="str">
        <f t="shared" si="42"/>
        <v>Morning</v>
      </c>
      <c r="I650" s="6">
        <f>INDEX(Final_Combined_Dataset!O:O, MATCH(A650, Final_Combined_Dataset!A:A, 0))</f>
        <v>12</v>
      </c>
      <c r="J650" s="6" t="str">
        <f t="shared" si="43"/>
        <v>Low</v>
      </c>
      <c r="K650" s="6" t="str">
        <f>IF(Final_Combined_Dataset!M650&gt;Final_Combined_Dataset!N650,
"Casual Users","Registered Users")</f>
        <v>Registered Users</v>
      </c>
      <c r="L650" s="6" t="str">
        <f>IF(Final_Combined_Dataset!H650="Clear","Good To Go",IF(Final_Combined_Dataset!H650="Mist","Average",IF(Final_Combined_Dataset!H650="Light Snow","Bad",IF(Final_Combined_Dataset!H650="Heavy Snow","Very Risky"))))</f>
        <v>Average</v>
      </c>
    </row>
    <row r="651" spans="1:12">
      <c r="A651" s="6">
        <v>650</v>
      </c>
      <c r="B651" s="7">
        <f>INDEX(Final_Combined_Dataset!B:B, MATCH(Analysis_Helper!A651, Final_Combined_Dataset!A:A, 0))</f>
        <v>40573</v>
      </c>
      <c r="C651" s="6" t="str">
        <f>INDEX(Final_Combined_Dataset!G:G, MATCH(Analysis_Helper!A651, Final_Combined_Dataset!A:A, 0))</f>
        <v>Sunday</v>
      </c>
      <c r="D651" s="6" t="str">
        <f t="shared" si="40"/>
        <v>Weekend</v>
      </c>
      <c r="E651" s="6" t="b">
        <f>INDEX(Final_Combined_Dataset!F:F, MATCH(A651, Final_Combined_Dataset!A:A, 0))</f>
        <v>0</v>
      </c>
      <c r="F651" s="6" t="str">
        <f t="shared" si="41"/>
        <v>Working Day</v>
      </c>
      <c r="G651" s="6">
        <f>INDEX(Final_Combined_Dataset!E:E, MATCH(A651, Final_Combined_Dataset!A:A, 0))</f>
        <v>9</v>
      </c>
      <c r="H651" s="6" t="str">
        <f t="shared" si="42"/>
        <v>Morning</v>
      </c>
      <c r="I651" s="6">
        <f>INDEX(Final_Combined_Dataset!O:O, MATCH(A651, Final_Combined_Dataset!A:A, 0))</f>
        <v>38</v>
      </c>
      <c r="J651" s="6" t="str">
        <f t="shared" si="43"/>
        <v>Low</v>
      </c>
      <c r="K651" s="6" t="str">
        <f>IF(Final_Combined_Dataset!M651&gt;Final_Combined_Dataset!N651,
"Casual Users","Registered Users")</f>
        <v>Registered Users</v>
      </c>
      <c r="L651" s="6" t="str">
        <f>IF(Final_Combined_Dataset!H651="Clear","Good To Go",IF(Final_Combined_Dataset!H651="Mist","Average",IF(Final_Combined_Dataset!H651="Light Snow","Bad",IF(Final_Combined_Dataset!H651="Heavy Snow","Very Risky"))))</f>
        <v>Average</v>
      </c>
    </row>
    <row r="652" spans="1:12">
      <c r="A652" s="6">
        <v>651</v>
      </c>
      <c r="B652" s="7">
        <f>INDEX(Final_Combined_Dataset!B:B, MATCH(Analysis_Helper!A652, Final_Combined_Dataset!A:A, 0))</f>
        <v>40573</v>
      </c>
      <c r="C652" s="6" t="str">
        <f>INDEX(Final_Combined_Dataset!G:G, MATCH(Analysis_Helper!A652, Final_Combined_Dataset!A:A, 0))</f>
        <v>Sunday</v>
      </c>
      <c r="D652" s="6" t="str">
        <f t="shared" si="40"/>
        <v>Weekend</v>
      </c>
      <c r="E652" s="6" t="b">
        <f>INDEX(Final_Combined_Dataset!F:F, MATCH(A652, Final_Combined_Dataset!A:A, 0))</f>
        <v>0</v>
      </c>
      <c r="F652" s="6" t="str">
        <f t="shared" si="41"/>
        <v>Working Day</v>
      </c>
      <c r="G652" s="6">
        <f>INDEX(Final_Combined_Dataset!E:E, MATCH(A652, Final_Combined_Dataset!A:A, 0))</f>
        <v>10</v>
      </c>
      <c r="H652" s="6" t="str">
        <f t="shared" si="42"/>
        <v>Morning</v>
      </c>
      <c r="I652" s="6">
        <f>INDEX(Final_Combined_Dataset!O:O, MATCH(A652, Final_Combined_Dataset!A:A, 0))</f>
        <v>64</v>
      </c>
      <c r="J652" s="6" t="str">
        <f t="shared" si="43"/>
        <v>Low</v>
      </c>
      <c r="K652" s="6" t="str">
        <f>IF(Final_Combined_Dataset!M652&gt;Final_Combined_Dataset!N652,
"Casual Users","Registered Users")</f>
        <v>Registered Users</v>
      </c>
      <c r="L652" s="6" t="str">
        <f>IF(Final_Combined_Dataset!H652="Clear","Good To Go",IF(Final_Combined_Dataset!H652="Mist","Average",IF(Final_Combined_Dataset!H652="Light Snow","Bad",IF(Final_Combined_Dataset!H652="Heavy Snow","Very Risky"))))</f>
        <v>Average</v>
      </c>
    </row>
    <row r="653" spans="1:12">
      <c r="A653" s="6">
        <v>652</v>
      </c>
      <c r="B653" s="7">
        <f>INDEX(Final_Combined_Dataset!B:B, MATCH(Analysis_Helper!A653, Final_Combined_Dataset!A:A, 0))</f>
        <v>40573</v>
      </c>
      <c r="C653" s="6" t="str">
        <f>INDEX(Final_Combined_Dataset!G:G, MATCH(Analysis_Helper!A653, Final_Combined_Dataset!A:A, 0))</f>
        <v>Sunday</v>
      </c>
      <c r="D653" s="6" t="str">
        <f t="shared" si="40"/>
        <v>Weekend</v>
      </c>
      <c r="E653" s="6" t="b">
        <f>INDEX(Final_Combined_Dataset!F:F, MATCH(A653, Final_Combined_Dataset!A:A, 0))</f>
        <v>0</v>
      </c>
      <c r="F653" s="6" t="str">
        <f t="shared" si="41"/>
        <v>Working Day</v>
      </c>
      <c r="G653" s="6">
        <f>INDEX(Final_Combined_Dataset!E:E, MATCH(A653, Final_Combined_Dataset!A:A, 0))</f>
        <v>11</v>
      </c>
      <c r="H653" s="6" t="str">
        <f t="shared" si="42"/>
        <v>Morning</v>
      </c>
      <c r="I653" s="6">
        <f>INDEX(Final_Combined_Dataset!O:O, MATCH(A653, Final_Combined_Dataset!A:A, 0))</f>
        <v>59</v>
      </c>
      <c r="J653" s="6" t="str">
        <f t="shared" si="43"/>
        <v>Low</v>
      </c>
      <c r="K653" s="6" t="str">
        <f>IF(Final_Combined_Dataset!M653&gt;Final_Combined_Dataset!N653,
"Casual Users","Registered Users")</f>
        <v>Registered Users</v>
      </c>
      <c r="L653" s="6" t="str">
        <f>IF(Final_Combined_Dataset!H653="Clear","Good To Go",IF(Final_Combined_Dataset!H653="Mist","Average",IF(Final_Combined_Dataset!H653="Light Snow","Bad",IF(Final_Combined_Dataset!H653="Heavy Snow","Very Risky"))))</f>
        <v>Good To Go</v>
      </c>
    </row>
    <row r="654" spans="1:12">
      <c r="A654" s="6">
        <v>653</v>
      </c>
      <c r="B654" s="7">
        <f>INDEX(Final_Combined_Dataset!B:B, MATCH(Analysis_Helper!A654, Final_Combined_Dataset!A:A, 0))</f>
        <v>40573</v>
      </c>
      <c r="C654" s="6" t="str">
        <f>INDEX(Final_Combined_Dataset!G:G, MATCH(Analysis_Helper!A654, Final_Combined_Dataset!A:A, 0))</f>
        <v>Sunday</v>
      </c>
      <c r="D654" s="6" t="str">
        <f t="shared" si="40"/>
        <v>Weekend</v>
      </c>
      <c r="E654" s="6" t="b">
        <f>INDEX(Final_Combined_Dataset!F:F, MATCH(A654, Final_Combined_Dataset!A:A, 0))</f>
        <v>0</v>
      </c>
      <c r="F654" s="6" t="str">
        <f t="shared" si="41"/>
        <v>Working Day</v>
      </c>
      <c r="G654" s="6">
        <f>INDEX(Final_Combined_Dataset!E:E, MATCH(A654, Final_Combined_Dataset!A:A, 0))</f>
        <v>12</v>
      </c>
      <c r="H654" s="6" t="str">
        <f t="shared" si="42"/>
        <v>Afternoon</v>
      </c>
      <c r="I654" s="6">
        <f>INDEX(Final_Combined_Dataset!O:O, MATCH(A654, Final_Combined_Dataset!A:A, 0))</f>
        <v>97</v>
      </c>
      <c r="J654" s="6" t="str">
        <f t="shared" si="43"/>
        <v>Low</v>
      </c>
      <c r="K654" s="6" t="str">
        <f>IF(Final_Combined_Dataset!M654&gt;Final_Combined_Dataset!N654,
"Casual Users","Registered Users")</f>
        <v>Registered Users</v>
      </c>
      <c r="L654" s="6" t="str">
        <f>IF(Final_Combined_Dataset!H654="Clear","Good To Go",IF(Final_Combined_Dataset!H654="Mist","Average",IF(Final_Combined_Dataset!H654="Light Snow","Bad",IF(Final_Combined_Dataset!H654="Heavy Snow","Very Risky"))))</f>
        <v>Good To Go</v>
      </c>
    </row>
    <row r="655" spans="1:12">
      <c r="A655" s="6">
        <v>654</v>
      </c>
      <c r="B655" s="7">
        <f>INDEX(Final_Combined_Dataset!B:B, MATCH(Analysis_Helper!A655, Final_Combined_Dataset!A:A, 0))</f>
        <v>40573</v>
      </c>
      <c r="C655" s="6" t="str">
        <f>INDEX(Final_Combined_Dataset!G:G, MATCH(Analysis_Helper!A655, Final_Combined_Dataset!A:A, 0))</f>
        <v>Sunday</v>
      </c>
      <c r="D655" s="6" t="str">
        <f t="shared" si="40"/>
        <v>Weekend</v>
      </c>
      <c r="E655" s="6" t="b">
        <f>INDEX(Final_Combined_Dataset!F:F, MATCH(A655, Final_Combined_Dataset!A:A, 0))</f>
        <v>0</v>
      </c>
      <c r="F655" s="6" t="str">
        <f t="shared" si="41"/>
        <v>Working Day</v>
      </c>
      <c r="G655" s="6">
        <f>INDEX(Final_Combined_Dataset!E:E, MATCH(A655, Final_Combined_Dataset!A:A, 0))</f>
        <v>13</v>
      </c>
      <c r="H655" s="6" t="str">
        <f t="shared" si="42"/>
        <v>Afternoon</v>
      </c>
      <c r="I655" s="6">
        <f>INDEX(Final_Combined_Dataset!O:O, MATCH(A655, Final_Combined_Dataset!A:A, 0))</f>
        <v>84</v>
      </c>
      <c r="J655" s="6" t="str">
        <f t="shared" si="43"/>
        <v>Low</v>
      </c>
      <c r="K655" s="6" t="str">
        <f>IF(Final_Combined_Dataset!M655&gt;Final_Combined_Dataset!N655,
"Casual Users","Registered Users")</f>
        <v>Registered Users</v>
      </c>
      <c r="L655" s="6" t="str">
        <f>IF(Final_Combined_Dataset!H655="Clear","Good To Go",IF(Final_Combined_Dataset!H655="Mist","Average",IF(Final_Combined_Dataset!H655="Light Snow","Bad",IF(Final_Combined_Dataset!H655="Heavy Snow","Very Risky"))))</f>
        <v>Good To Go</v>
      </c>
    </row>
    <row r="656" spans="1:12">
      <c r="A656" s="6">
        <v>655</v>
      </c>
      <c r="B656" s="7">
        <f>INDEX(Final_Combined_Dataset!B:B, MATCH(Analysis_Helper!A656, Final_Combined_Dataset!A:A, 0))</f>
        <v>40573</v>
      </c>
      <c r="C656" s="6" t="str">
        <f>INDEX(Final_Combined_Dataset!G:G, MATCH(Analysis_Helper!A656, Final_Combined_Dataset!A:A, 0))</f>
        <v>Sunday</v>
      </c>
      <c r="D656" s="6" t="str">
        <f t="shared" si="40"/>
        <v>Weekend</v>
      </c>
      <c r="E656" s="6" t="b">
        <f>INDEX(Final_Combined_Dataset!F:F, MATCH(A656, Final_Combined_Dataset!A:A, 0))</f>
        <v>0</v>
      </c>
      <c r="F656" s="6" t="str">
        <f t="shared" si="41"/>
        <v>Working Day</v>
      </c>
      <c r="G656" s="6">
        <f>INDEX(Final_Combined_Dataset!E:E, MATCH(A656, Final_Combined_Dataset!A:A, 0))</f>
        <v>14</v>
      </c>
      <c r="H656" s="6" t="str">
        <f t="shared" si="42"/>
        <v>Afternoon</v>
      </c>
      <c r="I656" s="6">
        <f>INDEX(Final_Combined_Dataset!O:O, MATCH(A656, Final_Combined_Dataset!A:A, 0))</f>
        <v>122</v>
      </c>
      <c r="J656" s="6" t="str">
        <f t="shared" si="43"/>
        <v>Medium</v>
      </c>
      <c r="K656" s="6" t="str">
        <f>IF(Final_Combined_Dataset!M656&gt;Final_Combined_Dataset!N656,
"Casual Users","Registered Users")</f>
        <v>Registered Users</v>
      </c>
      <c r="L656" s="6" t="str">
        <f>IF(Final_Combined_Dataset!H656="Clear","Good To Go",IF(Final_Combined_Dataset!H656="Mist","Average",IF(Final_Combined_Dataset!H656="Light Snow","Bad",IF(Final_Combined_Dataset!H656="Heavy Snow","Very Risky"))))</f>
        <v>Good To Go</v>
      </c>
    </row>
    <row r="657" spans="1:12">
      <c r="A657" s="6">
        <v>656</v>
      </c>
      <c r="B657" s="7">
        <f>INDEX(Final_Combined_Dataset!B:B, MATCH(Analysis_Helper!A657, Final_Combined_Dataset!A:A, 0))</f>
        <v>40573</v>
      </c>
      <c r="C657" s="6" t="str">
        <f>INDEX(Final_Combined_Dataset!G:G, MATCH(Analysis_Helper!A657, Final_Combined_Dataset!A:A, 0))</f>
        <v>Sunday</v>
      </c>
      <c r="D657" s="6" t="str">
        <f t="shared" si="40"/>
        <v>Weekend</v>
      </c>
      <c r="E657" s="6" t="b">
        <f>INDEX(Final_Combined_Dataset!F:F, MATCH(A657, Final_Combined_Dataset!A:A, 0))</f>
        <v>0</v>
      </c>
      <c r="F657" s="6" t="str">
        <f t="shared" si="41"/>
        <v>Working Day</v>
      </c>
      <c r="G657" s="6">
        <f>INDEX(Final_Combined_Dataset!E:E, MATCH(A657, Final_Combined_Dataset!A:A, 0))</f>
        <v>15</v>
      </c>
      <c r="H657" s="6" t="str">
        <f t="shared" si="42"/>
        <v>Afternoon</v>
      </c>
      <c r="I657" s="6">
        <f>INDEX(Final_Combined_Dataset!O:O, MATCH(A657, Final_Combined_Dataset!A:A, 0))</f>
        <v>109</v>
      </c>
      <c r="J657" s="6" t="str">
        <f t="shared" si="43"/>
        <v>Medium</v>
      </c>
      <c r="K657" s="6" t="str">
        <f>IF(Final_Combined_Dataset!M657&gt;Final_Combined_Dataset!N657,
"Casual Users","Registered Users")</f>
        <v>Registered Users</v>
      </c>
      <c r="L657" s="6" t="str">
        <f>IF(Final_Combined_Dataset!H657="Clear","Good To Go",IF(Final_Combined_Dataset!H657="Mist","Average",IF(Final_Combined_Dataset!H657="Light Snow","Bad",IF(Final_Combined_Dataset!H657="Heavy Snow","Very Risky"))))</f>
        <v>Good To Go</v>
      </c>
    </row>
    <row r="658" spans="1:12">
      <c r="A658" s="6">
        <v>657</v>
      </c>
      <c r="B658" s="7">
        <f>INDEX(Final_Combined_Dataset!B:B, MATCH(Analysis_Helper!A658, Final_Combined_Dataset!A:A, 0))</f>
        <v>40573</v>
      </c>
      <c r="C658" s="6" t="str">
        <f>INDEX(Final_Combined_Dataset!G:G, MATCH(Analysis_Helper!A658, Final_Combined_Dataset!A:A, 0))</f>
        <v>Sunday</v>
      </c>
      <c r="D658" s="6" t="str">
        <f t="shared" si="40"/>
        <v>Weekend</v>
      </c>
      <c r="E658" s="6" t="b">
        <f>INDEX(Final_Combined_Dataset!F:F, MATCH(A658, Final_Combined_Dataset!A:A, 0))</f>
        <v>0</v>
      </c>
      <c r="F658" s="6" t="str">
        <f t="shared" si="41"/>
        <v>Working Day</v>
      </c>
      <c r="G658" s="6">
        <f>INDEX(Final_Combined_Dataset!E:E, MATCH(A658, Final_Combined_Dataset!A:A, 0))</f>
        <v>16</v>
      </c>
      <c r="H658" s="6" t="str">
        <f t="shared" si="42"/>
        <v>Afternoon</v>
      </c>
      <c r="I658" s="6">
        <f>INDEX(Final_Combined_Dataset!O:O, MATCH(A658, Final_Combined_Dataset!A:A, 0))</f>
        <v>123</v>
      </c>
      <c r="J658" s="6" t="str">
        <f t="shared" si="43"/>
        <v>Medium</v>
      </c>
      <c r="K658" s="6" t="str">
        <f>IF(Final_Combined_Dataset!M658&gt;Final_Combined_Dataset!N658,
"Casual Users","Registered Users")</f>
        <v>Registered Users</v>
      </c>
      <c r="L658" s="6" t="str">
        <f>IF(Final_Combined_Dataset!H658="Clear","Good To Go",IF(Final_Combined_Dataset!H658="Mist","Average",IF(Final_Combined_Dataset!H658="Light Snow","Bad",IF(Final_Combined_Dataset!H658="Heavy Snow","Very Risky"))))</f>
        <v>Good To Go</v>
      </c>
    </row>
    <row r="659" spans="1:12">
      <c r="A659" s="6">
        <v>658</v>
      </c>
      <c r="B659" s="7">
        <f>INDEX(Final_Combined_Dataset!B:B, MATCH(Analysis_Helper!A659, Final_Combined_Dataset!A:A, 0))</f>
        <v>40573</v>
      </c>
      <c r="C659" s="6" t="str">
        <f>INDEX(Final_Combined_Dataset!G:G, MATCH(Analysis_Helper!A659, Final_Combined_Dataset!A:A, 0))</f>
        <v>Sunday</v>
      </c>
      <c r="D659" s="6" t="str">
        <f t="shared" si="40"/>
        <v>Weekend</v>
      </c>
      <c r="E659" s="6" t="b">
        <f>INDEX(Final_Combined_Dataset!F:F, MATCH(A659, Final_Combined_Dataset!A:A, 0))</f>
        <v>0</v>
      </c>
      <c r="F659" s="6" t="str">
        <f t="shared" si="41"/>
        <v>Working Day</v>
      </c>
      <c r="G659" s="6">
        <f>INDEX(Final_Combined_Dataset!E:E, MATCH(A659, Final_Combined_Dataset!A:A, 0))</f>
        <v>17</v>
      </c>
      <c r="H659" s="6" t="str">
        <f t="shared" si="42"/>
        <v>Evening</v>
      </c>
      <c r="I659" s="6">
        <f>INDEX(Final_Combined_Dataset!O:O, MATCH(A659, Final_Combined_Dataset!A:A, 0))</f>
        <v>77</v>
      </c>
      <c r="J659" s="6" t="str">
        <f t="shared" si="43"/>
        <v>Low</v>
      </c>
      <c r="K659" s="6" t="str">
        <f>IF(Final_Combined_Dataset!M659&gt;Final_Combined_Dataset!N659,
"Casual Users","Registered Users")</f>
        <v>Registered Users</v>
      </c>
      <c r="L659" s="6" t="str">
        <f>IF(Final_Combined_Dataset!H659="Clear","Good To Go",IF(Final_Combined_Dataset!H659="Mist","Average",IF(Final_Combined_Dataset!H659="Light Snow","Bad",IF(Final_Combined_Dataset!H659="Heavy Snow","Very Risky"))))</f>
        <v>Good To Go</v>
      </c>
    </row>
    <row r="660" spans="1:12">
      <c r="A660" s="6">
        <v>659</v>
      </c>
      <c r="B660" s="7">
        <f>INDEX(Final_Combined_Dataset!B:B, MATCH(Analysis_Helper!A660, Final_Combined_Dataset!A:A, 0))</f>
        <v>40573</v>
      </c>
      <c r="C660" s="6" t="str">
        <f>INDEX(Final_Combined_Dataset!G:G, MATCH(Analysis_Helper!A660, Final_Combined_Dataset!A:A, 0))</f>
        <v>Sunday</v>
      </c>
      <c r="D660" s="6" t="str">
        <f t="shared" si="40"/>
        <v>Weekend</v>
      </c>
      <c r="E660" s="6" t="b">
        <f>INDEX(Final_Combined_Dataset!F:F, MATCH(A660, Final_Combined_Dataset!A:A, 0))</f>
        <v>0</v>
      </c>
      <c r="F660" s="6" t="str">
        <f t="shared" si="41"/>
        <v>Working Day</v>
      </c>
      <c r="G660" s="6">
        <f>INDEX(Final_Combined_Dataset!E:E, MATCH(A660, Final_Combined_Dataset!A:A, 0))</f>
        <v>18</v>
      </c>
      <c r="H660" s="6" t="str">
        <f t="shared" si="42"/>
        <v>Evening</v>
      </c>
      <c r="I660" s="6">
        <f>INDEX(Final_Combined_Dataset!O:O, MATCH(A660, Final_Combined_Dataset!A:A, 0))</f>
        <v>65</v>
      </c>
      <c r="J660" s="6" t="str">
        <f t="shared" si="43"/>
        <v>Low</v>
      </c>
      <c r="K660" s="6" t="str">
        <f>IF(Final_Combined_Dataset!M660&gt;Final_Combined_Dataset!N660,
"Casual Users","Registered Users")</f>
        <v>Registered Users</v>
      </c>
      <c r="L660" s="6" t="str">
        <f>IF(Final_Combined_Dataset!H660="Clear","Good To Go",IF(Final_Combined_Dataset!H660="Mist","Average",IF(Final_Combined_Dataset!H660="Light Snow","Bad",IF(Final_Combined_Dataset!H660="Heavy Snow","Very Risky"))))</f>
        <v>Good To Go</v>
      </c>
    </row>
    <row r="661" spans="1:12">
      <c r="A661" s="6">
        <v>660</v>
      </c>
      <c r="B661" s="7">
        <f>INDEX(Final_Combined_Dataset!B:B, MATCH(Analysis_Helper!A661, Final_Combined_Dataset!A:A, 0))</f>
        <v>40573</v>
      </c>
      <c r="C661" s="6" t="str">
        <f>INDEX(Final_Combined_Dataset!G:G, MATCH(Analysis_Helper!A661, Final_Combined_Dataset!A:A, 0))</f>
        <v>Sunday</v>
      </c>
      <c r="D661" s="6" t="str">
        <f t="shared" si="40"/>
        <v>Weekend</v>
      </c>
      <c r="E661" s="6" t="b">
        <f>INDEX(Final_Combined_Dataset!F:F, MATCH(A661, Final_Combined_Dataset!A:A, 0))</f>
        <v>0</v>
      </c>
      <c r="F661" s="6" t="str">
        <f t="shared" si="41"/>
        <v>Working Day</v>
      </c>
      <c r="G661" s="6">
        <f>INDEX(Final_Combined_Dataset!E:E, MATCH(A661, Final_Combined_Dataset!A:A, 0))</f>
        <v>19</v>
      </c>
      <c r="H661" s="6" t="str">
        <f t="shared" si="42"/>
        <v>Evening</v>
      </c>
      <c r="I661" s="6">
        <f>INDEX(Final_Combined_Dataset!O:O, MATCH(A661, Final_Combined_Dataset!A:A, 0))</f>
        <v>55</v>
      </c>
      <c r="J661" s="6" t="str">
        <f t="shared" si="43"/>
        <v>Low</v>
      </c>
      <c r="K661" s="6" t="str">
        <f>IF(Final_Combined_Dataset!M661&gt;Final_Combined_Dataset!N661,
"Casual Users","Registered Users")</f>
        <v>Registered Users</v>
      </c>
      <c r="L661" s="6" t="str">
        <f>IF(Final_Combined_Dataset!H661="Clear","Good To Go",IF(Final_Combined_Dataset!H661="Mist","Average",IF(Final_Combined_Dataset!H661="Light Snow","Bad",IF(Final_Combined_Dataset!H661="Heavy Snow","Very Risky"))))</f>
        <v>Good To Go</v>
      </c>
    </row>
    <row r="662" spans="1:12">
      <c r="A662" s="6">
        <v>661</v>
      </c>
      <c r="B662" s="7">
        <f>INDEX(Final_Combined_Dataset!B:B, MATCH(Analysis_Helper!A662, Final_Combined_Dataset!A:A, 0))</f>
        <v>40573</v>
      </c>
      <c r="C662" s="6" t="str">
        <f>INDEX(Final_Combined_Dataset!G:G, MATCH(Analysis_Helper!A662, Final_Combined_Dataset!A:A, 0))</f>
        <v>Sunday</v>
      </c>
      <c r="D662" s="6" t="str">
        <f t="shared" si="40"/>
        <v>Weekend</v>
      </c>
      <c r="E662" s="6" t="b">
        <f>INDEX(Final_Combined_Dataset!F:F, MATCH(A662, Final_Combined_Dataset!A:A, 0))</f>
        <v>0</v>
      </c>
      <c r="F662" s="6" t="str">
        <f t="shared" si="41"/>
        <v>Working Day</v>
      </c>
      <c r="G662" s="6">
        <f>INDEX(Final_Combined_Dataset!E:E, MATCH(A662, Final_Combined_Dataset!A:A, 0))</f>
        <v>20</v>
      </c>
      <c r="H662" s="6" t="str">
        <f t="shared" si="42"/>
        <v>Evening</v>
      </c>
      <c r="I662" s="6">
        <f>INDEX(Final_Combined_Dataset!O:O, MATCH(A662, Final_Combined_Dataset!A:A, 0))</f>
        <v>33</v>
      </c>
      <c r="J662" s="6" t="str">
        <f t="shared" si="43"/>
        <v>Low</v>
      </c>
      <c r="K662" s="6" t="str">
        <f>IF(Final_Combined_Dataset!M662&gt;Final_Combined_Dataset!N662,
"Casual Users","Registered Users")</f>
        <v>Registered Users</v>
      </c>
      <c r="L662" s="6" t="str">
        <f>IF(Final_Combined_Dataset!H662="Clear","Good To Go",IF(Final_Combined_Dataset!H662="Mist","Average",IF(Final_Combined_Dataset!H662="Light Snow","Bad",IF(Final_Combined_Dataset!H662="Heavy Snow","Very Risky"))))</f>
        <v>Average</v>
      </c>
    </row>
    <row r="663" spans="1:12">
      <c r="A663" s="6">
        <v>662</v>
      </c>
      <c r="B663" s="7">
        <f>INDEX(Final_Combined_Dataset!B:B, MATCH(Analysis_Helper!A663, Final_Combined_Dataset!A:A, 0))</f>
        <v>40573</v>
      </c>
      <c r="C663" s="6" t="str">
        <f>INDEX(Final_Combined_Dataset!G:G, MATCH(Analysis_Helper!A663, Final_Combined_Dataset!A:A, 0))</f>
        <v>Sunday</v>
      </c>
      <c r="D663" s="6" t="str">
        <f t="shared" si="40"/>
        <v>Weekend</v>
      </c>
      <c r="E663" s="6" t="b">
        <f>INDEX(Final_Combined_Dataset!F:F, MATCH(A663, Final_Combined_Dataset!A:A, 0))</f>
        <v>0</v>
      </c>
      <c r="F663" s="6" t="str">
        <f t="shared" si="41"/>
        <v>Working Day</v>
      </c>
      <c r="G663" s="6">
        <f>INDEX(Final_Combined_Dataset!E:E, MATCH(A663, Final_Combined_Dataset!A:A, 0))</f>
        <v>21</v>
      </c>
      <c r="H663" s="6" t="str">
        <f t="shared" si="42"/>
        <v>Night</v>
      </c>
      <c r="I663" s="6">
        <f>INDEX(Final_Combined_Dataset!O:O, MATCH(A663, Final_Combined_Dataset!A:A, 0))</f>
        <v>28</v>
      </c>
      <c r="J663" s="6" t="str">
        <f t="shared" si="43"/>
        <v>Low</v>
      </c>
      <c r="K663" s="6" t="str">
        <f>IF(Final_Combined_Dataset!M663&gt;Final_Combined_Dataset!N663,
"Casual Users","Registered Users")</f>
        <v>Registered Users</v>
      </c>
      <c r="L663" s="6" t="str">
        <f>IF(Final_Combined_Dataset!H663="Clear","Good To Go",IF(Final_Combined_Dataset!H663="Mist","Average",IF(Final_Combined_Dataset!H663="Light Snow","Bad",IF(Final_Combined_Dataset!H663="Heavy Snow","Very Risky"))))</f>
        <v>Average</v>
      </c>
    </row>
    <row r="664" spans="1:12">
      <c r="A664" s="6">
        <v>663</v>
      </c>
      <c r="B664" s="7">
        <f>INDEX(Final_Combined_Dataset!B:B, MATCH(Analysis_Helper!A664, Final_Combined_Dataset!A:A, 0))</f>
        <v>40573</v>
      </c>
      <c r="C664" s="6" t="str">
        <f>INDEX(Final_Combined_Dataset!G:G, MATCH(Analysis_Helper!A664, Final_Combined_Dataset!A:A, 0))</f>
        <v>Sunday</v>
      </c>
      <c r="D664" s="6" t="str">
        <f t="shared" si="40"/>
        <v>Weekend</v>
      </c>
      <c r="E664" s="6" t="b">
        <f>INDEX(Final_Combined_Dataset!F:F, MATCH(A664, Final_Combined_Dataset!A:A, 0))</f>
        <v>0</v>
      </c>
      <c r="F664" s="6" t="str">
        <f t="shared" si="41"/>
        <v>Working Day</v>
      </c>
      <c r="G664" s="6">
        <f>INDEX(Final_Combined_Dataset!E:E, MATCH(A664, Final_Combined_Dataset!A:A, 0))</f>
        <v>22</v>
      </c>
      <c r="H664" s="6" t="str">
        <f t="shared" si="42"/>
        <v>Night</v>
      </c>
      <c r="I664" s="6">
        <f>INDEX(Final_Combined_Dataset!O:O, MATCH(A664, Final_Combined_Dataset!A:A, 0))</f>
        <v>21</v>
      </c>
      <c r="J664" s="6" t="str">
        <f t="shared" si="43"/>
        <v>Low</v>
      </c>
      <c r="K664" s="6" t="str">
        <f>IF(Final_Combined_Dataset!M664&gt;Final_Combined_Dataset!N664,
"Casual Users","Registered Users")</f>
        <v>Registered Users</v>
      </c>
      <c r="L664" s="6" t="str">
        <f>IF(Final_Combined_Dataset!H664="Clear","Good To Go",IF(Final_Combined_Dataset!H664="Mist","Average",IF(Final_Combined_Dataset!H664="Light Snow","Bad",IF(Final_Combined_Dataset!H664="Heavy Snow","Very Risky"))))</f>
        <v>Average</v>
      </c>
    </row>
    <row r="665" spans="1:12">
      <c r="A665" s="6">
        <v>664</v>
      </c>
      <c r="B665" s="7">
        <f>INDEX(Final_Combined_Dataset!B:B, MATCH(Analysis_Helper!A665, Final_Combined_Dataset!A:A, 0))</f>
        <v>40573</v>
      </c>
      <c r="C665" s="6" t="str">
        <f>INDEX(Final_Combined_Dataset!G:G, MATCH(Analysis_Helper!A665, Final_Combined_Dataset!A:A, 0))</f>
        <v>Sunday</v>
      </c>
      <c r="D665" s="6" t="str">
        <f t="shared" si="40"/>
        <v>Weekend</v>
      </c>
      <c r="E665" s="6" t="b">
        <f>INDEX(Final_Combined_Dataset!F:F, MATCH(A665, Final_Combined_Dataset!A:A, 0))</f>
        <v>0</v>
      </c>
      <c r="F665" s="6" t="str">
        <f t="shared" si="41"/>
        <v>Working Day</v>
      </c>
      <c r="G665" s="6">
        <f>INDEX(Final_Combined_Dataset!E:E, MATCH(A665, Final_Combined_Dataset!A:A, 0))</f>
        <v>23</v>
      </c>
      <c r="H665" s="6" t="str">
        <f t="shared" si="42"/>
        <v>Night</v>
      </c>
      <c r="I665" s="6">
        <f>INDEX(Final_Combined_Dataset!O:O, MATCH(A665, Final_Combined_Dataset!A:A, 0))</f>
        <v>21</v>
      </c>
      <c r="J665" s="6" t="str">
        <f t="shared" si="43"/>
        <v>Low</v>
      </c>
      <c r="K665" s="6" t="str">
        <f>IF(Final_Combined_Dataset!M665&gt;Final_Combined_Dataset!N665,
"Casual Users","Registered Users")</f>
        <v>Registered Users</v>
      </c>
      <c r="L665" s="6" t="str">
        <f>IF(Final_Combined_Dataset!H665="Clear","Good To Go",IF(Final_Combined_Dataset!H665="Mist","Average",IF(Final_Combined_Dataset!H665="Light Snow","Bad",IF(Final_Combined_Dataset!H665="Heavy Snow","Very Risky"))))</f>
        <v>Average</v>
      </c>
    </row>
    <row r="666" spans="1:12">
      <c r="A666" s="6">
        <v>665</v>
      </c>
      <c r="B666" s="7">
        <f>INDEX(Final_Combined_Dataset!B:B, MATCH(Analysis_Helper!A666, Final_Combined_Dataset!A:A, 0))</f>
        <v>40574</v>
      </c>
      <c r="C666" s="6" t="str">
        <f>INDEX(Final_Combined_Dataset!G:G, MATCH(Analysis_Helper!A666, Final_Combined_Dataset!A:A, 0))</f>
        <v>Monday</v>
      </c>
      <c r="D666" s="6" t="str">
        <f t="shared" si="40"/>
        <v>Weekday</v>
      </c>
      <c r="E666" s="6" t="b">
        <f>INDEX(Final_Combined_Dataset!F:F, MATCH(A666, Final_Combined_Dataset!A:A, 0))</f>
        <v>0</v>
      </c>
      <c r="F666" s="6" t="str">
        <f t="shared" si="41"/>
        <v>Working Day</v>
      </c>
      <c r="G666" s="6">
        <f>INDEX(Final_Combined_Dataset!E:E, MATCH(A666, Final_Combined_Dataset!A:A, 0))</f>
        <v>0</v>
      </c>
      <c r="H666" s="6" t="str">
        <f t="shared" si="42"/>
        <v>Night</v>
      </c>
      <c r="I666" s="6">
        <f>INDEX(Final_Combined_Dataset!O:O, MATCH(A666, Final_Combined_Dataset!A:A, 0))</f>
        <v>7</v>
      </c>
      <c r="J666" s="6" t="str">
        <f t="shared" si="43"/>
        <v>Low</v>
      </c>
      <c r="K666" s="6" t="str">
        <f>IF(Final_Combined_Dataset!M666&gt;Final_Combined_Dataset!N666,
"Casual Users","Registered Users")</f>
        <v>Registered Users</v>
      </c>
      <c r="L666" s="6" t="str">
        <f>IF(Final_Combined_Dataset!H666="Clear","Good To Go",IF(Final_Combined_Dataset!H666="Mist","Average",IF(Final_Combined_Dataset!H666="Light Snow","Bad",IF(Final_Combined_Dataset!H666="Heavy Snow","Very Risky"))))</f>
        <v>Average</v>
      </c>
    </row>
    <row r="667" spans="1:12">
      <c r="A667" s="6">
        <v>666</v>
      </c>
      <c r="B667" s="7">
        <f>INDEX(Final_Combined_Dataset!B:B, MATCH(Analysis_Helper!A667, Final_Combined_Dataset!A:A, 0))</f>
        <v>40574</v>
      </c>
      <c r="C667" s="6" t="str">
        <f>INDEX(Final_Combined_Dataset!G:G, MATCH(Analysis_Helper!A667, Final_Combined_Dataset!A:A, 0))</f>
        <v>Monday</v>
      </c>
      <c r="D667" s="6" t="str">
        <f t="shared" si="40"/>
        <v>Weekday</v>
      </c>
      <c r="E667" s="6" t="b">
        <f>INDEX(Final_Combined_Dataset!F:F, MATCH(A667, Final_Combined_Dataset!A:A, 0))</f>
        <v>0</v>
      </c>
      <c r="F667" s="6" t="str">
        <f t="shared" si="41"/>
        <v>Working Day</v>
      </c>
      <c r="G667" s="6">
        <f>INDEX(Final_Combined_Dataset!E:E, MATCH(A667, Final_Combined_Dataset!A:A, 0))</f>
        <v>1</v>
      </c>
      <c r="H667" s="6" t="str">
        <f t="shared" si="42"/>
        <v>Night</v>
      </c>
      <c r="I667" s="6">
        <f>INDEX(Final_Combined_Dataset!O:O, MATCH(A667, Final_Combined_Dataset!A:A, 0))</f>
        <v>7</v>
      </c>
      <c r="J667" s="6" t="str">
        <f t="shared" si="43"/>
        <v>Low</v>
      </c>
      <c r="K667" s="6" t="str">
        <f>IF(Final_Combined_Dataset!M667&gt;Final_Combined_Dataset!N667,
"Casual Users","Registered Users")</f>
        <v>Registered Users</v>
      </c>
      <c r="L667" s="6" t="str">
        <f>IF(Final_Combined_Dataset!H667="Clear","Good To Go",IF(Final_Combined_Dataset!H667="Mist","Average",IF(Final_Combined_Dataset!H667="Light Snow","Bad",IF(Final_Combined_Dataset!H667="Heavy Snow","Very Risky"))))</f>
        <v>Good To Go</v>
      </c>
    </row>
    <row r="668" spans="1:12">
      <c r="A668" s="6">
        <v>667</v>
      </c>
      <c r="B668" s="7">
        <f>INDEX(Final_Combined_Dataset!B:B, MATCH(Analysis_Helper!A668, Final_Combined_Dataset!A:A, 0))</f>
        <v>40574</v>
      </c>
      <c r="C668" s="6" t="str">
        <f>INDEX(Final_Combined_Dataset!G:G, MATCH(Analysis_Helper!A668, Final_Combined_Dataset!A:A, 0))</f>
        <v>Monday</v>
      </c>
      <c r="D668" s="6" t="str">
        <f t="shared" si="40"/>
        <v>Weekday</v>
      </c>
      <c r="E668" s="6" t="b">
        <f>INDEX(Final_Combined_Dataset!F:F, MATCH(A668, Final_Combined_Dataset!A:A, 0))</f>
        <v>0</v>
      </c>
      <c r="F668" s="6" t="str">
        <f t="shared" si="41"/>
        <v>Working Day</v>
      </c>
      <c r="G668" s="6">
        <f>INDEX(Final_Combined_Dataset!E:E, MATCH(A668, Final_Combined_Dataset!A:A, 0))</f>
        <v>2</v>
      </c>
      <c r="H668" s="6" t="str">
        <f t="shared" si="42"/>
        <v>Night</v>
      </c>
      <c r="I668" s="6">
        <f>INDEX(Final_Combined_Dataset!O:O, MATCH(A668, Final_Combined_Dataset!A:A, 0))</f>
        <v>1</v>
      </c>
      <c r="J668" s="6" t="str">
        <f t="shared" si="43"/>
        <v>Low</v>
      </c>
      <c r="K668" s="6" t="str">
        <f>IF(Final_Combined_Dataset!M668&gt;Final_Combined_Dataset!N668,
"Casual Users","Registered Users")</f>
        <v>Registered Users</v>
      </c>
      <c r="L668" s="6" t="str">
        <f>IF(Final_Combined_Dataset!H668="Clear","Good To Go",IF(Final_Combined_Dataset!H668="Mist","Average",IF(Final_Combined_Dataset!H668="Light Snow","Bad",IF(Final_Combined_Dataset!H668="Heavy Snow","Very Risky"))))</f>
        <v>Good To Go</v>
      </c>
    </row>
    <row r="669" spans="1:12">
      <c r="A669" s="6">
        <v>668</v>
      </c>
      <c r="B669" s="7">
        <f>INDEX(Final_Combined_Dataset!B:B, MATCH(Analysis_Helper!A669, Final_Combined_Dataset!A:A, 0))</f>
        <v>40574</v>
      </c>
      <c r="C669" s="6" t="str">
        <f>INDEX(Final_Combined_Dataset!G:G, MATCH(Analysis_Helper!A669, Final_Combined_Dataset!A:A, 0))</f>
        <v>Monday</v>
      </c>
      <c r="D669" s="6" t="str">
        <f t="shared" si="40"/>
        <v>Weekday</v>
      </c>
      <c r="E669" s="6" t="b">
        <f>INDEX(Final_Combined_Dataset!F:F, MATCH(A669, Final_Combined_Dataset!A:A, 0))</f>
        <v>0</v>
      </c>
      <c r="F669" s="6" t="str">
        <f t="shared" si="41"/>
        <v>Working Day</v>
      </c>
      <c r="G669" s="6">
        <f>INDEX(Final_Combined_Dataset!E:E, MATCH(A669, Final_Combined_Dataset!A:A, 0))</f>
        <v>3</v>
      </c>
      <c r="H669" s="6" t="str">
        <f t="shared" si="42"/>
        <v>Night</v>
      </c>
      <c r="I669" s="6">
        <f>INDEX(Final_Combined_Dataset!O:O, MATCH(A669, Final_Combined_Dataset!A:A, 0))</f>
        <v>2</v>
      </c>
      <c r="J669" s="6" t="str">
        <f t="shared" si="43"/>
        <v>Low</v>
      </c>
      <c r="K669" s="6" t="str">
        <f>IF(Final_Combined_Dataset!M669&gt;Final_Combined_Dataset!N669,
"Casual Users","Registered Users")</f>
        <v>Registered Users</v>
      </c>
      <c r="L669" s="6" t="str">
        <f>IF(Final_Combined_Dataset!H669="Clear","Good To Go",IF(Final_Combined_Dataset!H669="Mist","Average",IF(Final_Combined_Dataset!H669="Light Snow","Bad",IF(Final_Combined_Dataset!H669="Heavy Snow","Very Risky"))))</f>
        <v>Good To Go</v>
      </c>
    </row>
    <row r="670" spans="1:12">
      <c r="A670" s="6">
        <v>669</v>
      </c>
      <c r="B670" s="7">
        <f>INDEX(Final_Combined_Dataset!B:B, MATCH(Analysis_Helper!A670, Final_Combined_Dataset!A:A, 0))</f>
        <v>40574</v>
      </c>
      <c r="C670" s="6" t="str">
        <f>INDEX(Final_Combined_Dataset!G:G, MATCH(Analysis_Helper!A670, Final_Combined_Dataset!A:A, 0))</f>
        <v>Monday</v>
      </c>
      <c r="D670" s="6" t="str">
        <f t="shared" si="40"/>
        <v>Weekday</v>
      </c>
      <c r="E670" s="6" t="b">
        <f>INDEX(Final_Combined_Dataset!F:F, MATCH(A670, Final_Combined_Dataset!A:A, 0))</f>
        <v>0</v>
      </c>
      <c r="F670" s="6" t="str">
        <f t="shared" si="41"/>
        <v>Working Day</v>
      </c>
      <c r="G670" s="6">
        <f>INDEX(Final_Combined_Dataset!E:E, MATCH(A670, Final_Combined_Dataset!A:A, 0))</f>
        <v>4</v>
      </c>
      <c r="H670" s="6" t="str">
        <f t="shared" si="42"/>
        <v>Night</v>
      </c>
      <c r="I670" s="6">
        <f>INDEX(Final_Combined_Dataset!O:O, MATCH(A670, Final_Combined_Dataset!A:A, 0))</f>
        <v>2</v>
      </c>
      <c r="J670" s="6" t="str">
        <f t="shared" si="43"/>
        <v>Low</v>
      </c>
      <c r="K670" s="6" t="str">
        <f>IF(Final_Combined_Dataset!M670&gt;Final_Combined_Dataset!N670,
"Casual Users","Registered Users")</f>
        <v>Registered Users</v>
      </c>
      <c r="L670" s="6" t="str">
        <f>IF(Final_Combined_Dataset!H670="Clear","Good To Go",IF(Final_Combined_Dataset!H670="Mist","Average",IF(Final_Combined_Dataset!H670="Light Snow","Bad",IF(Final_Combined_Dataset!H670="Heavy Snow","Very Risky"))))</f>
        <v>Good To Go</v>
      </c>
    </row>
    <row r="671" spans="1:12">
      <c r="A671" s="6">
        <v>670</v>
      </c>
      <c r="B671" s="7">
        <f>INDEX(Final_Combined_Dataset!B:B, MATCH(Analysis_Helper!A671, Final_Combined_Dataset!A:A, 0))</f>
        <v>40574</v>
      </c>
      <c r="C671" s="6" t="str">
        <f>INDEX(Final_Combined_Dataset!G:G, MATCH(Analysis_Helper!A671, Final_Combined_Dataset!A:A, 0))</f>
        <v>Monday</v>
      </c>
      <c r="D671" s="6" t="str">
        <f t="shared" si="40"/>
        <v>Weekday</v>
      </c>
      <c r="E671" s="6" t="b">
        <f>INDEX(Final_Combined_Dataset!F:F, MATCH(A671, Final_Combined_Dataset!A:A, 0))</f>
        <v>0</v>
      </c>
      <c r="F671" s="6" t="str">
        <f t="shared" si="41"/>
        <v>Working Day</v>
      </c>
      <c r="G671" s="6">
        <f>INDEX(Final_Combined_Dataset!E:E, MATCH(A671, Final_Combined_Dataset!A:A, 0))</f>
        <v>5</v>
      </c>
      <c r="H671" s="6" t="str">
        <f t="shared" si="42"/>
        <v>Morning</v>
      </c>
      <c r="I671" s="6">
        <f>INDEX(Final_Combined_Dataset!O:O, MATCH(A671, Final_Combined_Dataset!A:A, 0))</f>
        <v>8</v>
      </c>
      <c r="J671" s="6" t="str">
        <f t="shared" si="43"/>
        <v>Low</v>
      </c>
      <c r="K671" s="6" t="str">
        <f>IF(Final_Combined_Dataset!M671&gt;Final_Combined_Dataset!N671,
"Casual Users","Registered Users")</f>
        <v>Registered Users</v>
      </c>
      <c r="L671" s="6" t="str">
        <f>IF(Final_Combined_Dataset!H671="Clear","Good To Go",IF(Final_Combined_Dataset!H671="Mist","Average",IF(Final_Combined_Dataset!H671="Light Snow","Bad",IF(Final_Combined_Dataset!H671="Heavy Snow","Very Risky"))))</f>
        <v>Good To Go</v>
      </c>
    </row>
    <row r="672" spans="1:12">
      <c r="A672" s="6">
        <v>671</v>
      </c>
      <c r="B672" s="7">
        <f>INDEX(Final_Combined_Dataset!B:B, MATCH(Analysis_Helper!A672, Final_Combined_Dataset!A:A, 0))</f>
        <v>40574</v>
      </c>
      <c r="C672" s="6" t="str">
        <f>INDEX(Final_Combined_Dataset!G:G, MATCH(Analysis_Helper!A672, Final_Combined_Dataset!A:A, 0))</f>
        <v>Monday</v>
      </c>
      <c r="D672" s="6" t="str">
        <f t="shared" si="40"/>
        <v>Weekday</v>
      </c>
      <c r="E672" s="6" t="b">
        <f>INDEX(Final_Combined_Dataset!F:F, MATCH(A672, Final_Combined_Dataset!A:A, 0))</f>
        <v>0</v>
      </c>
      <c r="F672" s="6" t="str">
        <f t="shared" si="41"/>
        <v>Working Day</v>
      </c>
      <c r="G672" s="6">
        <f>INDEX(Final_Combined_Dataset!E:E, MATCH(A672, Final_Combined_Dataset!A:A, 0))</f>
        <v>6</v>
      </c>
      <c r="H672" s="6" t="str">
        <f t="shared" si="42"/>
        <v>Morning</v>
      </c>
      <c r="I672" s="6">
        <f>INDEX(Final_Combined_Dataset!O:O, MATCH(A672, Final_Combined_Dataset!A:A, 0))</f>
        <v>37</v>
      </c>
      <c r="J672" s="6" t="str">
        <f t="shared" si="43"/>
        <v>Low</v>
      </c>
      <c r="K672" s="6" t="str">
        <f>IF(Final_Combined_Dataset!M672&gt;Final_Combined_Dataset!N672,
"Casual Users","Registered Users")</f>
        <v>Registered Users</v>
      </c>
      <c r="L672" s="6" t="str">
        <f>IF(Final_Combined_Dataset!H672="Clear","Good To Go",IF(Final_Combined_Dataset!H672="Mist","Average",IF(Final_Combined_Dataset!H672="Light Snow","Bad",IF(Final_Combined_Dataset!H672="Heavy Snow","Very Risky"))))</f>
        <v>Good To Go</v>
      </c>
    </row>
    <row r="673" spans="1:12">
      <c r="A673" s="6">
        <v>672</v>
      </c>
      <c r="B673" s="7">
        <f>INDEX(Final_Combined_Dataset!B:B, MATCH(Analysis_Helper!A673, Final_Combined_Dataset!A:A, 0))</f>
        <v>40574</v>
      </c>
      <c r="C673" s="6" t="str">
        <f>INDEX(Final_Combined_Dataset!G:G, MATCH(Analysis_Helper!A673, Final_Combined_Dataset!A:A, 0))</f>
        <v>Monday</v>
      </c>
      <c r="D673" s="6" t="str">
        <f t="shared" si="40"/>
        <v>Weekday</v>
      </c>
      <c r="E673" s="6" t="b">
        <f>INDEX(Final_Combined_Dataset!F:F, MATCH(A673, Final_Combined_Dataset!A:A, 0))</f>
        <v>0</v>
      </c>
      <c r="F673" s="6" t="str">
        <f t="shared" si="41"/>
        <v>Working Day</v>
      </c>
      <c r="G673" s="6">
        <f>INDEX(Final_Combined_Dataset!E:E, MATCH(A673, Final_Combined_Dataset!A:A, 0))</f>
        <v>7</v>
      </c>
      <c r="H673" s="6" t="str">
        <f t="shared" si="42"/>
        <v>Morning</v>
      </c>
      <c r="I673" s="6">
        <f>INDEX(Final_Combined_Dataset!O:O, MATCH(A673, Final_Combined_Dataset!A:A, 0))</f>
        <v>72</v>
      </c>
      <c r="J673" s="6" t="str">
        <f t="shared" si="43"/>
        <v>Low</v>
      </c>
      <c r="K673" s="6" t="str">
        <f>IF(Final_Combined_Dataset!M673&gt;Final_Combined_Dataset!N673,
"Casual Users","Registered Users")</f>
        <v>Registered Users</v>
      </c>
      <c r="L673" s="6" t="str">
        <f>IF(Final_Combined_Dataset!H673="Clear","Good To Go",IF(Final_Combined_Dataset!H673="Mist","Average",IF(Final_Combined_Dataset!H673="Light Snow","Bad",IF(Final_Combined_Dataset!H673="Heavy Snow","Very Risky"))))</f>
        <v>Average</v>
      </c>
    </row>
    <row r="674" spans="1:12">
      <c r="A674" s="6">
        <v>673</v>
      </c>
      <c r="B674" s="7">
        <f>INDEX(Final_Combined_Dataset!B:B, MATCH(Analysis_Helper!A674, Final_Combined_Dataset!A:A, 0))</f>
        <v>40574</v>
      </c>
      <c r="C674" s="6" t="str">
        <f>INDEX(Final_Combined_Dataset!G:G, MATCH(Analysis_Helper!A674, Final_Combined_Dataset!A:A, 0))</f>
        <v>Monday</v>
      </c>
      <c r="D674" s="6" t="str">
        <f t="shared" si="40"/>
        <v>Weekday</v>
      </c>
      <c r="E674" s="6" t="b">
        <f>INDEX(Final_Combined_Dataset!F:F, MATCH(A674, Final_Combined_Dataset!A:A, 0))</f>
        <v>0</v>
      </c>
      <c r="F674" s="6" t="str">
        <f t="shared" si="41"/>
        <v>Working Day</v>
      </c>
      <c r="G674" s="6">
        <f>INDEX(Final_Combined_Dataset!E:E, MATCH(A674, Final_Combined_Dataset!A:A, 0))</f>
        <v>8</v>
      </c>
      <c r="H674" s="6" t="str">
        <f t="shared" si="42"/>
        <v>Morning</v>
      </c>
      <c r="I674" s="6">
        <f>INDEX(Final_Combined_Dataset!O:O, MATCH(A674, Final_Combined_Dataset!A:A, 0))</f>
        <v>185</v>
      </c>
      <c r="J674" s="6" t="str">
        <f t="shared" si="43"/>
        <v>High</v>
      </c>
      <c r="K674" s="6" t="str">
        <f>IF(Final_Combined_Dataset!M674&gt;Final_Combined_Dataset!N674,
"Casual Users","Registered Users")</f>
        <v>Registered Users</v>
      </c>
      <c r="L674" s="6" t="str">
        <f>IF(Final_Combined_Dataset!H674="Clear","Good To Go",IF(Final_Combined_Dataset!H674="Mist","Average",IF(Final_Combined_Dataset!H674="Light Snow","Bad",IF(Final_Combined_Dataset!H674="Heavy Snow","Very Risky"))))</f>
        <v>Average</v>
      </c>
    </row>
    <row r="675" spans="1:12">
      <c r="A675" s="6">
        <v>674</v>
      </c>
      <c r="B675" s="7">
        <f>INDEX(Final_Combined_Dataset!B:B, MATCH(Analysis_Helper!A675, Final_Combined_Dataset!A:A, 0))</f>
        <v>40574</v>
      </c>
      <c r="C675" s="6" t="str">
        <f>INDEX(Final_Combined_Dataset!G:G, MATCH(Analysis_Helper!A675, Final_Combined_Dataset!A:A, 0))</f>
        <v>Monday</v>
      </c>
      <c r="D675" s="6" t="str">
        <f t="shared" si="40"/>
        <v>Weekday</v>
      </c>
      <c r="E675" s="6" t="b">
        <f>INDEX(Final_Combined_Dataset!F:F, MATCH(A675, Final_Combined_Dataset!A:A, 0))</f>
        <v>0</v>
      </c>
      <c r="F675" s="6" t="str">
        <f t="shared" si="41"/>
        <v>Working Day</v>
      </c>
      <c r="G675" s="6">
        <f>INDEX(Final_Combined_Dataset!E:E, MATCH(A675, Final_Combined_Dataset!A:A, 0))</f>
        <v>9</v>
      </c>
      <c r="H675" s="6" t="str">
        <f t="shared" si="42"/>
        <v>Morning</v>
      </c>
      <c r="I675" s="6">
        <f>INDEX(Final_Combined_Dataset!O:O, MATCH(A675, Final_Combined_Dataset!A:A, 0))</f>
        <v>112</v>
      </c>
      <c r="J675" s="6" t="str">
        <f t="shared" si="43"/>
        <v>Medium</v>
      </c>
      <c r="K675" s="6" t="str">
        <f>IF(Final_Combined_Dataset!M675&gt;Final_Combined_Dataset!N675,
"Casual Users","Registered Users")</f>
        <v>Registered Users</v>
      </c>
      <c r="L675" s="6" t="str">
        <f>IF(Final_Combined_Dataset!H675="Clear","Good To Go",IF(Final_Combined_Dataset!H675="Mist","Average",IF(Final_Combined_Dataset!H675="Light Snow","Bad",IF(Final_Combined_Dataset!H675="Heavy Snow","Very Risky"))))</f>
        <v>Average</v>
      </c>
    </row>
    <row r="676" spans="1:12">
      <c r="A676" s="6">
        <v>675</v>
      </c>
      <c r="B676" s="7">
        <f>INDEX(Final_Combined_Dataset!B:B, MATCH(Analysis_Helper!A676, Final_Combined_Dataset!A:A, 0))</f>
        <v>40574</v>
      </c>
      <c r="C676" s="6" t="str">
        <f>INDEX(Final_Combined_Dataset!G:G, MATCH(Analysis_Helper!A676, Final_Combined_Dataset!A:A, 0))</f>
        <v>Monday</v>
      </c>
      <c r="D676" s="6" t="str">
        <f t="shared" si="40"/>
        <v>Weekday</v>
      </c>
      <c r="E676" s="6" t="b">
        <f>INDEX(Final_Combined_Dataset!F:F, MATCH(A676, Final_Combined_Dataset!A:A, 0))</f>
        <v>0</v>
      </c>
      <c r="F676" s="6" t="str">
        <f t="shared" si="41"/>
        <v>Working Day</v>
      </c>
      <c r="G676" s="6">
        <f>INDEX(Final_Combined_Dataset!E:E, MATCH(A676, Final_Combined_Dataset!A:A, 0))</f>
        <v>10</v>
      </c>
      <c r="H676" s="6" t="str">
        <f t="shared" si="42"/>
        <v>Morning</v>
      </c>
      <c r="I676" s="6">
        <f>INDEX(Final_Combined_Dataset!O:O, MATCH(A676, Final_Combined_Dataset!A:A, 0))</f>
        <v>69</v>
      </c>
      <c r="J676" s="6" t="str">
        <f t="shared" si="43"/>
        <v>Low</v>
      </c>
      <c r="K676" s="6" t="str">
        <f>IF(Final_Combined_Dataset!M676&gt;Final_Combined_Dataset!N676,
"Casual Users","Registered Users")</f>
        <v>Registered Users</v>
      </c>
      <c r="L676" s="6" t="str">
        <f>IF(Final_Combined_Dataset!H676="Clear","Good To Go",IF(Final_Combined_Dataset!H676="Mist","Average",IF(Final_Combined_Dataset!H676="Light Snow","Bad",IF(Final_Combined_Dataset!H676="Heavy Snow","Very Risky"))))</f>
        <v>Average</v>
      </c>
    </row>
    <row r="677" spans="1:12">
      <c r="A677" s="6">
        <v>676</v>
      </c>
      <c r="B677" s="7">
        <f>INDEX(Final_Combined_Dataset!B:B, MATCH(Analysis_Helper!A677, Final_Combined_Dataset!A:A, 0))</f>
        <v>40574</v>
      </c>
      <c r="C677" s="6" t="str">
        <f>INDEX(Final_Combined_Dataset!G:G, MATCH(Analysis_Helper!A677, Final_Combined_Dataset!A:A, 0))</f>
        <v>Monday</v>
      </c>
      <c r="D677" s="6" t="str">
        <f t="shared" si="40"/>
        <v>Weekday</v>
      </c>
      <c r="E677" s="6" t="b">
        <f>INDEX(Final_Combined_Dataset!F:F, MATCH(A677, Final_Combined_Dataset!A:A, 0))</f>
        <v>0</v>
      </c>
      <c r="F677" s="6" t="str">
        <f t="shared" si="41"/>
        <v>Working Day</v>
      </c>
      <c r="G677" s="6">
        <f>INDEX(Final_Combined_Dataset!E:E, MATCH(A677, Final_Combined_Dataset!A:A, 0))</f>
        <v>11</v>
      </c>
      <c r="H677" s="6" t="str">
        <f t="shared" si="42"/>
        <v>Morning</v>
      </c>
      <c r="I677" s="6">
        <f>INDEX(Final_Combined_Dataset!O:O, MATCH(A677, Final_Combined_Dataset!A:A, 0))</f>
        <v>48</v>
      </c>
      <c r="J677" s="6" t="str">
        <f t="shared" si="43"/>
        <v>Low</v>
      </c>
      <c r="K677" s="6" t="str">
        <f>IF(Final_Combined_Dataset!M677&gt;Final_Combined_Dataset!N677,
"Casual Users","Registered Users")</f>
        <v>Registered Users</v>
      </c>
      <c r="L677" s="6" t="str">
        <f>IF(Final_Combined_Dataset!H677="Clear","Good To Go",IF(Final_Combined_Dataset!H677="Mist","Average",IF(Final_Combined_Dataset!H677="Light Snow","Bad",IF(Final_Combined_Dataset!H677="Heavy Snow","Very Risky"))))</f>
        <v>Average</v>
      </c>
    </row>
    <row r="678" spans="1:12">
      <c r="A678" s="6">
        <v>677</v>
      </c>
      <c r="B678" s="7">
        <f>INDEX(Final_Combined_Dataset!B:B, MATCH(Analysis_Helper!A678, Final_Combined_Dataset!A:A, 0))</f>
        <v>40574</v>
      </c>
      <c r="C678" s="6" t="str">
        <f>INDEX(Final_Combined_Dataset!G:G, MATCH(Analysis_Helper!A678, Final_Combined_Dataset!A:A, 0))</f>
        <v>Monday</v>
      </c>
      <c r="D678" s="6" t="str">
        <f t="shared" si="40"/>
        <v>Weekday</v>
      </c>
      <c r="E678" s="6" t="b">
        <f>INDEX(Final_Combined_Dataset!F:F, MATCH(A678, Final_Combined_Dataset!A:A, 0))</f>
        <v>0</v>
      </c>
      <c r="F678" s="6" t="str">
        <f t="shared" si="41"/>
        <v>Working Day</v>
      </c>
      <c r="G678" s="6">
        <f>INDEX(Final_Combined_Dataset!E:E, MATCH(A678, Final_Combined_Dataset!A:A, 0))</f>
        <v>12</v>
      </c>
      <c r="H678" s="6" t="str">
        <f t="shared" si="42"/>
        <v>Afternoon</v>
      </c>
      <c r="I678" s="6">
        <f>INDEX(Final_Combined_Dataset!O:O, MATCH(A678, Final_Combined_Dataset!A:A, 0))</f>
        <v>68</v>
      </c>
      <c r="J678" s="6" t="str">
        <f t="shared" si="43"/>
        <v>Low</v>
      </c>
      <c r="K678" s="6" t="str">
        <f>IF(Final_Combined_Dataset!M678&gt;Final_Combined_Dataset!N678,
"Casual Users","Registered Users")</f>
        <v>Registered Users</v>
      </c>
      <c r="L678" s="6" t="str">
        <f>IF(Final_Combined_Dataset!H678="Clear","Good To Go",IF(Final_Combined_Dataset!H678="Mist","Average",IF(Final_Combined_Dataset!H678="Light Snow","Bad",IF(Final_Combined_Dataset!H678="Heavy Snow","Very Risky"))))</f>
        <v>Average</v>
      </c>
    </row>
    <row r="679" spans="1:12">
      <c r="A679" s="6">
        <v>678</v>
      </c>
      <c r="B679" s="7">
        <f>INDEX(Final_Combined_Dataset!B:B, MATCH(Analysis_Helper!A679, Final_Combined_Dataset!A:A, 0))</f>
        <v>40574</v>
      </c>
      <c r="C679" s="6" t="str">
        <f>INDEX(Final_Combined_Dataset!G:G, MATCH(Analysis_Helper!A679, Final_Combined_Dataset!A:A, 0))</f>
        <v>Monday</v>
      </c>
      <c r="D679" s="6" t="str">
        <f t="shared" si="40"/>
        <v>Weekday</v>
      </c>
      <c r="E679" s="6" t="b">
        <f>INDEX(Final_Combined_Dataset!F:F, MATCH(A679, Final_Combined_Dataset!A:A, 0))</f>
        <v>0</v>
      </c>
      <c r="F679" s="6" t="str">
        <f t="shared" si="41"/>
        <v>Working Day</v>
      </c>
      <c r="G679" s="6">
        <f>INDEX(Final_Combined_Dataset!E:E, MATCH(A679, Final_Combined_Dataset!A:A, 0))</f>
        <v>13</v>
      </c>
      <c r="H679" s="6" t="str">
        <f t="shared" si="42"/>
        <v>Afternoon</v>
      </c>
      <c r="I679" s="6">
        <f>INDEX(Final_Combined_Dataset!O:O, MATCH(A679, Final_Combined_Dataset!A:A, 0))</f>
        <v>54</v>
      </c>
      <c r="J679" s="6" t="str">
        <f t="shared" si="43"/>
        <v>Low</v>
      </c>
      <c r="K679" s="6" t="str">
        <f>IF(Final_Combined_Dataset!M679&gt;Final_Combined_Dataset!N679,
"Casual Users","Registered Users")</f>
        <v>Registered Users</v>
      </c>
      <c r="L679" s="6" t="str">
        <f>IF(Final_Combined_Dataset!H679="Clear","Good To Go",IF(Final_Combined_Dataset!H679="Mist","Average",IF(Final_Combined_Dataset!H679="Light Snow","Bad",IF(Final_Combined_Dataset!H679="Heavy Snow","Very Risky"))))</f>
        <v>Average</v>
      </c>
    </row>
    <row r="680" spans="1:12">
      <c r="A680" s="6">
        <v>679</v>
      </c>
      <c r="B680" s="7">
        <f>INDEX(Final_Combined_Dataset!B:B, MATCH(Analysis_Helper!A680, Final_Combined_Dataset!A:A, 0))</f>
        <v>40574</v>
      </c>
      <c r="C680" s="6" t="str">
        <f>INDEX(Final_Combined_Dataset!G:G, MATCH(Analysis_Helper!A680, Final_Combined_Dataset!A:A, 0))</f>
        <v>Monday</v>
      </c>
      <c r="D680" s="6" t="str">
        <f t="shared" si="40"/>
        <v>Weekday</v>
      </c>
      <c r="E680" s="6" t="b">
        <f>INDEX(Final_Combined_Dataset!F:F, MATCH(A680, Final_Combined_Dataset!A:A, 0))</f>
        <v>0</v>
      </c>
      <c r="F680" s="6" t="str">
        <f t="shared" si="41"/>
        <v>Working Day</v>
      </c>
      <c r="G680" s="6">
        <f>INDEX(Final_Combined_Dataset!E:E, MATCH(A680, Final_Combined_Dataset!A:A, 0))</f>
        <v>14</v>
      </c>
      <c r="H680" s="6" t="str">
        <f t="shared" si="42"/>
        <v>Afternoon</v>
      </c>
      <c r="I680" s="6">
        <f>INDEX(Final_Combined_Dataset!O:O, MATCH(A680, Final_Combined_Dataset!A:A, 0))</f>
        <v>86</v>
      </c>
      <c r="J680" s="6" t="str">
        <f t="shared" si="43"/>
        <v>Low</v>
      </c>
      <c r="K680" s="6" t="str">
        <f>IF(Final_Combined_Dataset!M680&gt;Final_Combined_Dataset!N680,
"Casual Users","Registered Users")</f>
        <v>Registered Users</v>
      </c>
      <c r="L680" s="6" t="str">
        <f>IF(Final_Combined_Dataset!H680="Clear","Good To Go",IF(Final_Combined_Dataset!H680="Mist","Average",IF(Final_Combined_Dataset!H680="Light Snow","Bad",IF(Final_Combined_Dataset!H680="Heavy Snow","Very Risky"))))</f>
        <v>Average</v>
      </c>
    </row>
    <row r="681" spans="1:12">
      <c r="A681" s="6">
        <v>680</v>
      </c>
      <c r="B681" s="7">
        <f>INDEX(Final_Combined_Dataset!B:B, MATCH(Analysis_Helper!A681, Final_Combined_Dataset!A:A, 0))</f>
        <v>40574</v>
      </c>
      <c r="C681" s="6" t="str">
        <f>INDEX(Final_Combined_Dataset!G:G, MATCH(Analysis_Helper!A681, Final_Combined_Dataset!A:A, 0))</f>
        <v>Monday</v>
      </c>
      <c r="D681" s="6" t="str">
        <f t="shared" si="40"/>
        <v>Weekday</v>
      </c>
      <c r="E681" s="6" t="b">
        <f>INDEX(Final_Combined_Dataset!F:F, MATCH(A681, Final_Combined_Dataset!A:A, 0))</f>
        <v>0</v>
      </c>
      <c r="F681" s="6" t="str">
        <f t="shared" si="41"/>
        <v>Working Day</v>
      </c>
      <c r="G681" s="6">
        <f>INDEX(Final_Combined_Dataset!E:E, MATCH(A681, Final_Combined_Dataset!A:A, 0))</f>
        <v>15</v>
      </c>
      <c r="H681" s="6" t="str">
        <f t="shared" si="42"/>
        <v>Afternoon</v>
      </c>
      <c r="I681" s="6">
        <f>INDEX(Final_Combined_Dataset!O:O, MATCH(A681, Final_Combined_Dataset!A:A, 0))</f>
        <v>44</v>
      </c>
      <c r="J681" s="6" t="str">
        <f t="shared" si="43"/>
        <v>Low</v>
      </c>
      <c r="K681" s="6" t="str">
        <f>IF(Final_Combined_Dataset!M681&gt;Final_Combined_Dataset!N681,
"Casual Users","Registered Users")</f>
        <v>Registered Users</v>
      </c>
      <c r="L681" s="6" t="str">
        <f>IF(Final_Combined_Dataset!H681="Clear","Good To Go",IF(Final_Combined_Dataset!H681="Mist","Average",IF(Final_Combined_Dataset!H681="Light Snow","Bad",IF(Final_Combined_Dataset!H681="Heavy Snow","Very Risky"))))</f>
        <v>Average</v>
      </c>
    </row>
    <row r="682" spans="1:12">
      <c r="A682" s="6">
        <v>681</v>
      </c>
      <c r="B682" s="7">
        <f>INDEX(Final_Combined_Dataset!B:B, MATCH(Analysis_Helper!A682, Final_Combined_Dataset!A:A, 0))</f>
        <v>40574</v>
      </c>
      <c r="C682" s="6" t="str">
        <f>INDEX(Final_Combined_Dataset!G:G, MATCH(Analysis_Helper!A682, Final_Combined_Dataset!A:A, 0))</f>
        <v>Monday</v>
      </c>
      <c r="D682" s="6" t="str">
        <f t="shared" si="40"/>
        <v>Weekday</v>
      </c>
      <c r="E682" s="6" t="b">
        <f>INDEX(Final_Combined_Dataset!F:F, MATCH(A682, Final_Combined_Dataset!A:A, 0))</f>
        <v>0</v>
      </c>
      <c r="F682" s="6" t="str">
        <f t="shared" si="41"/>
        <v>Working Day</v>
      </c>
      <c r="G682" s="6">
        <f>INDEX(Final_Combined_Dataset!E:E, MATCH(A682, Final_Combined_Dataset!A:A, 0))</f>
        <v>16</v>
      </c>
      <c r="H682" s="6" t="str">
        <f t="shared" si="42"/>
        <v>Afternoon</v>
      </c>
      <c r="I682" s="6">
        <f>INDEX(Final_Combined_Dataset!O:O, MATCH(A682, Final_Combined_Dataset!A:A, 0))</f>
        <v>86</v>
      </c>
      <c r="J682" s="6" t="str">
        <f t="shared" si="43"/>
        <v>Low</v>
      </c>
      <c r="K682" s="6" t="str">
        <f>IF(Final_Combined_Dataset!M682&gt;Final_Combined_Dataset!N682,
"Casual Users","Registered Users")</f>
        <v>Registered Users</v>
      </c>
      <c r="L682" s="6" t="str">
        <f>IF(Final_Combined_Dataset!H682="Clear","Good To Go",IF(Final_Combined_Dataset!H682="Mist","Average",IF(Final_Combined_Dataset!H682="Light Snow","Bad",IF(Final_Combined_Dataset!H682="Heavy Snow","Very Risky"))))</f>
        <v>Average</v>
      </c>
    </row>
    <row r="683" spans="1:12">
      <c r="A683" s="6">
        <v>682</v>
      </c>
      <c r="B683" s="7">
        <f>INDEX(Final_Combined_Dataset!B:B, MATCH(Analysis_Helper!A683, Final_Combined_Dataset!A:A, 0))</f>
        <v>40574</v>
      </c>
      <c r="C683" s="6" t="str">
        <f>INDEX(Final_Combined_Dataset!G:G, MATCH(Analysis_Helper!A683, Final_Combined_Dataset!A:A, 0))</f>
        <v>Monday</v>
      </c>
      <c r="D683" s="6" t="str">
        <f t="shared" si="40"/>
        <v>Weekday</v>
      </c>
      <c r="E683" s="6" t="b">
        <f>INDEX(Final_Combined_Dataset!F:F, MATCH(A683, Final_Combined_Dataset!A:A, 0))</f>
        <v>0</v>
      </c>
      <c r="F683" s="6" t="str">
        <f t="shared" si="41"/>
        <v>Working Day</v>
      </c>
      <c r="G683" s="6">
        <f>INDEX(Final_Combined_Dataset!E:E, MATCH(A683, Final_Combined_Dataset!A:A, 0))</f>
        <v>17</v>
      </c>
      <c r="H683" s="6" t="str">
        <f t="shared" si="42"/>
        <v>Evening</v>
      </c>
      <c r="I683" s="6">
        <f>INDEX(Final_Combined_Dataset!O:O, MATCH(A683, Final_Combined_Dataset!A:A, 0))</f>
        <v>161</v>
      </c>
      <c r="J683" s="6" t="str">
        <f t="shared" si="43"/>
        <v>High</v>
      </c>
      <c r="K683" s="6" t="str">
        <f>IF(Final_Combined_Dataset!M683&gt;Final_Combined_Dataset!N683,
"Casual Users","Registered Users")</f>
        <v>Registered Users</v>
      </c>
      <c r="L683" s="6" t="str">
        <f>IF(Final_Combined_Dataset!H683="Clear","Good To Go",IF(Final_Combined_Dataset!H683="Mist","Average",IF(Final_Combined_Dataset!H683="Light Snow","Bad",IF(Final_Combined_Dataset!H683="Heavy Snow","Very Risky"))))</f>
        <v>Average</v>
      </c>
    </row>
    <row r="684" spans="1:12">
      <c r="A684" s="6">
        <v>683</v>
      </c>
      <c r="B684" s="7">
        <f>INDEX(Final_Combined_Dataset!B:B, MATCH(Analysis_Helper!A684, Final_Combined_Dataset!A:A, 0))</f>
        <v>40574</v>
      </c>
      <c r="C684" s="6" t="str">
        <f>INDEX(Final_Combined_Dataset!G:G, MATCH(Analysis_Helper!A684, Final_Combined_Dataset!A:A, 0))</f>
        <v>Monday</v>
      </c>
      <c r="D684" s="6" t="str">
        <f t="shared" si="40"/>
        <v>Weekday</v>
      </c>
      <c r="E684" s="6" t="b">
        <f>INDEX(Final_Combined_Dataset!F:F, MATCH(A684, Final_Combined_Dataset!A:A, 0))</f>
        <v>0</v>
      </c>
      <c r="F684" s="6" t="str">
        <f t="shared" si="41"/>
        <v>Working Day</v>
      </c>
      <c r="G684" s="6">
        <f>INDEX(Final_Combined_Dataset!E:E, MATCH(A684, Final_Combined_Dataset!A:A, 0))</f>
        <v>18</v>
      </c>
      <c r="H684" s="6" t="str">
        <f t="shared" si="42"/>
        <v>Evening</v>
      </c>
      <c r="I684" s="6">
        <f>INDEX(Final_Combined_Dataset!O:O, MATCH(A684, Final_Combined_Dataset!A:A, 0))</f>
        <v>156</v>
      </c>
      <c r="J684" s="6" t="str">
        <f t="shared" si="43"/>
        <v>High</v>
      </c>
      <c r="K684" s="6" t="str">
        <f>IF(Final_Combined_Dataset!M684&gt;Final_Combined_Dataset!N684,
"Casual Users","Registered Users")</f>
        <v>Registered Users</v>
      </c>
      <c r="L684" s="6" t="str">
        <f>IF(Final_Combined_Dataset!H684="Clear","Good To Go",IF(Final_Combined_Dataset!H684="Mist","Average",IF(Final_Combined_Dataset!H684="Light Snow","Bad",IF(Final_Combined_Dataset!H684="Heavy Snow","Very Risky"))))</f>
        <v>Average</v>
      </c>
    </row>
    <row r="685" spans="1:12">
      <c r="A685" s="6">
        <v>684</v>
      </c>
      <c r="B685" s="7">
        <f>INDEX(Final_Combined_Dataset!B:B, MATCH(Analysis_Helper!A685, Final_Combined_Dataset!A:A, 0))</f>
        <v>40574</v>
      </c>
      <c r="C685" s="6" t="str">
        <f>INDEX(Final_Combined_Dataset!G:G, MATCH(Analysis_Helper!A685, Final_Combined_Dataset!A:A, 0))</f>
        <v>Monday</v>
      </c>
      <c r="D685" s="6" t="str">
        <f t="shared" si="40"/>
        <v>Weekday</v>
      </c>
      <c r="E685" s="6" t="b">
        <f>INDEX(Final_Combined_Dataset!F:F, MATCH(A685, Final_Combined_Dataset!A:A, 0))</f>
        <v>0</v>
      </c>
      <c r="F685" s="6" t="str">
        <f t="shared" si="41"/>
        <v>Working Day</v>
      </c>
      <c r="G685" s="6">
        <f>INDEX(Final_Combined_Dataset!E:E, MATCH(A685, Final_Combined_Dataset!A:A, 0))</f>
        <v>19</v>
      </c>
      <c r="H685" s="6" t="str">
        <f t="shared" si="42"/>
        <v>Evening</v>
      </c>
      <c r="I685" s="6">
        <f>INDEX(Final_Combined_Dataset!O:O, MATCH(A685, Final_Combined_Dataset!A:A, 0))</f>
        <v>111</v>
      </c>
      <c r="J685" s="6" t="str">
        <f t="shared" si="43"/>
        <v>Medium</v>
      </c>
      <c r="K685" s="6" t="str">
        <f>IF(Final_Combined_Dataset!M685&gt;Final_Combined_Dataset!N685,
"Casual Users","Registered Users")</f>
        <v>Registered Users</v>
      </c>
      <c r="L685" s="6" t="str">
        <f>IF(Final_Combined_Dataset!H685="Clear","Good To Go",IF(Final_Combined_Dataset!H685="Mist","Average",IF(Final_Combined_Dataset!H685="Light Snow","Bad",IF(Final_Combined_Dataset!H685="Heavy Snow","Very Risky"))))</f>
        <v>Good To Go</v>
      </c>
    </row>
    <row r="686" spans="1:12">
      <c r="A686" s="6">
        <v>685</v>
      </c>
      <c r="B686" s="7">
        <f>INDEX(Final_Combined_Dataset!B:B, MATCH(Analysis_Helper!A686, Final_Combined_Dataset!A:A, 0))</f>
        <v>40574</v>
      </c>
      <c r="C686" s="6" t="str">
        <f>INDEX(Final_Combined_Dataset!G:G, MATCH(Analysis_Helper!A686, Final_Combined_Dataset!A:A, 0))</f>
        <v>Monday</v>
      </c>
      <c r="D686" s="6" t="str">
        <f t="shared" si="40"/>
        <v>Weekday</v>
      </c>
      <c r="E686" s="6" t="b">
        <f>INDEX(Final_Combined_Dataset!F:F, MATCH(A686, Final_Combined_Dataset!A:A, 0))</f>
        <v>0</v>
      </c>
      <c r="F686" s="6" t="str">
        <f t="shared" si="41"/>
        <v>Working Day</v>
      </c>
      <c r="G686" s="6">
        <f>INDEX(Final_Combined_Dataset!E:E, MATCH(A686, Final_Combined_Dataset!A:A, 0))</f>
        <v>20</v>
      </c>
      <c r="H686" s="6" t="str">
        <f t="shared" si="42"/>
        <v>Evening</v>
      </c>
      <c r="I686" s="6">
        <f>INDEX(Final_Combined_Dataset!O:O, MATCH(A686, Final_Combined_Dataset!A:A, 0))</f>
        <v>78</v>
      </c>
      <c r="J686" s="6" t="str">
        <f t="shared" si="43"/>
        <v>Low</v>
      </c>
      <c r="K686" s="6" t="str">
        <f>IF(Final_Combined_Dataset!M686&gt;Final_Combined_Dataset!N686,
"Casual Users","Registered Users")</f>
        <v>Registered Users</v>
      </c>
      <c r="L686" s="6" t="str">
        <f>IF(Final_Combined_Dataset!H686="Clear","Good To Go",IF(Final_Combined_Dataset!H686="Mist","Average",IF(Final_Combined_Dataset!H686="Light Snow","Bad",IF(Final_Combined_Dataset!H686="Heavy Snow","Very Risky"))))</f>
        <v>Bad</v>
      </c>
    </row>
    <row r="687" spans="1:12">
      <c r="A687" s="6">
        <v>686</v>
      </c>
      <c r="B687" s="7">
        <f>INDEX(Final_Combined_Dataset!B:B, MATCH(Analysis_Helper!A687, Final_Combined_Dataset!A:A, 0))</f>
        <v>40574</v>
      </c>
      <c r="C687" s="6" t="str">
        <f>INDEX(Final_Combined_Dataset!G:G, MATCH(Analysis_Helper!A687, Final_Combined_Dataset!A:A, 0))</f>
        <v>Monday</v>
      </c>
      <c r="D687" s="6" t="str">
        <f t="shared" si="40"/>
        <v>Weekday</v>
      </c>
      <c r="E687" s="6" t="b">
        <f>INDEX(Final_Combined_Dataset!F:F, MATCH(A687, Final_Combined_Dataset!A:A, 0))</f>
        <v>0</v>
      </c>
      <c r="F687" s="6" t="str">
        <f t="shared" si="41"/>
        <v>Working Day</v>
      </c>
      <c r="G687" s="6">
        <f>INDEX(Final_Combined_Dataset!E:E, MATCH(A687, Final_Combined_Dataset!A:A, 0))</f>
        <v>21</v>
      </c>
      <c r="H687" s="6" t="str">
        <f t="shared" si="42"/>
        <v>Night</v>
      </c>
      <c r="I687" s="6">
        <f>INDEX(Final_Combined_Dataset!O:O, MATCH(A687, Final_Combined_Dataset!A:A, 0))</f>
        <v>56</v>
      </c>
      <c r="J687" s="6" t="str">
        <f t="shared" si="43"/>
        <v>Low</v>
      </c>
      <c r="K687" s="6" t="str">
        <f>IF(Final_Combined_Dataset!M687&gt;Final_Combined_Dataset!N687,
"Casual Users","Registered Users")</f>
        <v>Registered Users</v>
      </c>
      <c r="L687" s="6" t="str">
        <f>IF(Final_Combined_Dataset!H687="Clear","Good To Go",IF(Final_Combined_Dataset!H687="Mist","Average",IF(Final_Combined_Dataset!H687="Light Snow","Bad",IF(Final_Combined_Dataset!H687="Heavy Snow","Very Risky"))))</f>
        <v>Bad</v>
      </c>
    </row>
    <row r="688" spans="1:12">
      <c r="A688" s="6">
        <v>687</v>
      </c>
      <c r="B688" s="7">
        <f>INDEX(Final_Combined_Dataset!B:B, MATCH(Analysis_Helper!A688, Final_Combined_Dataset!A:A, 0))</f>
        <v>40574</v>
      </c>
      <c r="C688" s="6" t="str">
        <f>INDEX(Final_Combined_Dataset!G:G, MATCH(Analysis_Helper!A688, Final_Combined_Dataset!A:A, 0))</f>
        <v>Monday</v>
      </c>
      <c r="D688" s="6" t="str">
        <f t="shared" si="40"/>
        <v>Weekday</v>
      </c>
      <c r="E688" s="6" t="b">
        <f>INDEX(Final_Combined_Dataset!F:F, MATCH(A688, Final_Combined_Dataset!A:A, 0))</f>
        <v>0</v>
      </c>
      <c r="F688" s="6" t="str">
        <f t="shared" si="41"/>
        <v>Working Day</v>
      </c>
      <c r="G688" s="6">
        <f>INDEX(Final_Combined_Dataset!E:E, MATCH(A688, Final_Combined_Dataset!A:A, 0))</f>
        <v>22</v>
      </c>
      <c r="H688" s="6" t="str">
        <f t="shared" si="42"/>
        <v>Night</v>
      </c>
      <c r="I688" s="6">
        <f>INDEX(Final_Combined_Dataset!O:O, MATCH(A688, Final_Combined_Dataset!A:A, 0))</f>
        <v>34</v>
      </c>
      <c r="J688" s="6" t="str">
        <f t="shared" si="43"/>
        <v>Low</v>
      </c>
      <c r="K688" s="6" t="str">
        <f>IF(Final_Combined_Dataset!M688&gt;Final_Combined_Dataset!N688,
"Casual Users","Registered Users")</f>
        <v>Registered Users</v>
      </c>
      <c r="L688" s="6" t="str">
        <f>IF(Final_Combined_Dataset!H688="Clear","Good To Go",IF(Final_Combined_Dataset!H688="Mist","Average",IF(Final_Combined_Dataset!H688="Light Snow","Bad",IF(Final_Combined_Dataset!H688="Heavy Snow","Very Risky"))))</f>
        <v>Average</v>
      </c>
    </row>
    <row r="689" spans="1:12">
      <c r="A689" s="6">
        <v>688</v>
      </c>
      <c r="B689" s="7">
        <f>INDEX(Final_Combined_Dataset!B:B, MATCH(Analysis_Helper!A689, Final_Combined_Dataset!A:A, 0))</f>
        <v>40574</v>
      </c>
      <c r="C689" s="6" t="str">
        <f>INDEX(Final_Combined_Dataset!G:G, MATCH(Analysis_Helper!A689, Final_Combined_Dataset!A:A, 0))</f>
        <v>Monday</v>
      </c>
      <c r="D689" s="6" t="str">
        <f t="shared" si="40"/>
        <v>Weekday</v>
      </c>
      <c r="E689" s="6" t="b">
        <f>INDEX(Final_Combined_Dataset!F:F, MATCH(A689, Final_Combined_Dataset!A:A, 0))</f>
        <v>0</v>
      </c>
      <c r="F689" s="6" t="str">
        <f t="shared" si="41"/>
        <v>Working Day</v>
      </c>
      <c r="G689" s="6">
        <f>INDEX(Final_Combined_Dataset!E:E, MATCH(A689, Final_Combined_Dataset!A:A, 0))</f>
        <v>23</v>
      </c>
      <c r="H689" s="6" t="str">
        <f t="shared" si="42"/>
        <v>Night</v>
      </c>
      <c r="I689" s="6">
        <f>INDEX(Final_Combined_Dataset!O:O, MATCH(A689, Final_Combined_Dataset!A:A, 0))</f>
        <v>17</v>
      </c>
      <c r="J689" s="6" t="str">
        <f t="shared" si="43"/>
        <v>Low</v>
      </c>
      <c r="K689" s="6" t="str">
        <f>IF(Final_Combined_Dataset!M689&gt;Final_Combined_Dataset!N689,
"Casual Users","Registered Users")</f>
        <v>Registered Users</v>
      </c>
      <c r="L689" s="6" t="str">
        <f>IF(Final_Combined_Dataset!H689="Clear","Good To Go",IF(Final_Combined_Dataset!H689="Mist","Average",IF(Final_Combined_Dataset!H689="Light Snow","Bad",IF(Final_Combined_Dataset!H689="Heavy Snow","Very Risky"))))</f>
        <v>Average</v>
      </c>
    </row>
    <row r="690" spans="1:12">
      <c r="A690" s="6">
        <v>689</v>
      </c>
      <c r="B690" s="7">
        <f>INDEX(Final_Combined_Dataset!B:B, MATCH(Analysis_Helper!A690, Final_Combined_Dataset!A:A, 0))</f>
        <v>40575</v>
      </c>
      <c r="C690" s="6" t="str">
        <f>INDEX(Final_Combined_Dataset!G:G, MATCH(Analysis_Helper!A690, Final_Combined_Dataset!A:A, 0))</f>
        <v>Tuesday</v>
      </c>
      <c r="D690" s="6" t="str">
        <f t="shared" si="40"/>
        <v>Weekday</v>
      </c>
      <c r="E690" s="6" t="b">
        <f>INDEX(Final_Combined_Dataset!F:F, MATCH(A690, Final_Combined_Dataset!A:A, 0))</f>
        <v>0</v>
      </c>
      <c r="F690" s="6" t="str">
        <f t="shared" si="41"/>
        <v>Working Day</v>
      </c>
      <c r="G690" s="6">
        <f>INDEX(Final_Combined_Dataset!E:E, MATCH(A690, Final_Combined_Dataset!A:A, 0))</f>
        <v>0</v>
      </c>
      <c r="H690" s="6" t="str">
        <f t="shared" si="42"/>
        <v>Night</v>
      </c>
      <c r="I690" s="6">
        <f>INDEX(Final_Combined_Dataset!O:O, MATCH(A690, Final_Combined_Dataset!A:A, 0))</f>
        <v>8</v>
      </c>
      <c r="J690" s="6" t="str">
        <f t="shared" si="43"/>
        <v>Low</v>
      </c>
      <c r="K690" s="6" t="str">
        <f>IF(Final_Combined_Dataset!M690&gt;Final_Combined_Dataset!N690,
"Casual Users","Registered Users")</f>
        <v>Registered Users</v>
      </c>
      <c r="L690" s="6" t="str">
        <f>IF(Final_Combined_Dataset!H690="Clear","Good To Go",IF(Final_Combined_Dataset!H690="Mist","Average",IF(Final_Combined_Dataset!H690="Light Snow","Bad",IF(Final_Combined_Dataset!H690="Heavy Snow","Very Risky"))))</f>
        <v>Average</v>
      </c>
    </row>
    <row r="691" spans="1:12">
      <c r="A691" s="6">
        <v>690</v>
      </c>
      <c r="B691" s="7">
        <f>INDEX(Final_Combined_Dataset!B:B, MATCH(Analysis_Helper!A691, Final_Combined_Dataset!A:A, 0))</f>
        <v>40575</v>
      </c>
      <c r="C691" s="6" t="str">
        <f>INDEX(Final_Combined_Dataset!G:G, MATCH(Analysis_Helper!A691, Final_Combined_Dataset!A:A, 0))</f>
        <v>Tuesday</v>
      </c>
      <c r="D691" s="6" t="str">
        <f t="shared" si="40"/>
        <v>Weekday</v>
      </c>
      <c r="E691" s="6" t="b">
        <f>INDEX(Final_Combined_Dataset!F:F, MATCH(A691, Final_Combined_Dataset!A:A, 0))</f>
        <v>0</v>
      </c>
      <c r="F691" s="6" t="str">
        <f t="shared" si="41"/>
        <v>Working Day</v>
      </c>
      <c r="G691" s="6">
        <f>INDEX(Final_Combined_Dataset!E:E, MATCH(A691, Final_Combined_Dataset!A:A, 0))</f>
        <v>1</v>
      </c>
      <c r="H691" s="6" t="str">
        <f t="shared" si="42"/>
        <v>Night</v>
      </c>
      <c r="I691" s="6">
        <f>INDEX(Final_Combined_Dataset!O:O, MATCH(A691, Final_Combined_Dataset!A:A, 0))</f>
        <v>3</v>
      </c>
      <c r="J691" s="6" t="str">
        <f t="shared" si="43"/>
        <v>Low</v>
      </c>
      <c r="K691" s="6" t="str">
        <f>IF(Final_Combined_Dataset!M691&gt;Final_Combined_Dataset!N691,
"Casual Users","Registered Users")</f>
        <v>Registered Users</v>
      </c>
      <c r="L691" s="6" t="str">
        <f>IF(Final_Combined_Dataset!H691="Clear","Good To Go",IF(Final_Combined_Dataset!H691="Mist","Average",IF(Final_Combined_Dataset!H691="Light Snow","Bad",IF(Final_Combined_Dataset!H691="Heavy Snow","Very Risky"))))</f>
        <v>Average</v>
      </c>
    </row>
    <row r="692" spans="1:12">
      <c r="A692" s="6">
        <v>691</v>
      </c>
      <c r="B692" s="7">
        <f>INDEX(Final_Combined_Dataset!B:B, MATCH(Analysis_Helper!A692, Final_Combined_Dataset!A:A, 0))</f>
        <v>40575</v>
      </c>
      <c r="C692" s="6" t="str">
        <f>INDEX(Final_Combined_Dataset!G:G, MATCH(Analysis_Helper!A692, Final_Combined_Dataset!A:A, 0))</f>
        <v>Tuesday</v>
      </c>
      <c r="D692" s="6" t="str">
        <f t="shared" si="40"/>
        <v>Weekday</v>
      </c>
      <c r="E692" s="6" t="b">
        <f>INDEX(Final_Combined_Dataset!F:F, MATCH(A692, Final_Combined_Dataset!A:A, 0))</f>
        <v>0</v>
      </c>
      <c r="F692" s="6" t="str">
        <f t="shared" si="41"/>
        <v>Working Day</v>
      </c>
      <c r="G692" s="6">
        <f>INDEX(Final_Combined_Dataset!E:E, MATCH(A692, Final_Combined_Dataset!A:A, 0))</f>
        <v>2</v>
      </c>
      <c r="H692" s="6" t="str">
        <f t="shared" si="42"/>
        <v>Night</v>
      </c>
      <c r="I692" s="6">
        <f>INDEX(Final_Combined_Dataset!O:O, MATCH(A692, Final_Combined_Dataset!A:A, 0))</f>
        <v>2</v>
      </c>
      <c r="J692" s="6" t="str">
        <f t="shared" si="43"/>
        <v>Low</v>
      </c>
      <c r="K692" s="6" t="str">
        <f>IF(Final_Combined_Dataset!M692&gt;Final_Combined_Dataset!N692,
"Casual Users","Registered Users")</f>
        <v>Registered Users</v>
      </c>
      <c r="L692" s="6" t="str">
        <f>IF(Final_Combined_Dataset!H692="Clear","Good To Go",IF(Final_Combined_Dataset!H692="Mist","Average",IF(Final_Combined_Dataset!H692="Light Snow","Bad",IF(Final_Combined_Dataset!H692="Heavy Snow","Very Risky"))))</f>
        <v>Average</v>
      </c>
    </row>
    <row r="693" spans="1:12">
      <c r="A693" s="6">
        <v>692</v>
      </c>
      <c r="B693" s="7">
        <f>INDEX(Final_Combined_Dataset!B:B, MATCH(Analysis_Helper!A693, Final_Combined_Dataset!A:A, 0))</f>
        <v>40575</v>
      </c>
      <c r="C693" s="6" t="str">
        <f>INDEX(Final_Combined_Dataset!G:G, MATCH(Analysis_Helper!A693, Final_Combined_Dataset!A:A, 0))</f>
        <v>Tuesday</v>
      </c>
      <c r="D693" s="6" t="str">
        <f t="shared" si="40"/>
        <v>Weekday</v>
      </c>
      <c r="E693" s="6" t="b">
        <f>INDEX(Final_Combined_Dataset!F:F, MATCH(A693, Final_Combined_Dataset!A:A, 0))</f>
        <v>0</v>
      </c>
      <c r="F693" s="6" t="str">
        <f t="shared" si="41"/>
        <v>Working Day</v>
      </c>
      <c r="G693" s="6">
        <f>INDEX(Final_Combined_Dataset!E:E, MATCH(A693, Final_Combined_Dataset!A:A, 0))</f>
        <v>3</v>
      </c>
      <c r="H693" s="6" t="str">
        <f t="shared" si="42"/>
        <v>Night</v>
      </c>
      <c r="I693" s="6">
        <f>INDEX(Final_Combined_Dataset!O:O, MATCH(A693, Final_Combined_Dataset!A:A, 0))</f>
        <v>2</v>
      </c>
      <c r="J693" s="6" t="str">
        <f t="shared" si="43"/>
        <v>Low</v>
      </c>
      <c r="K693" s="6" t="str">
        <f>IF(Final_Combined_Dataset!M693&gt;Final_Combined_Dataset!N693,
"Casual Users","Registered Users")</f>
        <v>Registered Users</v>
      </c>
      <c r="L693" s="6" t="str">
        <f>IF(Final_Combined_Dataset!H693="Clear","Good To Go",IF(Final_Combined_Dataset!H693="Mist","Average",IF(Final_Combined_Dataset!H693="Light Snow","Bad",IF(Final_Combined_Dataset!H693="Heavy Snow","Very Risky"))))</f>
        <v>Average</v>
      </c>
    </row>
    <row r="694" spans="1:12">
      <c r="A694" s="6">
        <v>693</v>
      </c>
      <c r="B694" s="7">
        <f>INDEX(Final_Combined_Dataset!B:B, MATCH(Analysis_Helper!A694, Final_Combined_Dataset!A:A, 0))</f>
        <v>40575</v>
      </c>
      <c r="C694" s="6" t="str">
        <f>INDEX(Final_Combined_Dataset!G:G, MATCH(Analysis_Helper!A694, Final_Combined_Dataset!A:A, 0))</f>
        <v>Tuesday</v>
      </c>
      <c r="D694" s="6" t="str">
        <f t="shared" si="40"/>
        <v>Weekday</v>
      </c>
      <c r="E694" s="6" t="b">
        <f>INDEX(Final_Combined_Dataset!F:F, MATCH(A694, Final_Combined_Dataset!A:A, 0))</f>
        <v>0</v>
      </c>
      <c r="F694" s="6" t="str">
        <f t="shared" si="41"/>
        <v>Working Day</v>
      </c>
      <c r="G694" s="6">
        <f>INDEX(Final_Combined_Dataset!E:E, MATCH(A694, Final_Combined_Dataset!A:A, 0))</f>
        <v>5</v>
      </c>
      <c r="H694" s="6" t="str">
        <f t="shared" si="42"/>
        <v>Morning</v>
      </c>
      <c r="I694" s="6">
        <f>INDEX(Final_Combined_Dataset!O:O, MATCH(A694, Final_Combined_Dataset!A:A, 0))</f>
        <v>3</v>
      </c>
      <c r="J694" s="6" t="str">
        <f t="shared" si="43"/>
        <v>Low</v>
      </c>
      <c r="K694" s="6" t="str">
        <f>IF(Final_Combined_Dataset!M694&gt;Final_Combined_Dataset!N694,
"Casual Users","Registered Users")</f>
        <v>Registered Users</v>
      </c>
      <c r="L694" s="6" t="str">
        <f>IF(Final_Combined_Dataset!H694="Clear","Good To Go",IF(Final_Combined_Dataset!H694="Mist","Average",IF(Final_Combined_Dataset!H694="Light Snow","Bad",IF(Final_Combined_Dataset!H694="Heavy Snow","Very Risky"))))</f>
        <v>Bad</v>
      </c>
    </row>
    <row r="695" spans="1:12">
      <c r="A695" s="6">
        <v>694</v>
      </c>
      <c r="B695" s="7">
        <f>INDEX(Final_Combined_Dataset!B:B, MATCH(Analysis_Helper!A695, Final_Combined_Dataset!A:A, 0))</f>
        <v>40575</v>
      </c>
      <c r="C695" s="6" t="str">
        <f>INDEX(Final_Combined_Dataset!G:G, MATCH(Analysis_Helper!A695, Final_Combined_Dataset!A:A, 0))</f>
        <v>Tuesday</v>
      </c>
      <c r="D695" s="6" t="str">
        <f t="shared" si="40"/>
        <v>Weekday</v>
      </c>
      <c r="E695" s="6" t="b">
        <f>INDEX(Final_Combined_Dataset!F:F, MATCH(A695, Final_Combined_Dataset!A:A, 0))</f>
        <v>0</v>
      </c>
      <c r="F695" s="6" t="str">
        <f t="shared" si="41"/>
        <v>Working Day</v>
      </c>
      <c r="G695" s="6">
        <f>INDEX(Final_Combined_Dataset!E:E, MATCH(A695, Final_Combined_Dataset!A:A, 0))</f>
        <v>6</v>
      </c>
      <c r="H695" s="6" t="str">
        <f t="shared" si="42"/>
        <v>Morning</v>
      </c>
      <c r="I695" s="6">
        <f>INDEX(Final_Combined_Dataset!O:O, MATCH(A695, Final_Combined_Dataset!A:A, 0))</f>
        <v>22</v>
      </c>
      <c r="J695" s="6" t="str">
        <f t="shared" si="43"/>
        <v>Low</v>
      </c>
      <c r="K695" s="6" t="str">
        <f>IF(Final_Combined_Dataset!M695&gt;Final_Combined_Dataset!N695,
"Casual Users","Registered Users")</f>
        <v>Registered Users</v>
      </c>
      <c r="L695" s="6" t="str">
        <f>IF(Final_Combined_Dataset!H695="Clear","Good To Go",IF(Final_Combined_Dataset!H695="Mist","Average",IF(Final_Combined_Dataset!H695="Light Snow","Bad",IF(Final_Combined_Dataset!H695="Heavy Snow","Very Risky"))))</f>
        <v>Bad</v>
      </c>
    </row>
    <row r="696" spans="1:12">
      <c r="A696" s="6">
        <v>695</v>
      </c>
      <c r="B696" s="7">
        <f>INDEX(Final_Combined_Dataset!B:B, MATCH(Analysis_Helper!A696, Final_Combined_Dataset!A:A, 0))</f>
        <v>40575</v>
      </c>
      <c r="C696" s="6" t="str">
        <f>INDEX(Final_Combined_Dataset!G:G, MATCH(Analysis_Helper!A696, Final_Combined_Dataset!A:A, 0))</f>
        <v>Tuesday</v>
      </c>
      <c r="D696" s="6" t="str">
        <f t="shared" si="40"/>
        <v>Weekday</v>
      </c>
      <c r="E696" s="6" t="b">
        <f>INDEX(Final_Combined_Dataset!F:F, MATCH(A696, Final_Combined_Dataset!A:A, 0))</f>
        <v>0</v>
      </c>
      <c r="F696" s="6" t="str">
        <f t="shared" si="41"/>
        <v>Working Day</v>
      </c>
      <c r="G696" s="6">
        <f>INDEX(Final_Combined_Dataset!E:E, MATCH(A696, Final_Combined_Dataset!A:A, 0))</f>
        <v>7</v>
      </c>
      <c r="H696" s="6" t="str">
        <f t="shared" si="42"/>
        <v>Morning</v>
      </c>
      <c r="I696" s="6">
        <f>INDEX(Final_Combined_Dataset!O:O, MATCH(A696, Final_Combined_Dataset!A:A, 0))</f>
        <v>52</v>
      </c>
      <c r="J696" s="6" t="str">
        <f t="shared" si="43"/>
        <v>Low</v>
      </c>
      <c r="K696" s="6" t="str">
        <f>IF(Final_Combined_Dataset!M696&gt;Final_Combined_Dataset!N696,
"Casual Users","Registered Users")</f>
        <v>Registered Users</v>
      </c>
      <c r="L696" s="6" t="str">
        <f>IF(Final_Combined_Dataset!H696="Clear","Good To Go",IF(Final_Combined_Dataset!H696="Mist","Average",IF(Final_Combined_Dataset!H696="Light Snow","Bad",IF(Final_Combined_Dataset!H696="Heavy Snow","Very Risky"))))</f>
        <v>Bad</v>
      </c>
    </row>
    <row r="697" spans="1:12">
      <c r="A697" s="6">
        <v>696</v>
      </c>
      <c r="B697" s="7">
        <f>INDEX(Final_Combined_Dataset!B:B, MATCH(Analysis_Helper!A697, Final_Combined_Dataset!A:A, 0))</f>
        <v>40575</v>
      </c>
      <c r="C697" s="6" t="str">
        <f>INDEX(Final_Combined_Dataset!G:G, MATCH(Analysis_Helper!A697, Final_Combined_Dataset!A:A, 0))</f>
        <v>Tuesday</v>
      </c>
      <c r="D697" s="6" t="str">
        <f t="shared" si="40"/>
        <v>Weekday</v>
      </c>
      <c r="E697" s="6" t="b">
        <f>INDEX(Final_Combined_Dataset!F:F, MATCH(A697, Final_Combined_Dataset!A:A, 0))</f>
        <v>0</v>
      </c>
      <c r="F697" s="6" t="str">
        <f t="shared" si="41"/>
        <v>Working Day</v>
      </c>
      <c r="G697" s="6">
        <f>INDEX(Final_Combined_Dataset!E:E, MATCH(A697, Final_Combined_Dataset!A:A, 0))</f>
        <v>8</v>
      </c>
      <c r="H697" s="6" t="str">
        <f t="shared" si="42"/>
        <v>Morning</v>
      </c>
      <c r="I697" s="6">
        <f>INDEX(Final_Combined_Dataset!O:O, MATCH(A697, Final_Combined_Dataset!A:A, 0))</f>
        <v>135</v>
      </c>
      <c r="J697" s="6" t="str">
        <f t="shared" si="43"/>
        <v>Medium</v>
      </c>
      <c r="K697" s="6" t="str">
        <f>IF(Final_Combined_Dataset!M697&gt;Final_Combined_Dataset!N697,
"Casual Users","Registered Users")</f>
        <v>Registered Users</v>
      </c>
      <c r="L697" s="6" t="str">
        <f>IF(Final_Combined_Dataset!H697="Clear","Good To Go",IF(Final_Combined_Dataset!H697="Mist","Average",IF(Final_Combined_Dataset!H697="Light Snow","Bad",IF(Final_Combined_Dataset!H697="Heavy Snow","Very Risky"))))</f>
        <v>Bad</v>
      </c>
    </row>
    <row r="698" spans="1:12">
      <c r="A698" s="6">
        <v>697</v>
      </c>
      <c r="B698" s="7">
        <f>INDEX(Final_Combined_Dataset!B:B, MATCH(Analysis_Helper!A698, Final_Combined_Dataset!A:A, 0))</f>
        <v>40575</v>
      </c>
      <c r="C698" s="6" t="str">
        <f>INDEX(Final_Combined_Dataset!G:G, MATCH(Analysis_Helper!A698, Final_Combined_Dataset!A:A, 0))</f>
        <v>Tuesday</v>
      </c>
      <c r="D698" s="6" t="str">
        <f t="shared" si="40"/>
        <v>Weekday</v>
      </c>
      <c r="E698" s="6" t="b">
        <f>INDEX(Final_Combined_Dataset!F:F, MATCH(A698, Final_Combined_Dataset!A:A, 0))</f>
        <v>0</v>
      </c>
      <c r="F698" s="6" t="str">
        <f t="shared" si="41"/>
        <v>Working Day</v>
      </c>
      <c r="G698" s="6">
        <f>INDEX(Final_Combined_Dataset!E:E, MATCH(A698, Final_Combined_Dataset!A:A, 0))</f>
        <v>9</v>
      </c>
      <c r="H698" s="6" t="str">
        <f t="shared" si="42"/>
        <v>Morning</v>
      </c>
      <c r="I698" s="6">
        <f>INDEX(Final_Combined_Dataset!O:O, MATCH(A698, Final_Combined_Dataset!A:A, 0))</f>
        <v>116</v>
      </c>
      <c r="J698" s="6" t="str">
        <f t="shared" si="43"/>
        <v>Medium</v>
      </c>
      <c r="K698" s="6" t="str">
        <f>IF(Final_Combined_Dataset!M698&gt;Final_Combined_Dataset!N698,
"Casual Users","Registered Users")</f>
        <v>Registered Users</v>
      </c>
      <c r="L698" s="6" t="str">
        <f>IF(Final_Combined_Dataset!H698="Clear","Good To Go",IF(Final_Combined_Dataset!H698="Mist","Average",IF(Final_Combined_Dataset!H698="Light Snow","Bad",IF(Final_Combined_Dataset!H698="Heavy Snow","Very Risky"))))</f>
        <v>Average</v>
      </c>
    </row>
    <row r="699" spans="1:12">
      <c r="A699" s="6">
        <v>698</v>
      </c>
      <c r="B699" s="7">
        <f>INDEX(Final_Combined_Dataset!B:B, MATCH(Analysis_Helper!A699, Final_Combined_Dataset!A:A, 0))</f>
        <v>40575</v>
      </c>
      <c r="C699" s="6" t="str">
        <f>INDEX(Final_Combined_Dataset!G:G, MATCH(Analysis_Helper!A699, Final_Combined_Dataset!A:A, 0))</f>
        <v>Tuesday</v>
      </c>
      <c r="D699" s="6" t="str">
        <f t="shared" si="40"/>
        <v>Weekday</v>
      </c>
      <c r="E699" s="6" t="b">
        <f>INDEX(Final_Combined_Dataset!F:F, MATCH(A699, Final_Combined_Dataset!A:A, 0))</f>
        <v>0</v>
      </c>
      <c r="F699" s="6" t="str">
        <f t="shared" si="41"/>
        <v>Working Day</v>
      </c>
      <c r="G699" s="6">
        <f>INDEX(Final_Combined_Dataset!E:E, MATCH(A699, Final_Combined_Dataset!A:A, 0))</f>
        <v>10</v>
      </c>
      <c r="H699" s="6" t="str">
        <f t="shared" si="42"/>
        <v>Morning</v>
      </c>
      <c r="I699" s="6">
        <f>INDEX(Final_Combined_Dataset!O:O, MATCH(A699, Final_Combined_Dataset!A:A, 0))</f>
        <v>47</v>
      </c>
      <c r="J699" s="6" t="str">
        <f t="shared" si="43"/>
        <v>Low</v>
      </c>
      <c r="K699" s="6" t="str">
        <f>IF(Final_Combined_Dataset!M699&gt;Final_Combined_Dataset!N699,
"Casual Users","Registered Users")</f>
        <v>Registered Users</v>
      </c>
      <c r="L699" s="6" t="str">
        <f>IF(Final_Combined_Dataset!H699="Clear","Good To Go",IF(Final_Combined_Dataset!H699="Mist","Average",IF(Final_Combined_Dataset!H699="Light Snow","Bad",IF(Final_Combined_Dataset!H699="Heavy Snow","Very Risky"))))</f>
        <v>Average</v>
      </c>
    </row>
    <row r="700" spans="1:12">
      <c r="A700" s="6">
        <v>699</v>
      </c>
      <c r="B700" s="7">
        <f>INDEX(Final_Combined_Dataset!B:B, MATCH(Analysis_Helper!A700, Final_Combined_Dataset!A:A, 0))</f>
        <v>40575</v>
      </c>
      <c r="C700" s="6" t="str">
        <f>INDEX(Final_Combined_Dataset!G:G, MATCH(Analysis_Helper!A700, Final_Combined_Dataset!A:A, 0))</f>
        <v>Tuesday</v>
      </c>
      <c r="D700" s="6" t="str">
        <f t="shared" si="40"/>
        <v>Weekday</v>
      </c>
      <c r="E700" s="6" t="b">
        <f>INDEX(Final_Combined_Dataset!F:F, MATCH(A700, Final_Combined_Dataset!A:A, 0))</f>
        <v>0</v>
      </c>
      <c r="F700" s="6" t="str">
        <f t="shared" si="41"/>
        <v>Working Day</v>
      </c>
      <c r="G700" s="6">
        <f>INDEX(Final_Combined_Dataset!E:E, MATCH(A700, Final_Combined_Dataset!A:A, 0))</f>
        <v>11</v>
      </c>
      <c r="H700" s="6" t="str">
        <f t="shared" si="42"/>
        <v>Morning</v>
      </c>
      <c r="I700" s="6">
        <f>INDEX(Final_Combined_Dataset!O:O, MATCH(A700, Final_Combined_Dataset!A:A, 0))</f>
        <v>51</v>
      </c>
      <c r="J700" s="6" t="str">
        <f t="shared" si="43"/>
        <v>Low</v>
      </c>
      <c r="K700" s="6" t="str">
        <f>IF(Final_Combined_Dataset!M700&gt;Final_Combined_Dataset!N700,
"Casual Users","Registered Users")</f>
        <v>Registered Users</v>
      </c>
      <c r="L700" s="6" t="str">
        <f>IF(Final_Combined_Dataset!H700="Clear","Good To Go",IF(Final_Combined_Dataset!H700="Mist","Average",IF(Final_Combined_Dataset!H700="Light Snow","Bad",IF(Final_Combined_Dataset!H700="Heavy Snow","Very Risky"))))</f>
        <v>Average</v>
      </c>
    </row>
    <row r="701" spans="1:12">
      <c r="A701" s="6">
        <v>700</v>
      </c>
      <c r="B701" s="7">
        <f>INDEX(Final_Combined_Dataset!B:B, MATCH(Analysis_Helper!A701, Final_Combined_Dataset!A:A, 0))</f>
        <v>40575</v>
      </c>
      <c r="C701" s="6" t="str">
        <f>INDEX(Final_Combined_Dataset!G:G, MATCH(Analysis_Helper!A701, Final_Combined_Dataset!A:A, 0))</f>
        <v>Tuesday</v>
      </c>
      <c r="D701" s="6" t="str">
        <f t="shared" si="40"/>
        <v>Weekday</v>
      </c>
      <c r="E701" s="6" t="b">
        <f>INDEX(Final_Combined_Dataset!F:F, MATCH(A701, Final_Combined_Dataset!A:A, 0))</f>
        <v>0</v>
      </c>
      <c r="F701" s="6" t="str">
        <f t="shared" si="41"/>
        <v>Working Day</v>
      </c>
      <c r="G701" s="6">
        <f>INDEX(Final_Combined_Dataset!E:E, MATCH(A701, Final_Combined_Dataset!A:A, 0))</f>
        <v>12</v>
      </c>
      <c r="H701" s="6" t="str">
        <f t="shared" si="42"/>
        <v>Afternoon</v>
      </c>
      <c r="I701" s="6">
        <f>INDEX(Final_Combined_Dataset!O:O, MATCH(A701, Final_Combined_Dataset!A:A, 0))</f>
        <v>55</v>
      </c>
      <c r="J701" s="6" t="str">
        <f t="shared" si="43"/>
        <v>Low</v>
      </c>
      <c r="K701" s="6" t="str">
        <f>IF(Final_Combined_Dataset!M701&gt;Final_Combined_Dataset!N701,
"Casual Users","Registered Users")</f>
        <v>Registered Users</v>
      </c>
      <c r="L701" s="6" t="str">
        <f>IF(Final_Combined_Dataset!H701="Clear","Good To Go",IF(Final_Combined_Dataset!H701="Mist","Average",IF(Final_Combined_Dataset!H701="Light Snow","Bad",IF(Final_Combined_Dataset!H701="Heavy Snow","Very Risky"))))</f>
        <v>Average</v>
      </c>
    </row>
    <row r="702" spans="1:12">
      <c r="A702" s="6">
        <v>701</v>
      </c>
      <c r="B702" s="7">
        <f>INDEX(Final_Combined_Dataset!B:B, MATCH(Analysis_Helper!A702, Final_Combined_Dataset!A:A, 0))</f>
        <v>40575</v>
      </c>
      <c r="C702" s="6" t="str">
        <f>INDEX(Final_Combined_Dataset!G:G, MATCH(Analysis_Helper!A702, Final_Combined_Dataset!A:A, 0))</f>
        <v>Tuesday</v>
      </c>
      <c r="D702" s="6" t="str">
        <f t="shared" si="40"/>
        <v>Weekday</v>
      </c>
      <c r="E702" s="6" t="b">
        <f>INDEX(Final_Combined_Dataset!F:F, MATCH(A702, Final_Combined_Dataset!A:A, 0))</f>
        <v>0</v>
      </c>
      <c r="F702" s="6" t="str">
        <f t="shared" si="41"/>
        <v>Working Day</v>
      </c>
      <c r="G702" s="6">
        <f>INDEX(Final_Combined_Dataset!E:E, MATCH(A702, Final_Combined_Dataset!A:A, 0))</f>
        <v>13</v>
      </c>
      <c r="H702" s="6" t="str">
        <f t="shared" si="42"/>
        <v>Afternoon</v>
      </c>
      <c r="I702" s="6">
        <f>INDEX(Final_Combined_Dataset!O:O, MATCH(A702, Final_Combined_Dataset!A:A, 0))</f>
        <v>52</v>
      </c>
      <c r="J702" s="6" t="str">
        <f t="shared" si="43"/>
        <v>Low</v>
      </c>
      <c r="K702" s="6" t="str">
        <f>IF(Final_Combined_Dataset!M702&gt;Final_Combined_Dataset!N702,
"Casual Users","Registered Users")</f>
        <v>Registered Users</v>
      </c>
      <c r="L702" s="6" t="str">
        <f>IF(Final_Combined_Dataset!H702="Clear","Good To Go",IF(Final_Combined_Dataset!H702="Mist","Average",IF(Final_Combined_Dataset!H702="Light Snow","Bad",IF(Final_Combined_Dataset!H702="Heavy Snow","Very Risky"))))</f>
        <v>Average</v>
      </c>
    </row>
    <row r="703" spans="1:12">
      <c r="A703" s="6">
        <v>702</v>
      </c>
      <c r="B703" s="7">
        <f>INDEX(Final_Combined_Dataset!B:B, MATCH(Analysis_Helper!A703, Final_Combined_Dataset!A:A, 0))</f>
        <v>40575</v>
      </c>
      <c r="C703" s="6" t="str">
        <f>INDEX(Final_Combined_Dataset!G:G, MATCH(Analysis_Helper!A703, Final_Combined_Dataset!A:A, 0))</f>
        <v>Tuesday</v>
      </c>
      <c r="D703" s="6" t="str">
        <f t="shared" si="40"/>
        <v>Weekday</v>
      </c>
      <c r="E703" s="6" t="b">
        <f>INDEX(Final_Combined_Dataset!F:F, MATCH(A703, Final_Combined_Dataset!A:A, 0))</f>
        <v>0</v>
      </c>
      <c r="F703" s="6" t="str">
        <f t="shared" si="41"/>
        <v>Working Day</v>
      </c>
      <c r="G703" s="6">
        <f>INDEX(Final_Combined_Dataset!E:E, MATCH(A703, Final_Combined_Dataset!A:A, 0))</f>
        <v>14</v>
      </c>
      <c r="H703" s="6" t="str">
        <f t="shared" si="42"/>
        <v>Afternoon</v>
      </c>
      <c r="I703" s="6">
        <f>INDEX(Final_Combined_Dataset!O:O, MATCH(A703, Final_Combined_Dataset!A:A, 0))</f>
        <v>54</v>
      </c>
      <c r="J703" s="6" t="str">
        <f t="shared" si="43"/>
        <v>Low</v>
      </c>
      <c r="K703" s="6" t="str">
        <f>IF(Final_Combined_Dataset!M703&gt;Final_Combined_Dataset!N703,
"Casual Users","Registered Users")</f>
        <v>Registered Users</v>
      </c>
      <c r="L703" s="6" t="str">
        <f>IF(Final_Combined_Dataset!H703="Clear","Good To Go",IF(Final_Combined_Dataset!H703="Mist","Average",IF(Final_Combined_Dataset!H703="Light Snow","Bad",IF(Final_Combined_Dataset!H703="Heavy Snow","Very Risky"))))</f>
        <v>Average</v>
      </c>
    </row>
    <row r="704" spans="1:12">
      <c r="A704" s="6">
        <v>703</v>
      </c>
      <c r="B704" s="7">
        <f>INDEX(Final_Combined_Dataset!B:B, MATCH(Analysis_Helper!A704, Final_Combined_Dataset!A:A, 0))</f>
        <v>40575</v>
      </c>
      <c r="C704" s="6" t="str">
        <f>INDEX(Final_Combined_Dataset!G:G, MATCH(Analysis_Helper!A704, Final_Combined_Dataset!A:A, 0))</f>
        <v>Tuesday</v>
      </c>
      <c r="D704" s="6" t="str">
        <f t="shared" si="40"/>
        <v>Weekday</v>
      </c>
      <c r="E704" s="6" t="b">
        <f>INDEX(Final_Combined_Dataset!F:F, MATCH(A704, Final_Combined_Dataset!A:A, 0))</f>
        <v>0</v>
      </c>
      <c r="F704" s="6" t="str">
        <f t="shared" si="41"/>
        <v>Working Day</v>
      </c>
      <c r="G704" s="6">
        <f>INDEX(Final_Combined_Dataset!E:E, MATCH(A704, Final_Combined_Dataset!A:A, 0))</f>
        <v>15</v>
      </c>
      <c r="H704" s="6" t="str">
        <f t="shared" si="42"/>
        <v>Afternoon</v>
      </c>
      <c r="I704" s="6">
        <f>INDEX(Final_Combined_Dataset!O:O, MATCH(A704, Final_Combined_Dataset!A:A, 0))</f>
        <v>52</v>
      </c>
      <c r="J704" s="6" t="str">
        <f t="shared" si="43"/>
        <v>Low</v>
      </c>
      <c r="K704" s="6" t="str">
        <f>IF(Final_Combined_Dataset!M704&gt;Final_Combined_Dataset!N704,
"Casual Users","Registered Users")</f>
        <v>Registered Users</v>
      </c>
      <c r="L704" s="6" t="str">
        <f>IF(Final_Combined_Dataset!H704="Clear","Good To Go",IF(Final_Combined_Dataset!H704="Mist","Average",IF(Final_Combined_Dataset!H704="Light Snow","Bad",IF(Final_Combined_Dataset!H704="Heavy Snow","Very Risky"))))</f>
        <v>Average</v>
      </c>
    </row>
    <row r="705" spans="1:12">
      <c r="A705" s="6">
        <v>704</v>
      </c>
      <c r="B705" s="7">
        <f>INDEX(Final_Combined_Dataset!B:B, MATCH(Analysis_Helper!A705, Final_Combined_Dataset!A:A, 0))</f>
        <v>40575</v>
      </c>
      <c r="C705" s="6" t="str">
        <f>INDEX(Final_Combined_Dataset!G:G, MATCH(Analysis_Helper!A705, Final_Combined_Dataset!A:A, 0))</f>
        <v>Tuesday</v>
      </c>
      <c r="D705" s="6" t="str">
        <f t="shared" si="40"/>
        <v>Weekday</v>
      </c>
      <c r="E705" s="6" t="b">
        <f>INDEX(Final_Combined_Dataset!F:F, MATCH(A705, Final_Combined_Dataset!A:A, 0))</f>
        <v>0</v>
      </c>
      <c r="F705" s="6" t="str">
        <f t="shared" si="41"/>
        <v>Working Day</v>
      </c>
      <c r="G705" s="6">
        <f>INDEX(Final_Combined_Dataset!E:E, MATCH(A705, Final_Combined_Dataset!A:A, 0))</f>
        <v>16</v>
      </c>
      <c r="H705" s="6" t="str">
        <f t="shared" si="42"/>
        <v>Afternoon</v>
      </c>
      <c r="I705" s="6">
        <f>INDEX(Final_Combined_Dataset!O:O, MATCH(A705, Final_Combined_Dataset!A:A, 0))</f>
        <v>64</v>
      </c>
      <c r="J705" s="6" t="str">
        <f t="shared" si="43"/>
        <v>Low</v>
      </c>
      <c r="K705" s="6" t="str">
        <f>IF(Final_Combined_Dataset!M705&gt;Final_Combined_Dataset!N705,
"Casual Users","Registered Users")</f>
        <v>Registered Users</v>
      </c>
      <c r="L705" s="6" t="str">
        <f>IF(Final_Combined_Dataset!H705="Clear","Good To Go",IF(Final_Combined_Dataset!H705="Mist","Average",IF(Final_Combined_Dataset!H705="Light Snow","Bad",IF(Final_Combined_Dataset!H705="Heavy Snow","Very Risky"))))</f>
        <v>Average</v>
      </c>
    </row>
    <row r="706" spans="1:12">
      <c r="A706" s="6">
        <v>705</v>
      </c>
      <c r="B706" s="7">
        <f>INDEX(Final_Combined_Dataset!B:B, MATCH(Analysis_Helper!A706, Final_Combined_Dataset!A:A, 0))</f>
        <v>40575</v>
      </c>
      <c r="C706" s="6" t="str">
        <f>INDEX(Final_Combined_Dataset!G:G, MATCH(Analysis_Helper!A706, Final_Combined_Dataset!A:A, 0))</f>
        <v>Tuesday</v>
      </c>
      <c r="D706" s="6" t="str">
        <f t="shared" si="40"/>
        <v>Weekday</v>
      </c>
      <c r="E706" s="6" t="b">
        <f>INDEX(Final_Combined_Dataset!F:F, MATCH(A706, Final_Combined_Dataset!A:A, 0))</f>
        <v>0</v>
      </c>
      <c r="F706" s="6" t="str">
        <f t="shared" si="41"/>
        <v>Working Day</v>
      </c>
      <c r="G706" s="6">
        <f>INDEX(Final_Combined_Dataset!E:E, MATCH(A706, Final_Combined_Dataset!A:A, 0))</f>
        <v>17</v>
      </c>
      <c r="H706" s="6" t="str">
        <f t="shared" si="42"/>
        <v>Evening</v>
      </c>
      <c r="I706" s="6">
        <f>INDEX(Final_Combined_Dataset!O:O, MATCH(A706, Final_Combined_Dataset!A:A, 0))</f>
        <v>176</v>
      </c>
      <c r="J706" s="6" t="str">
        <f t="shared" si="43"/>
        <v>High</v>
      </c>
      <c r="K706" s="6" t="str">
        <f>IF(Final_Combined_Dataset!M706&gt;Final_Combined_Dataset!N706,
"Casual Users","Registered Users")</f>
        <v>Registered Users</v>
      </c>
      <c r="L706" s="6" t="str">
        <f>IF(Final_Combined_Dataset!H706="Clear","Good To Go",IF(Final_Combined_Dataset!H706="Mist","Average",IF(Final_Combined_Dataset!H706="Light Snow","Bad",IF(Final_Combined_Dataset!H706="Heavy Snow","Very Risky"))))</f>
        <v>Average</v>
      </c>
    </row>
    <row r="707" spans="1:12">
      <c r="A707" s="6">
        <v>706</v>
      </c>
      <c r="B707" s="7">
        <f>INDEX(Final_Combined_Dataset!B:B, MATCH(Analysis_Helper!A707, Final_Combined_Dataset!A:A, 0))</f>
        <v>40575</v>
      </c>
      <c r="C707" s="6" t="str">
        <f>INDEX(Final_Combined_Dataset!G:G, MATCH(Analysis_Helper!A707, Final_Combined_Dataset!A:A, 0))</f>
        <v>Tuesday</v>
      </c>
      <c r="D707" s="6" t="str">
        <f t="shared" ref="D707:D770" si="44">IF(OR(TRIM(C707)="Saturday",TRIM(C707)="Sunday"),"Weekend","Weekday")</f>
        <v>Weekday</v>
      </c>
      <c r="E707" s="6" t="b">
        <f>INDEX(Final_Combined_Dataset!F:F, MATCH(A707, Final_Combined_Dataset!A:A, 0))</f>
        <v>0</v>
      </c>
      <c r="F707" s="6" t="str">
        <f t="shared" ref="F707:F770" si="45">IF(E707=TRUE,"Holiday","Working Day")</f>
        <v>Working Day</v>
      </c>
      <c r="G707" s="6">
        <f>INDEX(Final_Combined_Dataset!E:E, MATCH(A707, Final_Combined_Dataset!A:A, 0))</f>
        <v>18</v>
      </c>
      <c r="H707" s="6" t="str">
        <f t="shared" ref="H707:H770" si="46">IF(G707&lt;=4,"Night",
IF(G707&lt;=11,"Morning",
IF(G707&lt;=16,"Afternoon",
IF(G707&lt;=20,"Evening",
"Night"))))</f>
        <v>Evening</v>
      </c>
      <c r="I707" s="6">
        <f>INDEX(Final_Combined_Dataset!O:O, MATCH(A707, Final_Combined_Dataset!A:A, 0))</f>
        <v>168</v>
      </c>
      <c r="J707" s="6" t="str">
        <f t="shared" ref="J707:J770" si="47">IF(I707&lt;100,"Low",
IF(I707&lt;150,"Medium","High"))</f>
        <v>High</v>
      </c>
      <c r="K707" s="6" t="str">
        <f>IF(Final_Combined_Dataset!M707&gt;Final_Combined_Dataset!N707,
"Casual Users","Registered Users")</f>
        <v>Registered Users</v>
      </c>
      <c r="L707" s="6" t="str">
        <f>IF(Final_Combined_Dataset!H707="Clear","Good To Go",IF(Final_Combined_Dataset!H707="Mist","Average",IF(Final_Combined_Dataset!H707="Light Snow","Bad",IF(Final_Combined_Dataset!H707="Heavy Snow","Very Risky"))))</f>
        <v>Average</v>
      </c>
    </row>
    <row r="708" spans="1:12">
      <c r="A708" s="6">
        <v>707</v>
      </c>
      <c r="B708" s="7">
        <f>INDEX(Final_Combined_Dataset!B:B, MATCH(Analysis_Helper!A708, Final_Combined_Dataset!A:A, 0))</f>
        <v>40575</v>
      </c>
      <c r="C708" s="6" t="str">
        <f>INDEX(Final_Combined_Dataset!G:G, MATCH(Analysis_Helper!A708, Final_Combined_Dataset!A:A, 0))</f>
        <v>Tuesday</v>
      </c>
      <c r="D708" s="6" t="str">
        <f t="shared" si="44"/>
        <v>Weekday</v>
      </c>
      <c r="E708" s="6" t="b">
        <f>INDEX(Final_Combined_Dataset!F:F, MATCH(A708, Final_Combined_Dataset!A:A, 0))</f>
        <v>0</v>
      </c>
      <c r="F708" s="6" t="str">
        <f t="shared" si="45"/>
        <v>Working Day</v>
      </c>
      <c r="G708" s="6">
        <f>INDEX(Final_Combined_Dataset!E:E, MATCH(A708, Final_Combined_Dataset!A:A, 0))</f>
        <v>19</v>
      </c>
      <c r="H708" s="6" t="str">
        <f t="shared" si="46"/>
        <v>Evening</v>
      </c>
      <c r="I708" s="6">
        <f>INDEX(Final_Combined_Dataset!O:O, MATCH(A708, Final_Combined_Dataset!A:A, 0))</f>
        <v>108</v>
      </c>
      <c r="J708" s="6" t="str">
        <f t="shared" si="47"/>
        <v>Medium</v>
      </c>
      <c r="K708" s="6" t="str">
        <f>IF(Final_Combined_Dataset!M708&gt;Final_Combined_Dataset!N708,
"Casual Users","Registered Users")</f>
        <v>Registered Users</v>
      </c>
      <c r="L708" s="6" t="str">
        <f>IF(Final_Combined_Dataset!H708="Clear","Good To Go",IF(Final_Combined_Dataset!H708="Mist","Average",IF(Final_Combined_Dataset!H708="Light Snow","Bad",IF(Final_Combined_Dataset!H708="Heavy Snow","Very Risky"))))</f>
        <v>Average</v>
      </c>
    </row>
    <row r="709" spans="1:12">
      <c r="A709" s="6">
        <v>708</v>
      </c>
      <c r="B709" s="7">
        <f>INDEX(Final_Combined_Dataset!B:B, MATCH(Analysis_Helper!A709, Final_Combined_Dataset!A:A, 0))</f>
        <v>40575</v>
      </c>
      <c r="C709" s="6" t="str">
        <f>INDEX(Final_Combined_Dataset!G:G, MATCH(Analysis_Helper!A709, Final_Combined_Dataset!A:A, 0))</f>
        <v>Tuesday</v>
      </c>
      <c r="D709" s="6" t="str">
        <f t="shared" si="44"/>
        <v>Weekday</v>
      </c>
      <c r="E709" s="6" t="b">
        <f>INDEX(Final_Combined_Dataset!F:F, MATCH(A709, Final_Combined_Dataset!A:A, 0))</f>
        <v>0</v>
      </c>
      <c r="F709" s="6" t="str">
        <f t="shared" si="45"/>
        <v>Working Day</v>
      </c>
      <c r="G709" s="6">
        <f>INDEX(Final_Combined_Dataset!E:E, MATCH(A709, Final_Combined_Dataset!A:A, 0))</f>
        <v>20</v>
      </c>
      <c r="H709" s="6" t="str">
        <f t="shared" si="46"/>
        <v>Evening</v>
      </c>
      <c r="I709" s="6">
        <f>INDEX(Final_Combined_Dataset!O:O, MATCH(A709, Final_Combined_Dataset!A:A, 0))</f>
        <v>74</v>
      </c>
      <c r="J709" s="6" t="str">
        <f t="shared" si="47"/>
        <v>Low</v>
      </c>
      <c r="K709" s="6" t="str">
        <f>IF(Final_Combined_Dataset!M709&gt;Final_Combined_Dataset!N709,
"Casual Users","Registered Users")</f>
        <v>Registered Users</v>
      </c>
      <c r="L709" s="6" t="str">
        <f>IF(Final_Combined_Dataset!H709="Clear","Good To Go",IF(Final_Combined_Dataset!H709="Mist","Average",IF(Final_Combined_Dataset!H709="Light Snow","Bad",IF(Final_Combined_Dataset!H709="Heavy Snow","Very Risky"))))</f>
        <v>Average</v>
      </c>
    </row>
    <row r="710" spans="1:12">
      <c r="A710" s="6">
        <v>709</v>
      </c>
      <c r="B710" s="7">
        <f>INDEX(Final_Combined_Dataset!B:B, MATCH(Analysis_Helper!A710, Final_Combined_Dataset!A:A, 0))</f>
        <v>40575</v>
      </c>
      <c r="C710" s="6" t="str">
        <f>INDEX(Final_Combined_Dataset!G:G, MATCH(Analysis_Helper!A710, Final_Combined_Dataset!A:A, 0))</f>
        <v>Tuesday</v>
      </c>
      <c r="D710" s="6" t="str">
        <f t="shared" si="44"/>
        <v>Weekday</v>
      </c>
      <c r="E710" s="6" t="b">
        <f>INDEX(Final_Combined_Dataset!F:F, MATCH(A710, Final_Combined_Dataset!A:A, 0))</f>
        <v>0</v>
      </c>
      <c r="F710" s="6" t="str">
        <f t="shared" si="45"/>
        <v>Working Day</v>
      </c>
      <c r="G710" s="6">
        <f>INDEX(Final_Combined_Dataset!E:E, MATCH(A710, Final_Combined_Dataset!A:A, 0))</f>
        <v>21</v>
      </c>
      <c r="H710" s="6" t="str">
        <f t="shared" si="46"/>
        <v>Night</v>
      </c>
      <c r="I710" s="6">
        <f>INDEX(Final_Combined_Dataset!O:O, MATCH(A710, Final_Combined_Dataset!A:A, 0))</f>
        <v>64</v>
      </c>
      <c r="J710" s="6" t="str">
        <f t="shared" si="47"/>
        <v>Low</v>
      </c>
      <c r="K710" s="6" t="str">
        <f>IF(Final_Combined_Dataset!M710&gt;Final_Combined_Dataset!N710,
"Casual Users","Registered Users")</f>
        <v>Registered Users</v>
      </c>
      <c r="L710" s="6" t="str">
        <f>IF(Final_Combined_Dataset!H710="Clear","Good To Go",IF(Final_Combined_Dataset!H710="Mist","Average",IF(Final_Combined_Dataset!H710="Light Snow","Bad",IF(Final_Combined_Dataset!H710="Heavy Snow","Very Risky"))))</f>
        <v>Average</v>
      </c>
    </row>
    <row r="711" spans="1:12">
      <c r="A711" s="6">
        <v>710</v>
      </c>
      <c r="B711" s="7">
        <f>INDEX(Final_Combined_Dataset!B:B, MATCH(Analysis_Helper!A711, Final_Combined_Dataset!A:A, 0))</f>
        <v>40575</v>
      </c>
      <c r="C711" s="6" t="str">
        <f>INDEX(Final_Combined_Dataset!G:G, MATCH(Analysis_Helper!A711, Final_Combined_Dataset!A:A, 0))</f>
        <v>Tuesday</v>
      </c>
      <c r="D711" s="6" t="str">
        <f t="shared" si="44"/>
        <v>Weekday</v>
      </c>
      <c r="E711" s="6" t="b">
        <f>INDEX(Final_Combined_Dataset!F:F, MATCH(A711, Final_Combined_Dataset!A:A, 0))</f>
        <v>0</v>
      </c>
      <c r="F711" s="6" t="str">
        <f t="shared" si="45"/>
        <v>Working Day</v>
      </c>
      <c r="G711" s="6">
        <f>INDEX(Final_Combined_Dataset!E:E, MATCH(A711, Final_Combined_Dataset!A:A, 0))</f>
        <v>22</v>
      </c>
      <c r="H711" s="6" t="str">
        <f t="shared" si="46"/>
        <v>Night</v>
      </c>
      <c r="I711" s="6">
        <f>INDEX(Final_Combined_Dataset!O:O, MATCH(A711, Final_Combined_Dataset!A:A, 0))</f>
        <v>36</v>
      </c>
      <c r="J711" s="6" t="str">
        <f t="shared" si="47"/>
        <v>Low</v>
      </c>
      <c r="K711" s="6" t="str">
        <f>IF(Final_Combined_Dataset!M711&gt;Final_Combined_Dataset!N711,
"Casual Users","Registered Users")</f>
        <v>Registered Users</v>
      </c>
      <c r="L711" s="6" t="str">
        <f>IF(Final_Combined_Dataset!H711="Clear","Good To Go",IF(Final_Combined_Dataset!H711="Mist","Average",IF(Final_Combined_Dataset!H711="Light Snow","Bad",IF(Final_Combined_Dataset!H711="Heavy Snow","Very Risky"))))</f>
        <v>Average</v>
      </c>
    </row>
    <row r="712" spans="1:12">
      <c r="A712" s="6">
        <v>711</v>
      </c>
      <c r="B712" s="7">
        <f>INDEX(Final_Combined_Dataset!B:B, MATCH(Analysis_Helper!A712, Final_Combined_Dataset!A:A, 0))</f>
        <v>40575</v>
      </c>
      <c r="C712" s="6" t="str">
        <f>INDEX(Final_Combined_Dataset!G:G, MATCH(Analysis_Helper!A712, Final_Combined_Dataset!A:A, 0))</f>
        <v>Tuesday</v>
      </c>
      <c r="D712" s="6" t="str">
        <f t="shared" si="44"/>
        <v>Weekday</v>
      </c>
      <c r="E712" s="6" t="b">
        <f>INDEX(Final_Combined_Dataset!F:F, MATCH(A712, Final_Combined_Dataset!A:A, 0))</f>
        <v>0</v>
      </c>
      <c r="F712" s="6" t="str">
        <f t="shared" si="45"/>
        <v>Working Day</v>
      </c>
      <c r="G712" s="6">
        <f>INDEX(Final_Combined_Dataset!E:E, MATCH(A712, Final_Combined_Dataset!A:A, 0))</f>
        <v>23</v>
      </c>
      <c r="H712" s="6" t="str">
        <f t="shared" si="46"/>
        <v>Night</v>
      </c>
      <c r="I712" s="6">
        <f>INDEX(Final_Combined_Dataset!O:O, MATCH(A712, Final_Combined_Dataset!A:A, 0))</f>
        <v>16</v>
      </c>
      <c r="J712" s="6" t="str">
        <f t="shared" si="47"/>
        <v>Low</v>
      </c>
      <c r="K712" s="6" t="str">
        <f>IF(Final_Combined_Dataset!M712&gt;Final_Combined_Dataset!N712,
"Casual Users","Registered Users")</f>
        <v>Registered Users</v>
      </c>
      <c r="L712" s="6" t="str">
        <f>IF(Final_Combined_Dataset!H712="Clear","Good To Go",IF(Final_Combined_Dataset!H712="Mist","Average",IF(Final_Combined_Dataset!H712="Light Snow","Bad",IF(Final_Combined_Dataset!H712="Heavy Snow","Very Risky"))))</f>
        <v>Bad</v>
      </c>
    </row>
    <row r="713" spans="1:12">
      <c r="A713" s="6">
        <v>712</v>
      </c>
      <c r="B713" s="7">
        <f>INDEX(Final_Combined_Dataset!B:B, MATCH(Analysis_Helper!A713, Final_Combined_Dataset!A:A, 0))</f>
        <v>40576</v>
      </c>
      <c r="C713" s="6" t="str">
        <f>INDEX(Final_Combined_Dataset!G:G, MATCH(Analysis_Helper!A713, Final_Combined_Dataset!A:A, 0))</f>
        <v>Wednesday</v>
      </c>
      <c r="D713" s="6" t="str">
        <f t="shared" si="44"/>
        <v>Weekday</v>
      </c>
      <c r="E713" s="6" t="b">
        <f>INDEX(Final_Combined_Dataset!F:F, MATCH(A713, Final_Combined_Dataset!A:A, 0))</f>
        <v>0</v>
      </c>
      <c r="F713" s="6" t="str">
        <f t="shared" si="45"/>
        <v>Working Day</v>
      </c>
      <c r="G713" s="6">
        <f>INDEX(Final_Combined_Dataset!E:E, MATCH(A713, Final_Combined_Dataset!A:A, 0))</f>
        <v>0</v>
      </c>
      <c r="H713" s="6" t="str">
        <f t="shared" si="46"/>
        <v>Night</v>
      </c>
      <c r="I713" s="6">
        <f>INDEX(Final_Combined_Dataset!O:O, MATCH(A713, Final_Combined_Dataset!A:A, 0))</f>
        <v>2</v>
      </c>
      <c r="J713" s="6" t="str">
        <f t="shared" si="47"/>
        <v>Low</v>
      </c>
      <c r="K713" s="6" t="str">
        <f>IF(Final_Combined_Dataset!M713&gt;Final_Combined_Dataset!N713,
"Casual Users","Registered Users")</f>
        <v>Registered Users</v>
      </c>
      <c r="L713" s="6" t="str">
        <f>IF(Final_Combined_Dataset!H713="Clear","Good To Go",IF(Final_Combined_Dataset!H713="Mist","Average",IF(Final_Combined_Dataset!H713="Light Snow","Bad",IF(Final_Combined_Dataset!H713="Heavy Snow","Very Risky"))))</f>
        <v>Bad</v>
      </c>
    </row>
    <row r="714" spans="1:12">
      <c r="A714" s="6">
        <v>713</v>
      </c>
      <c r="B714" s="7">
        <f>INDEX(Final_Combined_Dataset!B:B, MATCH(Analysis_Helper!A714, Final_Combined_Dataset!A:A, 0))</f>
        <v>40576</v>
      </c>
      <c r="C714" s="6" t="str">
        <f>INDEX(Final_Combined_Dataset!G:G, MATCH(Analysis_Helper!A714, Final_Combined_Dataset!A:A, 0))</f>
        <v>Wednesday</v>
      </c>
      <c r="D714" s="6" t="str">
        <f t="shared" si="44"/>
        <v>Weekday</v>
      </c>
      <c r="E714" s="6" t="b">
        <f>INDEX(Final_Combined_Dataset!F:F, MATCH(A714, Final_Combined_Dataset!A:A, 0))</f>
        <v>0</v>
      </c>
      <c r="F714" s="6" t="str">
        <f t="shared" si="45"/>
        <v>Working Day</v>
      </c>
      <c r="G714" s="6">
        <f>INDEX(Final_Combined_Dataset!E:E, MATCH(A714, Final_Combined_Dataset!A:A, 0))</f>
        <v>1</v>
      </c>
      <c r="H714" s="6" t="str">
        <f t="shared" si="46"/>
        <v>Night</v>
      </c>
      <c r="I714" s="6">
        <f>INDEX(Final_Combined_Dataset!O:O, MATCH(A714, Final_Combined_Dataset!A:A, 0))</f>
        <v>3</v>
      </c>
      <c r="J714" s="6" t="str">
        <f t="shared" si="47"/>
        <v>Low</v>
      </c>
      <c r="K714" s="6" t="str">
        <f>IF(Final_Combined_Dataset!M714&gt;Final_Combined_Dataset!N714,
"Casual Users","Registered Users")</f>
        <v>Registered Users</v>
      </c>
      <c r="L714" s="6" t="str">
        <f>IF(Final_Combined_Dataset!H714="Clear","Good To Go",IF(Final_Combined_Dataset!H714="Mist","Average",IF(Final_Combined_Dataset!H714="Light Snow","Bad",IF(Final_Combined_Dataset!H714="Heavy Snow","Very Risky"))))</f>
        <v>Bad</v>
      </c>
    </row>
    <row r="715" spans="1:12">
      <c r="A715" s="6">
        <v>714</v>
      </c>
      <c r="B715" s="7">
        <f>INDEX(Final_Combined_Dataset!B:B, MATCH(Analysis_Helper!A715, Final_Combined_Dataset!A:A, 0))</f>
        <v>40576</v>
      </c>
      <c r="C715" s="6" t="str">
        <f>INDEX(Final_Combined_Dataset!G:G, MATCH(Analysis_Helper!A715, Final_Combined_Dataset!A:A, 0))</f>
        <v>Wednesday</v>
      </c>
      <c r="D715" s="6" t="str">
        <f t="shared" si="44"/>
        <v>Weekday</v>
      </c>
      <c r="E715" s="6" t="b">
        <f>INDEX(Final_Combined_Dataset!F:F, MATCH(A715, Final_Combined_Dataset!A:A, 0))</f>
        <v>0</v>
      </c>
      <c r="F715" s="6" t="str">
        <f t="shared" si="45"/>
        <v>Working Day</v>
      </c>
      <c r="G715" s="6">
        <f>INDEX(Final_Combined_Dataset!E:E, MATCH(A715, Final_Combined_Dataset!A:A, 0))</f>
        <v>2</v>
      </c>
      <c r="H715" s="6" t="str">
        <f t="shared" si="46"/>
        <v>Night</v>
      </c>
      <c r="I715" s="6">
        <f>INDEX(Final_Combined_Dataset!O:O, MATCH(A715, Final_Combined_Dataset!A:A, 0))</f>
        <v>4</v>
      </c>
      <c r="J715" s="6" t="str">
        <f t="shared" si="47"/>
        <v>Low</v>
      </c>
      <c r="K715" s="6" t="str">
        <f>IF(Final_Combined_Dataset!M715&gt;Final_Combined_Dataset!N715,
"Casual Users","Registered Users")</f>
        <v>Casual Users</v>
      </c>
      <c r="L715" s="6" t="str">
        <f>IF(Final_Combined_Dataset!H715="Clear","Good To Go",IF(Final_Combined_Dataset!H715="Mist","Average",IF(Final_Combined_Dataset!H715="Light Snow","Bad",IF(Final_Combined_Dataset!H715="Heavy Snow","Very Risky"))))</f>
        <v>Bad</v>
      </c>
    </row>
    <row r="716" spans="1:12">
      <c r="A716" s="6">
        <v>715</v>
      </c>
      <c r="B716" s="7">
        <f>INDEX(Final_Combined_Dataset!B:B, MATCH(Analysis_Helper!A716, Final_Combined_Dataset!A:A, 0))</f>
        <v>40576</v>
      </c>
      <c r="C716" s="6" t="str">
        <f>INDEX(Final_Combined_Dataset!G:G, MATCH(Analysis_Helper!A716, Final_Combined_Dataset!A:A, 0))</f>
        <v>Wednesday</v>
      </c>
      <c r="D716" s="6" t="str">
        <f t="shared" si="44"/>
        <v>Weekday</v>
      </c>
      <c r="E716" s="6" t="b">
        <f>INDEX(Final_Combined_Dataset!F:F, MATCH(A716, Final_Combined_Dataset!A:A, 0))</f>
        <v>0</v>
      </c>
      <c r="F716" s="6" t="str">
        <f t="shared" si="45"/>
        <v>Working Day</v>
      </c>
      <c r="G716" s="6">
        <f>INDEX(Final_Combined_Dataset!E:E, MATCH(A716, Final_Combined_Dataset!A:A, 0))</f>
        <v>3</v>
      </c>
      <c r="H716" s="6" t="str">
        <f t="shared" si="46"/>
        <v>Night</v>
      </c>
      <c r="I716" s="6">
        <f>INDEX(Final_Combined_Dataset!O:O, MATCH(A716, Final_Combined_Dataset!A:A, 0))</f>
        <v>1</v>
      </c>
      <c r="J716" s="6" t="str">
        <f t="shared" si="47"/>
        <v>Low</v>
      </c>
      <c r="K716" s="6" t="str">
        <f>IF(Final_Combined_Dataset!M716&gt;Final_Combined_Dataset!N716,
"Casual Users","Registered Users")</f>
        <v>Registered Users</v>
      </c>
      <c r="L716" s="6" t="str">
        <f>IF(Final_Combined_Dataset!H716="Clear","Good To Go",IF(Final_Combined_Dataset!H716="Mist","Average",IF(Final_Combined_Dataset!H716="Light Snow","Bad",IF(Final_Combined_Dataset!H716="Heavy Snow","Very Risky"))))</f>
        <v>Bad</v>
      </c>
    </row>
    <row r="717" spans="1:12">
      <c r="A717" s="6">
        <v>716</v>
      </c>
      <c r="B717" s="7">
        <f>INDEX(Final_Combined_Dataset!B:B, MATCH(Analysis_Helper!A717, Final_Combined_Dataset!A:A, 0))</f>
        <v>40576</v>
      </c>
      <c r="C717" s="6" t="str">
        <f>INDEX(Final_Combined_Dataset!G:G, MATCH(Analysis_Helper!A717, Final_Combined_Dataset!A:A, 0))</f>
        <v>Wednesday</v>
      </c>
      <c r="D717" s="6" t="str">
        <f t="shared" si="44"/>
        <v>Weekday</v>
      </c>
      <c r="E717" s="6" t="b">
        <f>INDEX(Final_Combined_Dataset!F:F, MATCH(A717, Final_Combined_Dataset!A:A, 0))</f>
        <v>0</v>
      </c>
      <c r="F717" s="6" t="str">
        <f t="shared" si="45"/>
        <v>Working Day</v>
      </c>
      <c r="G717" s="6">
        <f>INDEX(Final_Combined_Dataset!E:E, MATCH(A717, Final_Combined_Dataset!A:A, 0))</f>
        <v>4</v>
      </c>
      <c r="H717" s="6" t="str">
        <f t="shared" si="46"/>
        <v>Night</v>
      </c>
      <c r="I717" s="6">
        <f>INDEX(Final_Combined_Dataset!O:O, MATCH(A717, Final_Combined_Dataset!A:A, 0))</f>
        <v>1</v>
      </c>
      <c r="J717" s="6" t="str">
        <f t="shared" si="47"/>
        <v>Low</v>
      </c>
      <c r="K717" s="6" t="str">
        <f>IF(Final_Combined_Dataset!M717&gt;Final_Combined_Dataset!N717,
"Casual Users","Registered Users")</f>
        <v>Registered Users</v>
      </c>
      <c r="L717" s="6" t="str">
        <f>IF(Final_Combined_Dataset!H717="Clear","Good To Go",IF(Final_Combined_Dataset!H717="Mist","Average",IF(Final_Combined_Dataset!H717="Light Snow","Bad",IF(Final_Combined_Dataset!H717="Heavy Snow","Very Risky"))))</f>
        <v>Bad</v>
      </c>
    </row>
    <row r="718" spans="1:12">
      <c r="A718" s="6">
        <v>717</v>
      </c>
      <c r="B718" s="7">
        <f>INDEX(Final_Combined_Dataset!B:B, MATCH(Analysis_Helper!A718, Final_Combined_Dataset!A:A, 0))</f>
        <v>40576</v>
      </c>
      <c r="C718" s="6" t="str">
        <f>INDEX(Final_Combined_Dataset!G:G, MATCH(Analysis_Helper!A718, Final_Combined_Dataset!A:A, 0))</f>
        <v>Wednesday</v>
      </c>
      <c r="D718" s="6" t="str">
        <f t="shared" si="44"/>
        <v>Weekday</v>
      </c>
      <c r="E718" s="6" t="b">
        <f>INDEX(Final_Combined_Dataset!F:F, MATCH(A718, Final_Combined_Dataset!A:A, 0))</f>
        <v>0</v>
      </c>
      <c r="F718" s="6" t="str">
        <f t="shared" si="45"/>
        <v>Working Day</v>
      </c>
      <c r="G718" s="6">
        <f>INDEX(Final_Combined_Dataset!E:E, MATCH(A718, Final_Combined_Dataset!A:A, 0))</f>
        <v>5</v>
      </c>
      <c r="H718" s="6" t="str">
        <f t="shared" si="46"/>
        <v>Morning</v>
      </c>
      <c r="I718" s="6">
        <f>INDEX(Final_Combined_Dataset!O:O, MATCH(A718, Final_Combined_Dataset!A:A, 0))</f>
        <v>3</v>
      </c>
      <c r="J718" s="6" t="str">
        <f t="shared" si="47"/>
        <v>Low</v>
      </c>
      <c r="K718" s="6" t="str">
        <f>IF(Final_Combined_Dataset!M718&gt;Final_Combined_Dataset!N718,
"Casual Users","Registered Users")</f>
        <v>Registered Users</v>
      </c>
      <c r="L718" s="6" t="str">
        <f>IF(Final_Combined_Dataset!H718="Clear","Good To Go",IF(Final_Combined_Dataset!H718="Mist","Average",IF(Final_Combined_Dataset!H718="Light Snow","Bad",IF(Final_Combined_Dataset!H718="Heavy Snow","Very Risky"))))</f>
        <v>Bad</v>
      </c>
    </row>
    <row r="719" spans="1:12">
      <c r="A719" s="6">
        <v>718</v>
      </c>
      <c r="B719" s="7">
        <f>INDEX(Final_Combined_Dataset!B:B, MATCH(Analysis_Helper!A719, Final_Combined_Dataset!A:A, 0))</f>
        <v>40576</v>
      </c>
      <c r="C719" s="6" t="str">
        <f>INDEX(Final_Combined_Dataset!G:G, MATCH(Analysis_Helper!A719, Final_Combined_Dataset!A:A, 0))</f>
        <v>Wednesday</v>
      </c>
      <c r="D719" s="6" t="str">
        <f t="shared" si="44"/>
        <v>Weekday</v>
      </c>
      <c r="E719" s="6" t="b">
        <f>INDEX(Final_Combined_Dataset!F:F, MATCH(A719, Final_Combined_Dataset!A:A, 0))</f>
        <v>0</v>
      </c>
      <c r="F719" s="6" t="str">
        <f t="shared" si="45"/>
        <v>Working Day</v>
      </c>
      <c r="G719" s="6">
        <f>INDEX(Final_Combined_Dataset!E:E, MATCH(A719, Final_Combined_Dataset!A:A, 0))</f>
        <v>6</v>
      </c>
      <c r="H719" s="6" t="str">
        <f t="shared" si="46"/>
        <v>Morning</v>
      </c>
      <c r="I719" s="6">
        <f>INDEX(Final_Combined_Dataset!O:O, MATCH(A719, Final_Combined_Dataset!A:A, 0))</f>
        <v>18</v>
      </c>
      <c r="J719" s="6" t="str">
        <f t="shared" si="47"/>
        <v>Low</v>
      </c>
      <c r="K719" s="6" t="str">
        <f>IF(Final_Combined_Dataset!M719&gt;Final_Combined_Dataset!N719,
"Casual Users","Registered Users")</f>
        <v>Registered Users</v>
      </c>
      <c r="L719" s="6" t="str">
        <f>IF(Final_Combined_Dataset!H719="Clear","Good To Go",IF(Final_Combined_Dataset!H719="Mist","Average",IF(Final_Combined_Dataset!H719="Light Snow","Bad",IF(Final_Combined_Dataset!H719="Heavy Snow","Very Risky"))))</f>
        <v>Bad</v>
      </c>
    </row>
    <row r="720" spans="1:12">
      <c r="A720" s="6">
        <v>719</v>
      </c>
      <c r="B720" s="7">
        <f>INDEX(Final_Combined_Dataset!B:B, MATCH(Analysis_Helper!A720, Final_Combined_Dataset!A:A, 0))</f>
        <v>40576</v>
      </c>
      <c r="C720" s="6" t="str">
        <f>INDEX(Final_Combined_Dataset!G:G, MATCH(Analysis_Helper!A720, Final_Combined_Dataset!A:A, 0))</f>
        <v>Wednesday</v>
      </c>
      <c r="D720" s="6" t="str">
        <f t="shared" si="44"/>
        <v>Weekday</v>
      </c>
      <c r="E720" s="6" t="b">
        <f>INDEX(Final_Combined_Dataset!F:F, MATCH(A720, Final_Combined_Dataset!A:A, 0))</f>
        <v>0</v>
      </c>
      <c r="F720" s="6" t="str">
        <f t="shared" si="45"/>
        <v>Working Day</v>
      </c>
      <c r="G720" s="6">
        <f>INDEX(Final_Combined_Dataset!E:E, MATCH(A720, Final_Combined_Dataset!A:A, 0))</f>
        <v>7</v>
      </c>
      <c r="H720" s="6" t="str">
        <f t="shared" si="46"/>
        <v>Morning</v>
      </c>
      <c r="I720" s="6">
        <f>INDEX(Final_Combined_Dataset!O:O, MATCH(A720, Final_Combined_Dataset!A:A, 0))</f>
        <v>49</v>
      </c>
      <c r="J720" s="6" t="str">
        <f t="shared" si="47"/>
        <v>Low</v>
      </c>
      <c r="K720" s="6" t="str">
        <f>IF(Final_Combined_Dataset!M720&gt;Final_Combined_Dataset!N720,
"Casual Users","Registered Users")</f>
        <v>Registered Users</v>
      </c>
      <c r="L720" s="6" t="str">
        <f>IF(Final_Combined_Dataset!H720="Clear","Good To Go",IF(Final_Combined_Dataset!H720="Mist","Average",IF(Final_Combined_Dataset!H720="Light Snow","Bad",IF(Final_Combined_Dataset!H720="Heavy Snow","Very Risky"))))</f>
        <v>Bad</v>
      </c>
    </row>
    <row r="721" spans="1:12">
      <c r="A721" s="6">
        <v>720</v>
      </c>
      <c r="B721" s="7">
        <f>INDEX(Final_Combined_Dataset!B:B, MATCH(Analysis_Helper!A721, Final_Combined_Dataset!A:A, 0))</f>
        <v>40576</v>
      </c>
      <c r="C721" s="6" t="str">
        <f>INDEX(Final_Combined_Dataset!G:G, MATCH(Analysis_Helper!A721, Final_Combined_Dataset!A:A, 0))</f>
        <v>Wednesday</v>
      </c>
      <c r="D721" s="6" t="str">
        <f t="shared" si="44"/>
        <v>Weekday</v>
      </c>
      <c r="E721" s="6" t="b">
        <f>INDEX(Final_Combined_Dataset!F:F, MATCH(A721, Final_Combined_Dataset!A:A, 0))</f>
        <v>0</v>
      </c>
      <c r="F721" s="6" t="str">
        <f t="shared" si="45"/>
        <v>Working Day</v>
      </c>
      <c r="G721" s="6">
        <f>INDEX(Final_Combined_Dataset!E:E, MATCH(A721, Final_Combined_Dataset!A:A, 0))</f>
        <v>8</v>
      </c>
      <c r="H721" s="6" t="str">
        <f t="shared" si="46"/>
        <v>Morning</v>
      </c>
      <c r="I721" s="6">
        <f>INDEX(Final_Combined_Dataset!O:O, MATCH(A721, Final_Combined_Dataset!A:A, 0))</f>
        <v>155</v>
      </c>
      <c r="J721" s="6" t="str">
        <f t="shared" si="47"/>
        <v>High</v>
      </c>
      <c r="K721" s="6" t="str">
        <f>IF(Final_Combined_Dataset!M721&gt;Final_Combined_Dataset!N721,
"Casual Users","Registered Users")</f>
        <v>Registered Users</v>
      </c>
      <c r="L721" s="6" t="str">
        <f>IF(Final_Combined_Dataset!H721="Clear","Good To Go",IF(Final_Combined_Dataset!H721="Mist","Average",IF(Final_Combined_Dataset!H721="Light Snow","Bad",IF(Final_Combined_Dataset!H721="Heavy Snow","Very Risky"))))</f>
        <v>Bad</v>
      </c>
    </row>
    <row r="722" spans="1:12">
      <c r="A722" s="6">
        <v>721</v>
      </c>
      <c r="B722" s="7">
        <f>INDEX(Final_Combined_Dataset!B:B, MATCH(Analysis_Helper!A722, Final_Combined_Dataset!A:A, 0))</f>
        <v>40576</v>
      </c>
      <c r="C722" s="6" t="str">
        <f>INDEX(Final_Combined_Dataset!G:G, MATCH(Analysis_Helper!A722, Final_Combined_Dataset!A:A, 0))</f>
        <v>Wednesday</v>
      </c>
      <c r="D722" s="6" t="str">
        <f t="shared" si="44"/>
        <v>Weekday</v>
      </c>
      <c r="E722" s="6" t="b">
        <f>INDEX(Final_Combined_Dataset!F:F, MATCH(A722, Final_Combined_Dataset!A:A, 0))</f>
        <v>0</v>
      </c>
      <c r="F722" s="6" t="str">
        <f t="shared" si="45"/>
        <v>Working Day</v>
      </c>
      <c r="G722" s="6">
        <f>INDEX(Final_Combined_Dataset!E:E, MATCH(A722, Final_Combined_Dataset!A:A, 0))</f>
        <v>9</v>
      </c>
      <c r="H722" s="6" t="str">
        <f t="shared" si="46"/>
        <v>Morning</v>
      </c>
      <c r="I722" s="6">
        <f>INDEX(Final_Combined_Dataset!O:O, MATCH(A722, Final_Combined_Dataset!A:A, 0))</f>
        <v>123</v>
      </c>
      <c r="J722" s="6" t="str">
        <f t="shared" si="47"/>
        <v>Medium</v>
      </c>
      <c r="K722" s="6" t="str">
        <f>IF(Final_Combined_Dataset!M722&gt;Final_Combined_Dataset!N722,
"Casual Users","Registered Users")</f>
        <v>Registered Users</v>
      </c>
      <c r="L722" s="6" t="str">
        <f>IF(Final_Combined_Dataset!H722="Clear","Good To Go",IF(Final_Combined_Dataset!H722="Mist","Average",IF(Final_Combined_Dataset!H722="Light Snow","Bad",IF(Final_Combined_Dataset!H722="Heavy Snow","Very Risky"))))</f>
        <v>Average</v>
      </c>
    </row>
    <row r="723" spans="1:12">
      <c r="A723" s="6">
        <v>722</v>
      </c>
      <c r="B723" s="7">
        <f>INDEX(Final_Combined_Dataset!B:B, MATCH(Analysis_Helper!A723, Final_Combined_Dataset!A:A, 0))</f>
        <v>40576</v>
      </c>
      <c r="C723" s="6" t="str">
        <f>INDEX(Final_Combined_Dataset!G:G, MATCH(Analysis_Helper!A723, Final_Combined_Dataset!A:A, 0))</f>
        <v>Wednesday</v>
      </c>
      <c r="D723" s="6" t="str">
        <f t="shared" si="44"/>
        <v>Weekday</v>
      </c>
      <c r="E723" s="6" t="b">
        <f>INDEX(Final_Combined_Dataset!F:F, MATCH(A723, Final_Combined_Dataset!A:A, 0))</f>
        <v>0</v>
      </c>
      <c r="F723" s="6" t="str">
        <f t="shared" si="45"/>
        <v>Working Day</v>
      </c>
      <c r="G723" s="6">
        <f>INDEX(Final_Combined_Dataset!E:E, MATCH(A723, Final_Combined_Dataset!A:A, 0))</f>
        <v>10</v>
      </c>
      <c r="H723" s="6" t="str">
        <f t="shared" si="46"/>
        <v>Morning</v>
      </c>
      <c r="I723" s="6">
        <f>INDEX(Final_Combined_Dataset!O:O, MATCH(A723, Final_Combined_Dataset!A:A, 0))</f>
        <v>61</v>
      </c>
      <c r="J723" s="6" t="str">
        <f t="shared" si="47"/>
        <v>Low</v>
      </c>
      <c r="K723" s="6" t="str">
        <f>IF(Final_Combined_Dataset!M723&gt;Final_Combined_Dataset!N723,
"Casual Users","Registered Users")</f>
        <v>Registered Users</v>
      </c>
      <c r="L723" s="6" t="str">
        <f>IF(Final_Combined_Dataset!H723="Clear","Good To Go",IF(Final_Combined_Dataset!H723="Mist","Average",IF(Final_Combined_Dataset!H723="Light Snow","Bad",IF(Final_Combined_Dataset!H723="Heavy Snow","Very Risky"))))</f>
        <v>Average</v>
      </c>
    </row>
    <row r="724" spans="1:12">
      <c r="A724" s="6">
        <v>723</v>
      </c>
      <c r="B724" s="7">
        <f>INDEX(Final_Combined_Dataset!B:B, MATCH(Analysis_Helper!A724, Final_Combined_Dataset!A:A, 0))</f>
        <v>40576</v>
      </c>
      <c r="C724" s="6" t="str">
        <f>INDEX(Final_Combined_Dataset!G:G, MATCH(Analysis_Helper!A724, Final_Combined_Dataset!A:A, 0))</f>
        <v>Wednesday</v>
      </c>
      <c r="D724" s="6" t="str">
        <f t="shared" si="44"/>
        <v>Weekday</v>
      </c>
      <c r="E724" s="6" t="b">
        <f>INDEX(Final_Combined_Dataset!F:F, MATCH(A724, Final_Combined_Dataset!A:A, 0))</f>
        <v>0</v>
      </c>
      <c r="F724" s="6" t="str">
        <f t="shared" si="45"/>
        <v>Working Day</v>
      </c>
      <c r="G724" s="6">
        <f>INDEX(Final_Combined_Dataset!E:E, MATCH(A724, Final_Combined_Dataset!A:A, 0))</f>
        <v>11</v>
      </c>
      <c r="H724" s="6" t="str">
        <f t="shared" si="46"/>
        <v>Morning</v>
      </c>
      <c r="I724" s="6">
        <f>INDEX(Final_Combined_Dataset!O:O, MATCH(A724, Final_Combined_Dataset!A:A, 0))</f>
        <v>52</v>
      </c>
      <c r="J724" s="6" t="str">
        <f t="shared" si="47"/>
        <v>Low</v>
      </c>
      <c r="K724" s="6" t="str">
        <f>IF(Final_Combined_Dataset!M724&gt;Final_Combined_Dataset!N724,
"Casual Users","Registered Users")</f>
        <v>Registered Users</v>
      </c>
      <c r="L724" s="6" t="str">
        <f>IF(Final_Combined_Dataset!H724="Clear","Good To Go",IF(Final_Combined_Dataset!H724="Mist","Average",IF(Final_Combined_Dataset!H724="Light Snow","Bad",IF(Final_Combined_Dataset!H724="Heavy Snow","Very Risky"))))</f>
        <v>Average</v>
      </c>
    </row>
    <row r="725" spans="1:12">
      <c r="A725" s="6">
        <v>724</v>
      </c>
      <c r="B725" s="7">
        <f>INDEX(Final_Combined_Dataset!B:B, MATCH(Analysis_Helper!A725, Final_Combined_Dataset!A:A, 0))</f>
        <v>40576</v>
      </c>
      <c r="C725" s="6" t="str">
        <f>INDEX(Final_Combined_Dataset!G:G, MATCH(Analysis_Helper!A725, Final_Combined_Dataset!A:A, 0))</f>
        <v>Wednesday</v>
      </c>
      <c r="D725" s="6" t="str">
        <f t="shared" si="44"/>
        <v>Weekday</v>
      </c>
      <c r="E725" s="6" t="b">
        <f>INDEX(Final_Combined_Dataset!F:F, MATCH(A725, Final_Combined_Dataset!A:A, 0))</f>
        <v>0</v>
      </c>
      <c r="F725" s="6" t="str">
        <f t="shared" si="45"/>
        <v>Working Day</v>
      </c>
      <c r="G725" s="6">
        <f>INDEX(Final_Combined_Dataset!E:E, MATCH(A725, Final_Combined_Dataset!A:A, 0))</f>
        <v>12</v>
      </c>
      <c r="H725" s="6" t="str">
        <f t="shared" si="46"/>
        <v>Afternoon</v>
      </c>
      <c r="I725" s="6">
        <f>INDEX(Final_Combined_Dataset!O:O, MATCH(A725, Final_Combined_Dataset!A:A, 0))</f>
        <v>64</v>
      </c>
      <c r="J725" s="6" t="str">
        <f t="shared" si="47"/>
        <v>Low</v>
      </c>
      <c r="K725" s="6" t="str">
        <f>IF(Final_Combined_Dataset!M725&gt;Final_Combined_Dataset!N725,
"Casual Users","Registered Users")</f>
        <v>Registered Users</v>
      </c>
      <c r="L725" s="6" t="str">
        <f>IF(Final_Combined_Dataset!H725="Clear","Good To Go",IF(Final_Combined_Dataset!H725="Mist","Average",IF(Final_Combined_Dataset!H725="Light Snow","Bad",IF(Final_Combined_Dataset!H725="Heavy Snow","Very Risky"))))</f>
        <v>Average</v>
      </c>
    </row>
    <row r="726" spans="1:12">
      <c r="A726" s="6">
        <v>725</v>
      </c>
      <c r="B726" s="7">
        <f>INDEX(Final_Combined_Dataset!B:B, MATCH(Analysis_Helper!A726, Final_Combined_Dataset!A:A, 0))</f>
        <v>40576</v>
      </c>
      <c r="C726" s="6" t="str">
        <f>INDEX(Final_Combined_Dataset!G:G, MATCH(Analysis_Helper!A726, Final_Combined_Dataset!A:A, 0))</f>
        <v>Wednesday</v>
      </c>
      <c r="D726" s="6" t="str">
        <f t="shared" si="44"/>
        <v>Weekday</v>
      </c>
      <c r="E726" s="6" t="b">
        <f>INDEX(Final_Combined_Dataset!F:F, MATCH(A726, Final_Combined_Dataset!A:A, 0))</f>
        <v>0</v>
      </c>
      <c r="F726" s="6" t="str">
        <f t="shared" si="45"/>
        <v>Working Day</v>
      </c>
      <c r="G726" s="6">
        <f>INDEX(Final_Combined_Dataset!E:E, MATCH(A726, Final_Combined_Dataset!A:A, 0))</f>
        <v>13</v>
      </c>
      <c r="H726" s="6" t="str">
        <f t="shared" si="46"/>
        <v>Afternoon</v>
      </c>
      <c r="I726" s="6">
        <f>INDEX(Final_Combined_Dataset!O:O, MATCH(A726, Final_Combined_Dataset!A:A, 0))</f>
        <v>75</v>
      </c>
      <c r="J726" s="6" t="str">
        <f t="shared" si="47"/>
        <v>Low</v>
      </c>
      <c r="K726" s="6" t="str">
        <f>IF(Final_Combined_Dataset!M726&gt;Final_Combined_Dataset!N726,
"Casual Users","Registered Users")</f>
        <v>Registered Users</v>
      </c>
      <c r="L726" s="6" t="str">
        <f>IF(Final_Combined_Dataset!H726="Clear","Good To Go",IF(Final_Combined_Dataset!H726="Mist","Average",IF(Final_Combined_Dataset!H726="Light Snow","Bad",IF(Final_Combined_Dataset!H726="Heavy Snow","Very Risky"))))</f>
        <v>Good To Go</v>
      </c>
    </row>
    <row r="727" spans="1:12">
      <c r="A727" s="6">
        <v>726</v>
      </c>
      <c r="B727" s="7">
        <f>INDEX(Final_Combined_Dataset!B:B, MATCH(Analysis_Helper!A727, Final_Combined_Dataset!A:A, 0))</f>
        <v>40576</v>
      </c>
      <c r="C727" s="6" t="str">
        <f>INDEX(Final_Combined_Dataset!G:G, MATCH(Analysis_Helper!A727, Final_Combined_Dataset!A:A, 0))</f>
        <v>Wednesday</v>
      </c>
      <c r="D727" s="6" t="str">
        <f t="shared" si="44"/>
        <v>Weekday</v>
      </c>
      <c r="E727" s="6" t="b">
        <f>INDEX(Final_Combined_Dataset!F:F, MATCH(A727, Final_Combined_Dataset!A:A, 0))</f>
        <v>0</v>
      </c>
      <c r="F727" s="6" t="str">
        <f t="shared" si="45"/>
        <v>Working Day</v>
      </c>
      <c r="G727" s="6">
        <f>INDEX(Final_Combined_Dataset!E:E, MATCH(A727, Final_Combined_Dataset!A:A, 0))</f>
        <v>14</v>
      </c>
      <c r="H727" s="6" t="str">
        <f t="shared" si="46"/>
        <v>Afternoon</v>
      </c>
      <c r="I727" s="6">
        <f>INDEX(Final_Combined_Dataset!O:O, MATCH(A727, Final_Combined_Dataset!A:A, 0))</f>
        <v>63</v>
      </c>
      <c r="J727" s="6" t="str">
        <f t="shared" si="47"/>
        <v>Low</v>
      </c>
      <c r="K727" s="6" t="str">
        <f>IF(Final_Combined_Dataset!M727&gt;Final_Combined_Dataset!N727,
"Casual Users","Registered Users")</f>
        <v>Registered Users</v>
      </c>
      <c r="L727" s="6" t="str">
        <f>IF(Final_Combined_Dataset!H727="Clear","Good To Go",IF(Final_Combined_Dataset!H727="Mist","Average",IF(Final_Combined_Dataset!H727="Light Snow","Bad",IF(Final_Combined_Dataset!H727="Heavy Snow","Very Risky"))))</f>
        <v>Good To Go</v>
      </c>
    </row>
    <row r="728" spans="1:12">
      <c r="A728" s="6">
        <v>727</v>
      </c>
      <c r="B728" s="7">
        <f>INDEX(Final_Combined_Dataset!B:B, MATCH(Analysis_Helper!A728, Final_Combined_Dataset!A:A, 0))</f>
        <v>40576</v>
      </c>
      <c r="C728" s="6" t="str">
        <f>INDEX(Final_Combined_Dataset!G:G, MATCH(Analysis_Helper!A728, Final_Combined_Dataset!A:A, 0))</f>
        <v>Wednesday</v>
      </c>
      <c r="D728" s="6" t="str">
        <f t="shared" si="44"/>
        <v>Weekday</v>
      </c>
      <c r="E728" s="6" t="b">
        <f>INDEX(Final_Combined_Dataset!F:F, MATCH(A728, Final_Combined_Dataset!A:A, 0))</f>
        <v>0</v>
      </c>
      <c r="F728" s="6" t="str">
        <f t="shared" si="45"/>
        <v>Working Day</v>
      </c>
      <c r="G728" s="6">
        <f>INDEX(Final_Combined_Dataset!E:E, MATCH(A728, Final_Combined_Dataset!A:A, 0))</f>
        <v>15</v>
      </c>
      <c r="H728" s="6" t="str">
        <f t="shared" si="46"/>
        <v>Afternoon</v>
      </c>
      <c r="I728" s="6">
        <f>INDEX(Final_Combined_Dataset!O:O, MATCH(A728, Final_Combined_Dataset!A:A, 0))</f>
        <v>76</v>
      </c>
      <c r="J728" s="6" t="str">
        <f t="shared" si="47"/>
        <v>Low</v>
      </c>
      <c r="K728" s="6" t="str">
        <f>IF(Final_Combined_Dataset!M728&gt;Final_Combined_Dataset!N728,
"Casual Users","Registered Users")</f>
        <v>Registered Users</v>
      </c>
      <c r="L728" s="6" t="str">
        <f>IF(Final_Combined_Dataset!H728="Clear","Good To Go",IF(Final_Combined_Dataset!H728="Mist","Average",IF(Final_Combined_Dataset!H728="Light Snow","Bad",IF(Final_Combined_Dataset!H728="Heavy Snow","Very Risky"))))</f>
        <v>Good To Go</v>
      </c>
    </row>
    <row r="729" spans="1:12">
      <c r="A729" s="6">
        <v>728</v>
      </c>
      <c r="B729" s="7">
        <f>INDEX(Final_Combined_Dataset!B:B, MATCH(Analysis_Helper!A729, Final_Combined_Dataset!A:A, 0))</f>
        <v>40576</v>
      </c>
      <c r="C729" s="6" t="str">
        <f>INDEX(Final_Combined_Dataset!G:G, MATCH(Analysis_Helper!A729, Final_Combined_Dataset!A:A, 0))</f>
        <v>Wednesday</v>
      </c>
      <c r="D729" s="6" t="str">
        <f t="shared" si="44"/>
        <v>Weekday</v>
      </c>
      <c r="E729" s="6" t="b">
        <f>INDEX(Final_Combined_Dataset!F:F, MATCH(A729, Final_Combined_Dataset!A:A, 0))</f>
        <v>0</v>
      </c>
      <c r="F729" s="6" t="str">
        <f t="shared" si="45"/>
        <v>Working Day</v>
      </c>
      <c r="G729" s="6">
        <f>INDEX(Final_Combined_Dataset!E:E, MATCH(A729, Final_Combined_Dataset!A:A, 0))</f>
        <v>16</v>
      </c>
      <c r="H729" s="6" t="str">
        <f t="shared" si="46"/>
        <v>Afternoon</v>
      </c>
      <c r="I729" s="6">
        <f>INDEX(Final_Combined_Dataset!O:O, MATCH(A729, Final_Combined_Dataset!A:A, 0))</f>
        <v>103</v>
      </c>
      <c r="J729" s="6" t="str">
        <f t="shared" si="47"/>
        <v>Medium</v>
      </c>
      <c r="K729" s="6" t="str">
        <f>IF(Final_Combined_Dataset!M729&gt;Final_Combined_Dataset!N729,
"Casual Users","Registered Users")</f>
        <v>Registered Users</v>
      </c>
      <c r="L729" s="6" t="str">
        <f>IF(Final_Combined_Dataset!H729="Clear","Good To Go",IF(Final_Combined_Dataset!H729="Mist","Average",IF(Final_Combined_Dataset!H729="Light Snow","Bad",IF(Final_Combined_Dataset!H729="Heavy Snow","Very Risky"))))</f>
        <v>Good To Go</v>
      </c>
    </row>
    <row r="730" spans="1:12">
      <c r="A730" s="6">
        <v>729</v>
      </c>
      <c r="B730" s="7">
        <f>INDEX(Final_Combined_Dataset!B:B, MATCH(Analysis_Helper!A730, Final_Combined_Dataset!A:A, 0))</f>
        <v>40576</v>
      </c>
      <c r="C730" s="6" t="str">
        <f>INDEX(Final_Combined_Dataset!G:G, MATCH(Analysis_Helper!A730, Final_Combined_Dataset!A:A, 0))</f>
        <v>Wednesday</v>
      </c>
      <c r="D730" s="6" t="str">
        <f t="shared" si="44"/>
        <v>Weekday</v>
      </c>
      <c r="E730" s="6" t="b">
        <f>INDEX(Final_Combined_Dataset!F:F, MATCH(A730, Final_Combined_Dataset!A:A, 0))</f>
        <v>0</v>
      </c>
      <c r="F730" s="6" t="str">
        <f t="shared" si="45"/>
        <v>Working Day</v>
      </c>
      <c r="G730" s="6">
        <f>INDEX(Final_Combined_Dataset!E:E, MATCH(A730, Final_Combined_Dataset!A:A, 0))</f>
        <v>17</v>
      </c>
      <c r="H730" s="6" t="str">
        <f t="shared" si="46"/>
        <v>Evening</v>
      </c>
      <c r="I730" s="6">
        <f>INDEX(Final_Combined_Dataset!O:O, MATCH(A730, Final_Combined_Dataset!A:A, 0))</f>
        <v>190</v>
      </c>
      <c r="J730" s="6" t="str">
        <f t="shared" si="47"/>
        <v>High</v>
      </c>
      <c r="K730" s="6" t="str">
        <f>IF(Final_Combined_Dataset!M730&gt;Final_Combined_Dataset!N730,
"Casual Users","Registered Users")</f>
        <v>Registered Users</v>
      </c>
      <c r="L730" s="6" t="str">
        <f>IF(Final_Combined_Dataset!H730="Clear","Good To Go",IF(Final_Combined_Dataset!H730="Mist","Average",IF(Final_Combined_Dataset!H730="Light Snow","Bad",IF(Final_Combined_Dataset!H730="Heavy Snow","Very Risky"))))</f>
        <v>Good To Go</v>
      </c>
    </row>
    <row r="731" spans="1:12">
      <c r="A731" s="6">
        <v>730</v>
      </c>
      <c r="B731" s="7">
        <f>INDEX(Final_Combined_Dataset!B:B, MATCH(Analysis_Helper!A731, Final_Combined_Dataset!A:A, 0))</f>
        <v>40576</v>
      </c>
      <c r="C731" s="6" t="str">
        <f>INDEX(Final_Combined_Dataset!G:G, MATCH(Analysis_Helper!A731, Final_Combined_Dataset!A:A, 0))</f>
        <v>Wednesday</v>
      </c>
      <c r="D731" s="6" t="str">
        <f t="shared" si="44"/>
        <v>Weekday</v>
      </c>
      <c r="E731" s="6" t="b">
        <f>INDEX(Final_Combined_Dataset!F:F, MATCH(A731, Final_Combined_Dataset!A:A, 0))</f>
        <v>0</v>
      </c>
      <c r="F731" s="6" t="str">
        <f t="shared" si="45"/>
        <v>Working Day</v>
      </c>
      <c r="G731" s="6">
        <f>INDEX(Final_Combined_Dataset!E:E, MATCH(A731, Final_Combined_Dataset!A:A, 0))</f>
        <v>18</v>
      </c>
      <c r="H731" s="6" t="str">
        <f t="shared" si="46"/>
        <v>Evening</v>
      </c>
      <c r="I731" s="6">
        <f>INDEX(Final_Combined_Dataset!O:O, MATCH(A731, Final_Combined_Dataset!A:A, 0))</f>
        <v>182</v>
      </c>
      <c r="J731" s="6" t="str">
        <f t="shared" si="47"/>
        <v>High</v>
      </c>
      <c r="K731" s="6" t="str">
        <f>IF(Final_Combined_Dataset!M731&gt;Final_Combined_Dataset!N731,
"Casual Users","Registered Users")</f>
        <v>Registered Users</v>
      </c>
      <c r="L731" s="6" t="str">
        <f>IF(Final_Combined_Dataset!H731="Clear","Good To Go",IF(Final_Combined_Dataset!H731="Mist","Average",IF(Final_Combined_Dataset!H731="Light Snow","Bad",IF(Final_Combined_Dataset!H731="Heavy Snow","Very Risky"))))</f>
        <v>Good To Go</v>
      </c>
    </row>
    <row r="732" spans="1:12">
      <c r="A732" s="6">
        <v>731</v>
      </c>
      <c r="B732" s="7">
        <f>INDEX(Final_Combined_Dataset!B:B, MATCH(Analysis_Helper!A732, Final_Combined_Dataset!A:A, 0))</f>
        <v>40576</v>
      </c>
      <c r="C732" s="6" t="str">
        <f>INDEX(Final_Combined_Dataset!G:G, MATCH(Analysis_Helper!A732, Final_Combined_Dataset!A:A, 0))</f>
        <v>Wednesday</v>
      </c>
      <c r="D732" s="6" t="str">
        <f t="shared" si="44"/>
        <v>Weekday</v>
      </c>
      <c r="E732" s="6" t="b">
        <f>INDEX(Final_Combined_Dataset!F:F, MATCH(A732, Final_Combined_Dataset!A:A, 0))</f>
        <v>0</v>
      </c>
      <c r="F732" s="6" t="str">
        <f t="shared" si="45"/>
        <v>Working Day</v>
      </c>
      <c r="G732" s="6">
        <f>INDEX(Final_Combined_Dataset!E:E, MATCH(A732, Final_Combined_Dataset!A:A, 0))</f>
        <v>19</v>
      </c>
      <c r="H732" s="6" t="str">
        <f t="shared" si="46"/>
        <v>Evening</v>
      </c>
      <c r="I732" s="6">
        <f>INDEX(Final_Combined_Dataset!O:O, MATCH(A732, Final_Combined_Dataset!A:A, 0))</f>
        <v>91</v>
      </c>
      <c r="J732" s="6" t="str">
        <f t="shared" si="47"/>
        <v>Low</v>
      </c>
      <c r="K732" s="6" t="str">
        <f>IF(Final_Combined_Dataset!M732&gt;Final_Combined_Dataset!N732,
"Casual Users","Registered Users")</f>
        <v>Registered Users</v>
      </c>
      <c r="L732" s="6" t="str">
        <f>IF(Final_Combined_Dataset!H732="Clear","Good To Go",IF(Final_Combined_Dataset!H732="Mist","Average",IF(Final_Combined_Dataset!H732="Light Snow","Bad",IF(Final_Combined_Dataset!H732="Heavy Snow","Very Risky"))))</f>
        <v>Good To Go</v>
      </c>
    </row>
    <row r="733" spans="1:12">
      <c r="A733" s="6">
        <v>732</v>
      </c>
      <c r="B733" s="7">
        <f>INDEX(Final_Combined_Dataset!B:B, MATCH(Analysis_Helper!A733, Final_Combined_Dataset!A:A, 0))</f>
        <v>40576</v>
      </c>
      <c r="C733" s="6" t="str">
        <f>INDEX(Final_Combined_Dataset!G:G, MATCH(Analysis_Helper!A733, Final_Combined_Dataset!A:A, 0))</f>
        <v>Wednesday</v>
      </c>
      <c r="D733" s="6" t="str">
        <f t="shared" si="44"/>
        <v>Weekday</v>
      </c>
      <c r="E733" s="6" t="b">
        <f>INDEX(Final_Combined_Dataset!F:F, MATCH(A733, Final_Combined_Dataset!A:A, 0))</f>
        <v>0</v>
      </c>
      <c r="F733" s="6" t="str">
        <f t="shared" si="45"/>
        <v>Working Day</v>
      </c>
      <c r="G733" s="6">
        <f>INDEX(Final_Combined_Dataset!E:E, MATCH(A733, Final_Combined_Dataset!A:A, 0))</f>
        <v>20</v>
      </c>
      <c r="H733" s="6" t="str">
        <f t="shared" si="46"/>
        <v>Evening</v>
      </c>
      <c r="I733" s="6">
        <f>INDEX(Final_Combined_Dataset!O:O, MATCH(A733, Final_Combined_Dataset!A:A, 0))</f>
        <v>75</v>
      </c>
      <c r="J733" s="6" t="str">
        <f t="shared" si="47"/>
        <v>Low</v>
      </c>
      <c r="K733" s="6" t="str">
        <f>IF(Final_Combined_Dataset!M733&gt;Final_Combined_Dataset!N733,
"Casual Users","Registered Users")</f>
        <v>Registered Users</v>
      </c>
      <c r="L733" s="6" t="str">
        <f>IF(Final_Combined_Dataset!H733="Clear","Good To Go",IF(Final_Combined_Dataset!H733="Mist","Average",IF(Final_Combined_Dataset!H733="Light Snow","Bad",IF(Final_Combined_Dataset!H733="Heavy Snow","Very Risky"))))</f>
        <v>Good To Go</v>
      </c>
    </row>
    <row r="734" spans="1:12">
      <c r="A734" s="6">
        <v>733</v>
      </c>
      <c r="B734" s="7">
        <f>INDEX(Final_Combined_Dataset!B:B, MATCH(Analysis_Helper!A734, Final_Combined_Dataset!A:A, 0))</f>
        <v>40576</v>
      </c>
      <c r="C734" s="6" t="str">
        <f>INDEX(Final_Combined_Dataset!G:G, MATCH(Analysis_Helper!A734, Final_Combined_Dataset!A:A, 0))</f>
        <v>Wednesday</v>
      </c>
      <c r="D734" s="6" t="str">
        <f t="shared" si="44"/>
        <v>Weekday</v>
      </c>
      <c r="E734" s="6" t="b">
        <f>INDEX(Final_Combined_Dataset!F:F, MATCH(A734, Final_Combined_Dataset!A:A, 0))</f>
        <v>0</v>
      </c>
      <c r="F734" s="6" t="str">
        <f t="shared" si="45"/>
        <v>Working Day</v>
      </c>
      <c r="G734" s="6">
        <f>INDEX(Final_Combined_Dataset!E:E, MATCH(A734, Final_Combined_Dataset!A:A, 0))</f>
        <v>21</v>
      </c>
      <c r="H734" s="6" t="str">
        <f t="shared" si="46"/>
        <v>Night</v>
      </c>
      <c r="I734" s="6">
        <f>INDEX(Final_Combined_Dataset!O:O, MATCH(A734, Final_Combined_Dataset!A:A, 0))</f>
        <v>63</v>
      </c>
      <c r="J734" s="6" t="str">
        <f t="shared" si="47"/>
        <v>Low</v>
      </c>
      <c r="K734" s="6" t="str">
        <f>IF(Final_Combined_Dataset!M734&gt;Final_Combined_Dataset!N734,
"Casual Users","Registered Users")</f>
        <v>Registered Users</v>
      </c>
      <c r="L734" s="6" t="str">
        <f>IF(Final_Combined_Dataset!H734="Clear","Good To Go",IF(Final_Combined_Dataset!H734="Mist","Average",IF(Final_Combined_Dataset!H734="Light Snow","Bad",IF(Final_Combined_Dataset!H734="Heavy Snow","Very Risky"))))</f>
        <v>Good To Go</v>
      </c>
    </row>
    <row r="735" spans="1:12">
      <c r="A735" s="6">
        <v>734</v>
      </c>
      <c r="B735" s="7">
        <f>INDEX(Final_Combined_Dataset!B:B, MATCH(Analysis_Helper!A735, Final_Combined_Dataset!A:A, 0))</f>
        <v>40576</v>
      </c>
      <c r="C735" s="6" t="str">
        <f>INDEX(Final_Combined_Dataset!G:G, MATCH(Analysis_Helper!A735, Final_Combined_Dataset!A:A, 0))</f>
        <v>Wednesday</v>
      </c>
      <c r="D735" s="6" t="str">
        <f t="shared" si="44"/>
        <v>Weekday</v>
      </c>
      <c r="E735" s="6" t="b">
        <f>INDEX(Final_Combined_Dataset!F:F, MATCH(A735, Final_Combined_Dataset!A:A, 0))</f>
        <v>0</v>
      </c>
      <c r="F735" s="6" t="str">
        <f t="shared" si="45"/>
        <v>Working Day</v>
      </c>
      <c r="G735" s="6">
        <f>INDEX(Final_Combined_Dataset!E:E, MATCH(A735, Final_Combined_Dataset!A:A, 0))</f>
        <v>22</v>
      </c>
      <c r="H735" s="6" t="str">
        <f t="shared" si="46"/>
        <v>Night</v>
      </c>
      <c r="I735" s="6">
        <f>INDEX(Final_Combined_Dataset!O:O, MATCH(A735, Final_Combined_Dataset!A:A, 0))</f>
        <v>40</v>
      </c>
      <c r="J735" s="6" t="str">
        <f t="shared" si="47"/>
        <v>Low</v>
      </c>
      <c r="K735" s="6" t="str">
        <f>IF(Final_Combined_Dataset!M735&gt;Final_Combined_Dataset!N735,
"Casual Users","Registered Users")</f>
        <v>Registered Users</v>
      </c>
      <c r="L735" s="6" t="str">
        <f>IF(Final_Combined_Dataset!H735="Clear","Good To Go",IF(Final_Combined_Dataset!H735="Mist","Average",IF(Final_Combined_Dataset!H735="Light Snow","Bad",IF(Final_Combined_Dataset!H735="Heavy Snow","Very Risky"))))</f>
        <v>Good To Go</v>
      </c>
    </row>
    <row r="736" spans="1:12">
      <c r="A736" s="6">
        <v>735</v>
      </c>
      <c r="B736" s="7">
        <f>INDEX(Final_Combined_Dataset!B:B, MATCH(Analysis_Helper!A736, Final_Combined_Dataset!A:A, 0))</f>
        <v>40576</v>
      </c>
      <c r="C736" s="6" t="str">
        <f>INDEX(Final_Combined_Dataset!G:G, MATCH(Analysis_Helper!A736, Final_Combined_Dataset!A:A, 0))</f>
        <v>Wednesday</v>
      </c>
      <c r="D736" s="6" t="str">
        <f t="shared" si="44"/>
        <v>Weekday</v>
      </c>
      <c r="E736" s="6" t="b">
        <f>INDEX(Final_Combined_Dataset!F:F, MATCH(A736, Final_Combined_Dataset!A:A, 0))</f>
        <v>0</v>
      </c>
      <c r="F736" s="6" t="str">
        <f t="shared" si="45"/>
        <v>Working Day</v>
      </c>
      <c r="G736" s="6">
        <f>INDEX(Final_Combined_Dataset!E:E, MATCH(A736, Final_Combined_Dataset!A:A, 0))</f>
        <v>23</v>
      </c>
      <c r="H736" s="6" t="str">
        <f t="shared" si="46"/>
        <v>Night</v>
      </c>
      <c r="I736" s="6">
        <f>INDEX(Final_Combined_Dataset!O:O, MATCH(A736, Final_Combined_Dataset!A:A, 0))</f>
        <v>32</v>
      </c>
      <c r="J736" s="6" t="str">
        <f t="shared" si="47"/>
        <v>Low</v>
      </c>
      <c r="K736" s="6" t="str">
        <f>IF(Final_Combined_Dataset!M736&gt;Final_Combined_Dataset!N736,
"Casual Users","Registered Users")</f>
        <v>Registered Users</v>
      </c>
      <c r="L736" s="6" t="str">
        <f>IF(Final_Combined_Dataset!H736="Clear","Good To Go",IF(Final_Combined_Dataset!H736="Mist","Average",IF(Final_Combined_Dataset!H736="Light Snow","Bad",IF(Final_Combined_Dataset!H736="Heavy Snow","Very Risky"))))</f>
        <v>Good To Go</v>
      </c>
    </row>
    <row r="737" spans="1:12">
      <c r="A737" s="6">
        <v>736</v>
      </c>
      <c r="B737" s="7">
        <f>INDEX(Final_Combined_Dataset!B:B, MATCH(Analysis_Helper!A737, Final_Combined_Dataset!A:A, 0))</f>
        <v>40577</v>
      </c>
      <c r="C737" s="6" t="str">
        <f>INDEX(Final_Combined_Dataset!G:G, MATCH(Analysis_Helper!A737, Final_Combined_Dataset!A:A, 0))</f>
        <v>Thursday</v>
      </c>
      <c r="D737" s="6" t="str">
        <f t="shared" si="44"/>
        <v>Weekday</v>
      </c>
      <c r="E737" s="6" t="b">
        <f>INDEX(Final_Combined_Dataset!F:F, MATCH(A737, Final_Combined_Dataset!A:A, 0))</f>
        <v>0</v>
      </c>
      <c r="F737" s="6" t="str">
        <f t="shared" si="45"/>
        <v>Working Day</v>
      </c>
      <c r="G737" s="6">
        <f>INDEX(Final_Combined_Dataset!E:E, MATCH(A737, Final_Combined_Dataset!A:A, 0))</f>
        <v>0</v>
      </c>
      <c r="H737" s="6" t="str">
        <f t="shared" si="46"/>
        <v>Night</v>
      </c>
      <c r="I737" s="6">
        <f>INDEX(Final_Combined_Dataset!O:O, MATCH(A737, Final_Combined_Dataset!A:A, 0))</f>
        <v>12</v>
      </c>
      <c r="J737" s="6" t="str">
        <f t="shared" si="47"/>
        <v>Low</v>
      </c>
      <c r="K737" s="6" t="str">
        <f>IF(Final_Combined_Dataset!M737&gt;Final_Combined_Dataset!N737,
"Casual Users","Registered Users")</f>
        <v>Registered Users</v>
      </c>
      <c r="L737" s="6" t="str">
        <f>IF(Final_Combined_Dataset!H737="Clear","Good To Go",IF(Final_Combined_Dataset!H737="Mist","Average",IF(Final_Combined_Dataset!H737="Light Snow","Bad",IF(Final_Combined_Dataset!H737="Heavy Snow","Very Risky"))))</f>
        <v>Good To Go</v>
      </c>
    </row>
    <row r="738" spans="1:12">
      <c r="A738" s="6">
        <v>737</v>
      </c>
      <c r="B738" s="7">
        <f>INDEX(Final_Combined_Dataset!B:B, MATCH(Analysis_Helper!A738, Final_Combined_Dataset!A:A, 0))</f>
        <v>40577</v>
      </c>
      <c r="C738" s="6" t="str">
        <f>INDEX(Final_Combined_Dataset!G:G, MATCH(Analysis_Helper!A738, Final_Combined_Dataset!A:A, 0))</f>
        <v>Thursday</v>
      </c>
      <c r="D738" s="6" t="str">
        <f t="shared" si="44"/>
        <v>Weekday</v>
      </c>
      <c r="E738" s="6" t="b">
        <f>INDEX(Final_Combined_Dataset!F:F, MATCH(A738, Final_Combined_Dataset!A:A, 0))</f>
        <v>0</v>
      </c>
      <c r="F738" s="6" t="str">
        <f t="shared" si="45"/>
        <v>Working Day</v>
      </c>
      <c r="G738" s="6">
        <f>INDEX(Final_Combined_Dataset!E:E, MATCH(A738, Final_Combined_Dataset!A:A, 0))</f>
        <v>1</v>
      </c>
      <c r="H738" s="6" t="str">
        <f t="shared" si="46"/>
        <v>Night</v>
      </c>
      <c r="I738" s="6">
        <f>INDEX(Final_Combined_Dataset!O:O, MATCH(A738, Final_Combined_Dataset!A:A, 0))</f>
        <v>5</v>
      </c>
      <c r="J738" s="6" t="str">
        <f t="shared" si="47"/>
        <v>Low</v>
      </c>
      <c r="K738" s="6" t="str">
        <f>IF(Final_Combined_Dataset!M738&gt;Final_Combined_Dataset!N738,
"Casual Users","Registered Users")</f>
        <v>Registered Users</v>
      </c>
      <c r="L738" s="6" t="str">
        <f>IF(Final_Combined_Dataset!H738="Clear","Good To Go",IF(Final_Combined_Dataset!H738="Mist","Average",IF(Final_Combined_Dataset!H738="Light Snow","Bad",IF(Final_Combined_Dataset!H738="Heavy Snow","Very Risky"))))</f>
        <v>Good To Go</v>
      </c>
    </row>
    <row r="739" spans="1:12">
      <c r="A739" s="6">
        <v>738</v>
      </c>
      <c r="B739" s="7">
        <f>INDEX(Final_Combined_Dataset!B:B, MATCH(Analysis_Helper!A739, Final_Combined_Dataset!A:A, 0))</f>
        <v>40577</v>
      </c>
      <c r="C739" s="6" t="str">
        <f>INDEX(Final_Combined_Dataset!G:G, MATCH(Analysis_Helper!A739, Final_Combined_Dataset!A:A, 0))</f>
        <v>Thursday</v>
      </c>
      <c r="D739" s="6" t="str">
        <f t="shared" si="44"/>
        <v>Weekday</v>
      </c>
      <c r="E739" s="6" t="b">
        <f>INDEX(Final_Combined_Dataset!F:F, MATCH(A739, Final_Combined_Dataset!A:A, 0))</f>
        <v>0</v>
      </c>
      <c r="F739" s="6" t="str">
        <f t="shared" si="45"/>
        <v>Working Day</v>
      </c>
      <c r="G739" s="6">
        <f>INDEX(Final_Combined_Dataset!E:E, MATCH(A739, Final_Combined_Dataset!A:A, 0))</f>
        <v>2</v>
      </c>
      <c r="H739" s="6" t="str">
        <f t="shared" si="46"/>
        <v>Night</v>
      </c>
      <c r="I739" s="6">
        <f>INDEX(Final_Combined_Dataset!O:O, MATCH(A739, Final_Combined_Dataset!A:A, 0))</f>
        <v>2</v>
      </c>
      <c r="J739" s="6" t="str">
        <f t="shared" si="47"/>
        <v>Low</v>
      </c>
      <c r="K739" s="6" t="str">
        <f>IF(Final_Combined_Dataset!M739&gt;Final_Combined_Dataset!N739,
"Casual Users","Registered Users")</f>
        <v>Registered Users</v>
      </c>
      <c r="L739" s="6" t="str">
        <f>IF(Final_Combined_Dataset!H739="Clear","Good To Go",IF(Final_Combined_Dataset!H739="Mist","Average",IF(Final_Combined_Dataset!H739="Light Snow","Bad",IF(Final_Combined_Dataset!H739="Heavy Snow","Very Risky"))))</f>
        <v>Good To Go</v>
      </c>
    </row>
    <row r="740" spans="1:12">
      <c r="A740" s="6">
        <v>739</v>
      </c>
      <c r="B740" s="7">
        <f>INDEX(Final_Combined_Dataset!B:B, MATCH(Analysis_Helper!A740, Final_Combined_Dataset!A:A, 0))</f>
        <v>40577</v>
      </c>
      <c r="C740" s="6" t="str">
        <f>INDEX(Final_Combined_Dataset!G:G, MATCH(Analysis_Helper!A740, Final_Combined_Dataset!A:A, 0))</f>
        <v>Thursday</v>
      </c>
      <c r="D740" s="6" t="str">
        <f t="shared" si="44"/>
        <v>Weekday</v>
      </c>
      <c r="E740" s="6" t="b">
        <f>INDEX(Final_Combined_Dataset!F:F, MATCH(A740, Final_Combined_Dataset!A:A, 0))</f>
        <v>0</v>
      </c>
      <c r="F740" s="6" t="str">
        <f t="shared" si="45"/>
        <v>Working Day</v>
      </c>
      <c r="G740" s="6">
        <f>INDEX(Final_Combined_Dataset!E:E, MATCH(A740, Final_Combined_Dataset!A:A, 0))</f>
        <v>3</v>
      </c>
      <c r="H740" s="6" t="str">
        <f t="shared" si="46"/>
        <v>Night</v>
      </c>
      <c r="I740" s="6">
        <f>INDEX(Final_Combined_Dataset!O:O, MATCH(A740, Final_Combined_Dataset!A:A, 0))</f>
        <v>1</v>
      </c>
      <c r="J740" s="6" t="str">
        <f t="shared" si="47"/>
        <v>Low</v>
      </c>
      <c r="K740" s="6" t="str">
        <f>IF(Final_Combined_Dataset!M740&gt;Final_Combined_Dataset!N740,
"Casual Users","Registered Users")</f>
        <v>Registered Users</v>
      </c>
      <c r="L740" s="6" t="str">
        <f>IF(Final_Combined_Dataset!H740="Clear","Good To Go",IF(Final_Combined_Dataset!H740="Mist","Average",IF(Final_Combined_Dataset!H740="Light Snow","Bad",IF(Final_Combined_Dataset!H740="Heavy Snow","Very Risky"))))</f>
        <v>Good To Go</v>
      </c>
    </row>
    <row r="741" spans="1:12">
      <c r="A741" s="6">
        <v>740</v>
      </c>
      <c r="B741" s="7">
        <f>INDEX(Final_Combined_Dataset!B:B, MATCH(Analysis_Helper!A741, Final_Combined_Dataset!A:A, 0))</f>
        <v>40577</v>
      </c>
      <c r="C741" s="6" t="str">
        <f>INDEX(Final_Combined_Dataset!G:G, MATCH(Analysis_Helper!A741, Final_Combined_Dataset!A:A, 0))</f>
        <v>Thursday</v>
      </c>
      <c r="D741" s="6" t="str">
        <f t="shared" si="44"/>
        <v>Weekday</v>
      </c>
      <c r="E741" s="6" t="b">
        <f>INDEX(Final_Combined_Dataset!F:F, MATCH(A741, Final_Combined_Dataset!A:A, 0))</f>
        <v>0</v>
      </c>
      <c r="F741" s="6" t="str">
        <f t="shared" si="45"/>
        <v>Working Day</v>
      </c>
      <c r="G741" s="6">
        <f>INDEX(Final_Combined_Dataset!E:E, MATCH(A741, Final_Combined_Dataset!A:A, 0))</f>
        <v>5</v>
      </c>
      <c r="H741" s="6" t="str">
        <f t="shared" si="46"/>
        <v>Morning</v>
      </c>
      <c r="I741" s="6">
        <f>INDEX(Final_Combined_Dataset!O:O, MATCH(A741, Final_Combined_Dataset!A:A, 0))</f>
        <v>2</v>
      </c>
      <c r="J741" s="6" t="str">
        <f t="shared" si="47"/>
        <v>Low</v>
      </c>
      <c r="K741" s="6" t="str">
        <f>IF(Final_Combined_Dataset!M741&gt;Final_Combined_Dataset!N741,
"Casual Users","Registered Users")</f>
        <v>Registered Users</v>
      </c>
      <c r="L741" s="6" t="str">
        <f>IF(Final_Combined_Dataset!H741="Clear","Good To Go",IF(Final_Combined_Dataset!H741="Mist","Average",IF(Final_Combined_Dataset!H741="Light Snow","Bad",IF(Final_Combined_Dataset!H741="Heavy Snow","Very Risky"))))</f>
        <v>Good To Go</v>
      </c>
    </row>
    <row r="742" spans="1:12">
      <c r="A742" s="6">
        <v>741</v>
      </c>
      <c r="B742" s="7">
        <f>INDEX(Final_Combined_Dataset!B:B, MATCH(Analysis_Helper!A742, Final_Combined_Dataset!A:A, 0))</f>
        <v>40577</v>
      </c>
      <c r="C742" s="6" t="str">
        <f>INDEX(Final_Combined_Dataset!G:G, MATCH(Analysis_Helper!A742, Final_Combined_Dataset!A:A, 0))</f>
        <v>Thursday</v>
      </c>
      <c r="D742" s="6" t="str">
        <f t="shared" si="44"/>
        <v>Weekday</v>
      </c>
      <c r="E742" s="6" t="b">
        <f>INDEX(Final_Combined_Dataset!F:F, MATCH(A742, Final_Combined_Dataset!A:A, 0))</f>
        <v>0</v>
      </c>
      <c r="F742" s="6" t="str">
        <f t="shared" si="45"/>
        <v>Working Day</v>
      </c>
      <c r="G742" s="6">
        <f>INDEX(Final_Combined_Dataset!E:E, MATCH(A742, Final_Combined_Dataset!A:A, 0))</f>
        <v>6</v>
      </c>
      <c r="H742" s="6" t="str">
        <f t="shared" si="46"/>
        <v>Morning</v>
      </c>
      <c r="I742" s="6">
        <f>INDEX(Final_Combined_Dataset!O:O, MATCH(A742, Final_Combined_Dataset!A:A, 0))</f>
        <v>39</v>
      </c>
      <c r="J742" s="6" t="str">
        <f t="shared" si="47"/>
        <v>Low</v>
      </c>
      <c r="K742" s="6" t="str">
        <f>IF(Final_Combined_Dataset!M742&gt;Final_Combined_Dataset!N742,
"Casual Users","Registered Users")</f>
        <v>Registered Users</v>
      </c>
      <c r="L742" s="6" t="str">
        <f>IF(Final_Combined_Dataset!H742="Clear","Good To Go",IF(Final_Combined_Dataset!H742="Mist","Average",IF(Final_Combined_Dataset!H742="Light Snow","Bad",IF(Final_Combined_Dataset!H742="Heavy Snow","Very Risky"))))</f>
        <v>Good To Go</v>
      </c>
    </row>
    <row r="743" spans="1:12">
      <c r="A743" s="6">
        <v>742</v>
      </c>
      <c r="B743" s="7">
        <f>INDEX(Final_Combined_Dataset!B:B, MATCH(Analysis_Helper!A743, Final_Combined_Dataset!A:A, 0))</f>
        <v>40577</v>
      </c>
      <c r="C743" s="6" t="str">
        <f>INDEX(Final_Combined_Dataset!G:G, MATCH(Analysis_Helper!A743, Final_Combined_Dataset!A:A, 0))</f>
        <v>Thursday</v>
      </c>
      <c r="D743" s="6" t="str">
        <f t="shared" si="44"/>
        <v>Weekday</v>
      </c>
      <c r="E743" s="6" t="b">
        <f>INDEX(Final_Combined_Dataset!F:F, MATCH(A743, Final_Combined_Dataset!A:A, 0))</f>
        <v>0</v>
      </c>
      <c r="F743" s="6" t="str">
        <f t="shared" si="45"/>
        <v>Working Day</v>
      </c>
      <c r="G743" s="6">
        <f>INDEX(Final_Combined_Dataset!E:E, MATCH(A743, Final_Combined_Dataset!A:A, 0))</f>
        <v>7</v>
      </c>
      <c r="H743" s="6" t="str">
        <f t="shared" si="46"/>
        <v>Morning</v>
      </c>
      <c r="I743" s="6">
        <f>INDEX(Final_Combined_Dataset!O:O, MATCH(A743, Final_Combined_Dataset!A:A, 0))</f>
        <v>87</v>
      </c>
      <c r="J743" s="6" t="str">
        <f t="shared" si="47"/>
        <v>Low</v>
      </c>
      <c r="K743" s="6" t="str">
        <f>IF(Final_Combined_Dataset!M743&gt;Final_Combined_Dataset!N743,
"Casual Users","Registered Users")</f>
        <v>Registered Users</v>
      </c>
      <c r="L743" s="6" t="str">
        <f>IF(Final_Combined_Dataset!H743="Clear","Good To Go",IF(Final_Combined_Dataset!H743="Mist","Average",IF(Final_Combined_Dataset!H743="Light Snow","Bad",IF(Final_Combined_Dataset!H743="Heavy Snow","Very Risky"))))</f>
        <v>Good To Go</v>
      </c>
    </row>
    <row r="744" spans="1:12">
      <c r="A744" s="6">
        <v>743</v>
      </c>
      <c r="B744" s="7">
        <f>INDEX(Final_Combined_Dataset!B:B, MATCH(Analysis_Helper!A744, Final_Combined_Dataset!A:A, 0))</f>
        <v>40577</v>
      </c>
      <c r="C744" s="6" t="str">
        <f>INDEX(Final_Combined_Dataset!G:G, MATCH(Analysis_Helper!A744, Final_Combined_Dataset!A:A, 0))</f>
        <v>Thursday</v>
      </c>
      <c r="D744" s="6" t="str">
        <f t="shared" si="44"/>
        <v>Weekday</v>
      </c>
      <c r="E744" s="6" t="b">
        <f>INDEX(Final_Combined_Dataset!F:F, MATCH(A744, Final_Combined_Dataset!A:A, 0))</f>
        <v>0</v>
      </c>
      <c r="F744" s="6" t="str">
        <f t="shared" si="45"/>
        <v>Working Day</v>
      </c>
      <c r="G744" s="6">
        <f>INDEX(Final_Combined_Dataset!E:E, MATCH(A744, Final_Combined_Dataset!A:A, 0))</f>
        <v>8</v>
      </c>
      <c r="H744" s="6" t="str">
        <f t="shared" si="46"/>
        <v>Morning</v>
      </c>
      <c r="I744" s="6">
        <f>INDEX(Final_Combined_Dataset!O:O, MATCH(A744, Final_Combined_Dataset!A:A, 0))</f>
        <v>188</v>
      </c>
      <c r="J744" s="6" t="str">
        <f t="shared" si="47"/>
        <v>High</v>
      </c>
      <c r="K744" s="6" t="str">
        <f>IF(Final_Combined_Dataset!M744&gt;Final_Combined_Dataset!N744,
"Casual Users","Registered Users")</f>
        <v>Registered Users</v>
      </c>
      <c r="L744" s="6" t="str">
        <f>IF(Final_Combined_Dataset!H744="Clear","Good To Go",IF(Final_Combined_Dataset!H744="Mist","Average",IF(Final_Combined_Dataset!H744="Light Snow","Bad",IF(Final_Combined_Dataset!H744="Heavy Snow","Very Risky"))))</f>
        <v>Good To Go</v>
      </c>
    </row>
    <row r="745" spans="1:12">
      <c r="A745" s="6">
        <v>744</v>
      </c>
      <c r="B745" s="7">
        <f>INDEX(Final_Combined_Dataset!B:B, MATCH(Analysis_Helper!A745, Final_Combined_Dataset!A:A, 0))</f>
        <v>40577</v>
      </c>
      <c r="C745" s="6" t="str">
        <f>INDEX(Final_Combined_Dataset!G:G, MATCH(Analysis_Helper!A745, Final_Combined_Dataset!A:A, 0))</f>
        <v>Thursday</v>
      </c>
      <c r="D745" s="6" t="str">
        <f t="shared" si="44"/>
        <v>Weekday</v>
      </c>
      <c r="E745" s="6" t="b">
        <f>INDEX(Final_Combined_Dataset!F:F, MATCH(A745, Final_Combined_Dataset!A:A, 0))</f>
        <v>0</v>
      </c>
      <c r="F745" s="6" t="str">
        <f t="shared" si="45"/>
        <v>Working Day</v>
      </c>
      <c r="G745" s="6">
        <f>INDEX(Final_Combined_Dataset!E:E, MATCH(A745, Final_Combined_Dataset!A:A, 0))</f>
        <v>9</v>
      </c>
      <c r="H745" s="6" t="str">
        <f t="shared" si="46"/>
        <v>Morning</v>
      </c>
      <c r="I745" s="6">
        <f>INDEX(Final_Combined_Dataset!O:O, MATCH(A745, Final_Combined_Dataset!A:A, 0))</f>
        <v>133</v>
      </c>
      <c r="J745" s="6" t="str">
        <f t="shared" si="47"/>
        <v>Medium</v>
      </c>
      <c r="K745" s="6" t="str">
        <f>IF(Final_Combined_Dataset!M745&gt;Final_Combined_Dataset!N745,
"Casual Users","Registered Users")</f>
        <v>Registered Users</v>
      </c>
      <c r="L745" s="6" t="str">
        <f>IF(Final_Combined_Dataset!H745="Clear","Good To Go",IF(Final_Combined_Dataset!H745="Mist","Average",IF(Final_Combined_Dataset!H745="Light Snow","Bad",IF(Final_Combined_Dataset!H745="Heavy Snow","Very Risky"))))</f>
        <v>Good To Go</v>
      </c>
    </row>
    <row r="746" spans="1:12">
      <c r="A746" s="6">
        <v>745</v>
      </c>
      <c r="B746" s="7">
        <f>INDEX(Final_Combined_Dataset!B:B, MATCH(Analysis_Helper!A746, Final_Combined_Dataset!A:A, 0))</f>
        <v>40577</v>
      </c>
      <c r="C746" s="6" t="str">
        <f>INDEX(Final_Combined_Dataset!G:G, MATCH(Analysis_Helper!A746, Final_Combined_Dataset!A:A, 0))</f>
        <v>Thursday</v>
      </c>
      <c r="D746" s="6" t="str">
        <f t="shared" si="44"/>
        <v>Weekday</v>
      </c>
      <c r="E746" s="6" t="b">
        <f>INDEX(Final_Combined_Dataset!F:F, MATCH(A746, Final_Combined_Dataset!A:A, 0))</f>
        <v>0</v>
      </c>
      <c r="F746" s="6" t="str">
        <f t="shared" si="45"/>
        <v>Working Day</v>
      </c>
      <c r="G746" s="6">
        <f>INDEX(Final_Combined_Dataset!E:E, MATCH(A746, Final_Combined_Dataset!A:A, 0))</f>
        <v>10</v>
      </c>
      <c r="H746" s="6" t="str">
        <f t="shared" si="46"/>
        <v>Morning</v>
      </c>
      <c r="I746" s="6">
        <f>INDEX(Final_Combined_Dataset!O:O, MATCH(A746, Final_Combined_Dataset!A:A, 0))</f>
        <v>52</v>
      </c>
      <c r="J746" s="6" t="str">
        <f t="shared" si="47"/>
        <v>Low</v>
      </c>
      <c r="K746" s="6" t="str">
        <f>IF(Final_Combined_Dataset!M746&gt;Final_Combined_Dataset!N746,
"Casual Users","Registered Users")</f>
        <v>Registered Users</v>
      </c>
      <c r="L746" s="6" t="str">
        <f>IF(Final_Combined_Dataset!H746="Clear","Good To Go",IF(Final_Combined_Dataset!H746="Mist","Average",IF(Final_Combined_Dataset!H746="Light Snow","Bad",IF(Final_Combined_Dataset!H746="Heavy Snow","Very Risky"))))</f>
        <v>Good To Go</v>
      </c>
    </row>
    <row r="747" spans="1:12">
      <c r="A747" s="6">
        <v>746</v>
      </c>
      <c r="B747" s="7">
        <f>INDEX(Final_Combined_Dataset!B:B, MATCH(Analysis_Helper!A747, Final_Combined_Dataset!A:A, 0))</f>
        <v>40577</v>
      </c>
      <c r="C747" s="6" t="str">
        <f>INDEX(Final_Combined_Dataset!G:G, MATCH(Analysis_Helper!A747, Final_Combined_Dataset!A:A, 0))</f>
        <v>Thursday</v>
      </c>
      <c r="D747" s="6" t="str">
        <f t="shared" si="44"/>
        <v>Weekday</v>
      </c>
      <c r="E747" s="6" t="b">
        <f>INDEX(Final_Combined_Dataset!F:F, MATCH(A747, Final_Combined_Dataset!A:A, 0))</f>
        <v>0</v>
      </c>
      <c r="F747" s="6" t="str">
        <f t="shared" si="45"/>
        <v>Working Day</v>
      </c>
      <c r="G747" s="6">
        <f>INDEX(Final_Combined_Dataset!E:E, MATCH(A747, Final_Combined_Dataset!A:A, 0))</f>
        <v>11</v>
      </c>
      <c r="H747" s="6" t="str">
        <f t="shared" si="46"/>
        <v>Morning</v>
      </c>
      <c r="I747" s="6">
        <f>INDEX(Final_Combined_Dataset!O:O, MATCH(A747, Final_Combined_Dataset!A:A, 0))</f>
        <v>64</v>
      </c>
      <c r="J747" s="6" t="str">
        <f t="shared" si="47"/>
        <v>Low</v>
      </c>
      <c r="K747" s="6" t="str">
        <f>IF(Final_Combined_Dataset!M747&gt;Final_Combined_Dataset!N747,
"Casual Users","Registered Users")</f>
        <v>Registered Users</v>
      </c>
      <c r="L747" s="6" t="str">
        <f>IF(Final_Combined_Dataset!H747="Clear","Good To Go",IF(Final_Combined_Dataset!H747="Mist","Average",IF(Final_Combined_Dataset!H747="Light Snow","Bad",IF(Final_Combined_Dataset!H747="Heavy Snow","Very Risky"))))</f>
        <v>Good To Go</v>
      </c>
    </row>
    <row r="748" spans="1:12">
      <c r="A748" s="6">
        <v>747</v>
      </c>
      <c r="B748" s="7">
        <f>INDEX(Final_Combined_Dataset!B:B, MATCH(Analysis_Helper!A748, Final_Combined_Dataset!A:A, 0))</f>
        <v>40577</v>
      </c>
      <c r="C748" s="6" t="str">
        <f>INDEX(Final_Combined_Dataset!G:G, MATCH(Analysis_Helper!A748, Final_Combined_Dataset!A:A, 0))</f>
        <v>Thursday</v>
      </c>
      <c r="D748" s="6" t="str">
        <f t="shared" si="44"/>
        <v>Weekday</v>
      </c>
      <c r="E748" s="6" t="b">
        <f>INDEX(Final_Combined_Dataset!F:F, MATCH(A748, Final_Combined_Dataset!A:A, 0))</f>
        <v>0</v>
      </c>
      <c r="F748" s="6" t="str">
        <f t="shared" si="45"/>
        <v>Working Day</v>
      </c>
      <c r="G748" s="6">
        <f>INDEX(Final_Combined_Dataset!E:E, MATCH(A748, Final_Combined_Dataset!A:A, 0))</f>
        <v>12</v>
      </c>
      <c r="H748" s="6" t="str">
        <f t="shared" si="46"/>
        <v>Afternoon</v>
      </c>
      <c r="I748" s="6">
        <f>INDEX(Final_Combined_Dataset!O:O, MATCH(A748, Final_Combined_Dataset!A:A, 0))</f>
        <v>69</v>
      </c>
      <c r="J748" s="6" t="str">
        <f t="shared" si="47"/>
        <v>Low</v>
      </c>
      <c r="K748" s="6" t="str">
        <f>IF(Final_Combined_Dataset!M748&gt;Final_Combined_Dataset!N748,
"Casual Users","Registered Users")</f>
        <v>Registered Users</v>
      </c>
      <c r="L748" s="6" t="str">
        <f>IF(Final_Combined_Dataset!H748="Clear","Good To Go",IF(Final_Combined_Dataset!H748="Mist","Average",IF(Final_Combined_Dataset!H748="Light Snow","Bad",IF(Final_Combined_Dataset!H748="Heavy Snow","Very Risky"))))</f>
        <v>Good To Go</v>
      </c>
    </row>
    <row r="749" spans="1:12">
      <c r="A749" s="6">
        <v>748</v>
      </c>
      <c r="B749" s="7">
        <f>INDEX(Final_Combined_Dataset!B:B, MATCH(Analysis_Helper!A749, Final_Combined_Dataset!A:A, 0))</f>
        <v>40577</v>
      </c>
      <c r="C749" s="6" t="str">
        <f>INDEX(Final_Combined_Dataset!G:G, MATCH(Analysis_Helper!A749, Final_Combined_Dataset!A:A, 0))</f>
        <v>Thursday</v>
      </c>
      <c r="D749" s="6" t="str">
        <f t="shared" si="44"/>
        <v>Weekday</v>
      </c>
      <c r="E749" s="6" t="b">
        <f>INDEX(Final_Combined_Dataset!F:F, MATCH(A749, Final_Combined_Dataset!A:A, 0))</f>
        <v>0</v>
      </c>
      <c r="F749" s="6" t="str">
        <f t="shared" si="45"/>
        <v>Working Day</v>
      </c>
      <c r="G749" s="6">
        <f>INDEX(Final_Combined_Dataset!E:E, MATCH(A749, Final_Combined_Dataset!A:A, 0))</f>
        <v>13</v>
      </c>
      <c r="H749" s="6" t="str">
        <f t="shared" si="46"/>
        <v>Afternoon</v>
      </c>
      <c r="I749" s="6">
        <f>INDEX(Final_Combined_Dataset!O:O, MATCH(A749, Final_Combined_Dataset!A:A, 0))</f>
        <v>51</v>
      </c>
      <c r="J749" s="6" t="str">
        <f t="shared" si="47"/>
        <v>Low</v>
      </c>
      <c r="K749" s="6" t="str">
        <f>IF(Final_Combined_Dataset!M749&gt;Final_Combined_Dataset!N749,
"Casual Users","Registered Users")</f>
        <v>Registered Users</v>
      </c>
      <c r="L749" s="6" t="str">
        <f>IF(Final_Combined_Dataset!H749="Clear","Good To Go",IF(Final_Combined_Dataset!H749="Mist","Average",IF(Final_Combined_Dataset!H749="Light Snow","Bad",IF(Final_Combined_Dataset!H749="Heavy Snow","Very Risky"))))</f>
        <v>Good To Go</v>
      </c>
    </row>
    <row r="750" spans="1:12">
      <c r="A750" s="6">
        <v>749</v>
      </c>
      <c r="B750" s="7">
        <f>INDEX(Final_Combined_Dataset!B:B, MATCH(Analysis_Helper!A750, Final_Combined_Dataset!A:A, 0))</f>
        <v>40577</v>
      </c>
      <c r="C750" s="6" t="str">
        <f>INDEX(Final_Combined_Dataset!G:G, MATCH(Analysis_Helper!A750, Final_Combined_Dataset!A:A, 0))</f>
        <v>Thursday</v>
      </c>
      <c r="D750" s="6" t="str">
        <f t="shared" si="44"/>
        <v>Weekday</v>
      </c>
      <c r="E750" s="6" t="b">
        <f>INDEX(Final_Combined_Dataset!F:F, MATCH(A750, Final_Combined_Dataset!A:A, 0))</f>
        <v>0</v>
      </c>
      <c r="F750" s="6" t="str">
        <f t="shared" si="45"/>
        <v>Working Day</v>
      </c>
      <c r="G750" s="6">
        <f>INDEX(Final_Combined_Dataset!E:E, MATCH(A750, Final_Combined_Dataset!A:A, 0))</f>
        <v>14</v>
      </c>
      <c r="H750" s="6" t="str">
        <f t="shared" si="46"/>
        <v>Afternoon</v>
      </c>
      <c r="I750" s="6">
        <f>INDEX(Final_Combined_Dataset!O:O, MATCH(A750, Final_Combined_Dataset!A:A, 0))</f>
        <v>47</v>
      </c>
      <c r="J750" s="6" t="str">
        <f t="shared" si="47"/>
        <v>Low</v>
      </c>
      <c r="K750" s="6" t="str">
        <f>IF(Final_Combined_Dataset!M750&gt;Final_Combined_Dataset!N750,
"Casual Users","Registered Users")</f>
        <v>Registered Users</v>
      </c>
      <c r="L750" s="6" t="str">
        <f>IF(Final_Combined_Dataset!H750="Clear","Good To Go",IF(Final_Combined_Dataset!H750="Mist","Average",IF(Final_Combined_Dataset!H750="Light Snow","Bad",IF(Final_Combined_Dataset!H750="Heavy Snow","Very Risky"))))</f>
        <v>Good To Go</v>
      </c>
    </row>
    <row r="751" spans="1:12">
      <c r="A751" s="6">
        <v>750</v>
      </c>
      <c r="B751" s="7">
        <f>INDEX(Final_Combined_Dataset!B:B, MATCH(Analysis_Helper!A751, Final_Combined_Dataset!A:A, 0))</f>
        <v>40577</v>
      </c>
      <c r="C751" s="6" t="str">
        <f>INDEX(Final_Combined_Dataset!G:G, MATCH(Analysis_Helper!A751, Final_Combined_Dataset!A:A, 0))</f>
        <v>Thursday</v>
      </c>
      <c r="D751" s="6" t="str">
        <f t="shared" si="44"/>
        <v>Weekday</v>
      </c>
      <c r="E751" s="6" t="b">
        <f>INDEX(Final_Combined_Dataset!F:F, MATCH(A751, Final_Combined_Dataset!A:A, 0))</f>
        <v>0</v>
      </c>
      <c r="F751" s="6" t="str">
        <f t="shared" si="45"/>
        <v>Working Day</v>
      </c>
      <c r="G751" s="6">
        <f>INDEX(Final_Combined_Dataset!E:E, MATCH(A751, Final_Combined_Dataset!A:A, 0))</f>
        <v>15</v>
      </c>
      <c r="H751" s="6" t="str">
        <f t="shared" si="46"/>
        <v>Afternoon</v>
      </c>
      <c r="I751" s="6">
        <f>INDEX(Final_Combined_Dataset!O:O, MATCH(A751, Final_Combined_Dataset!A:A, 0))</f>
        <v>60</v>
      </c>
      <c r="J751" s="6" t="str">
        <f t="shared" si="47"/>
        <v>Low</v>
      </c>
      <c r="K751" s="6" t="str">
        <f>IF(Final_Combined_Dataset!M751&gt;Final_Combined_Dataset!N751,
"Casual Users","Registered Users")</f>
        <v>Registered Users</v>
      </c>
      <c r="L751" s="6" t="str">
        <f>IF(Final_Combined_Dataset!H751="Clear","Good To Go",IF(Final_Combined_Dataset!H751="Mist","Average",IF(Final_Combined_Dataset!H751="Light Snow","Bad",IF(Final_Combined_Dataset!H751="Heavy Snow","Very Risky"))))</f>
        <v>Good To Go</v>
      </c>
    </row>
    <row r="752" spans="1:12">
      <c r="A752" s="6">
        <v>751</v>
      </c>
      <c r="B752" s="7">
        <f>INDEX(Final_Combined_Dataset!B:B, MATCH(Analysis_Helper!A752, Final_Combined_Dataset!A:A, 0))</f>
        <v>40577</v>
      </c>
      <c r="C752" s="6" t="str">
        <f>INDEX(Final_Combined_Dataset!G:G, MATCH(Analysis_Helper!A752, Final_Combined_Dataset!A:A, 0))</f>
        <v>Thursday</v>
      </c>
      <c r="D752" s="6" t="str">
        <f t="shared" si="44"/>
        <v>Weekday</v>
      </c>
      <c r="E752" s="6" t="b">
        <f>INDEX(Final_Combined_Dataset!F:F, MATCH(A752, Final_Combined_Dataset!A:A, 0))</f>
        <v>0</v>
      </c>
      <c r="F752" s="6" t="str">
        <f t="shared" si="45"/>
        <v>Working Day</v>
      </c>
      <c r="G752" s="6">
        <f>INDEX(Final_Combined_Dataset!E:E, MATCH(A752, Final_Combined_Dataset!A:A, 0))</f>
        <v>16</v>
      </c>
      <c r="H752" s="6" t="str">
        <f t="shared" si="46"/>
        <v>Afternoon</v>
      </c>
      <c r="I752" s="6">
        <f>INDEX(Final_Combined_Dataset!O:O, MATCH(A752, Final_Combined_Dataset!A:A, 0))</f>
        <v>78</v>
      </c>
      <c r="J752" s="6" t="str">
        <f t="shared" si="47"/>
        <v>Low</v>
      </c>
      <c r="K752" s="6" t="str">
        <f>IF(Final_Combined_Dataset!M752&gt;Final_Combined_Dataset!N752,
"Casual Users","Registered Users")</f>
        <v>Registered Users</v>
      </c>
      <c r="L752" s="6" t="str">
        <f>IF(Final_Combined_Dataset!H752="Clear","Good To Go",IF(Final_Combined_Dataset!H752="Mist","Average",IF(Final_Combined_Dataset!H752="Light Snow","Bad",IF(Final_Combined_Dataset!H752="Heavy Snow","Very Risky"))))</f>
        <v>Good To Go</v>
      </c>
    </row>
    <row r="753" spans="1:12">
      <c r="A753" s="6">
        <v>752</v>
      </c>
      <c r="B753" s="7">
        <f>INDEX(Final_Combined_Dataset!B:B, MATCH(Analysis_Helper!A753, Final_Combined_Dataset!A:A, 0))</f>
        <v>40577</v>
      </c>
      <c r="C753" s="6" t="str">
        <f>INDEX(Final_Combined_Dataset!G:G, MATCH(Analysis_Helper!A753, Final_Combined_Dataset!A:A, 0))</f>
        <v>Thursday</v>
      </c>
      <c r="D753" s="6" t="str">
        <f t="shared" si="44"/>
        <v>Weekday</v>
      </c>
      <c r="E753" s="6" t="b">
        <f>INDEX(Final_Combined_Dataset!F:F, MATCH(A753, Final_Combined_Dataset!A:A, 0))</f>
        <v>0</v>
      </c>
      <c r="F753" s="6" t="str">
        <f t="shared" si="45"/>
        <v>Working Day</v>
      </c>
      <c r="G753" s="6">
        <f>INDEX(Final_Combined_Dataset!E:E, MATCH(A753, Final_Combined_Dataset!A:A, 0))</f>
        <v>17</v>
      </c>
      <c r="H753" s="6" t="str">
        <f t="shared" si="46"/>
        <v>Evening</v>
      </c>
      <c r="I753" s="6">
        <f>INDEX(Final_Combined_Dataset!O:O, MATCH(A753, Final_Combined_Dataset!A:A, 0))</f>
        <v>175</v>
      </c>
      <c r="J753" s="6" t="str">
        <f t="shared" si="47"/>
        <v>High</v>
      </c>
      <c r="K753" s="6" t="str">
        <f>IF(Final_Combined_Dataset!M753&gt;Final_Combined_Dataset!N753,
"Casual Users","Registered Users")</f>
        <v>Registered Users</v>
      </c>
      <c r="L753" s="6" t="str">
        <f>IF(Final_Combined_Dataset!H753="Clear","Good To Go",IF(Final_Combined_Dataset!H753="Mist","Average",IF(Final_Combined_Dataset!H753="Light Snow","Bad",IF(Final_Combined_Dataset!H753="Heavy Snow","Very Risky"))))</f>
        <v>Good To Go</v>
      </c>
    </row>
    <row r="754" spans="1:12">
      <c r="A754" s="6">
        <v>753</v>
      </c>
      <c r="B754" s="7">
        <f>INDEX(Final_Combined_Dataset!B:B, MATCH(Analysis_Helper!A754, Final_Combined_Dataset!A:A, 0))</f>
        <v>40577</v>
      </c>
      <c r="C754" s="6" t="str">
        <f>INDEX(Final_Combined_Dataset!G:G, MATCH(Analysis_Helper!A754, Final_Combined_Dataset!A:A, 0))</f>
        <v>Thursday</v>
      </c>
      <c r="D754" s="6" t="str">
        <f t="shared" si="44"/>
        <v>Weekday</v>
      </c>
      <c r="E754" s="6" t="b">
        <f>INDEX(Final_Combined_Dataset!F:F, MATCH(A754, Final_Combined_Dataset!A:A, 0))</f>
        <v>0</v>
      </c>
      <c r="F754" s="6" t="str">
        <f t="shared" si="45"/>
        <v>Working Day</v>
      </c>
      <c r="G754" s="6">
        <f>INDEX(Final_Combined_Dataset!E:E, MATCH(A754, Final_Combined_Dataset!A:A, 0))</f>
        <v>18</v>
      </c>
      <c r="H754" s="6" t="str">
        <f t="shared" si="46"/>
        <v>Evening</v>
      </c>
      <c r="I754" s="6">
        <f>INDEX(Final_Combined_Dataset!O:O, MATCH(A754, Final_Combined_Dataset!A:A, 0))</f>
        <v>147</v>
      </c>
      <c r="J754" s="6" t="str">
        <f t="shared" si="47"/>
        <v>Medium</v>
      </c>
      <c r="K754" s="6" t="str">
        <f>IF(Final_Combined_Dataset!M754&gt;Final_Combined_Dataset!N754,
"Casual Users","Registered Users")</f>
        <v>Registered Users</v>
      </c>
      <c r="L754" s="6" t="str">
        <f>IF(Final_Combined_Dataset!H754="Clear","Good To Go",IF(Final_Combined_Dataset!H754="Mist","Average",IF(Final_Combined_Dataset!H754="Light Snow","Bad",IF(Final_Combined_Dataset!H754="Heavy Snow","Very Risky"))))</f>
        <v>Good To Go</v>
      </c>
    </row>
    <row r="755" spans="1:12">
      <c r="A755" s="6">
        <v>754</v>
      </c>
      <c r="B755" s="7">
        <f>INDEX(Final_Combined_Dataset!B:B, MATCH(Analysis_Helper!A755, Final_Combined_Dataset!A:A, 0))</f>
        <v>40577</v>
      </c>
      <c r="C755" s="6" t="str">
        <f>INDEX(Final_Combined_Dataset!G:G, MATCH(Analysis_Helper!A755, Final_Combined_Dataset!A:A, 0))</f>
        <v>Thursday</v>
      </c>
      <c r="D755" s="6" t="str">
        <f t="shared" si="44"/>
        <v>Weekday</v>
      </c>
      <c r="E755" s="6" t="b">
        <f>INDEX(Final_Combined_Dataset!F:F, MATCH(A755, Final_Combined_Dataset!A:A, 0))</f>
        <v>0</v>
      </c>
      <c r="F755" s="6" t="str">
        <f t="shared" si="45"/>
        <v>Working Day</v>
      </c>
      <c r="G755" s="6">
        <f>INDEX(Final_Combined_Dataset!E:E, MATCH(A755, Final_Combined_Dataset!A:A, 0))</f>
        <v>19</v>
      </c>
      <c r="H755" s="6" t="str">
        <f t="shared" si="46"/>
        <v>Evening</v>
      </c>
      <c r="I755" s="6">
        <f>INDEX(Final_Combined_Dataset!O:O, MATCH(A755, Final_Combined_Dataset!A:A, 0))</f>
        <v>96</v>
      </c>
      <c r="J755" s="6" t="str">
        <f t="shared" si="47"/>
        <v>Low</v>
      </c>
      <c r="K755" s="6" t="str">
        <f>IF(Final_Combined_Dataset!M755&gt;Final_Combined_Dataset!N755,
"Casual Users","Registered Users")</f>
        <v>Registered Users</v>
      </c>
      <c r="L755" s="6" t="str">
        <f>IF(Final_Combined_Dataset!H755="Clear","Good To Go",IF(Final_Combined_Dataset!H755="Mist","Average",IF(Final_Combined_Dataset!H755="Light Snow","Bad",IF(Final_Combined_Dataset!H755="Heavy Snow","Very Risky"))))</f>
        <v>Good To Go</v>
      </c>
    </row>
    <row r="756" spans="1:12">
      <c r="A756" s="6">
        <v>755</v>
      </c>
      <c r="B756" s="7">
        <f>INDEX(Final_Combined_Dataset!B:B, MATCH(Analysis_Helper!A756, Final_Combined_Dataset!A:A, 0))</f>
        <v>40577</v>
      </c>
      <c r="C756" s="6" t="str">
        <f>INDEX(Final_Combined_Dataset!G:G, MATCH(Analysis_Helper!A756, Final_Combined_Dataset!A:A, 0))</f>
        <v>Thursday</v>
      </c>
      <c r="D756" s="6" t="str">
        <f t="shared" si="44"/>
        <v>Weekday</v>
      </c>
      <c r="E756" s="6" t="b">
        <f>INDEX(Final_Combined_Dataset!F:F, MATCH(A756, Final_Combined_Dataset!A:A, 0))</f>
        <v>0</v>
      </c>
      <c r="F756" s="6" t="str">
        <f t="shared" si="45"/>
        <v>Working Day</v>
      </c>
      <c r="G756" s="6">
        <f>INDEX(Final_Combined_Dataset!E:E, MATCH(A756, Final_Combined_Dataset!A:A, 0))</f>
        <v>20</v>
      </c>
      <c r="H756" s="6" t="str">
        <f t="shared" si="46"/>
        <v>Evening</v>
      </c>
      <c r="I756" s="6">
        <f>INDEX(Final_Combined_Dataset!O:O, MATCH(A756, Final_Combined_Dataset!A:A, 0))</f>
        <v>109</v>
      </c>
      <c r="J756" s="6" t="str">
        <f t="shared" si="47"/>
        <v>Medium</v>
      </c>
      <c r="K756" s="6" t="str">
        <f>IF(Final_Combined_Dataset!M756&gt;Final_Combined_Dataset!N756,
"Casual Users","Registered Users")</f>
        <v>Registered Users</v>
      </c>
      <c r="L756" s="6" t="str">
        <f>IF(Final_Combined_Dataset!H756="Clear","Good To Go",IF(Final_Combined_Dataset!H756="Mist","Average",IF(Final_Combined_Dataset!H756="Light Snow","Bad",IF(Final_Combined_Dataset!H756="Heavy Snow","Very Risky"))))</f>
        <v>Good To Go</v>
      </c>
    </row>
    <row r="757" spans="1:12">
      <c r="A757" s="6">
        <v>756</v>
      </c>
      <c r="B757" s="7">
        <f>INDEX(Final_Combined_Dataset!B:B, MATCH(Analysis_Helper!A757, Final_Combined_Dataset!A:A, 0))</f>
        <v>40577</v>
      </c>
      <c r="C757" s="6" t="str">
        <f>INDEX(Final_Combined_Dataset!G:G, MATCH(Analysis_Helper!A757, Final_Combined_Dataset!A:A, 0))</f>
        <v>Thursday</v>
      </c>
      <c r="D757" s="6" t="str">
        <f t="shared" si="44"/>
        <v>Weekday</v>
      </c>
      <c r="E757" s="6" t="b">
        <f>INDEX(Final_Combined_Dataset!F:F, MATCH(A757, Final_Combined_Dataset!A:A, 0))</f>
        <v>0</v>
      </c>
      <c r="F757" s="6" t="str">
        <f t="shared" si="45"/>
        <v>Working Day</v>
      </c>
      <c r="G757" s="6">
        <f>INDEX(Final_Combined_Dataset!E:E, MATCH(A757, Final_Combined_Dataset!A:A, 0))</f>
        <v>21</v>
      </c>
      <c r="H757" s="6" t="str">
        <f t="shared" si="46"/>
        <v>Night</v>
      </c>
      <c r="I757" s="6">
        <f>INDEX(Final_Combined_Dataset!O:O, MATCH(A757, Final_Combined_Dataset!A:A, 0))</f>
        <v>54</v>
      </c>
      <c r="J757" s="6" t="str">
        <f t="shared" si="47"/>
        <v>Low</v>
      </c>
      <c r="K757" s="6" t="str">
        <f>IF(Final_Combined_Dataset!M757&gt;Final_Combined_Dataset!N757,
"Casual Users","Registered Users")</f>
        <v>Registered Users</v>
      </c>
      <c r="L757" s="6" t="str">
        <f>IF(Final_Combined_Dataset!H757="Clear","Good To Go",IF(Final_Combined_Dataset!H757="Mist","Average",IF(Final_Combined_Dataset!H757="Light Snow","Bad",IF(Final_Combined_Dataset!H757="Heavy Snow","Very Risky"))))</f>
        <v>Good To Go</v>
      </c>
    </row>
    <row r="758" spans="1:12">
      <c r="A758" s="6">
        <v>757</v>
      </c>
      <c r="B758" s="7">
        <f>INDEX(Final_Combined_Dataset!B:B, MATCH(Analysis_Helper!A758, Final_Combined_Dataset!A:A, 0))</f>
        <v>40577</v>
      </c>
      <c r="C758" s="6" t="str">
        <f>INDEX(Final_Combined_Dataset!G:G, MATCH(Analysis_Helper!A758, Final_Combined_Dataset!A:A, 0))</f>
        <v>Thursday</v>
      </c>
      <c r="D758" s="6" t="str">
        <f t="shared" si="44"/>
        <v>Weekday</v>
      </c>
      <c r="E758" s="6" t="b">
        <f>INDEX(Final_Combined_Dataset!F:F, MATCH(A758, Final_Combined_Dataset!A:A, 0))</f>
        <v>0</v>
      </c>
      <c r="F758" s="6" t="str">
        <f t="shared" si="45"/>
        <v>Working Day</v>
      </c>
      <c r="G758" s="6">
        <f>INDEX(Final_Combined_Dataset!E:E, MATCH(A758, Final_Combined_Dataset!A:A, 0))</f>
        <v>22</v>
      </c>
      <c r="H758" s="6" t="str">
        <f t="shared" si="46"/>
        <v>Night</v>
      </c>
      <c r="I758" s="6">
        <f>INDEX(Final_Combined_Dataset!O:O, MATCH(A758, Final_Combined_Dataset!A:A, 0))</f>
        <v>41</v>
      </c>
      <c r="J758" s="6" t="str">
        <f t="shared" si="47"/>
        <v>Low</v>
      </c>
      <c r="K758" s="6" t="str">
        <f>IF(Final_Combined_Dataset!M758&gt;Final_Combined_Dataset!N758,
"Casual Users","Registered Users")</f>
        <v>Registered Users</v>
      </c>
      <c r="L758" s="6" t="str">
        <f>IF(Final_Combined_Dataset!H758="Clear","Good To Go",IF(Final_Combined_Dataset!H758="Mist","Average",IF(Final_Combined_Dataset!H758="Light Snow","Bad",IF(Final_Combined_Dataset!H758="Heavy Snow","Very Risky"))))</f>
        <v>Good To Go</v>
      </c>
    </row>
    <row r="759" spans="1:12">
      <c r="A759" s="6">
        <v>758</v>
      </c>
      <c r="B759" s="7">
        <f>INDEX(Final_Combined_Dataset!B:B, MATCH(Analysis_Helper!A759, Final_Combined_Dataset!A:A, 0))</f>
        <v>40577</v>
      </c>
      <c r="C759" s="6" t="str">
        <f>INDEX(Final_Combined_Dataset!G:G, MATCH(Analysis_Helper!A759, Final_Combined_Dataset!A:A, 0))</f>
        <v>Thursday</v>
      </c>
      <c r="D759" s="6" t="str">
        <f t="shared" si="44"/>
        <v>Weekday</v>
      </c>
      <c r="E759" s="6" t="b">
        <f>INDEX(Final_Combined_Dataset!F:F, MATCH(A759, Final_Combined_Dataset!A:A, 0))</f>
        <v>0</v>
      </c>
      <c r="F759" s="6" t="str">
        <f t="shared" si="45"/>
        <v>Working Day</v>
      </c>
      <c r="G759" s="6">
        <f>INDEX(Final_Combined_Dataset!E:E, MATCH(A759, Final_Combined_Dataset!A:A, 0))</f>
        <v>23</v>
      </c>
      <c r="H759" s="6" t="str">
        <f t="shared" si="46"/>
        <v>Night</v>
      </c>
      <c r="I759" s="6">
        <f>INDEX(Final_Combined_Dataset!O:O, MATCH(A759, Final_Combined_Dataset!A:A, 0))</f>
        <v>38</v>
      </c>
      <c r="J759" s="6" t="str">
        <f t="shared" si="47"/>
        <v>Low</v>
      </c>
      <c r="K759" s="6" t="str">
        <f>IF(Final_Combined_Dataset!M759&gt;Final_Combined_Dataset!N759,
"Casual Users","Registered Users")</f>
        <v>Registered Users</v>
      </c>
      <c r="L759" s="6" t="str">
        <f>IF(Final_Combined_Dataset!H759="Clear","Good To Go",IF(Final_Combined_Dataset!H759="Mist","Average",IF(Final_Combined_Dataset!H759="Light Snow","Bad",IF(Final_Combined_Dataset!H759="Heavy Snow","Very Risky"))))</f>
        <v>Good To Go</v>
      </c>
    </row>
    <row r="760" spans="1:12">
      <c r="A760" s="6">
        <v>759</v>
      </c>
      <c r="B760" s="7">
        <f>INDEX(Final_Combined_Dataset!B:B, MATCH(Analysis_Helper!A760, Final_Combined_Dataset!A:A, 0))</f>
        <v>40578</v>
      </c>
      <c r="C760" s="6" t="str">
        <f>INDEX(Final_Combined_Dataset!G:G, MATCH(Analysis_Helper!A760, Final_Combined_Dataset!A:A, 0))</f>
        <v>Friday</v>
      </c>
      <c r="D760" s="6" t="str">
        <f t="shared" si="44"/>
        <v>Weekday</v>
      </c>
      <c r="E760" s="6" t="b">
        <f>INDEX(Final_Combined_Dataset!F:F, MATCH(A760, Final_Combined_Dataset!A:A, 0))</f>
        <v>0</v>
      </c>
      <c r="F760" s="6" t="str">
        <f t="shared" si="45"/>
        <v>Working Day</v>
      </c>
      <c r="G760" s="6">
        <f>INDEX(Final_Combined_Dataset!E:E, MATCH(A760, Final_Combined_Dataset!A:A, 0))</f>
        <v>0</v>
      </c>
      <c r="H760" s="6" t="str">
        <f t="shared" si="46"/>
        <v>Night</v>
      </c>
      <c r="I760" s="6">
        <f>INDEX(Final_Combined_Dataset!O:O, MATCH(A760, Final_Combined_Dataset!A:A, 0))</f>
        <v>13</v>
      </c>
      <c r="J760" s="6" t="str">
        <f t="shared" si="47"/>
        <v>Low</v>
      </c>
      <c r="K760" s="6" t="str">
        <f>IF(Final_Combined_Dataset!M760&gt;Final_Combined_Dataset!N760,
"Casual Users","Registered Users")</f>
        <v>Registered Users</v>
      </c>
      <c r="L760" s="6" t="str">
        <f>IF(Final_Combined_Dataset!H760="Clear","Good To Go",IF(Final_Combined_Dataset!H760="Mist","Average",IF(Final_Combined_Dataset!H760="Light Snow","Bad",IF(Final_Combined_Dataset!H760="Heavy Snow","Very Risky"))))</f>
        <v>Average</v>
      </c>
    </row>
    <row r="761" spans="1:12">
      <c r="A761" s="6">
        <v>760</v>
      </c>
      <c r="B761" s="7">
        <f>INDEX(Final_Combined_Dataset!B:B, MATCH(Analysis_Helper!A761, Final_Combined_Dataset!A:A, 0))</f>
        <v>40578</v>
      </c>
      <c r="C761" s="6" t="str">
        <f>INDEX(Final_Combined_Dataset!G:G, MATCH(Analysis_Helper!A761, Final_Combined_Dataset!A:A, 0))</f>
        <v>Friday</v>
      </c>
      <c r="D761" s="6" t="str">
        <f t="shared" si="44"/>
        <v>Weekday</v>
      </c>
      <c r="E761" s="6" t="b">
        <f>INDEX(Final_Combined_Dataset!F:F, MATCH(A761, Final_Combined_Dataset!A:A, 0))</f>
        <v>0</v>
      </c>
      <c r="F761" s="6" t="str">
        <f t="shared" si="45"/>
        <v>Working Day</v>
      </c>
      <c r="G761" s="6">
        <f>INDEX(Final_Combined_Dataset!E:E, MATCH(A761, Final_Combined_Dataset!A:A, 0))</f>
        <v>1</v>
      </c>
      <c r="H761" s="6" t="str">
        <f t="shared" si="46"/>
        <v>Night</v>
      </c>
      <c r="I761" s="6">
        <f>INDEX(Final_Combined_Dataset!O:O, MATCH(A761, Final_Combined_Dataset!A:A, 0))</f>
        <v>7</v>
      </c>
      <c r="J761" s="6" t="str">
        <f t="shared" si="47"/>
        <v>Low</v>
      </c>
      <c r="K761" s="6" t="str">
        <f>IF(Final_Combined_Dataset!M761&gt;Final_Combined_Dataset!N761,
"Casual Users","Registered Users")</f>
        <v>Registered Users</v>
      </c>
      <c r="L761" s="6" t="str">
        <f>IF(Final_Combined_Dataset!H761="Clear","Good To Go",IF(Final_Combined_Dataset!H761="Mist","Average",IF(Final_Combined_Dataset!H761="Light Snow","Bad",IF(Final_Combined_Dataset!H761="Heavy Snow","Very Risky"))))</f>
        <v>Average</v>
      </c>
    </row>
    <row r="762" spans="1:12">
      <c r="A762" s="6">
        <v>761</v>
      </c>
      <c r="B762" s="7">
        <f>INDEX(Final_Combined_Dataset!B:B, MATCH(Analysis_Helper!A762, Final_Combined_Dataset!A:A, 0))</f>
        <v>40578</v>
      </c>
      <c r="C762" s="6" t="str">
        <f>INDEX(Final_Combined_Dataset!G:G, MATCH(Analysis_Helper!A762, Final_Combined_Dataset!A:A, 0))</f>
        <v>Friday</v>
      </c>
      <c r="D762" s="6" t="str">
        <f t="shared" si="44"/>
        <v>Weekday</v>
      </c>
      <c r="E762" s="6" t="b">
        <f>INDEX(Final_Combined_Dataset!F:F, MATCH(A762, Final_Combined_Dataset!A:A, 0))</f>
        <v>0</v>
      </c>
      <c r="F762" s="6" t="str">
        <f t="shared" si="45"/>
        <v>Working Day</v>
      </c>
      <c r="G762" s="6">
        <f>INDEX(Final_Combined_Dataset!E:E, MATCH(A762, Final_Combined_Dataset!A:A, 0))</f>
        <v>2</v>
      </c>
      <c r="H762" s="6" t="str">
        <f t="shared" si="46"/>
        <v>Night</v>
      </c>
      <c r="I762" s="6">
        <f>INDEX(Final_Combined_Dataset!O:O, MATCH(A762, Final_Combined_Dataset!A:A, 0))</f>
        <v>1</v>
      </c>
      <c r="J762" s="6" t="str">
        <f t="shared" si="47"/>
        <v>Low</v>
      </c>
      <c r="K762" s="6" t="str">
        <f>IF(Final_Combined_Dataset!M762&gt;Final_Combined_Dataset!N762,
"Casual Users","Registered Users")</f>
        <v>Registered Users</v>
      </c>
      <c r="L762" s="6" t="str">
        <f>IF(Final_Combined_Dataset!H762="Clear","Good To Go",IF(Final_Combined_Dataset!H762="Mist","Average",IF(Final_Combined_Dataset!H762="Light Snow","Bad",IF(Final_Combined_Dataset!H762="Heavy Snow","Very Risky"))))</f>
        <v>Average</v>
      </c>
    </row>
    <row r="763" spans="1:12">
      <c r="A763" s="6">
        <v>762</v>
      </c>
      <c r="B763" s="7">
        <f>INDEX(Final_Combined_Dataset!B:B, MATCH(Analysis_Helper!A763, Final_Combined_Dataset!A:A, 0))</f>
        <v>40578</v>
      </c>
      <c r="C763" s="6" t="str">
        <f>INDEX(Final_Combined_Dataset!G:G, MATCH(Analysis_Helper!A763, Final_Combined_Dataset!A:A, 0))</f>
        <v>Friday</v>
      </c>
      <c r="D763" s="6" t="str">
        <f t="shared" si="44"/>
        <v>Weekday</v>
      </c>
      <c r="E763" s="6" t="b">
        <f>INDEX(Final_Combined_Dataset!F:F, MATCH(A763, Final_Combined_Dataset!A:A, 0))</f>
        <v>0</v>
      </c>
      <c r="F763" s="6" t="str">
        <f t="shared" si="45"/>
        <v>Working Day</v>
      </c>
      <c r="G763" s="6">
        <f>INDEX(Final_Combined_Dataset!E:E, MATCH(A763, Final_Combined_Dataset!A:A, 0))</f>
        <v>3</v>
      </c>
      <c r="H763" s="6" t="str">
        <f t="shared" si="46"/>
        <v>Night</v>
      </c>
      <c r="I763" s="6">
        <f>INDEX(Final_Combined_Dataset!O:O, MATCH(A763, Final_Combined_Dataset!A:A, 0))</f>
        <v>1</v>
      </c>
      <c r="J763" s="6" t="str">
        <f t="shared" si="47"/>
        <v>Low</v>
      </c>
      <c r="K763" s="6" t="str">
        <f>IF(Final_Combined_Dataset!M763&gt;Final_Combined_Dataset!N763,
"Casual Users","Registered Users")</f>
        <v>Registered Users</v>
      </c>
      <c r="L763" s="6" t="str">
        <f>IF(Final_Combined_Dataset!H763="Clear","Good To Go",IF(Final_Combined_Dataset!H763="Mist","Average",IF(Final_Combined_Dataset!H763="Light Snow","Bad",IF(Final_Combined_Dataset!H763="Heavy Snow","Very Risky"))))</f>
        <v>Average</v>
      </c>
    </row>
    <row r="764" spans="1:12">
      <c r="A764" s="6">
        <v>763</v>
      </c>
      <c r="B764" s="7">
        <f>INDEX(Final_Combined_Dataset!B:B, MATCH(Analysis_Helper!A764, Final_Combined_Dataset!A:A, 0))</f>
        <v>40578</v>
      </c>
      <c r="C764" s="6" t="str">
        <f>INDEX(Final_Combined_Dataset!G:G, MATCH(Analysis_Helper!A764, Final_Combined_Dataset!A:A, 0))</f>
        <v>Friday</v>
      </c>
      <c r="D764" s="6" t="str">
        <f t="shared" si="44"/>
        <v>Weekday</v>
      </c>
      <c r="E764" s="6" t="b">
        <f>INDEX(Final_Combined_Dataset!F:F, MATCH(A764, Final_Combined_Dataset!A:A, 0))</f>
        <v>0</v>
      </c>
      <c r="F764" s="6" t="str">
        <f t="shared" si="45"/>
        <v>Working Day</v>
      </c>
      <c r="G764" s="6">
        <f>INDEX(Final_Combined_Dataset!E:E, MATCH(A764, Final_Combined_Dataset!A:A, 0))</f>
        <v>5</v>
      </c>
      <c r="H764" s="6" t="str">
        <f t="shared" si="46"/>
        <v>Morning</v>
      </c>
      <c r="I764" s="6">
        <f>INDEX(Final_Combined_Dataset!O:O, MATCH(A764, Final_Combined_Dataset!A:A, 0))</f>
        <v>7</v>
      </c>
      <c r="J764" s="6" t="str">
        <f t="shared" si="47"/>
        <v>Low</v>
      </c>
      <c r="K764" s="6" t="str">
        <f>IF(Final_Combined_Dataset!M764&gt;Final_Combined_Dataset!N764,
"Casual Users","Registered Users")</f>
        <v>Registered Users</v>
      </c>
      <c r="L764" s="6" t="str">
        <f>IF(Final_Combined_Dataset!H764="Clear","Good To Go",IF(Final_Combined_Dataset!H764="Mist","Average",IF(Final_Combined_Dataset!H764="Light Snow","Bad",IF(Final_Combined_Dataset!H764="Heavy Snow","Very Risky"))))</f>
        <v>Average</v>
      </c>
    </row>
    <row r="765" spans="1:12">
      <c r="A765" s="6">
        <v>764</v>
      </c>
      <c r="B765" s="7">
        <f>INDEX(Final_Combined_Dataset!B:B, MATCH(Analysis_Helper!A765, Final_Combined_Dataset!A:A, 0))</f>
        <v>40578</v>
      </c>
      <c r="C765" s="6" t="str">
        <f>INDEX(Final_Combined_Dataset!G:G, MATCH(Analysis_Helper!A765, Final_Combined_Dataset!A:A, 0))</f>
        <v>Friday</v>
      </c>
      <c r="D765" s="6" t="str">
        <f t="shared" si="44"/>
        <v>Weekday</v>
      </c>
      <c r="E765" s="6" t="b">
        <f>INDEX(Final_Combined_Dataset!F:F, MATCH(A765, Final_Combined_Dataset!A:A, 0))</f>
        <v>0</v>
      </c>
      <c r="F765" s="6" t="str">
        <f t="shared" si="45"/>
        <v>Working Day</v>
      </c>
      <c r="G765" s="6">
        <f>INDEX(Final_Combined_Dataset!E:E, MATCH(A765, Final_Combined_Dataset!A:A, 0))</f>
        <v>6</v>
      </c>
      <c r="H765" s="6" t="str">
        <f t="shared" si="46"/>
        <v>Morning</v>
      </c>
      <c r="I765" s="6">
        <f>INDEX(Final_Combined_Dataset!O:O, MATCH(A765, Final_Combined_Dataset!A:A, 0))</f>
        <v>28</v>
      </c>
      <c r="J765" s="6" t="str">
        <f t="shared" si="47"/>
        <v>Low</v>
      </c>
      <c r="K765" s="6" t="str">
        <f>IF(Final_Combined_Dataset!M765&gt;Final_Combined_Dataset!N765,
"Casual Users","Registered Users")</f>
        <v>Registered Users</v>
      </c>
      <c r="L765" s="6" t="str">
        <f>IF(Final_Combined_Dataset!H765="Clear","Good To Go",IF(Final_Combined_Dataset!H765="Mist","Average",IF(Final_Combined_Dataset!H765="Light Snow","Bad",IF(Final_Combined_Dataset!H765="Heavy Snow","Very Risky"))))</f>
        <v>Average</v>
      </c>
    </row>
    <row r="766" spans="1:12">
      <c r="A766" s="6">
        <v>765</v>
      </c>
      <c r="B766" s="7">
        <f>INDEX(Final_Combined_Dataset!B:B, MATCH(Analysis_Helper!A766, Final_Combined_Dataset!A:A, 0))</f>
        <v>40578</v>
      </c>
      <c r="C766" s="6" t="str">
        <f>INDEX(Final_Combined_Dataset!G:G, MATCH(Analysis_Helper!A766, Final_Combined_Dataset!A:A, 0))</f>
        <v>Friday</v>
      </c>
      <c r="D766" s="6" t="str">
        <f t="shared" si="44"/>
        <v>Weekday</v>
      </c>
      <c r="E766" s="6" t="b">
        <f>INDEX(Final_Combined_Dataset!F:F, MATCH(A766, Final_Combined_Dataset!A:A, 0))</f>
        <v>0</v>
      </c>
      <c r="F766" s="6" t="str">
        <f t="shared" si="45"/>
        <v>Working Day</v>
      </c>
      <c r="G766" s="6">
        <f>INDEX(Final_Combined_Dataset!E:E, MATCH(A766, Final_Combined_Dataset!A:A, 0))</f>
        <v>7</v>
      </c>
      <c r="H766" s="6" t="str">
        <f t="shared" si="46"/>
        <v>Morning</v>
      </c>
      <c r="I766" s="6">
        <f>INDEX(Final_Combined_Dataset!O:O, MATCH(A766, Final_Combined_Dataset!A:A, 0))</f>
        <v>87</v>
      </c>
      <c r="J766" s="6" t="str">
        <f t="shared" si="47"/>
        <v>Low</v>
      </c>
      <c r="K766" s="6" t="str">
        <f>IF(Final_Combined_Dataset!M766&gt;Final_Combined_Dataset!N766,
"Casual Users","Registered Users")</f>
        <v>Registered Users</v>
      </c>
      <c r="L766" s="6" t="str">
        <f>IF(Final_Combined_Dataset!H766="Clear","Good To Go",IF(Final_Combined_Dataset!H766="Mist","Average",IF(Final_Combined_Dataset!H766="Light Snow","Bad",IF(Final_Combined_Dataset!H766="Heavy Snow","Very Risky"))))</f>
        <v>Good To Go</v>
      </c>
    </row>
    <row r="767" spans="1:12">
      <c r="A767" s="6">
        <v>766</v>
      </c>
      <c r="B767" s="7">
        <f>INDEX(Final_Combined_Dataset!B:B, MATCH(Analysis_Helper!A767, Final_Combined_Dataset!A:A, 0))</f>
        <v>40578</v>
      </c>
      <c r="C767" s="6" t="str">
        <f>INDEX(Final_Combined_Dataset!G:G, MATCH(Analysis_Helper!A767, Final_Combined_Dataset!A:A, 0))</f>
        <v>Friday</v>
      </c>
      <c r="D767" s="6" t="str">
        <f t="shared" si="44"/>
        <v>Weekday</v>
      </c>
      <c r="E767" s="6" t="b">
        <f>INDEX(Final_Combined_Dataset!F:F, MATCH(A767, Final_Combined_Dataset!A:A, 0))</f>
        <v>0</v>
      </c>
      <c r="F767" s="6" t="str">
        <f t="shared" si="45"/>
        <v>Working Day</v>
      </c>
      <c r="G767" s="6">
        <f>INDEX(Final_Combined_Dataset!E:E, MATCH(A767, Final_Combined_Dataset!A:A, 0))</f>
        <v>8</v>
      </c>
      <c r="H767" s="6" t="str">
        <f t="shared" si="46"/>
        <v>Morning</v>
      </c>
      <c r="I767" s="6">
        <f>INDEX(Final_Combined_Dataset!O:O, MATCH(A767, Final_Combined_Dataset!A:A, 0))</f>
        <v>220</v>
      </c>
      <c r="J767" s="6" t="str">
        <f t="shared" si="47"/>
        <v>High</v>
      </c>
      <c r="K767" s="6" t="str">
        <f>IF(Final_Combined_Dataset!M767&gt;Final_Combined_Dataset!N767,
"Casual Users","Registered Users")</f>
        <v>Registered Users</v>
      </c>
      <c r="L767" s="6" t="str">
        <f>IF(Final_Combined_Dataset!H767="Clear","Good To Go",IF(Final_Combined_Dataset!H767="Mist","Average",IF(Final_Combined_Dataset!H767="Light Snow","Bad",IF(Final_Combined_Dataset!H767="Heavy Snow","Very Risky"))))</f>
        <v>Good To Go</v>
      </c>
    </row>
    <row r="768" spans="1:12">
      <c r="A768" s="6">
        <v>767</v>
      </c>
      <c r="B768" s="7">
        <f>INDEX(Final_Combined_Dataset!B:B, MATCH(Analysis_Helper!A768, Final_Combined_Dataset!A:A, 0))</f>
        <v>40578</v>
      </c>
      <c r="C768" s="6" t="str">
        <f>INDEX(Final_Combined_Dataset!G:G, MATCH(Analysis_Helper!A768, Final_Combined_Dataset!A:A, 0))</f>
        <v>Friday</v>
      </c>
      <c r="D768" s="6" t="str">
        <f t="shared" si="44"/>
        <v>Weekday</v>
      </c>
      <c r="E768" s="6" t="b">
        <f>INDEX(Final_Combined_Dataset!F:F, MATCH(A768, Final_Combined_Dataset!A:A, 0))</f>
        <v>0</v>
      </c>
      <c r="F768" s="6" t="str">
        <f t="shared" si="45"/>
        <v>Working Day</v>
      </c>
      <c r="G768" s="6">
        <f>INDEX(Final_Combined_Dataset!E:E, MATCH(A768, Final_Combined_Dataset!A:A, 0))</f>
        <v>9</v>
      </c>
      <c r="H768" s="6" t="str">
        <f t="shared" si="46"/>
        <v>Morning</v>
      </c>
      <c r="I768" s="6">
        <f>INDEX(Final_Combined_Dataset!O:O, MATCH(A768, Final_Combined_Dataset!A:A, 0))</f>
        <v>127</v>
      </c>
      <c r="J768" s="6" t="str">
        <f t="shared" si="47"/>
        <v>Medium</v>
      </c>
      <c r="K768" s="6" t="str">
        <f>IF(Final_Combined_Dataset!M768&gt;Final_Combined_Dataset!N768,
"Casual Users","Registered Users")</f>
        <v>Registered Users</v>
      </c>
      <c r="L768" s="6" t="str">
        <f>IF(Final_Combined_Dataset!H768="Clear","Good To Go",IF(Final_Combined_Dataset!H768="Mist","Average",IF(Final_Combined_Dataset!H768="Light Snow","Bad",IF(Final_Combined_Dataset!H768="Heavy Snow","Very Risky"))))</f>
        <v>Average</v>
      </c>
    </row>
    <row r="769" spans="1:12">
      <c r="A769" s="6">
        <v>768</v>
      </c>
      <c r="B769" s="7">
        <f>INDEX(Final_Combined_Dataset!B:B, MATCH(Analysis_Helper!A769, Final_Combined_Dataset!A:A, 0))</f>
        <v>40578</v>
      </c>
      <c r="C769" s="6" t="str">
        <f>INDEX(Final_Combined_Dataset!G:G, MATCH(Analysis_Helper!A769, Final_Combined_Dataset!A:A, 0))</f>
        <v>Friday</v>
      </c>
      <c r="D769" s="6" t="str">
        <f t="shared" si="44"/>
        <v>Weekday</v>
      </c>
      <c r="E769" s="6" t="b">
        <f>INDEX(Final_Combined_Dataset!F:F, MATCH(A769, Final_Combined_Dataset!A:A, 0))</f>
        <v>0</v>
      </c>
      <c r="F769" s="6" t="str">
        <f t="shared" si="45"/>
        <v>Working Day</v>
      </c>
      <c r="G769" s="6">
        <f>INDEX(Final_Combined_Dataset!E:E, MATCH(A769, Final_Combined_Dataset!A:A, 0))</f>
        <v>10</v>
      </c>
      <c r="H769" s="6" t="str">
        <f t="shared" si="46"/>
        <v>Morning</v>
      </c>
      <c r="I769" s="6">
        <f>INDEX(Final_Combined_Dataset!O:O, MATCH(A769, Final_Combined_Dataset!A:A, 0))</f>
        <v>51</v>
      </c>
      <c r="J769" s="6" t="str">
        <f t="shared" si="47"/>
        <v>Low</v>
      </c>
      <c r="K769" s="6" t="str">
        <f>IF(Final_Combined_Dataset!M769&gt;Final_Combined_Dataset!N769,
"Casual Users","Registered Users")</f>
        <v>Registered Users</v>
      </c>
      <c r="L769" s="6" t="str">
        <f>IF(Final_Combined_Dataset!H769="Clear","Good To Go",IF(Final_Combined_Dataset!H769="Mist","Average",IF(Final_Combined_Dataset!H769="Light Snow","Bad",IF(Final_Combined_Dataset!H769="Heavy Snow","Very Risky"))))</f>
        <v>Average</v>
      </c>
    </row>
    <row r="770" spans="1:12">
      <c r="A770" s="6">
        <v>769</v>
      </c>
      <c r="B770" s="7">
        <f>INDEX(Final_Combined_Dataset!B:B, MATCH(Analysis_Helper!A770, Final_Combined_Dataset!A:A, 0))</f>
        <v>40578</v>
      </c>
      <c r="C770" s="6" t="str">
        <f>INDEX(Final_Combined_Dataset!G:G, MATCH(Analysis_Helper!A770, Final_Combined_Dataset!A:A, 0))</f>
        <v>Friday</v>
      </c>
      <c r="D770" s="6" t="str">
        <f t="shared" si="44"/>
        <v>Weekday</v>
      </c>
      <c r="E770" s="6" t="b">
        <f>INDEX(Final_Combined_Dataset!F:F, MATCH(A770, Final_Combined_Dataset!A:A, 0))</f>
        <v>0</v>
      </c>
      <c r="F770" s="6" t="str">
        <f t="shared" si="45"/>
        <v>Working Day</v>
      </c>
      <c r="G770" s="6">
        <f>INDEX(Final_Combined_Dataset!E:E, MATCH(A770, Final_Combined_Dataset!A:A, 0))</f>
        <v>11</v>
      </c>
      <c r="H770" s="6" t="str">
        <f t="shared" si="46"/>
        <v>Morning</v>
      </c>
      <c r="I770" s="6">
        <f>INDEX(Final_Combined_Dataset!O:O, MATCH(A770, Final_Combined_Dataset!A:A, 0))</f>
        <v>64</v>
      </c>
      <c r="J770" s="6" t="str">
        <f t="shared" si="47"/>
        <v>Low</v>
      </c>
      <c r="K770" s="6" t="str">
        <f>IF(Final_Combined_Dataset!M770&gt;Final_Combined_Dataset!N770,
"Casual Users","Registered Users")</f>
        <v>Registered Users</v>
      </c>
      <c r="L770" s="6" t="str">
        <f>IF(Final_Combined_Dataset!H770="Clear","Good To Go",IF(Final_Combined_Dataset!H770="Mist","Average",IF(Final_Combined_Dataset!H770="Light Snow","Bad",IF(Final_Combined_Dataset!H770="Heavy Snow","Very Risky"))))</f>
        <v>Good To Go</v>
      </c>
    </row>
    <row r="771" spans="1:12">
      <c r="A771" s="6">
        <v>770</v>
      </c>
      <c r="B771" s="7">
        <f>INDEX(Final_Combined_Dataset!B:B, MATCH(Analysis_Helper!A771, Final_Combined_Dataset!A:A, 0))</f>
        <v>40578</v>
      </c>
      <c r="C771" s="6" t="str">
        <f>INDEX(Final_Combined_Dataset!G:G, MATCH(Analysis_Helper!A771, Final_Combined_Dataset!A:A, 0))</f>
        <v>Friday</v>
      </c>
      <c r="D771" s="6" t="str">
        <f t="shared" ref="D771:D834" si="48">IF(OR(TRIM(C771)="Saturday",TRIM(C771)="Sunday"),"Weekend","Weekday")</f>
        <v>Weekday</v>
      </c>
      <c r="E771" s="6" t="b">
        <f>INDEX(Final_Combined_Dataset!F:F, MATCH(A771, Final_Combined_Dataset!A:A, 0))</f>
        <v>0</v>
      </c>
      <c r="F771" s="6" t="str">
        <f t="shared" ref="F771:F834" si="49">IF(E771=TRUE,"Holiday","Working Day")</f>
        <v>Working Day</v>
      </c>
      <c r="G771" s="6">
        <f>INDEX(Final_Combined_Dataset!E:E, MATCH(A771, Final_Combined_Dataset!A:A, 0))</f>
        <v>12</v>
      </c>
      <c r="H771" s="6" t="str">
        <f t="shared" ref="H771:H834" si="50">IF(G771&lt;=4,"Night",
IF(G771&lt;=11,"Morning",
IF(G771&lt;=16,"Afternoon",
IF(G771&lt;=20,"Evening",
"Night"))))</f>
        <v>Afternoon</v>
      </c>
      <c r="I771" s="6">
        <f>INDEX(Final_Combined_Dataset!O:O, MATCH(A771, Final_Combined_Dataset!A:A, 0))</f>
        <v>86</v>
      </c>
      <c r="J771" s="6" t="str">
        <f t="shared" ref="J771:J834" si="51">IF(I771&lt;100,"Low",
IF(I771&lt;150,"Medium","High"))</f>
        <v>Low</v>
      </c>
      <c r="K771" s="6" t="str">
        <f>IF(Final_Combined_Dataset!M771&gt;Final_Combined_Dataset!N771,
"Casual Users","Registered Users")</f>
        <v>Registered Users</v>
      </c>
      <c r="L771" s="6" t="str">
        <f>IF(Final_Combined_Dataset!H771="Clear","Good To Go",IF(Final_Combined_Dataset!H771="Mist","Average",IF(Final_Combined_Dataset!H771="Light Snow","Bad",IF(Final_Combined_Dataset!H771="Heavy Snow","Very Risky"))))</f>
        <v>Average</v>
      </c>
    </row>
    <row r="772" spans="1:12">
      <c r="A772" s="6">
        <v>771</v>
      </c>
      <c r="B772" s="7">
        <f>INDEX(Final_Combined_Dataset!B:B, MATCH(Analysis_Helper!A772, Final_Combined_Dataset!A:A, 0))</f>
        <v>40578</v>
      </c>
      <c r="C772" s="6" t="str">
        <f>INDEX(Final_Combined_Dataset!G:G, MATCH(Analysis_Helper!A772, Final_Combined_Dataset!A:A, 0))</f>
        <v>Friday</v>
      </c>
      <c r="D772" s="6" t="str">
        <f t="shared" si="48"/>
        <v>Weekday</v>
      </c>
      <c r="E772" s="6" t="b">
        <f>INDEX(Final_Combined_Dataset!F:F, MATCH(A772, Final_Combined_Dataset!A:A, 0))</f>
        <v>0</v>
      </c>
      <c r="F772" s="6" t="str">
        <f t="shared" si="49"/>
        <v>Working Day</v>
      </c>
      <c r="G772" s="6">
        <f>INDEX(Final_Combined_Dataset!E:E, MATCH(A772, Final_Combined_Dataset!A:A, 0))</f>
        <v>13</v>
      </c>
      <c r="H772" s="6" t="str">
        <f t="shared" si="50"/>
        <v>Afternoon</v>
      </c>
      <c r="I772" s="6">
        <f>INDEX(Final_Combined_Dataset!O:O, MATCH(A772, Final_Combined_Dataset!A:A, 0))</f>
        <v>82</v>
      </c>
      <c r="J772" s="6" t="str">
        <f t="shared" si="51"/>
        <v>Low</v>
      </c>
      <c r="K772" s="6" t="str">
        <f>IF(Final_Combined_Dataset!M772&gt;Final_Combined_Dataset!N772,
"Casual Users","Registered Users")</f>
        <v>Registered Users</v>
      </c>
      <c r="L772" s="6" t="str">
        <f>IF(Final_Combined_Dataset!H772="Clear","Good To Go",IF(Final_Combined_Dataset!H772="Mist","Average",IF(Final_Combined_Dataset!H772="Light Snow","Bad",IF(Final_Combined_Dataset!H772="Heavy Snow","Very Risky"))))</f>
        <v>Average</v>
      </c>
    </row>
    <row r="773" spans="1:12">
      <c r="A773" s="6">
        <v>772</v>
      </c>
      <c r="B773" s="7">
        <f>INDEX(Final_Combined_Dataset!B:B, MATCH(Analysis_Helper!A773, Final_Combined_Dataset!A:A, 0))</f>
        <v>40578</v>
      </c>
      <c r="C773" s="6" t="str">
        <f>INDEX(Final_Combined_Dataset!G:G, MATCH(Analysis_Helper!A773, Final_Combined_Dataset!A:A, 0))</f>
        <v>Friday</v>
      </c>
      <c r="D773" s="6" t="str">
        <f t="shared" si="48"/>
        <v>Weekday</v>
      </c>
      <c r="E773" s="6" t="b">
        <f>INDEX(Final_Combined_Dataset!F:F, MATCH(A773, Final_Combined_Dataset!A:A, 0))</f>
        <v>0</v>
      </c>
      <c r="F773" s="6" t="str">
        <f t="shared" si="49"/>
        <v>Working Day</v>
      </c>
      <c r="G773" s="6">
        <f>INDEX(Final_Combined_Dataset!E:E, MATCH(A773, Final_Combined_Dataset!A:A, 0))</f>
        <v>14</v>
      </c>
      <c r="H773" s="6" t="str">
        <f t="shared" si="50"/>
        <v>Afternoon</v>
      </c>
      <c r="I773" s="6">
        <f>INDEX(Final_Combined_Dataset!O:O, MATCH(A773, Final_Combined_Dataset!A:A, 0))</f>
        <v>91</v>
      </c>
      <c r="J773" s="6" t="str">
        <f t="shared" si="51"/>
        <v>Low</v>
      </c>
      <c r="K773" s="6" t="str">
        <f>IF(Final_Combined_Dataset!M773&gt;Final_Combined_Dataset!N773,
"Casual Users","Registered Users")</f>
        <v>Registered Users</v>
      </c>
      <c r="L773" s="6" t="str">
        <f>IF(Final_Combined_Dataset!H773="Clear","Good To Go",IF(Final_Combined_Dataset!H773="Mist","Average",IF(Final_Combined_Dataset!H773="Light Snow","Bad",IF(Final_Combined_Dataset!H773="Heavy Snow","Very Risky"))))</f>
        <v>Average</v>
      </c>
    </row>
    <row r="774" spans="1:12">
      <c r="A774" s="6">
        <v>773</v>
      </c>
      <c r="B774" s="7">
        <f>INDEX(Final_Combined_Dataset!B:B, MATCH(Analysis_Helper!A774, Final_Combined_Dataset!A:A, 0))</f>
        <v>40578</v>
      </c>
      <c r="C774" s="6" t="str">
        <f>INDEX(Final_Combined_Dataset!G:G, MATCH(Analysis_Helper!A774, Final_Combined_Dataset!A:A, 0))</f>
        <v>Friday</v>
      </c>
      <c r="D774" s="6" t="str">
        <f t="shared" si="48"/>
        <v>Weekday</v>
      </c>
      <c r="E774" s="6" t="b">
        <f>INDEX(Final_Combined_Dataset!F:F, MATCH(A774, Final_Combined_Dataset!A:A, 0))</f>
        <v>0</v>
      </c>
      <c r="F774" s="6" t="str">
        <f t="shared" si="49"/>
        <v>Working Day</v>
      </c>
      <c r="G774" s="6">
        <f>INDEX(Final_Combined_Dataset!E:E, MATCH(A774, Final_Combined_Dataset!A:A, 0))</f>
        <v>15</v>
      </c>
      <c r="H774" s="6" t="str">
        <f t="shared" si="50"/>
        <v>Afternoon</v>
      </c>
      <c r="I774" s="6">
        <f>INDEX(Final_Combined_Dataset!O:O, MATCH(A774, Final_Combined_Dataset!A:A, 0))</f>
        <v>90</v>
      </c>
      <c r="J774" s="6" t="str">
        <f t="shared" si="51"/>
        <v>Low</v>
      </c>
      <c r="K774" s="6" t="str">
        <f>IF(Final_Combined_Dataset!M774&gt;Final_Combined_Dataset!N774,
"Casual Users","Registered Users")</f>
        <v>Registered Users</v>
      </c>
      <c r="L774" s="6" t="str">
        <f>IF(Final_Combined_Dataset!H774="Clear","Good To Go",IF(Final_Combined_Dataset!H774="Mist","Average",IF(Final_Combined_Dataset!H774="Light Snow","Bad",IF(Final_Combined_Dataset!H774="Heavy Snow","Very Risky"))))</f>
        <v>Average</v>
      </c>
    </row>
    <row r="775" spans="1:12">
      <c r="A775" s="6">
        <v>774</v>
      </c>
      <c r="B775" s="7">
        <f>INDEX(Final_Combined_Dataset!B:B, MATCH(Analysis_Helper!A775, Final_Combined_Dataset!A:A, 0))</f>
        <v>40578</v>
      </c>
      <c r="C775" s="6" t="str">
        <f>INDEX(Final_Combined_Dataset!G:G, MATCH(Analysis_Helper!A775, Final_Combined_Dataset!A:A, 0))</f>
        <v>Friday</v>
      </c>
      <c r="D775" s="6" t="str">
        <f t="shared" si="48"/>
        <v>Weekday</v>
      </c>
      <c r="E775" s="6" t="b">
        <f>INDEX(Final_Combined_Dataset!F:F, MATCH(A775, Final_Combined_Dataset!A:A, 0))</f>
        <v>0</v>
      </c>
      <c r="F775" s="6" t="str">
        <f t="shared" si="49"/>
        <v>Working Day</v>
      </c>
      <c r="G775" s="6">
        <f>INDEX(Final_Combined_Dataset!E:E, MATCH(A775, Final_Combined_Dataset!A:A, 0))</f>
        <v>16</v>
      </c>
      <c r="H775" s="6" t="str">
        <f t="shared" si="50"/>
        <v>Afternoon</v>
      </c>
      <c r="I775" s="6">
        <f>INDEX(Final_Combined_Dataset!O:O, MATCH(A775, Final_Combined_Dataset!A:A, 0))</f>
        <v>99</v>
      </c>
      <c r="J775" s="6" t="str">
        <f t="shared" si="51"/>
        <v>Low</v>
      </c>
      <c r="K775" s="6" t="str">
        <f>IF(Final_Combined_Dataset!M775&gt;Final_Combined_Dataset!N775,
"Casual Users","Registered Users")</f>
        <v>Registered Users</v>
      </c>
      <c r="L775" s="6" t="str">
        <f>IF(Final_Combined_Dataset!H775="Clear","Good To Go",IF(Final_Combined_Dataset!H775="Mist","Average",IF(Final_Combined_Dataset!H775="Light Snow","Bad",IF(Final_Combined_Dataset!H775="Heavy Snow","Very Risky"))))</f>
        <v>Average</v>
      </c>
    </row>
    <row r="776" spans="1:12">
      <c r="A776" s="6">
        <v>775</v>
      </c>
      <c r="B776" s="7">
        <f>INDEX(Final_Combined_Dataset!B:B, MATCH(Analysis_Helper!A776, Final_Combined_Dataset!A:A, 0))</f>
        <v>40578</v>
      </c>
      <c r="C776" s="6" t="str">
        <f>INDEX(Final_Combined_Dataset!G:G, MATCH(Analysis_Helper!A776, Final_Combined_Dataset!A:A, 0))</f>
        <v>Friday</v>
      </c>
      <c r="D776" s="6" t="str">
        <f t="shared" si="48"/>
        <v>Weekday</v>
      </c>
      <c r="E776" s="6" t="b">
        <f>INDEX(Final_Combined_Dataset!F:F, MATCH(A776, Final_Combined_Dataset!A:A, 0))</f>
        <v>0</v>
      </c>
      <c r="F776" s="6" t="str">
        <f t="shared" si="49"/>
        <v>Working Day</v>
      </c>
      <c r="G776" s="6">
        <f>INDEX(Final_Combined_Dataset!E:E, MATCH(A776, Final_Combined_Dataset!A:A, 0))</f>
        <v>17</v>
      </c>
      <c r="H776" s="6" t="str">
        <f t="shared" si="50"/>
        <v>Evening</v>
      </c>
      <c r="I776" s="6">
        <f>INDEX(Final_Combined_Dataset!O:O, MATCH(A776, Final_Combined_Dataset!A:A, 0))</f>
        <v>205</v>
      </c>
      <c r="J776" s="6" t="str">
        <f t="shared" si="51"/>
        <v>High</v>
      </c>
      <c r="K776" s="6" t="str">
        <f>IF(Final_Combined_Dataset!M776&gt;Final_Combined_Dataset!N776,
"Casual Users","Registered Users")</f>
        <v>Registered Users</v>
      </c>
      <c r="L776" s="6" t="str">
        <f>IF(Final_Combined_Dataset!H776="Clear","Good To Go",IF(Final_Combined_Dataset!H776="Mist","Average",IF(Final_Combined_Dataset!H776="Light Snow","Bad",IF(Final_Combined_Dataset!H776="Heavy Snow","Very Risky"))))</f>
        <v>Average</v>
      </c>
    </row>
    <row r="777" spans="1:12">
      <c r="A777" s="6">
        <v>776</v>
      </c>
      <c r="B777" s="7">
        <f>INDEX(Final_Combined_Dataset!B:B, MATCH(Analysis_Helper!A777, Final_Combined_Dataset!A:A, 0))</f>
        <v>40578</v>
      </c>
      <c r="C777" s="6" t="str">
        <f>INDEX(Final_Combined_Dataset!G:G, MATCH(Analysis_Helper!A777, Final_Combined_Dataset!A:A, 0))</f>
        <v>Friday</v>
      </c>
      <c r="D777" s="6" t="str">
        <f t="shared" si="48"/>
        <v>Weekday</v>
      </c>
      <c r="E777" s="6" t="b">
        <f>INDEX(Final_Combined_Dataset!F:F, MATCH(A777, Final_Combined_Dataset!A:A, 0))</f>
        <v>0</v>
      </c>
      <c r="F777" s="6" t="str">
        <f t="shared" si="49"/>
        <v>Working Day</v>
      </c>
      <c r="G777" s="6">
        <f>INDEX(Final_Combined_Dataset!E:E, MATCH(A777, Final_Combined_Dataset!A:A, 0))</f>
        <v>18</v>
      </c>
      <c r="H777" s="6" t="str">
        <f t="shared" si="50"/>
        <v>Evening</v>
      </c>
      <c r="I777" s="6">
        <f>INDEX(Final_Combined_Dataset!O:O, MATCH(A777, Final_Combined_Dataset!A:A, 0))</f>
        <v>155</v>
      </c>
      <c r="J777" s="6" t="str">
        <f t="shared" si="51"/>
        <v>High</v>
      </c>
      <c r="K777" s="6" t="str">
        <f>IF(Final_Combined_Dataset!M777&gt;Final_Combined_Dataset!N777,
"Casual Users","Registered Users")</f>
        <v>Registered Users</v>
      </c>
      <c r="L777" s="6" t="str">
        <f>IF(Final_Combined_Dataset!H777="Clear","Good To Go",IF(Final_Combined_Dataset!H777="Mist","Average",IF(Final_Combined_Dataset!H777="Light Snow","Bad",IF(Final_Combined_Dataset!H777="Heavy Snow","Very Risky"))))</f>
        <v>Average</v>
      </c>
    </row>
    <row r="778" spans="1:12">
      <c r="A778" s="6">
        <v>777</v>
      </c>
      <c r="B778" s="7">
        <f>INDEX(Final_Combined_Dataset!B:B, MATCH(Analysis_Helper!A778, Final_Combined_Dataset!A:A, 0))</f>
        <v>40578</v>
      </c>
      <c r="C778" s="6" t="str">
        <f>INDEX(Final_Combined_Dataset!G:G, MATCH(Analysis_Helper!A778, Final_Combined_Dataset!A:A, 0))</f>
        <v>Friday</v>
      </c>
      <c r="D778" s="6" t="str">
        <f t="shared" si="48"/>
        <v>Weekday</v>
      </c>
      <c r="E778" s="6" t="b">
        <f>INDEX(Final_Combined_Dataset!F:F, MATCH(A778, Final_Combined_Dataset!A:A, 0))</f>
        <v>0</v>
      </c>
      <c r="F778" s="6" t="str">
        <f t="shared" si="49"/>
        <v>Working Day</v>
      </c>
      <c r="G778" s="6">
        <f>INDEX(Final_Combined_Dataset!E:E, MATCH(A778, Final_Combined_Dataset!A:A, 0))</f>
        <v>19</v>
      </c>
      <c r="H778" s="6" t="str">
        <f t="shared" si="50"/>
        <v>Evening</v>
      </c>
      <c r="I778" s="6">
        <f>INDEX(Final_Combined_Dataset!O:O, MATCH(A778, Final_Combined_Dataset!A:A, 0))</f>
        <v>103</v>
      </c>
      <c r="J778" s="6" t="str">
        <f t="shared" si="51"/>
        <v>Medium</v>
      </c>
      <c r="K778" s="6" t="str">
        <f>IF(Final_Combined_Dataset!M778&gt;Final_Combined_Dataset!N778,
"Casual Users","Registered Users")</f>
        <v>Registered Users</v>
      </c>
      <c r="L778" s="6" t="str">
        <f>IF(Final_Combined_Dataset!H778="Clear","Good To Go",IF(Final_Combined_Dataset!H778="Mist","Average",IF(Final_Combined_Dataset!H778="Light Snow","Bad",IF(Final_Combined_Dataset!H778="Heavy Snow","Very Risky"))))</f>
        <v>Average</v>
      </c>
    </row>
    <row r="779" spans="1:12">
      <c r="A779" s="6">
        <v>778</v>
      </c>
      <c r="B779" s="7">
        <f>INDEX(Final_Combined_Dataset!B:B, MATCH(Analysis_Helper!A779, Final_Combined_Dataset!A:A, 0))</f>
        <v>40578</v>
      </c>
      <c r="C779" s="6" t="str">
        <f>INDEX(Final_Combined_Dataset!G:G, MATCH(Analysis_Helper!A779, Final_Combined_Dataset!A:A, 0))</f>
        <v>Friday</v>
      </c>
      <c r="D779" s="6" t="str">
        <f t="shared" si="48"/>
        <v>Weekday</v>
      </c>
      <c r="E779" s="6" t="b">
        <f>INDEX(Final_Combined_Dataset!F:F, MATCH(A779, Final_Combined_Dataset!A:A, 0))</f>
        <v>0</v>
      </c>
      <c r="F779" s="6" t="str">
        <f t="shared" si="49"/>
        <v>Working Day</v>
      </c>
      <c r="G779" s="6">
        <f>INDEX(Final_Combined_Dataset!E:E, MATCH(A779, Final_Combined_Dataset!A:A, 0))</f>
        <v>20</v>
      </c>
      <c r="H779" s="6" t="str">
        <f t="shared" si="50"/>
        <v>Evening</v>
      </c>
      <c r="I779" s="6">
        <f>INDEX(Final_Combined_Dataset!O:O, MATCH(A779, Final_Combined_Dataset!A:A, 0))</f>
        <v>71</v>
      </c>
      <c r="J779" s="6" t="str">
        <f t="shared" si="51"/>
        <v>Low</v>
      </c>
      <c r="K779" s="6" t="str">
        <f>IF(Final_Combined_Dataset!M779&gt;Final_Combined_Dataset!N779,
"Casual Users","Registered Users")</f>
        <v>Registered Users</v>
      </c>
      <c r="L779" s="6" t="str">
        <f>IF(Final_Combined_Dataset!H779="Clear","Good To Go",IF(Final_Combined_Dataset!H779="Mist","Average",IF(Final_Combined_Dataset!H779="Light Snow","Bad",IF(Final_Combined_Dataset!H779="Heavy Snow","Very Risky"))))</f>
        <v>Average</v>
      </c>
    </row>
    <row r="780" spans="1:12">
      <c r="A780" s="6">
        <v>779</v>
      </c>
      <c r="B780" s="7">
        <f>INDEX(Final_Combined_Dataset!B:B, MATCH(Analysis_Helper!A780, Final_Combined_Dataset!A:A, 0))</f>
        <v>40578</v>
      </c>
      <c r="C780" s="6" t="str">
        <f>INDEX(Final_Combined_Dataset!G:G, MATCH(Analysis_Helper!A780, Final_Combined_Dataset!A:A, 0))</f>
        <v>Friday</v>
      </c>
      <c r="D780" s="6" t="str">
        <f t="shared" si="48"/>
        <v>Weekday</v>
      </c>
      <c r="E780" s="6" t="b">
        <f>INDEX(Final_Combined_Dataset!F:F, MATCH(A780, Final_Combined_Dataset!A:A, 0))</f>
        <v>0</v>
      </c>
      <c r="F780" s="6" t="str">
        <f t="shared" si="49"/>
        <v>Working Day</v>
      </c>
      <c r="G780" s="6">
        <f>INDEX(Final_Combined_Dataset!E:E, MATCH(A780, Final_Combined_Dataset!A:A, 0))</f>
        <v>21</v>
      </c>
      <c r="H780" s="6" t="str">
        <f t="shared" si="50"/>
        <v>Night</v>
      </c>
      <c r="I780" s="6">
        <f>INDEX(Final_Combined_Dataset!O:O, MATCH(A780, Final_Combined_Dataset!A:A, 0))</f>
        <v>43</v>
      </c>
      <c r="J780" s="6" t="str">
        <f t="shared" si="51"/>
        <v>Low</v>
      </c>
      <c r="K780" s="6" t="str">
        <f>IF(Final_Combined_Dataset!M780&gt;Final_Combined_Dataset!N780,
"Casual Users","Registered Users")</f>
        <v>Registered Users</v>
      </c>
      <c r="L780" s="6" t="str">
        <f>IF(Final_Combined_Dataset!H780="Clear","Good To Go",IF(Final_Combined_Dataset!H780="Mist","Average",IF(Final_Combined_Dataset!H780="Light Snow","Bad",IF(Final_Combined_Dataset!H780="Heavy Snow","Very Risky"))))</f>
        <v>Average</v>
      </c>
    </row>
    <row r="781" spans="1:12">
      <c r="A781" s="6">
        <v>780</v>
      </c>
      <c r="B781" s="7">
        <f>INDEX(Final_Combined_Dataset!B:B, MATCH(Analysis_Helper!A781, Final_Combined_Dataset!A:A, 0))</f>
        <v>40578</v>
      </c>
      <c r="C781" s="6" t="str">
        <f>INDEX(Final_Combined_Dataset!G:G, MATCH(Analysis_Helper!A781, Final_Combined_Dataset!A:A, 0))</f>
        <v>Friday</v>
      </c>
      <c r="D781" s="6" t="str">
        <f t="shared" si="48"/>
        <v>Weekday</v>
      </c>
      <c r="E781" s="6" t="b">
        <f>INDEX(Final_Combined_Dataset!F:F, MATCH(A781, Final_Combined_Dataset!A:A, 0))</f>
        <v>0</v>
      </c>
      <c r="F781" s="6" t="str">
        <f t="shared" si="49"/>
        <v>Working Day</v>
      </c>
      <c r="G781" s="6">
        <f>INDEX(Final_Combined_Dataset!E:E, MATCH(A781, Final_Combined_Dataset!A:A, 0))</f>
        <v>22</v>
      </c>
      <c r="H781" s="6" t="str">
        <f t="shared" si="50"/>
        <v>Night</v>
      </c>
      <c r="I781" s="6">
        <f>INDEX(Final_Combined_Dataset!O:O, MATCH(A781, Final_Combined_Dataset!A:A, 0))</f>
        <v>46</v>
      </c>
      <c r="J781" s="6" t="str">
        <f t="shared" si="51"/>
        <v>Low</v>
      </c>
      <c r="K781" s="6" t="str">
        <f>IF(Final_Combined_Dataset!M781&gt;Final_Combined_Dataset!N781,
"Casual Users","Registered Users")</f>
        <v>Registered Users</v>
      </c>
      <c r="L781" s="6" t="str">
        <f>IF(Final_Combined_Dataset!H781="Clear","Good To Go",IF(Final_Combined_Dataset!H781="Mist","Average",IF(Final_Combined_Dataset!H781="Light Snow","Bad",IF(Final_Combined_Dataset!H781="Heavy Snow","Very Risky"))))</f>
        <v>Average</v>
      </c>
    </row>
    <row r="782" spans="1:12">
      <c r="A782" s="6">
        <v>781</v>
      </c>
      <c r="B782" s="7">
        <f>INDEX(Final_Combined_Dataset!B:B, MATCH(Analysis_Helper!A782, Final_Combined_Dataset!A:A, 0))</f>
        <v>40578</v>
      </c>
      <c r="C782" s="6" t="str">
        <f>INDEX(Final_Combined_Dataset!G:G, MATCH(Analysis_Helper!A782, Final_Combined_Dataset!A:A, 0))</f>
        <v>Friday</v>
      </c>
      <c r="D782" s="6" t="str">
        <f t="shared" si="48"/>
        <v>Weekday</v>
      </c>
      <c r="E782" s="6" t="b">
        <f>INDEX(Final_Combined_Dataset!F:F, MATCH(A782, Final_Combined_Dataset!A:A, 0))</f>
        <v>0</v>
      </c>
      <c r="F782" s="6" t="str">
        <f t="shared" si="49"/>
        <v>Working Day</v>
      </c>
      <c r="G782" s="6">
        <f>INDEX(Final_Combined_Dataset!E:E, MATCH(A782, Final_Combined_Dataset!A:A, 0))</f>
        <v>23</v>
      </c>
      <c r="H782" s="6" t="str">
        <f t="shared" si="50"/>
        <v>Night</v>
      </c>
      <c r="I782" s="6">
        <f>INDEX(Final_Combined_Dataset!O:O, MATCH(A782, Final_Combined_Dataset!A:A, 0))</f>
        <v>31</v>
      </c>
      <c r="J782" s="6" t="str">
        <f t="shared" si="51"/>
        <v>Low</v>
      </c>
      <c r="K782" s="6" t="str">
        <f>IF(Final_Combined_Dataset!M782&gt;Final_Combined_Dataset!N782,
"Casual Users","Registered Users")</f>
        <v>Registered Users</v>
      </c>
      <c r="L782" s="6" t="str">
        <f>IF(Final_Combined_Dataset!H782="Clear","Good To Go",IF(Final_Combined_Dataset!H782="Mist","Average",IF(Final_Combined_Dataset!H782="Light Snow","Bad",IF(Final_Combined_Dataset!H782="Heavy Snow","Very Risky"))))</f>
        <v>Average</v>
      </c>
    </row>
    <row r="783" spans="1:12">
      <c r="A783" s="6">
        <v>782</v>
      </c>
      <c r="B783" s="7">
        <f>INDEX(Final_Combined_Dataset!B:B, MATCH(Analysis_Helper!A783, Final_Combined_Dataset!A:A, 0))</f>
        <v>40579</v>
      </c>
      <c r="C783" s="6" t="str">
        <f>INDEX(Final_Combined_Dataset!G:G, MATCH(Analysis_Helper!A783, Final_Combined_Dataset!A:A, 0))</f>
        <v>Saturday</v>
      </c>
      <c r="D783" s="6" t="str">
        <f t="shared" si="48"/>
        <v>Weekend</v>
      </c>
      <c r="E783" s="6" t="b">
        <f>INDEX(Final_Combined_Dataset!F:F, MATCH(A783, Final_Combined_Dataset!A:A, 0))</f>
        <v>0</v>
      </c>
      <c r="F783" s="6" t="str">
        <f t="shared" si="49"/>
        <v>Working Day</v>
      </c>
      <c r="G783" s="6">
        <f>INDEX(Final_Combined_Dataset!E:E, MATCH(A783, Final_Combined_Dataset!A:A, 0))</f>
        <v>0</v>
      </c>
      <c r="H783" s="6" t="str">
        <f t="shared" si="50"/>
        <v>Night</v>
      </c>
      <c r="I783" s="6">
        <f>INDEX(Final_Combined_Dataset!O:O, MATCH(A783, Final_Combined_Dataset!A:A, 0))</f>
        <v>39</v>
      </c>
      <c r="J783" s="6" t="str">
        <f t="shared" si="51"/>
        <v>Low</v>
      </c>
      <c r="K783" s="6" t="str">
        <f>IF(Final_Combined_Dataset!M783&gt;Final_Combined_Dataset!N783,
"Casual Users","Registered Users")</f>
        <v>Registered Users</v>
      </c>
      <c r="L783" s="6" t="str">
        <f>IF(Final_Combined_Dataset!H783="Clear","Good To Go",IF(Final_Combined_Dataset!H783="Mist","Average",IF(Final_Combined_Dataset!H783="Light Snow","Bad",IF(Final_Combined_Dataset!H783="Heavy Snow","Very Risky"))))</f>
        <v>Average</v>
      </c>
    </row>
    <row r="784" spans="1:12">
      <c r="A784" s="6">
        <v>783</v>
      </c>
      <c r="B784" s="7">
        <f>INDEX(Final_Combined_Dataset!B:B, MATCH(Analysis_Helper!A784, Final_Combined_Dataset!A:A, 0))</f>
        <v>40579</v>
      </c>
      <c r="C784" s="6" t="str">
        <f>INDEX(Final_Combined_Dataset!G:G, MATCH(Analysis_Helper!A784, Final_Combined_Dataset!A:A, 0))</f>
        <v>Saturday</v>
      </c>
      <c r="D784" s="6" t="str">
        <f t="shared" si="48"/>
        <v>Weekend</v>
      </c>
      <c r="E784" s="6" t="b">
        <f>INDEX(Final_Combined_Dataset!F:F, MATCH(A784, Final_Combined_Dataset!A:A, 0))</f>
        <v>0</v>
      </c>
      <c r="F784" s="6" t="str">
        <f t="shared" si="49"/>
        <v>Working Day</v>
      </c>
      <c r="G784" s="6">
        <f>INDEX(Final_Combined_Dataset!E:E, MATCH(A784, Final_Combined_Dataset!A:A, 0))</f>
        <v>1</v>
      </c>
      <c r="H784" s="6" t="str">
        <f t="shared" si="50"/>
        <v>Night</v>
      </c>
      <c r="I784" s="6">
        <f>INDEX(Final_Combined_Dataset!O:O, MATCH(A784, Final_Combined_Dataset!A:A, 0))</f>
        <v>18</v>
      </c>
      <c r="J784" s="6" t="str">
        <f t="shared" si="51"/>
        <v>Low</v>
      </c>
      <c r="K784" s="6" t="str">
        <f>IF(Final_Combined_Dataset!M784&gt;Final_Combined_Dataset!N784,
"Casual Users","Registered Users")</f>
        <v>Registered Users</v>
      </c>
      <c r="L784" s="6" t="str">
        <f>IF(Final_Combined_Dataset!H784="Clear","Good To Go",IF(Final_Combined_Dataset!H784="Mist","Average",IF(Final_Combined_Dataset!H784="Light Snow","Bad",IF(Final_Combined_Dataset!H784="Heavy Snow","Very Risky"))))</f>
        <v>Average</v>
      </c>
    </row>
    <row r="785" spans="1:12">
      <c r="A785" s="6">
        <v>784</v>
      </c>
      <c r="B785" s="7">
        <f>INDEX(Final_Combined_Dataset!B:B, MATCH(Analysis_Helper!A785, Final_Combined_Dataset!A:A, 0))</f>
        <v>40579</v>
      </c>
      <c r="C785" s="6" t="str">
        <f>INDEX(Final_Combined_Dataset!G:G, MATCH(Analysis_Helper!A785, Final_Combined_Dataset!A:A, 0))</f>
        <v>Saturday</v>
      </c>
      <c r="D785" s="6" t="str">
        <f t="shared" si="48"/>
        <v>Weekend</v>
      </c>
      <c r="E785" s="6" t="b">
        <f>INDEX(Final_Combined_Dataset!F:F, MATCH(A785, Final_Combined_Dataset!A:A, 0))</f>
        <v>0</v>
      </c>
      <c r="F785" s="6" t="str">
        <f t="shared" si="49"/>
        <v>Working Day</v>
      </c>
      <c r="G785" s="6">
        <f>INDEX(Final_Combined_Dataset!E:E, MATCH(A785, Final_Combined_Dataset!A:A, 0))</f>
        <v>2</v>
      </c>
      <c r="H785" s="6" t="str">
        <f t="shared" si="50"/>
        <v>Night</v>
      </c>
      <c r="I785" s="6">
        <f>INDEX(Final_Combined_Dataset!O:O, MATCH(A785, Final_Combined_Dataset!A:A, 0))</f>
        <v>17</v>
      </c>
      <c r="J785" s="6" t="str">
        <f t="shared" si="51"/>
        <v>Low</v>
      </c>
      <c r="K785" s="6" t="str">
        <f>IF(Final_Combined_Dataset!M785&gt;Final_Combined_Dataset!N785,
"Casual Users","Registered Users")</f>
        <v>Registered Users</v>
      </c>
      <c r="L785" s="6" t="str">
        <f>IF(Final_Combined_Dataset!H785="Clear","Good To Go",IF(Final_Combined_Dataset!H785="Mist","Average",IF(Final_Combined_Dataset!H785="Light Snow","Bad",IF(Final_Combined_Dataset!H785="Heavy Snow","Very Risky"))))</f>
        <v>Average</v>
      </c>
    </row>
    <row r="786" spans="1:12">
      <c r="A786" s="6">
        <v>785</v>
      </c>
      <c r="B786" s="7">
        <f>INDEX(Final_Combined_Dataset!B:B, MATCH(Analysis_Helper!A786, Final_Combined_Dataset!A:A, 0))</f>
        <v>40579</v>
      </c>
      <c r="C786" s="6" t="str">
        <f>INDEX(Final_Combined_Dataset!G:G, MATCH(Analysis_Helper!A786, Final_Combined_Dataset!A:A, 0))</f>
        <v>Saturday</v>
      </c>
      <c r="D786" s="6" t="str">
        <f t="shared" si="48"/>
        <v>Weekend</v>
      </c>
      <c r="E786" s="6" t="b">
        <f>INDEX(Final_Combined_Dataset!F:F, MATCH(A786, Final_Combined_Dataset!A:A, 0))</f>
        <v>0</v>
      </c>
      <c r="F786" s="6" t="str">
        <f t="shared" si="49"/>
        <v>Working Day</v>
      </c>
      <c r="G786" s="6">
        <f>INDEX(Final_Combined_Dataset!E:E, MATCH(A786, Final_Combined_Dataset!A:A, 0))</f>
        <v>3</v>
      </c>
      <c r="H786" s="6" t="str">
        <f t="shared" si="50"/>
        <v>Night</v>
      </c>
      <c r="I786" s="6">
        <f>INDEX(Final_Combined_Dataset!O:O, MATCH(A786, Final_Combined_Dataset!A:A, 0))</f>
        <v>11</v>
      </c>
      <c r="J786" s="6" t="str">
        <f t="shared" si="51"/>
        <v>Low</v>
      </c>
      <c r="K786" s="6" t="str">
        <f>IF(Final_Combined_Dataset!M786&gt;Final_Combined_Dataset!N786,
"Casual Users","Registered Users")</f>
        <v>Registered Users</v>
      </c>
      <c r="L786" s="6" t="str">
        <f>IF(Final_Combined_Dataset!H786="Clear","Good To Go",IF(Final_Combined_Dataset!H786="Mist","Average",IF(Final_Combined_Dataset!H786="Light Snow","Bad",IF(Final_Combined_Dataset!H786="Heavy Snow","Very Risky"))))</f>
        <v>Average</v>
      </c>
    </row>
    <row r="787" spans="1:12">
      <c r="A787" s="6">
        <v>786</v>
      </c>
      <c r="B787" s="7">
        <f>INDEX(Final_Combined_Dataset!B:B, MATCH(Analysis_Helper!A787, Final_Combined_Dataset!A:A, 0))</f>
        <v>40579</v>
      </c>
      <c r="C787" s="6" t="str">
        <f>INDEX(Final_Combined_Dataset!G:G, MATCH(Analysis_Helper!A787, Final_Combined_Dataset!A:A, 0))</f>
        <v>Saturday</v>
      </c>
      <c r="D787" s="6" t="str">
        <f t="shared" si="48"/>
        <v>Weekend</v>
      </c>
      <c r="E787" s="6" t="b">
        <f>INDEX(Final_Combined_Dataset!F:F, MATCH(A787, Final_Combined_Dataset!A:A, 0))</f>
        <v>0</v>
      </c>
      <c r="F787" s="6" t="str">
        <f t="shared" si="49"/>
        <v>Working Day</v>
      </c>
      <c r="G787" s="6">
        <f>INDEX(Final_Combined_Dataset!E:E, MATCH(A787, Final_Combined_Dataset!A:A, 0))</f>
        <v>4</v>
      </c>
      <c r="H787" s="6" t="str">
        <f t="shared" si="50"/>
        <v>Night</v>
      </c>
      <c r="I787" s="6">
        <f>INDEX(Final_Combined_Dataset!O:O, MATCH(A787, Final_Combined_Dataset!A:A, 0))</f>
        <v>8</v>
      </c>
      <c r="J787" s="6" t="str">
        <f t="shared" si="51"/>
        <v>Low</v>
      </c>
      <c r="K787" s="6" t="str">
        <f>IF(Final_Combined_Dataset!M787&gt;Final_Combined_Dataset!N787,
"Casual Users","Registered Users")</f>
        <v>Registered Users</v>
      </c>
      <c r="L787" s="6" t="str">
        <f>IF(Final_Combined_Dataset!H787="Clear","Good To Go",IF(Final_Combined_Dataset!H787="Mist","Average",IF(Final_Combined_Dataset!H787="Light Snow","Bad",IF(Final_Combined_Dataset!H787="Heavy Snow","Very Risky"))))</f>
        <v>Bad</v>
      </c>
    </row>
    <row r="788" spans="1:12">
      <c r="A788" s="6">
        <v>787</v>
      </c>
      <c r="B788" s="7">
        <f>INDEX(Final_Combined_Dataset!B:B, MATCH(Analysis_Helper!A788, Final_Combined_Dataset!A:A, 0))</f>
        <v>40579</v>
      </c>
      <c r="C788" s="6" t="str">
        <f>INDEX(Final_Combined_Dataset!G:G, MATCH(Analysis_Helper!A788, Final_Combined_Dataset!A:A, 0))</f>
        <v>Saturday</v>
      </c>
      <c r="D788" s="6" t="str">
        <f t="shared" si="48"/>
        <v>Weekend</v>
      </c>
      <c r="E788" s="6" t="b">
        <f>INDEX(Final_Combined_Dataset!F:F, MATCH(A788, Final_Combined_Dataset!A:A, 0))</f>
        <v>0</v>
      </c>
      <c r="F788" s="6" t="str">
        <f t="shared" si="49"/>
        <v>Working Day</v>
      </c>
      <c r="G788" s="6">
        <f>INDEX(Final_Combined_Dataset!E:E, MATCH(A788, Final_Combined_Dataset!A:A, 0))</f>
        <v>5</v>
      </c>
      <c r="H788" s="6" t="str">
        <f t="shared" si="50"/>
        <v>Morning</v>
      </c>
      <c r="I788" s="6">
        <f>INDEX(Final_Combined_Dataset!O:O, MATCH(A788, Final_Combined_Dataset!A:A, 0))</f>
        <v>9</v>
      </c>
      <c r="J788" s="6" t="str">
        <f t="shared" si="51"/>
        <v>Low</v>
      </c>
      <c r="K788" s="6" t="str">
        <f>IF(Final_Combined_Dataset!M788&gt;Final_Combined_Dataset!N788,
"Casual Users","Registered Users")</f>
        <v>Registered Users</v>
      </c>
      <c r="L788" s="6" t="str">
        <f>IF(Final_Combined_Dataset!H788="Clear","Good To Go",IF(Final_Combined_Dataset!H788="Mist","Average",IF(Final_Combined_Dataset!H788="Light Snow","Bad",IF(Final_Combined_Dataset!H788="Heavy Snow","Very Risky"))))</f>
        <v>Bad</v>
      </c>
    </row>
    <row r="789" spans="1:12">
      <c r="A789" s="6">
        <v>788</v>
      </c>
      <c r="B789" s="7">
        <f>INDEX(Final_Combined_Dataset!B:B, MATCH(Analysis_Helper!A789, Final_Combined_Dataset!A:A, 0))</f>
        <v>40579</v>
      </c>
      <c r="C789" s="6" t="str">
        <f>INDEX(Final_Combined_Dataset!G:G, MATCH(Analysis_Helper!A789, Final_Combined_Dataset!A:A, 0))</f>
        <v>Saturday</v>
      </c>
      <c r="D789" s="6" t="str">
        <f t="shared" si="48"/>
        <v>Weekend</v>
      </c>
      <c r="E789" s="6" t="b">
        <f>INDEX(Final_Combined_Dataset!F:F, MATCH(A789, Final_Combined_Dataset!A:A, 0))</f>
        <v>0</v>
      </c>
      <c r="F789" s="6" t="str">
        <f t="shared" si="49"/>
        <v>Working Day</v>
      </c>
      <c r="G789" s="6">
        <f>INDEX(Final_Combined_Dataset!E:E, MATCH(A789, Final_Combined_Dataset!A:A, 0))</f>
        <v>6</v>
      </c>
      <c r="H789" s="6" t="str">
        <f t="shared" si="50"/>
        <v>Morning</v>
      </c>
      <c r="I789" s="6">
        <f>INDEX(Final_Combined_Dataset!O:O, MATCH(A789, Final_Combined_Dataset!A:A, 0))</f>
        <v>4</v>
      </c>
      <c r="J789" s="6" t="str">
        <f t="shared" si="51"/>
        <v>Low</v>
      </c>
      <c r="K789" s="6" t="str">
        <f>IF(Final_Combined_Dataset!M789&gt;Final_Combined_Dataset!N789,
"Casual Users","Registered Users")</f>
        <v>Registered Users</v>
      </c>
      <c r="L789" s="6" t="str">
        <f>IF(Final_Combined_Dataset!H789="Clear","Good To Go",IF(Final_Combined_Dataset!H789="Mist","Average",IF(Final_Combined_Dataset!H789="Light Snow","Bad",IF(Final_Combined_Dataset!H789="Heavy Snow","Very Risky"))))</f>
        <v>Bad</v>
      </c>
    </row>
    <row r="790" spans="1:12">
      <c r="A790" s="6">
        <v>789</v>
      </c>
      <c r="B790" s="7">
        <f>INDEX(Final_Combined_Dataset!B:B, MATCH(Analysis_Helper!A790, Final_Combined_Dataset!A:A, 0))</f>
        <v>40579</v>
      </c>
      <c r="C790" s="6" t="str">
        <f>INDEX(Final_Combined_Dataset!G:G, MATCH(Analysis_Helper!A790, Final_Combined_Dataset!A:A, 0))</f>
        <v>Saturday</v>
      </c>
      <c r="D790" s="6" t="str">
        <f t="shared" si="48"/>
        <v>Weekend</v>
      </c>
      <c r="E790" s="6" t="b">
        <f>INDEX(Final_Combined_Dataset!F:F, MATCH(A790, Final_Combined_Dataset!A:A, 0))</f>
        <v>0</v>
      </c>
      <c r="F790" s="6" t="str">
        <f t="shared" si="49"/>
        <v>Working Day</v>
      </c>
      <c r="G790" s="6">
        <f>INDEX(Final_Combined_Dataset!E:E, MATCH(A790, Final_Combined_Dataset!A:A, 0))</f>
        <v>7</v>
      </c>
      <c r="H790" s="6" t="str">
        <f t="shared" si="50"/>
        <v>Morning</v>
      </c>
      <c r="I790" s="6">
        <f>INDEX(Final_Combined_Dataset!O:O, MATCH(A790, Final_Combined_Dataset!A:A, 0))</f>
        <v>4</v>
      </c>
      <c r="J790" s="6" t="str">
        <f t="shared" si="51"/>
        <v>Low</v>
      </c>
      <c r="K790" s="6" t="str">
        <f>IF(Final_Combined_Dataset!M790&gt;Final_Combined_Dataset!N790,
"Casual Users","Registered Users")</f>
        <v>Registered Users</v>
      </c>
      <c r="L790" s="6" t="str">
        <f>IF(Final_Combined_Dataset!H790="Clear","Good To Go",IF(Final_Combined_Dataset!H790="Mist","Average",IF(Final_Combined_Dataset!H790="Light Snow","Bad",IF(Final_Combined_Dataset!H790="Heavy Snow","Very Risky"))))</f>
        <v>Bad</v>
      </c>
    </row>
    <row r="791" spans="1:12">
      <c r="A791" s="6">
        <v>790</v>
      </c>
      <c r="B791" s="7">
        <f>INDEX(Final_Combined_Dataset!B:B, MATCH(Analysis_Helper!A791, Final_Combined_Dataset!A:A, 0))</f>
        <v>40579</v>
      </c>
      <c r="C791" s="6" t="str">
        <f>INDEX(Final_Combined_Dataset!G:G, MATCH(Analysis_Helper!A791, Final_Combined_Dataset!A:A, 0))</f>
        <v>Saturday</v>
      </c>
      <c r="D791" s="6" t="str">
        <f t="shared" si="48"/>
        <v>Weekend</v>
      </c>
      <c r="E791" s="6" t="b">
        <f>INDEX(Final_Combined_Dataset!F:F, MATCH(A791, Final_Combined_Dataset!A:A, 0))</f>
        <v>0</v>
      </c>
      <c r="F791" s="6" t="str">
        <f t="shared" si="49"/>
        <v>Working Day</v>
      </c>
      <c r="G791" s="6">
        <f>INDEX(Final_Combined_Dataset!E:E, MATCH(A791, Final_Combined_Dataset!A:A, 0))</f>
        <v>8</v>
      </c>
      <c r="H791" s="6" t="str">
        <f t="shared" si="50"/>
        <v>Morning</v>
      </c>
      <c r="I791" s="6">
        <f>INDEX(Final_Combined_Dataset!O:O, MATCH(A791, Final_Combined_Dataset!A:A, 0))</f>
        <v>10</v>
      </c>
      <c r="J791" s="6" t="str">
        <f t="shared" si="51"/>
        <v>Low</v>
      </c>
      <c r="K791" s="6" t="str">
        <f>IF(Final_Combined_Dataset!M791&gt;Final_Combined_Dataset!N791,
"Casual Users","Registered Users")</f>
        <v>Registered Users</v>
      </c>
      <c r="L791" s="6" t="str">
        <f>IF(Final_Combined_Dataset!H791="Clear","Good To Go",IF(Final_Combined_Dataset!H791="Mist","Average",IF(Final_Combined_Dataset!H791="Light Snow","Bad",IF(Final_Combined_Dataset!H791="Heavy Snow","Very Risky"))))</f>
        <v>Bad</v>
      </c>
    </row>
    <row r="792" spans="1:12">
      <c r="A792" s="6">
        <v>791</v>
      </c>
      <c r="B792" s="7">
        <f>INDEX(Final_Combined_Dataset!B:B, MATCH(Analysis_Helper!A792, Final_Combined_Dataset!A:A, 0))</f>
        <v>40579</v>
      </c>
      <c r="C792" s="6" t="str">
        <f>INDEX(Final_Combined_Dataset!G:G, MATCH(Analysis_Helper!A792, Final_Combined_Dataset!A:A, 0))</f>
        <v>Saturday</v>
      </c>
      <c r="D792" s="6" t="str">
        <f t="shared" si="48"/>
        <v>Weekend</v>
      </c>
      <c r="E792" s="6" t="b">
        <f>INDEX(Final_Combined_Dataset!F:F, MATCH(A792, Final_Combined_Dataset!A:A, 0))</f>
        <v>0</v>
      </c>
      <c r="F792" s="6" t="str">
        <f t="shared" si="49"/>
        <v>Working Day</v>
      </c>
      <c r="G792" s="6">
        <f>INDEX(Final_Combined_Dataset!E:E, MATCH(A792, Final_Combined_Dataset!A:A, 0))</f>
        <v>9</v>
      </c>
      <c r="H792" s="6" t="str">
        <f t="shared" si="50"/>
        <v>Morning</v>
      </c>
      <c r="I792" s="6">
        <f>INDEX(Final_Combined_Dataset!O:O, MATCH(A792, Final_Combined_Dataset!A:A, 0))</f>
        <v>20</v>
      </c>
      <c r="J792" s="6" t="str">
        <f t="shared" si="51"/>
        <v>Low</v>
      </c>
      <c r="K792" s="6" t="str">
        <f>IF(Final_Combined_Dataset!M792&gt;Final_Combined_Dataset!N792,
"Casual Users","Registered Users")</f>
        <v>Registered Users</v>
      </c>
      <c r="L792" s="6" t="str">
        <f>IF(Final_Combined_Dataset!H792="Clear","Good To Go",IF(Final_Combined_Dataset!H792="Mist","Average",IF(Final_Combined_Dataset!H792="Light Snow","Bad",IF(Final_Combined_Dataset!H792="Heavy Snow","Very Risky"))))</f>
        <v>Bad</v>
      </c>
    </row>
    <row r="793" spans="1:12">
      <c r="A793" s="6">
        <v>792</v>
      </c>
      <c r="B793" s="7">
        <f>INDEX(Final_Combined_Dataset!B:B, MATCH(Analysis_Helper!A793, Final_Combined_Dataset!A:A, 0))</f>
        <v>40579</v>
      </c>
      <c r="C793" s="6" t="str">
        <f>INDEX(Final_Combined_Dataset!G:G, MATCH(Analysis_Helper!A793, Final_Combined_Dataset!A:A, 0))</f>
        <v>Saturday</v>
      </c>
      <c r="D793" s="6" t="str">
        <f t="shared" si="48"/>
        <v>Weekend</v>
      </c>
      <c r="E793" s="6" t="b">
        <f>INDEX(Final_Combined_Dataset!F:F, MATCH(A793, Final_Combined_Dataset!A:A, 0))</f>
        <v>0</v>
      </c>
      <c r="F793" s="6" t="str">
        <f t="shared" si="49"/>
        <v>Working Day</v>
      </c>
      <c r="G793" s="6">
        <f>INDEX(Final_Combined_Dataset!E:E, MATCH(A793, Final_Combined_Dataset!A:A, 0))</f>
        <v>10</v>
      </c>
      <c r="H793" s="6" t="str">
        <f t="shared" si="50"/>
        <v>Morning</v>
      </c>
      <c r="I793" s="6">
        <f>INDEX(Final_Combined_Dataset!O:O, MATCH(A793, Final_Combined_Dataset!A:A, 0))</f>
        <v>34</v>
      </c>
      <c r="J793" s="6" t="str">
        <f t="shared" si="51"/>
        <v>Low</v>
      </c>
      <c r="K793" s="6" t="str">
        <f>IF(Final_Combined_Dataset!M793&gt;Final_Combined_Dataset!N793,
"Casual Users","Registered Users")</f>
        <v>Registered Users</v>
      </c>
      <c r="L793" s="6" t="str">
        <f>IF(Final_Combined_Dataset!H793="Clear","Good To Go",IF(Final_Combined_Dataset!H793="Mist","Average",IF(Final_Combined_Dataset!H793="Light Snow","Bad",IF(Final_Combined_Dataset!H793="Heavy Snow","Very Risky"))))</f>
        <v>Bad</v>
      </c>
    </row>
    <row r="794" spans="1:12">
      <c r="A794" s="6">
        <v>793</v>
      </c>
      <c r="B794" s="7">
        <f>INDEX(Final_Combined_Dataset!B:B, MATCH(Analysis_Helper!A794, Final_Combined_Dataset!A:A, 0))</f>
        <v>40579</v>
      </c>
      <c r="C794" s="6" t="str">
        <f>INDEX(Final_Combined_Dataset!G:G, MATCH(Analysis_Helper!A794, Final_Combined_Dataset!A:A, 0))</f>
        <v>Saturday</v>
      </c>
      <c r="D794" s="6" t="str">
        <f t="shared" si="48"/>
        <v>Weekend</v>
      </c>
      <c r="E794" s="6" t="b">
        <f>INDEX(Final_Combined_Dataset!F:F, MATCH(A794, Final_Combined_Dataset!A:A, 0))</f>
        <v>0</v>
      </c>
      <c r="F794" s="6" t="str">
        <f t="shared" si="49"/>
        <v>Working Day</v>
      </c>
      <c r="G794" s="6">
        <f>INDEX(Final_Combined_Dataset!E:E, MATCH(A794, Final_Combined_Dataset!A:A, 0))</f>
        <v>11</v>
      </c>
      <c r="H794" s="6" t="str">
        <f t="shared" si="50"/>
        <v>Morning</v>
      </c>
      <c r="I794" s="6">
        <f>INDEX(Final_Combined_Dataset!O:O, MATCH(A794, Final_Combined_Dataset!A:A, 0))</f>
        <v>47</v>
      </c>
      <c r="J794" s="6" t="str">
        <f t="shared" si="51"/>
        <v>Low</v>
      </c>
      <c r="K794" s="6" t="str">
        <f>IF(Final_Combined_Dataset!M794&gt;Final_Combined_Dataset!N794,
"Casual Users","Registered Users")</f>
        <v>Registered Users</v>
      </c>
      <c r="L794" s="6" t="str">
        <f>IF(Final_Combined_Dataset!H794="Clear","Good To Go",IF(Final_Combined_Dataset!H794="Mist","Average",IF(Final_Combined_Dataset!H794="Light Snow","Bad",IF(Final_Combined_Dataset!H794="Heavy Snow","Very Risky"))))</f>
        <v>Bad</v>
      </c>
    </row>
    <row r="795" spans="1:12">
      <c r="A795" s="6">
        <v>794</v>
      </c>
      <c r="B795" s="7">
        <f>INDEX(Final_Combined_Dataset!B:B, MATCH(Analysis_Helper!A795, Final_Combined_Dataset!A:A, 0))</f>
        <v>40579</v>
      </c>
      <c r="C795" s="6" t="str">
        <f>INDEX(Final_Combined_Dataset!G:G, MATCH(Analysis_Helper!A795, Final_Combined_Dataset!A:A, 0))</f>
        <v>Saturday</v>
      </c>
      <c r="D795" s="6" t="str">
        <f t="shared" si="48"/>
        <v>Weekend</v>
      </c>
      <c r="E795" s="6" t="b">
        <f>INDEX(Final_Combined_Dataset!F:F, MATCH(A795, Final_Combined_Dataset!A:A, 0))</f>
        <v>0</v>
      </c>
      <c r="F795" s="6" t="str">
        <f t="shared" si="49"/>
        <v>Working Day</v>
      </c>
      <c r="G795" s="6">
        <f>INDEX(Final_Combined_Dataset!E:E, MATCH(A795, Final_Combined_Dataset!A:A, 0))</f>
        <v>12</v>
      </c>
      <c r="H795" s="6" t="str">
        <f t="shared" si="50"/>
        <v>Afternoon</v>
      </c>
      <c r="I795" s="6">
        <f>INDEX(Final_Combined_Dataset!O:O, MATCH(A795, Final_Combined_Dataset!A:A, 0))</f>
        <v>52</v>
      </c>
      <c r="J795" s="6" t="str">
        <f t="shared" si="51"/>
        <v>Low</v>
      </c>
      <c r="K795" s="6" t="str">
        <f>IF(Final_Combined_Dataset!M795&gt;Final_Combined_Dataset!N795,
"Casual Users","Registered Users")</f>
        <v>Registered Users</v>
      </c>
      <c r="L795" s="6" t="str">
        <f>IF(Final_Combined_Dataset!H795="Clear","Good To Go",IF(Final_Combined_Dataset!H795="Mist","Average",IF(Final_Combined_Dataset!H795="Light Snow","Bad",IF(Final_Combined_Dataset!H795="Heavy Snow","Very Risky"))))</f>
        <v>Bad</v>
      </c>
    </row>
    <row r="796" spans="1:12">
      <c r="A796" s="6">
        <v>795</v>
      </c>
      <c r="B796" s="7">
        <f>INDEX(Final_Combined_Dataset!B:B, MATCH(Analysis_Helper!A796, Final_Combined_Dataset!A:A, 0))</f>
        <v>40579</v>
      </c>
      <c r="C796" s="6" t="str">
        <f>INDEX(Final_Combined_Dataset!G:G, MATCH(Analysis_Helper!A796, Final_Combined_Dataset!A:A, 0))</f>
        <v>Saturday</v>
      </c>
      <c r="D796" s="6" t="str">
        <f t="shared" si="48"/>
        <v>Weekend</v>
      </c>
      <c r="E796" s="6" t="b">
        <f>INDEX(Final_Combined_Dataset!F:F, MATCH(A796, Final_Combined_Dataset!A:A, 0))</f>
        <v>0</v>
      </c>
      <c r="F796" s="6" t="str">
        <f t="shared" si="49"/>
        <v>Working Day</v>
      </c>
      <c r="G796" s="6">
        <f>INDEX(Final_Combined_Dataset!E:E, MATCH(A796, Final_Combined_Dataset!A:A, 0))</f>
        <v>13</v>
      </c>
      <c r="H796" s="6" t="str">
        <f t="shared" si="50"/>
        <v>Afternoon</v>
      </c>
      <c r="I796" s="6">
        <f>INDEX(Final_Combined_Dataset!O:O, MATCH(A796, Final_Combined_Dataset!A:A, 0))</f>
        <v>72</v>
      </c>
      <c r="J796" s="6" t="str">
        <f t="shared" si="51"/>
        <v>Low</v>
      </c>
      <c r="K796" s="6" t="str">
        <f>IF(Final_Combined_Dataset!M796&gt;Final_Combined_Dataset!N796,
"Casual Users","Registered Users")</f>
        <v>Registered Users</v>
      </c>
      <c r="L796" s="6" t="str">
        <f>IF(Final_Combined_Dataset!H796="Clear","Good To Go",IF(Final_Combined_Dataset!H796="Mist","Average",IF(Final_Combined_Dataset!H796="Light Snow","Bad",IF(Final_Combined_Dataset!H796="Heavy Snow","Very Risky"))))</f>
        <v>Bad</v>
      </c>
    </row>
    <row r="797" spans="1:12">
      <c r="A797" s="6">
        <v>796</v>
      </c>
      <c r="B797" s="7">
        <f>INDEX(Final_Combined_Dataset!B:B, MATCH(Analysis_Helper!A797, Final_Combined_Dataset!A:A, 0))</f>
        <v>40579</v>
      </c>
      <c r="C797" s="6" t="str">
        <f>INDEX(Final_Combined_Dataset!G:G, MATCH(Analysis_Helper!A797, Final_Combined_Dataset!A:A, 0))</f>
        <v>Saturday</v>
      </c>
      <c r="D797" s="6" t="str">
        <f t="shared" si="48"/>
        <v>Weekend</v>
      </c>
      <c r="E797" s="6" t="b">
        <f>INDEX(Final_Combined_Dataset!F:F, MATCH(A797, Final_Combined_Dataset!A:A, 0))</f>
        <v>0</v>
      </c>
      <c r="F797" s="6" t="str">
        <f t="shared" si="49"/>
        <v>Working Day</v>
      </c>
      <c r="G797" s="6">
        <f>INDEX(Final_Combined_Dataset!E:E, MATCH(A797, Final_Combined_Dataset!A:A, 0))</f>
        <v>14</v>
      </c>
      <c r="H797" s="6" t="str">
        <f t="shared" si="50"/>
        <v>Afternoon</v>
      </c>
      <c r="I797" s="6">
        <f>INDEX(Final_Combined_Dataset!O:O, MATCH(A797, Final_Combined_Dataset!A:A, 0))</f>
        <v>55</v>
      </c>
      <c r="J797" s="6" t="str">
        <f t="shared" si="51"/>
        <v>Low</v>
      </c>
      <c r="K797" s="6" t="str">
        <f>IF(Final_Combined_Dataset!M797&gt;Final_Combined_Dataset!N797,
"Casual Users","Registered Users")</f>
        <v>Registered Users</v>
      </c>
      <c r="L797" s="6" t="str">
        <f>IF(Final_Combined_Dataset!H797="Clear","Good To Go",IF(Final_Combined_Dataset!H797="Mist","Average",IF(Final_Combined_Dataset!H797="Light Snow","Bad",IF(Final_Combined_Dataset!H797="Heavy Snow","Very Risky"))))</f>
        <v>Bad</v>
      </c>
    </row>
    <row r="798" spans="1:12">
      <c r="A798" s="6">
        <v>797</v>
      </c>
      <c r="B798" s="7">
        <f>INDEX(Final_Combined_Dataset!B:B, MATCH(Analysis_Helper!A798, Final_Combined_Dataset!A:A, 0))</f>
        <v>40579</v>
      </c>
      <c r="C798" s="6" t="str">
        <f>INDEX(Final_Combined_Dataset!G:G, MATCH(Analysis_Helper!A798, Final_Combined_Dataset!A:A, 0))</f>
        <v>Saturday</v>
      </c>
      <c r="D798" s="6" t="str">
        <f t="shared" si="48"/>
        <v>Weekend</v>
      </c>
      <c r="E798" s="6" t="b">
        <f>INDEX(Final_Combined_Dataset!F:F, MATCH(A798, Final_Combined_Dataset!A:A, 0))</f>
        <v>0</v>
      </c>
      <c r="F798" s="6" t="str">
        <f t="shared" si="49"/>
        <v>Working Day</v>
      </c>
      <c r="G798" s="6">
        <f>INDEX(Final_Combined_Dataset!E:E, MATCH(A798, Final_Combined_Dataset!A:A, 0))</f>
        <v>15</v>
      </c>
      <c r="H798" s="6" t="str">
        <f t="shared" si="50"/>
        <v>Afternoon</v>
      </c>
      <c r="I798" s="6">
        <f>INDEX(Final_Combined_Dataset!O:O, MATCH(A798, Final_Combined_Dataset!A:A, 0))</f>
        <v>60</v>
      </c>
      <c r="J798" s="6" t="str">
        <f t="shared" si="51"/>
        <v>Low</v>
      </c>
      <c r="K798" s="6" t="str">
        <f>IF(Final_Combined_Dataset!M798&gt;Final_Combined_Dataset!N798,
"Casual Users","Registered Users")</f>
        <v>Registered Users</v>
      </c>
      <c r="L798" s="6" t="str">
        <f>IF(Final_Combined_Dataset!H798="Clear","Good To Go",IF(Final_Combined_Dataset!H798="Mist","Average",IF(Final_Combined_Dataset!H798="Light Snow","Bad",IF(Final_Combined_Dataset!H798="Heavy Snow","Very Risky"))))</f>
        <v>Bad</v>
      </c>
    </row>
    <row r="799" spans="1:12">
      <c r="A799" s="6">
        <v>798</v>
      </c>
      <c r="B799" s="7">
        <f>INDEX(Final_Combined_Dataset!B:B, MATCH(Analysis_Helper!A799, Final_Combined_Dataset!A:A, 0))</f>
        <v>40579</v>
      </c>
      <c r="C799" s="6" t="str">
        <f>INDEX(Final_Combined_Dataset!G:G, MATCH(Analysis_Helper!A799, Final_Combined_Dataset!A:A, 0))</f>
        <v>Saturday</v>
      </c>
      <c r="D799" s="6" t="str">
        <f t="shared" si="48"/>
        <v>Weekend</v>
      </c>
      <c r="E799" s="6" t="b">
        <f>INDEX(Final_Combined_Dataset!F:F, MATCH(A799, Final_Combined_Dataset!A:A, 0))</f>
        <v>0</v>
      </c>
      <c r="F799" s="6" t="str">
        <f t="shared" si="49"/>
        <v>Working Day</v>
      </c>
      <c r="G799" s="6">
        <f>INDEX(Final_Combined_Dataset!E:E, MATCH(A799, Final_Combined_Dataset!A:A, 0))</f>
        <v>16</v>
      </c>
      <c r="H799" s="6" t="str">
        <f t="shared" si="50"/>
        <v>Afternoon</v>
      </c>
      <c r="I799" s="6">
        <f>INDEX(Final_Combined_Dataset!O:O, MATCH(A799, Final_Combined_Dataset!A:A, 0))</f>
        <v>71</v>
      </c>
      <c r="J799" s="6" t="str">
        <f t="shared" si="51"/>
        <v>Low</v>
      </c>
      <c r="K799" s="6" t="str">
        <f>IF(Final_Combined_Dataset!M799&gt;Final_Combined_Dataset!N799,
"Casual Users","Registered Users")</f>
        <v>Registered Users</v>
      </c>
      <c r="L799" s="6" t="str">
        <f>IF(Final_Combined_Dataset!H799="Clear","Good To Go",IF(Final_Combined_Dataset!H799="Mist","Average",IF(Final_Combined_Dataset!H799="Light Snow","Bad",IF(Final_Combined_Dataset!H799="Heavy Snow","Very Risky"))))</f>
        <v>Bad</v>
      </c>
    </row>
    <row r="800" spans="1:12">
      <c r="A800" s="6">
        <v>799</v>
      </c>
      <c r="B800" s="7">
        <f>INDEX(Final_Combined_Dataset!B:B, MATCH(Analysis_Helper!A800, Final_Combined_Dataset!A:A, 0))</f>
        <v>40579</v>
      </c>
      <c r="C800" s="6" t="str">
        <f>INDEX(Final_Combined_Dataset!G:G, MATCH(Analysis_Helper!A800, Final_Combined_Dataset!A:A, 0))</f>
        <v>Saturday</v>
      </c>
      <c r="D800" s="6" t="str">
        <f t="shared" si="48"/>
        <v>Weekend</v>
      </c>
      <c r="E800" s="6" t="b">
        <f>INDEX(Final_Combined_Dataset!F:F, MATCH(A800, Final_Combined_Dataset!A:A, 0))</f>
        <v>0</v>
      </c>
      <c r="F800" s="6" t="str">
        <f t="shared" si="49"/>
        <v>Working Day</v>
      </c>
      <c r="G800" s="6">
        <f>INDEX(Final_Combined_Dataset!E:E, MATCH(A800, Final_Combined_Dataset!A:A, 0))</f>
        <v>17</v>
      </c>
      <c r="H800" s="6" t="str">
        <f t="shared" si="50"/>
        <v>Evening</v>
      </c>
      <c r="I800" s="6">
        <f>INDEX(Final_Combined_Dataset!O:O, MATCH(A800, Final_Combined_Dataset!A:A, 0))</f>
        <v>78</v>
      </c>
      <c r="J800" s="6" t="str">
        <f t="shared" si="51"/>
        <v>Low</v>
      </c>
      <c r="K800" s="6" t="str">
        <f>IF(Final_Combined_Dataset!M800&gt;Final_Combined_Dataset!N800,
"Casual Users","Registered Users")</f>
        <v>Registered Users</v>
      </c>
      <c r="L800" s="6" t="str">
        <f>IF(Final_Combined_Dataset!H800="Clear","Good To Go",IF(Final_Combined_Dataset!H800="Mist","Average",IF(Final_Combined_Dataset!H800="Light Snow","Bad",IF(Final_Combined_Dataset!H800="Heavy Snow","Very Risky"))))</f>
        <v>Average</v>
      </c>
    </row>
    <row r="801" spans="1:12">
      <c r="A801" s="6">
        <v>800</v>
      </c>
      <c r="B801" s="7">
        <f>INDEX(Final_Combined_Dataset!B:B, MATCH(Analysis_Helper!A801, Final_Combined_Dataset!A:A, 0))</f>
        <v>40579</v>
      </c>
      <c r="C801" s="6" t="str">
        <f>INDEX(Final_Combined_Dataset!G:G, MATCH(Analysis_Helper!A801, Final_Combined_Dataset!A:A, 0))</f>
        <v>Saturday</v>
      </c>
      <c r="D801" s="6" t="str">
        <f t="shared" si="48"/>
        <v>Weekend</v>
      </c>
      <c r="E801" s="6" t="b">
        <f>INDEX(Final_Combined_Dataset!F:F, MATCH(A801, Final_Combined_Dataset!A:A, 0))</f>
        <v>0</v>
      </c>
      <c r="F801" s="6" t="str">
        <f t="shared" si="49"/>
        <v>Working Day</v>
      </c>
      <c r="G801" s="6">
        <f>INDEX(Final_Combined_Dataset!E:E, MATCH(A801, Final_Combined_Dataset!A:A, 0))</f>
        <v>18</v>
      </c>
      <c r="H801" s="6" t="str">
        <f t="shared" si="50"/>
        <v>Evening</v>
      </c>
      <c r="I801" s="6">
        <f>INDEX(Final_Combined_Dataset!O:O, MATCH(A801, Final_Combined_Dataset!A:A, 0))</f>
        <v>83</v>
      </c>
      <c r="J801" s="6" t="str">
        <f t="shared" si="51"/>
        <v>Low</v>
      </c>
      <c r="K801" s="6" t="str">
        <f>IF(Final_Combined_Dataset!M801&gt;Final_Combined_Dataset!N801,
"Casual Users","Registered Users")</f>
        <v>Registered Users</v>
      </c>
      <c r="L801" s="6" t="str">
        <f>IF(Final_Combined_Dataset!H801="Clear","Good To Go",IF(Final_Combined_Dataset!H801="Mist","Average",IF(Final_Combined_Dataset!H801="Light Snow","Bad",IF(Final_Combined_Dataset!H801="Heavy Snow","Very Risky"))))</f>
        <v>Average</v>
      </c>
    </row>
    <row r="802" spans="1:12">
      <c r="A802" s="6">
        <v>801</v>
      </c>
      <c r="B802" s="7">
        <f>INDEX(Final_Combined_Dataset!B:B, MATCH(Analysis_Helper!A802, Final_Combined_Dataset!A:A, 0))</f>
        <v>40579</v>
      </c>
      <c r="C802" s="6" t="str">
        <f>INDEX(Final_Combined_Dataset!G:G, MATCH(Analysis_Helper!A802, Final_Combined_Dataset!A:A, 0))</f>
        <v>Saturday</v>
      </c>
      <c r="D802" s="6" t="str">
        <f t="shared" si="48"/>
        <v>Weekend</v>
      </c>
      <c r="E802" s="6" t="b">
        <f>INDEX(Final_Combined_Dataset!F:F, MATCH(A802, Final_Combined_Dataset!A:A, 0))</f>
        <v>0</v>
      </c>
      <c r="F802" s="6" t="str">
        <f t="shared" si="49"/>
        <v>Working Day</v>
      </c>
      <c r="G802" s="6">
        <f>INDEX(Final_Combined_Dataset!E:E, MATCH(A802, Final_Combined_Dataset!A:A, 0))</f>
        <v>19</v>
      </c>
      <c r="H802" s="6" t="str">
        <f t="shared" si="50"/>
        <v>Evening</v>
      </c>
      <c r="I802" s="6">
        <f>INDEX(Final_Combined_Dataset!O:O, MATCH(A802, Final_Combined_Dataset!A:A, 0))</f>
        <v>84</v>
      </c>
      <c r="J802" s="6" t="str">
        <f t="shared" si="51"/>
        <v>Low</v>
      </c>
      <c r="K802" s="6" t="str">
        <f>IF(Final_Combined_Dataset!M802&gt;Final_Combined_Dataset!N802,
"Casual Users","Registered Users")</f>
        <v>Registered Users</v>
      </c>
      <c r="L802" s="6" t="str">
        <f>IF(Final_Combined_Dataset!H802="Clear","Good To Go",IF(Final_Combined_Dataset!H802="Mist","Average",IF(Final_Combined_Dataset!H802="Light Snow","Bad",IF(Final_Combined_Dataset!H802="Heavy Snow","Very Risky"))))</f>
        <v>Average</v>
      </c>
    </row>
    <row r="803" spans="1:12">
      <c r="A803" s="6">
        <v>802</v>
      </c>
      <c r="B803" s="7">
        <f>INDEX(Final_Combined_Dataset!B:B, MATCH(Analysis_Helper!A803, Final_Combined_Dataset!A:A, 0))</f>
        <v>40579</v>
      </c>
      <c r="C803" s="6" t="str">
        <f>INDEX(Final_Combined_Dataset!G:G, MATCH(Analysis_Helper!A803, Final_Combined_Dataset!A:A, 0))</f>
        <v>Saturday</v>
      </c>
      <c r="D803" s="6" t="str">
        <f t="shared" si="48"/>
        <v>Weekend</v>
      </c>
      <c r="E803" s="6" t="b">
        <f>INDEX(Final_Combined_Dataset!F:F, MATCH(A803, Final_Combined_Dataset!A:A, 0))</f>
        <v>0</v>
      </c>
      <c r="F803" s="6" t="str">
        <f t="shared" si="49"/>
        <v>Working Day</v>
      </c>
      <c r="G803" s="6">
        <f>INDEX(Final_Combined_Dataset!E:E, MATCH(A803, Final_Combined_Dataset!A:A, 0))</f>
        <v>20</v>
      </c>
      <c r="H803" s="6" t="str">
        <f t="shared" si="50"/>
        <v>Evening</v>
      </c>
      <c r="I803" s="6">
        <f>INDEX(Final_Combined_Dataset!O:O, MATCH(A803, Final_Combined_Dataset!A:A, 0))</f>
        <v>69</v>
      </c>
      <c r="J803" s="6" t="str">
        <f t="shared" si="51"/>
        <v>Low</v>
      </c>
      <c r="K803" s="6" t="str">
        <f>IF(Final_Combined_Dataset!M803&gt;Final_Combined_Dataset!N803,
"Casual Users","Registered Users")</f>
        <v>Registered Users</v>
      </c>
      <c r="L803" s="6" t="str">
        <f>IF(Final_Combined_Dataset!H803="Clear","Good To Go",IF(Final_Combined_Dataset!H803="Mist","Average",IF(Final_Combined_Dataset!H803="Light Snow","Bad",IF(Final_Combined_Dataset!H803="Heavy Snow","Very Risky"))))</f>
        <v>Good To Go</v>
      </c>
    </row>
    <row r="804" spans="1:12">
      <c r="A804" s="6">
        <v>803</v>
      </c>
      <c r="B804" s="7">
        <f>INDEX(Final_Combined_Dataset!B:B, MATCH(Analysis_Helper!A804, Final_Combined_Dataset!A:A, 0))</f>
        <v>40579</v>
      </c>
      <c r="C804" s="6" t="str">
        <f>INDEX(Final_Combined_Dataset!G:G, MATCH(Analysis_Helper!A804, Final_Combined_Dataset!A:A, 0))</f>
        <v>Saturday</v>
      </c>
      <c r="D804" s="6" t="str">
        <f t="shared" si="48"/>
        <v>Weekend</v>
      </c>
      <c r="E804" s="6" t="b">
        <f>INDEX(Final_Combined_Dataset!F:F, MATCH(A804, Final_Combined_Dataset!A:A, 0))</f>
        <v>0</v>
      </c>
      <c r="F804" s="6" t="str">
        <f t="shared" si="49"/>
        <v>Working Day</v>
      </c>
      <c r="G804" s="6">
        <f>INDEX(Final_Combined_Dataset!E:E, MATCH(A804, Final_Combined_Dataset!A:A, 0))</f>
        <v>21</v>
      </c>
      <c r="H804" s="6" t="str">
        <f t="shared" si="50"/>
        <v>Night</v>
      </c>
      <c r="I804" s="6">
        <f>INDEX(Final_Combined_Dataset!O:O, MATCH(A804, Final_Combined_Dataset!A:A, 0))</f>
        <v>56</v>
      </c>
      <c r="J804" s="6" t="str">
        <f t="shared" si="51"/>
        <v>Low</v>
      </c>
      <c r="K804" s="6" t="str">
        <f>IF(Final_Combined_Dataset!M804&gt;Final_Combined_Dataset!N804,
"Casual Users","Registered Users")</f>
        <v>Registered Users</v>
      </c>
      <c r="L804" s="6" t="str">
        <f>IF(Final_Combined_Dataset!H804="Clear","Good To Go",IF(Final_Combined_Dataset!H804="Mist","Average",IF(Final_Combined_Dataset!H804="Light Snow","Bad",IF(Final_Combined_Dataset!H804="Heavy Snow","Very Risky"))))</f>
        <v>Good To Go</v>
      </c>
    </row>
    <row r="805" spans="1:12">
      <c r="A805" s="6">
        <v>804</v>
      </c>
      <c r="B805" s="7">
        <f>INDEX(Final_Combined_Dataset!B:B, MATCH(Analysis_Helper!A805, Final_Combined_Dataset!A:A, 0))</f>
        <v>40579</v>
      </c>
      <c r="C805" s="6" t="str">
        <f>INDEX(Final_Combined_Dataset!G:G, MATCH(Analysis_Helper!A805, Final_Combined_Dataset!A:A, 0))</f>
        <v>Saturday</v>
      </c>
      <c r="D805" s="6" t="str">
        <f t="shared" si="48"/>
        <v>Weekend</v>
      </c>
      <c r="E805" s="6" t="b">
        <f>INDEX(Final_Combined_Dataset!F:F, MATCH(A805, Final_Combined_Dataset!A:A, 0))</f>
        <v>0</v>
      </c>
      <c r="F805" s="6" t="str">
        <f t="shared" si="49"/>
        <v>Working Day</v>
      </c>
      <c r="G805" s="6">
        <f>INDEX(Final_Combined_Dataset!E:E, MATCH(A805, Final_Combined_Dataset!A:A, 0))</f>
        <v>22</v>
      </c>
      <c r="H805" s="6" t="str">
        <f t="shared" si="50"/>
        <v>Night</v>
      </c>
      <c r="I805" s="6">
        <f>INDEX(Final_Combined_Dataset!O:O, MATCH(A805, Final_Combined_Dataset!A:A, 0))</f>
        <v>45</v>
      </c>
      <c r="J805" s="6" t="str">
        <f t="shared" si="51"/>
        <v>Low</v>
      </c>
      <c r="K805" s="6" t="str">
        <f>IF(Final_Combined_Dataset!M805&gt;Final_Combined_Dataset!N805,
"Casual Users","Registered Users")</f>
        <v>Registered Users</v>
      </c>
      <c r="L805" s="6" t="str">
        <f>IF(Final_Combined_Dataset!H805="Clear","Good To Go",IF(Final_Combined_Dataset!H805="Mist","Average",IF(Final_Combined_Dataset!H805="Light Snow","Bad",IF(Final_Combined_Dataset!H805="Heavy Snow","Very Risky"))))</f>
        <v>Good To Go</v>
      </c>
    </row>
    <row r="806" spans="1:12">
      <c r="A806" s="6">
        <v>805</v>
      </c>
      <c r="B806" s="7">
        <f>INDEX(Final_Combined_Dataset!B:B, MATCH(Analysis_Helper!A806, Final_Combined_Dataset!A:A, 0))</f>
        <v>40579</v>
      </c>
      <c r="C806" s="6" t="str">
        <f>INDEX(Final_Combined_Dataset!G:G, MATCH(Analysis_Helper!A806, Final_Combined_Dataset!A:A, 0))</f>
        <v>Saturday</v>
      </c>
      <c r="D806" s="6" t="str">
        <f t="shared" si="48"/>
        <v>Weekend</v>
      </c>
      <c r="E806" s="6" t="b">
        <f>INDEX(Final_Combined_Dataset!F:F, MATCH(A806, Final_Combined_Dataset!A:A, 0))</f>
        <v>0</v>
      </c>
      <c r="F806" s="6" t="str">
        <f t="shared" si="49"/>
        <v>Working Day</v>
      </c>
      <c r="G806" s="6">
        <f>INDEX(Final_Combined_Dataset!E:E, MATCH(A806, Final_Combined_Dataset!A:A, 0))</f>
        <v>23</v>
      </c>
      <c r="H806" s="6" t="str">
        <f t="shared" si="50"/>
        <v>Night</v>
      </c>
      <c r="I806" s="6">
        <f>INDEX(Final_Combined_Dataset!O:O, MATCH(A806, Final_Combined_Dataset!A:A, 0))</f>
        <v>59</v>
      </c>
      <c r="J806" s="6" t="str">
        <f t="shared" si="51"/>
        <v>Low</v>
      </c>
      <c r="K806" s="6" t="str">
        <f>IF(Final_Combined_Dataset!M806&gt;Final_Combined_Dataset!N806,
"Casual Users","Registered Users")</f>
        <v>Registered Users</v>
      </c>
      <c r="L806" s="6" t="str">
        <f>IF(Final_Combined_Dataset!H806="Clear","Good To Go",IF(Final_Combined_Dataset!H806="Mist","Average",IF(Final_Combined_Dataset!H806="Light Snow","Bad",IF(Final_Combined_Dataset!H806="Heavy Snow","Very Risky"))))</f>
        <v>Good To Go</v>
      </c>
    </row>
    <row r="807" spans="1:12">
      <c r="A807" s="6">
        <v>806</v>
      </c>
      <c r="B807" s="7">
        <f>INDEX(Final_Combined_Dataset!B:B, MATCH(Analysis_Helper!A807, Final_Combined_Dataset!A:A, 0))</f>
        <v>40580</v>
      </c>
      <c r="C807" s="6" t="str">
        <f>INDEX(Final_Combined_Dataset!G:G, MATCH(Analysis_Helper!A807, Final_Combined_Dataset!A:A, 0))</f>
        <v>Sunday</v>
      </c>
      <c r="D807" s="6" t="str">
        <f t="shared" si="48"/>
        <v>Weekend</v>
      </c>
      <c r="E807" s="6" t="b">
        <f>INDEX(Final_Combined_Dataset!F:F, MATCH(A807, Final_Combined_Dataset!A:A, 0))</f>
        <v>0</v>
      </c>
      <c r="F807" s="6" t="str">
        <f t="shared" si="49"/>
        <v>Working Day</v>
      </c>
      <c r="G807" s="6">
        <f>INDEX(Final_Combined_Dataset!E:E, MATCH(A807, Final_Combined_Dataset!A:A, 0))</f>
        <v>0</v>
      </c>
      <c r="H807" s="6" t="str">
        <f t="shared" si="50"/>
        <v>Night</v>
      </c>
      <c r="I807" s="6">
        <f>INDEX(Final_Combined_Dataset!O:O, MATCH(A807, Final_Combined_Dataset!A:A, 0))</f>
        <v>39</v>
      </c>
      <c r="J807" s="6" t="str">
        <f t="shared" si="51"/>
        <v>Low</v>
      </c>
      <c r="K807" s="6" t="str">
        <f>IF(Final_Combined_Dataset!M807&gt;Final_Combined_Dataset!N807,
"Casual Users","Registered Users")</f>
        <v>Registered Users</v>
      </c>
      <c r="L807" s="6" t="str">
        <f>IF(Final_Combined_Dataset!H807="Clear","Good To Go",IF(Final_Combined_Dataset!H807="Mist","Average",IF(Final_Combined_Dataset!H807="Light Snow","Bad",IF(Final_Combined_Dataset!H807="Heavy Snow","Very Risky"))))</f>
        <v>Good To Go</v>
      </c>
    </row>
    <row r="808" spans="1:12">
      <c r="A808" s="6">
        <v>807</v>
      </c>
      <c r="B808" s="7">
        <f>INDEX(Final_Combined_Dataset!B:B, MATCH(Analysis_Helper!A808, Final_Combined_Dataset!A:A, 0))</f>
        <v>40580</v>
      </c>
      <c r="C808" s="6" t="str">
        <f>INDEX(Final_Combined_Dataset!G:G, MATCH(Analysis_Helper!A808, Final_Combined_Dataset!A:A, 0))</f>
        <v>Sunday</v>
      </c>
      <c r="D808" s="6" t="str">
        <f t="shared" si="48"/>
        <v>Weekend</v>
      </c>
      <c r="E808" s="6" t="b">
        <f>INDEX(Final_Combined_Dataset!F:F, MATCH(A808, Final_Combined_Dataset!A:A, 0))</f>
        <v>0</v>
      </c>
      <c r="F808" s="6" t="str">
        <f t="shared" si="49"/>
        <v>Working Day</v>
      </c>
      <c r="G808" s="6">
        <f>INDEX(Final_Combined_Dataset!E:E, MATCH(A808, Final_Combined_Dataset!A:A, 0))</f>
        <v>1</v>
      </c>
      <c r="H808" s="6" t="str">
        <f t="shared" si="50"/>
        <v>Night</v>
      </c>
      <c r="I808" s="6">
        <f>INDEX(Final_Combined_Dataset!O:O, MATCH(A808, Final_Combined_Dataset!A:A, 0))</f>
        <v>44</v>
      </c>
      <c r="J808" s="6" t="str">
        <f t="shared" si="51"/>
        <v>Low</v>
      </c>
      <c r="K808" s="6" t="str">
        <f>IF(Final_Combined_Dataset!M808&gt;Final_Combined_Dataset!N808,
"Casual Users","Registered Users")</f>
        <v>Registered Users</v>
      </c>
      <c r="L808" s="6" t="str">
        <f>IF(Final_Combined_Dataset!H808="Clear","Good To Go",IF(Final_Combined_Dataset!H808="Mist","Average",IF(Final_Combined_Dataset!H808="Light Snow","Bad",IF(Final_Combined_Dataset!H808="Heavy Snow","Very Risky"))))</f>
        <v>Good To Go</v>
      </c>
    </row>
    <row r="809" spans="1:12">
      <c r="A809" s="6">
        <v>808</v>
      </c>
      <c r="B809" s="7">
        <f>INDEX(Final_Combined_Dataset!B:B, MATCH(Analysis_Helper!A809, Final_Combined_Dataset!A:A, 0))</f>
        <v>40580</v>
      </c>
      <c r="C809" s="6" t="str">
        <f>INDEX(Final_Combined_Dataset!G:G, MATCH(Analysis_Helper!A809, Final_Combined_Dataset!A:A, 0))</f>
        <v>Sunday</v>
      </c>
      <c r="D809" s="6" t="str">
        <f t="shared" si="48"/>
        <v>Weekend</v>
      </c>
      <c r="E809" s="6" t="b">
        <f>INDEX(Final_Combined_Dataset!F:F, MATCH(A809, Final_Combined_Dataset!A:A, 0))</f>
        <v>0</v>
      </c>
      <c r="F809" s="6" t="str">
        <f t="shared" si="49"/>
        <v>Working Day</v>
      </c>
      <c r="G809" s="6">
        <f>INDEX(Final_Combined_Dataset!E:E, MATCH(A809, Final_Combined_Dataset!A:A, 0))</f>
        <v>2</v>
      </c>
      <c r="H809" s="6" t="str">
        <f t="shared" si="50"/>
        <v>Night</v>
      </c>
      <c r="I809" s="6">
        <f>INDEX(Final_Combined_Dataset!O:O, MATCH(A809, Final_Combined_Dataset!A:A, 0))</f>
        <v>20</v>
      </c>
      <c r="J809" s="6" t="str">
        <f t="shared" si="51"/>
        <v>Low</v>
      </c>
      <c r="K809" s="6" t="str">
        <f>IF(Final_Combined_Dataset!M809&gt;Final_Combined_Dataset!N809,
"Casual Users","Registered Users")</f>
        <v>Registered Users</v>
      </c>
      <c r="L809" s="6" t="str">
        <f>IF(Final_Combined_Dataset!H809="Clear","Good To Go",IF(Final_Combined_Dataset!H809="Mist","Average",IF(Final_Combined_Dataset!H809="Light Snow","Bad",IF(Final_Combined_Dataset!H809="Heavy Snow","Very Risky"))))</f>
        <v>Good To Go</v>
      </c>
    </row>
    <row r="810" spans="1:12">
      <c r="A810" s="6">
        <v>809</v>
      </c>
      <c r="B810" s="7">
        <f>INDEX(Final_Combined_Dataset!B:B, MATCH(Analysis_Helper!A810, Final_Combined_Dataset!A:A, 0))</f>
        <v>40580</v>
      </c>
      <c r="C810" s="6" t="str">
        <f>INDEX(Final_Combined_Dataset!G:G, MATCH(Analysis_Helper!A810, Final_Combined_Dataset!A:A, 0))</f>
        <v>Sunday</v>
      </c>
      <c r="D810" s="6" t="str">
        <f t="shared" si="48"/>
        <v>Weekend</v>
      </c>
      <c r="E810" s="6" t="b">
        <f>INDEX(Final_Combined_Dataset!F:F, MATCH(A810, Final_Combined_Dataset!A:A, 0))</f>
        <v>0</v>
      </c>
      <c r="F810" s="6" t="str">
        <f t="shared" si="49"/>
        <v>Working Day</v>
      </c>
      <c r="G810" s="6">
        <f>INDEX(Final_Combined_Dataset!E:E, MATCH(A810, Final_Combined_Dataset!A:A, 0))</f>
        <v>3</v>
      </c>
      <c r="H810" s="6" t="str">
        <f t="shared" si="50"/>
        <v>Night</v>
      </c>
      <c r="I810" s="6">
        <f>INDEX(Final_Combined_Dataset!O:O, MATCH(A810, Final_Combined_Dataset!A:A, 0))</f>
        <v>13</v>
      </c>
      <c r="J810" s="6" t="str">
        <f t="shared" si="51"/>
        <v>Low</v>
      </c>
      <c r="K810" s="6" t="str">
        <f>IF(Final_Combined_Dataset!M810&gt;Final_Combined_Dataset!N810,
"Casual Users","Registered Users")</f>
        <v>Registered Users</v>
      </c>
      <c r="L810" s="6" t="str">
        <f>IF(Final_Combined_Dataset!H810="Clear","Good To Go",IF(Final_Combined_Dataset!H810="Mist","Average",IF(Final_Combined_Dataset!H810="Light Snow","Bad",IF(Final_Combined_Dataset!H810="Heavy Snow","Very Risky"))))</f>
        <v>Good To Go</v>
      </c>
    </row>
    <row r="811" spans="1:12">
      <c r="A811" s="6">
        <v>810</v>
      </c>
      <c r="B811" s="7">
        <f>INDEX(Final_Combined_Dataset!B:B, MATCH(Analysis_Helper!A811, Final_Combined_Dataset!A:A, 0))</f>
        <v>40580</v>
      </c>
      <c r="C811" s="6" t="str">
        <f>INDEX(Final_Combined_Dataset!G:G, MATCH(Analysis_Helper!A811, Final_Combined_Dataset!A:A, 0))</f>
        <v>Sunday</v>
      </c>
      <c r="D811" s="6" t="str">
        <f t="shared" si="48"/>
        <v>Weekend</v>
      </c>
      <c r="E811" s="6" t="b">
        <f>INDEX(Final_Combined_Dataset!F:F, MATCH(A811, Final_Combined_Dataset!A:A, 0))</f>
        <v>0</v>
      </c>
      <c r="F811" s="6" t="str">
        <f t="shared" si="49"/>
        <v>Working Day</v>
      </c>
      <c r="G811" s="6">
        <f>INDEX(Final_Combined_Dataset!E:E, MATCH(A811, Final_Combined_Dataset!A:A, 0))</f>
        <v>4</v>
      </c>
      <c r="H811" s="6" t="str">
        <f t="shared" si="50"/>
        <v>Night</v>
      </c>
      <c r="I811" s="6">
        <f>INDEX(Final_Combined_Dataset!O:O, MATCH(A811, Final_Combined_Dataset!A:A, 0))</f>
        <v>2</v>
      </c>
      <c r="J811" s="6" t="str">
        <f t="shared" si="51"/>
        <v>Low</v>
      </c>
      <c r="K811" s="6" t="str">
        <f>IF(Final_Combined_Dataset!M811&gt;Final_Combined_Dataset!N811,
"Casual Users","Registered Users")</f>
        <v>Registered Users</v>
      </c>
      <c r="L811" s="6" t="str">
        <f>IF(Final_Combined_Dataset!H811="Clear","Good To Go",IF(Final_Combined_Dataset!H811="Mist","Average",IF(Final_Combined_Dataset!H811="Light Snow","Bad",IF(Final_Combined_Dataset!H811="Heavy Snow","Very Risky"))))</f>
        <v>Good To Go</v>
      </c>
    </row>
    <row r="812" spans="1:12">
      <c r="A812" s="6">
        <v>811</v>
      </c>
      <c r="B812" s="7">
        <f>INDEX(Final_Combined_Dataset!B:B, MATCH(Analysis_Helper!A812, Final_Combined_Dataset!A:A, 0))</f>
        <v>40580</v>
      </c>
      <c r="C812" s="6" t="str">
        <f>INDEX(Final_Combined_Dataset!G:G, MATCH(Analysis_Helper!A812, Final_Combined_Dataset!A:A, 0))</f>
        <v>Sunday</v>
      </c>
      <c r="D812" s="6" t="str">
        <f t="shared" si="48"/>
        <v>Weekend</v>
      </c>
      <c r="E812" s="6" t="b">
        <f>INDEX(Final_Combined_Dataset!F:F, MATCH(A812, Final_Combined_Dataset!A:A, 0))</f>
        <v>0</v>
      </c>
      <c r="F812" s="6" t="str">
        <f t="shared" si="49"/>
        <v>Working Day</v>
      </c>
      <c r="G812" s="6">
        <f>INDEX(Final_Combined_Dataset!E:E, MATCH(A812, Final_Combined_Dataset!A:A, 0))</f>
        <v>5</v>
      </c>
      <c r="H812" s="6" t="str">
        <f t="shared" si="50"/>
        <v>Morning</v>
      </c>
      <c r="I812" s="6">
        <f>INDEX(Final_Combined_Dataset!O:O, MATCH(A812, Final_Combined_Dataset!A:A, 0))</f>
        <v>1</v>
      </c>
      <c r="J812" s="6" t="str">
        <f t="shared" si="51"/>
        <v>Low</v>
      </c>
      <c r="K812" s="6" t="str">
        <f>IF(Final_Combined_Dataset!M812&gt;Final_Combined_Dataset!N812,
"Casual Users","Registered Users")</f>
        <v>Registered Users</v>
      </c>
      <c r="L812" s="6" t="str">
        <f>IF(Final_Combined_Dataset!H812="Clear","Good To Go",IF(Final_Combined_Dataset!H812="Mist","Average",IF(Final_Combined_Dataset!H812="Light Snow","Bad",IF(Final_Combined_Dataset!H812="Heavy Snow","Very Risky"))))</f>
        <v>Good To Go</v>
      </c>
    </row>
    <row r="813" spans="1:12">
      <c r="A813" s="6">
        <v>812</v>
      </c>
      <c r="B813" s="7">
        <f>INDEX(Final_Combined_Dataset!B:B, MATCH(Analysis_Helper!A813, Final_Combined_Dataset!A:A, 0))</f>
        <v>40580</v>
      </c>
      <c r="C813" s="6" t="str">
        <f>INDEX(Final_Combined_Dataset!G:G, MATCH(Analysis_Helper!A813, Final_Combined_Dataset!A:A, 0))</f>
        <v>Sunday</v>
      </c>
      <c r="D813" s="6" t="str">
        <f t="shared" si="48"/>
        <v>Weekend</v>
      </c>
      <c r="E813" s="6" t="b">
        <f>INDEX(Final_Combined_Dataset!F:F, MATCH(A813, Final_Combined_Dataset!A:A, 0))</f>
        <v>0</v>
      </c>
      <c r="F813" s="6" t="str">
        <f t="shared" si="49"/>
        <v>Working Day</v>
      </c>
      <c r="G813" s="6">
        <f>INDEX(Final_Combined_Dataset!E:E, MATCH(A813, Final_Combined_Dataset!A:A, 0))</f>
        <v>6</v>
      </c>
      <c r="H813" s="6" t="str">
        <f t="shared" si="50"/>
        <v>Morning</v>
      </c>
      <c r="I813" s="6">
        <f>INDEX(Final_Combined_Dataset!O:O, MATCH(A813, Final_Combined_Dataset!A:A, 0))</f>
        <v>1</v>
      </c>
      <c r="J813" s="6" t="str">
        <f t="shared" si="51"/>
        <v>Low</v>
      </c>
      <c r="K813" s="6" t="str">
        <f>IF(Final_Combined_Dataset!M813&gt;Final_Combined_Dataset!N813,
"Casual Users","Registered Users")</f>
        <v>Registered Users</v>
      </c>
      <c r="L813" s="6" t="str">
        <f>IF(Final_Combined_Dataset!H813="Clear","Good To Go",IF(Final_Combined_Dataset!H813="Mist","Average",IF(Final_Combined_Dataset!H813="Light Snow","Bad",IF(Final_Combined_Dataset!H813="Heavy Snow","Very Risky"))))</f>
        <v>Good To Go</v>
      </c>
    </row>
    <row r="814" spans="1:12">
      <c r="A814" s="6">
        <v>813</v>
      </c>
      <c r="B814" s="7">
        <f>INDEX(Final_Combined_Dataset!B:B, MATCH(Analysis_Helper!A814, Final_Combined_Dataset!A:A, 0))</f>
        <v>40580</v>
      </c>
      <c r="C814" s="6" t="str">
        <f>INDEX(Final_Combined_Dataset!G:G, MATCH(Analysis_Helper!A814, Final_Combined_Dataset!A:A, 0))</f>
        <v>Sunday</v>
      </c>
      <c r="D814" s="6" t="str">
        <f t="shared" si="48"/>
        <v>Weekend</v>
      </c>
      <c r="E814" s="6" t="b">
        <f>INDEX(Final_Combined_Dataset!F:F, MATCH(A814, Final_Combined_Dataset!A:A, 0))</f>
        <v>0</v>
      </c>
      <c r="F814" s="6" t="str">
        <f t="shared" si="49"/>
        <v>Working Day</v>
      </c>
      <c r="G814" s="6">
        <f>INDEX(Final_Combined_Dataset!E:E, MATCH(A814, Final_Combined_Dataset!A:A, 0))</f>
        <v>7</v>
      </c>
      <c r="H814" s="6" t="str">
        <f t="shared" si="50"/>
        <v>Morning</v>
      </c>
      <c r="I814" s="6">
        <f>INDEX(Final_Combined_Dataset!O:O, MATCH(A814, Final_Combined_Dataset!A:A, 0))</f>
        <v>8</v>
      </c>
      <c r="J814" s="6" t="str">
        <f t="shared" si="51"/>
        <v>Low</v>
      </c>
      <c r="K814" s="6" t="str">
        <f>IF(Final_Combined_Dataset!M814&gt;Final_Combined_Dataset!N814,
"Casual Users","Registered Users")</f>
        <v>Registered Users</v>
      </c>
      <c r="L814" s="6" t="str">
        <f>IF(Final_Combined_Dataset!H814="Clear","Good To Go",IF(Final_Combined_Dataset!H814="Mist","Average",IF(Final_Combined_Dataset!H814="Light Snow","Bad",IF(Final_Combined_Dataset!H814="Heavy Snow","Very Risky"))))</f>
        <v>Good To Go</v>
      </c>
    </row>
    <row r="815" spans="1:12">
      <c r="A815" s="6">
        <v>814</v>
      </c>
      <c r="B815" s="7">
        <f>INDEX(Final_Combined_Dataset!B:B, MATCH(Analysis_Helper!A815, Final_Combined_Dataset!A:A, 0))</f>
        <v>40580</v>
      </c>
      <c r="C815" s="6" t="str">
        <f>INDEX(Final_Combined_Dataset!G:G, MATCH(Analysis_Helper!A815, Final_Combined_Dataset!A:A, 0))</f>
        <v>Sunday</v>
      </c>
      <c r="D815" s="6" t="str">
        <f t="shared" si="48"/>
        <v>Weekend</v>
      </c>
      <c r="E815" s="6" t="b">
        <f>INDEX(Final_Combined_Dataset!F:F, MATCH(A815, Final_Combined_Dataset!A:A, 0))</f>
        <v>0</v>
      </c>
      <c r="F815" s="6" t="str">
        <f t="shared" si="49"/>
        <v>Working Day</v>
      </c>
      <c r="G815" s="6">
        <f>INDEX(Final_Combined_Dataset!E:E, MATCH(A815, Final_Combined_Dataset!A:A, 0))</f>
        <v>8</v>
      </c>
      <c r="H815" s="6" t="str">
        <f t="shared" si="50"/>
        <v>Morning</v>
      </c>
      <c r="I815" s="6">
        <f>INDEX(Final_Combined_Dataset!O:O, MATCH(A815, Final_Combined_Dataset!A:A, 0))</f>
        <v>23</v>
      </c>
      <c r="J815" s="6" t="str">
        <f t="shared" si="51"/>
        <v>Low</v>
      </c>
      <c r="K815" s="6" t="str">
        <f>IF(Final_Combined_Dataset!M815&gt;Final_Combined_Dataset!N815,
"Casual Users","Registered Users")</f>
        <v>Registered Users</v>
      </c>
      <c r="L815" s="6" t="str">
        <f>IF(Final_Combined_Dataset!H815="Clear","Good To Go",IF(Final_Combined_Dataset!H815="Mist","Average",IF(Final_Combined_Dataset!H815="Light Snow","Bad",IF(Final_Combined_Dataset!H815="Heavy Snow","Very Risky"))))</f>
        <v>Good To Go</v>
      </c>
    </row>
    <row r="816" spans="1:12">
      <c r="A816" s="6">
        <v>815</v>
      </c>
      <c r="B816" s="7">
        <f>INDEX(Final_Combined_Dataset!B:B, MATCH(Analysis_Helper!A816, Final_Combined_Dataset!A:A, 0))</f>
        <v>40580</v>
      </c>
      <c r="C816" s="6" t="str">
        <f>INDEX(Final_Combined_Dataset!G:G, MATCH(Analysis_Helper!A816, Final_Combined_Dataset!A:A, 0))</f>
        <v>Sunday</v>
      </c>
      <c r="D816" s="6" t="str">
        <f t="shared" si="48"/>
        <v>Weekend</v>
      </c>
      <c r="E816" s="6" t="b">
        <f>INDEX(Final_Combined_Dataset!F:F, MATCH(A816, Final_Combined_Dataset!A:A, 0))</f>
        <v>0</v>
      </c>
      <c r="F816" s="6" t="str">
        <f t="shared" si="49"/>
        <v>Working Day</v>
      </c>
      <c r="G816" s="6">
        <f>INDEX(Final_Combined_Dataset!E:E, MATCH(A816, Final_Combined_Dataset!A:A, 0))</f>
        <v>9</v>
      </c>
      <c r="H816" s="6" t="str">
        <f t="shared" si="50"/>
        <v>Morning</v>
      </c>
      <c r="I816" s="6">
        <f>INDEX(Final_Combined_Dataset!O:O, MATCH(A816, Final_Combined_Dataset!A:A, 0))</f>
        <v>45</v>
      </c>
      <c r="J816" s="6" t="str">
        <f t="shared" si="51"/>
        <v>Low</v>
      </c>
      <c r="K816" s="6" t="str">
        <f>IF(Final_Combined_Dataset!M816&gt;Final_Combined_Dataset!N816,
"Casual Users","Registered Users")</f>
        <v>Registered Users</v>
      </c>
      <c r="L816" s="6" t="str">
        <f>IF(Final_Combined_Dataset!H816="Clear","Good To Go",IF(Final_Combined_Dataset!H816="Mist","Average",IF(Final_Combined_Dataset!H816="Light Snow","Bad",IF(Final_Combined_Dataset!H816="Heavy Snow","Very Risky"))))</f>
        <v>Good To Go</v>
      </c>
    </row>
    <row r="817" spans="1:12">
      <c r="A817" s="6">
        <v>816</v>
      </c>
      <c r="B817" s="7">
        <f>INDEX(Final_Combined_Dataset!B:B, MATCH(Analysis_Helper!A817, Final_Combined_Dataset!A:A, 0))</f>
        <v>40580</v>
      </c>
      <c r="C817" s="6" t="str">
        <f>INDEX(Final_Combined_Dataset!G:G, MATCH(Analysis_Helper!A817, Final_Combined_Dataset!A:A, 0))</f>
        <v>Sunday</v>
      </c>
      <c r="D817" s="6" t="str">
        <f t="shared" si="48"/>
        <v>Weekend</v>
      </c>
      <c r="E817" s="6" t="b">
        <f>INDEX(Final_Combined_Dataset!F:F, MATCH(A817, Final_Combined_Dataset!A:A, 0))</f>
        <v>0</v>
      </c>
      <c r="F817" s="6" t="str">
        <f t="shared" si="49"/>
        <v>Working Day</v>
      </c>
      <c r="G817" s="6">
        <f>INDEX(Final_Combined_Dataset!E:E, MATCH(A817, Final_Combined_Dataset!A:A, 0))</f>
        <v>10</v>
      </c>
      <c r="H817" s="6" t="str">
        <f t="shared" si="50"/>
        <v>Morning</v>
      </c>
      <c r="I817" s="6">
        <f>INDEX(Final_Combined_Dataset!O:O, MATCH(A817, Final_Combined_Dataset!A:A, 0))</f>
        <v>89</v>
      </c>
      <c r="J817" s="6" t="str">
        <f t="shared" si="51"/>
        <v>Low</v>
      </c>
      <c r="K817" s="6" t="str">
        <f>IF(Final_Combined_Dataset!M817&gt;Final_Combined_Dataset!N817,
"Casual Users","Registered Users")</f>
        <v>Registered Users</v>
      </c>
      <c r="L817" s="6" t="str">
        <f>IF(Final_Combined_Dataset!H817="Clear","Good To Go",IF(Final_Combined_Dataset!H817="Mist","Average",IF(Final_Combined_Dataset!H817="Light Snow","Bad",IF(Final_Combined_Dataset!H817="Heavy Snow","Very Risky"))))</f>
        <v>Good To Go</v>
      </c>
    </row>
    <row r="818" spans="1:12">
      <c r="A818" s="6">
        <v>817</v>
      </c>
      <c r="B818" s="7">
        <f>INDEX(Final_Combined_Dataset!B:B, MATCH(Analysis_Helper!A818, Final_Combined_Dataset!A:A, 0))</f>
        <v>40580</v>
      </c>
      <c r="C818" s="6" t="str">
        <f>INDEX(Final_Combined_Dataset!G:G, MATCH(Analysis_Helper!A818, Final_Combined_Dataset!A:A, 0))</f>
        <v>Sunday</v>
      </c>
      <c r="D818" s="6" t="str">
        <f t="shared" si="48"/>
        <v>Weekend</v>
      </c>
      <c r="E818" s="6" t="b">
        <f>INDEX(Final_Combined_Dataset!F:F, MATCH(A818, Final_Combined_Dataset!A:A, 0))</f>
        <v>0</v>
      </c>
      <c r="F818" s="6" t="str">
        <f t="shared" si="49"/>
        <v>Working Day</v>
      </c>
      <c r="G818" s="6">
        <f>INDEX(Final_Combined_Dataset!E:E, MATCH(A818, Final_Combined_Dataset!A:A, 0))</f>
        <v>11</v>
      </c>
      <c r="H818" s="6" t="str">
        <f t="shared" si="50"/>
        <v>Morning</v>
      </c>
      <c r="I818" s="6">
        <f>INDEX(Final_Combined_Dataset!O:O, MATCH(A818, Final_Combined_Dataset!A:A, 0))</f>
        <v>117</v>
      </c>
      <c r="J818" s="6" t="str">
        <f t="shared" si="51"/>
        <v>Medium</v>
      </c>
      <c r="K818" s="6" t="str">
        <f>IF(Final_Combined_Dataset!M818&gt;Final_Combined_Dataset!N818,
"Casual Users","Registered Users")</f>
        <v>Registered Users</v>
      </c>
      <c r="L818" s="6" t="str">
        <f>IF(Final_Combined_Dataset!H818="Clear","Good To Go",IF(Final_Combined_Dataset!H818="Mist","Average",IF(Final_Combined_Dataset!H818="Light Snow","Bad",IF(Final_Combined_Dataset!H818="Heavy Snow","Very Risky"))))</f>
        <v>Good To Go</v>
      </c>
    </row>
    <row r="819" spans="1:12">
      <c r="A819" s="6">
        <v>818</v>
      </c>
      <c r="B819" s="7">
        <f>INDEX(Final_Combined_Dataset!B:B, MATCH(Analysis_Helper!A819, Final_Combined_Dataset!A:A, 0))</f>
        <v>40580</v>
      </c>
      <c r="C819" s="6" t="str">
        <f>INDEX(Final_Combined_Dataset!G:G, MATCH(Analysis_Helper!A819, Final_Combined_Dataset!A:A, 0))</f>
        <v>Sunday</v>
      </c>
      <c r="D819" s="6" t="str">
        <f t="shared" si="48"/>
        <v>Weekend</v>
      </c>
      <c r="E819" s="6" t="b">
        <f>INDEX(Final_Combined_Dataset!F:F, MATCH(A819, Final_Combined_Dataset!A:A, 0))</f>
        <v>0</v>
      </c>
      <c r="F819" s="6" t="str">
        <f t="shared" si="49"/>
        <v>Working Day</v>
      </c>
      <c r="G819" s="6">
        <f>INDEX(Final_Combined_Dataset!E:E, MATCH(A819, Final_Combined_Dataset!A:A, 0))</f>
        <v>12</v>
      </c>
      <c r="H819" s="6" t="str">
        <f t="shared" si="50"/>
        <v>Afternoon</v>
      </c>
      <c r="I819" s="6">
        <f>INDEX(Final_Combined_Dataset!O:O, MATCH(A819, Final_Combined_Dataset!A:A, 0))</f>
        <v>174</v>
      </c>
      <c r="J819" s="6" t="str">
        <f t="shared" si="51"/>
        <v>High</v>
      </c>
      <c r="K819" s="6" t="str">
        <f>IF(Final_Combined_Dataset!M819&gt;Final_Combined_Dataset!N819,
"Casual Users","Registered Users")</f>
        <v>Registered Users</v>
      </c>
      <c r="L819" s="6" t="str">
        <f>IF(Final_Combined_Dataset!H819="Clear","Good To Go",IF(Final_Combined_Dataset!H819="Mist","Average",IF(Final_Combined_Dataset!H819="Light Snow","Bad",IF(Final_Combined_Dataset!H819="Heavy Snow","Very Risky"))))</f>
        <v>Good To Go</v>
      </c>
    </row>
    <row r="820" spans="1:12">
      <c r="A820" s="6">
        <v>819</v>
      </c>
      <c r="B820" s="7">
        <f>INDEX(Final_Combined_Dataset!B:B, MATCH(Analysis_Helper!A820, Final_Combined_Dataset!A:A, 0))</f>
        <v>40580</v>
      </c>
      <c r="C820" s="6" t="str">
        <f>INDEX(Final_Combined_Dataset!G:G, MATCH(Analysis_Helper!A820, Final_Combined_Dataset!A:A, 0))</f>
        <v>Sunday</v>
      </c>
      <c r="D820" s="6" t="str">
        <f t="shared" si="48"/>
        <v>Weekend</v>
      </c>
      <c r="E820" s="6" t="b">
        <f>INDEX(Final_Combined_Dataset!F:F, MATCH(A820, Final_Combined_Dataset!A:A, 0))</f>
        <v>0</v>
      </c>
      <c r="F820" s="6" t="str">
        <f t="shared" si="49"/>
        <v>Working Day</v>
      </c>
      <c r="G820" s="6">
        <f>INDEX(Final_Combined_Dataset!E:E, MATCH(A820, Final_Combined_Dataset!A:A, 0))</f>
        <v>13</v>
      </c>
      <c r="H820" s="6" t="str">
        <f t="shared" si="50"/>
        <v>Afternoon</v>
      </c>
      <c r="I820" s="6">
        <f>INDEX(Final_Combined_Dataset!O:O, MATCH(A820, Final_Combined_Dataset!A:A, 0))</f>
        <v>182</v>
      </c>
      <c r="J820" s="6" t="str">
        <f t="shared" si="51"/>
        <v>High</v>
      </c>
      <c r="K820" s="6" t="str">
        <f>IF(Final_Combined_Dataset!M820&gt;Final_Combined_Dataset!N820,
"Casual Users","Registered Users")</f>
        <v>Registered Users</v>
      </c>
      <c r="L820" s="6" t="str">
        <f>IF(Final_Combined_Dataset!H820="Clear","Good To Go",IF(Final_Combined_Dataset!H820="Mist","Average",IF(Final_Combined_Dataset!H820="Light Snow","Bad",IF(Final_Combined_Dataset!H820="Heavy Snow","Very Risky"))))</f>
        <v>Good To Go</v>
      </c>
    </row>
    <row r="821" spans="1:12">
      <c r="A821" s="6">
        <v>820</v>
      </c>
      <c r="B821" s="7">
        <f>INDEX(Final_Combined_Dataset!B:B, MATCH(Analysis_Helper!A821, Final_Combined_Dataset!A:A, 0))</f>
        <v>40580</v>
      </c>
      <c r="C821" s="6" t="str">
        <f>INDEX(Final_Combined_Dataset!G:G, MATCH(Analysis_Helper!A821, Final_Combined_Dataset!A:A, 0))</f>
        <v>Sunday</v>
      </c>
      <c r="D821" s="6" t="str">
        <f t="shared" si="48"/>
        <v>Weekend</v>
      </c>
      <c r="E821" s="6" t="b">
        <f>INDEX(Final_Combined_Dataset!F:F, MATCH(A821, Final_Combined_Dataset!A:A, 0))</f>
        <v>0</v>
      </c>
      <c r="F821" s="6" t="str">
        <f t="shared" si="49"/>
        <v>Working Day</v>
      </c>
      <c r="G821" s="6">
        <f>INDEX(Final_Combined_Dataset!E:E, MATCH(A821, Final_Combined_Dataset!A:A, 0))</f>
        <v>14</v>
      </c>
      <c r="H821" s="6" t="str">
        <f t="shared" si="50"/>
        <v>Afternoon</v>
      </c>
      <c r="I821" s="6">
        <f>INDEX(Final_Combined_Dataset!O:O, MATCH(A821, Final_Combined_Dataset!A:A, 0))</f>
        <v>161</v>
      </c>
      <c r="J821" s="6" t="str">
        <f t="shared" si="51"/>
        <v>High</v>
      </c>
      <c r="K821" s="6" t="str">
        <f>IF(Final_Combined_Dataset!M821&gt;Final_Combined_Dataset!N821,
"Casual Users","Registered Users")</f>
        <v>Registered Users</v>
      </c>
      <c r="L821" s="6" t="str">
        <f>IF(Final_Combined_Dataset!H821="Clear","Good To Go",IF(Final_Combined_Dataset!H821="Mist","Average",IF(Final_Combined_Dataset!H821="Light Snow","Bad",IF(Final_Combined_Dataset!H821="Heavy Snow","Very Risky"))))</f>
        <v>Good To Go</v>
      </c>
    </row>
    <row r="822" spans="1:12">
      <c r="A822" s="6">
        <v>821</v>
      </c>
      <c r="B822" s="7">
        <f>INDEX(Final_Combined_Dataset!B:B, MATCH(Analysis_Helper!A822, Final_Combined_Dataset!A:A, 0))</f>
        <v>40580</v>
      </c>
      <c r="C822" s="6" t="str">
        <f>INDEX(Final_Combined_Dataset!G:G, MATCH(Analysis_Helper!A822, Final_Combined_Dataset!A:A, 0))</f>
        <v>Sunday</v>
      </c>
      <c r="D822" s="6" t="str">
        <f t="shared" si="48"/>
        <v>Weekend</v>
      </c>
      <c r="E822" s="6" t="b">
        <f>INDEX(Final_Combined_Dataset!F:F, MATCH(A822, Final_Combined_Dataset!A:A, 0))</f>
        <v>0</v>
      </c>
      <c r="F822" s="6" t="str">
        <f t="shared" si="49"/>
        <v>Working Day</v>
      </c>
      <c r="G822" s="6">
        <f>INDEX(Final_Combined_Dataset!E:E, MATCH(A822, Final_Combined_Dataset!A:A, 0))</f>
        <v>15</v>
      </c>
      <c r="H822" s="6" t="str">
        <f t="shared" si="50"/>
        <v>Afternoon</v>
      </c>
      <c r="I822" s="6">
        <f>INDEX(Final_Combined_Dataset!O:O, MATCH(A822, Final_Combined_Dataset!A:A, 0))</f>
        <v>182</v>
      </c>
      <c r="J822" s="6" t="str">
        <f t="shared" si="51"/>
        <v>High</v>
      </c>
      <c r="K822" s="6" t="str">
        <f>IF(Final_Combined_Dataset!M822&gt;Final_Combined_Dataset!N822,
"Casual Users","Registered Users")</f>
        <v>Registered Users</v>
      </c>
      <c r="L822" s="6" t="str">
        <f>IF(Final_Combined_Dataset!H822="Clear","Good To Go",IF(Final_Combined_Dataset!H822="Mist","Average",IF(Final_Combined_Dataset!H822="Light Snow","Bad",IF(Final_Combined_Dataset!H822="Heavy Snow","Very Risky"))))</f>
        <v>Good To Go</v>
      </c>
    </row>
    <row r="823" spans="1:12">
      <c r="A823" s="6">
        <v>822</v>
      </c>
      <c r="B823" s="7">
        <f>INDEX(Final_Combined_Dataset!B:B, MATCH(Analysis_Helper!A823, Final_Combined_Dataset!A:A, 0))</f>
        <v>40580</v>
      </c>
      <c r="C823" s="6" t="str">
        <f>INDEX(Final_Combined_Dataset!G:G, MATCH(Analysis_Helper!A823, Final_Combined_Dataset!A:A, 0))</f>
        <v>Sunday</v>
      </c>
      <c r="D823" s="6" t="str">
        <f t="shared" si="48"/>
        <v>Weekend</v>
      </c>
      <c r="E823" s="6" t="b">
        <f>INDEX(Final_Combined_Dataset!F:F, MATCH(A823, Final_Combined_Dataset!A:A, 0))</f>
        <v>0</v>
      </c>
      <c r="F823" s="6" t="str">
        <f t="shared" si="49"/>
        <v>Working Day</v>
      </c>
      <c r="G823" s="6">
        <f>INDEX(Final_Combined_Dataset!E:E, MATCH(A823, Final_Combined_Dataset!A:A, 0))</f>
        <v>16</v>
      </c>
      <c r="H823" s="6" t="str">
        <f t="shared" si="50"/>
        <v>Afternoon</v>
      </c>
      <c r="I823" s="6">
        <f>INDEX(Final_Combined_Dataset!O:O, MATCH(A823, Final_Combined_Dataset!A:A, 0))</f>
        <v>157</v>
      </c>
      <c r="J823" s="6" t="str">
        <f t="shared" si="51"/>
        <v>High</v>
      </c>
      <c r="K823" s="6" t="str">
        <f>IF(Final_Combined_Dataset!M823&gt;Final_Combined_Dataset!N823,
"Casual Users","Registered Users")</f>
        <v>Registered Users</v>
      </c>
      <c r="L823" s="6" t="str">
        <f>IF(Final_Combined_Dataset!H823="Clear","Good To Go",IF(Final_Combined_Dataset!H823="Mist","Average",IF(Final_Combined_Dataset!H823="Light Snow","Bad",IF(Final_Combined_Dataset!H823="Heavy Snow","Very Risky"))))</f>
        <v>Good To Go</v>
      </c>
    </row>
    <row r="824" spans="1:12">
      <c r="A824" s="6">
        <v>823</v>
      </c>
      <c r="B824" s="7">
        <f>INDEX(Final_Combined_Dataset!B:B, MATCH(Analysis_Helper!A824, Final_Combined_Dataset!A:A, 0))</f>
        <v>40580</v>
      </c>
      <c r="C824" s="6" t="str">
        <f>INDEX(Final_Combined_Dataset!G:G, MATCH(Analysis_Helper!A824, Final_Combined_Dataset!A:A, 0))</f>
        <v>Sunday</v>
      </c>
      <c r="D824" s="6" t="str">
        <f t="shared" si="48"/>
        <v>Weekend</v>
      </c>
      <c r="E824" s="6" t="b">
        <f>INDEX(Final_Combined_Dataset!F:F, MATCH(A824, Final_Combined_Dataset!A:A, 0))</f>
        <v>0</v>
      </c>
      <c r="F824" s="6" t="str">
        <f t="shared" si="49"/>
        <v>Working Day</v>
      </c>
      <c r="G824" s="6">
        <f>INDEX(Final_Combined_Dataset!E:E, MATCH(A824, Final_Combined_Dataset!A:A, 0))</f>
        <v>17</v>
      </c>
      <c r="H824" s="6" t="str">
        <f t="shared" si="50"/>
        <v>Evening</v>
      </c>
      <c r="I824" s="6">
        <f>INDEX(Final_Combined_Dataset!O:O, MATCH(A824, Final_Combined_Dataset!A:A, 0))</f>
        <v>121</v>
      </c>
      <c r="J824" s="6" t="str">
        <f t="shared" si="51"/>
        <v>Medium</v>
      </c>
      <c r="K824" s="6" t="str">
        <f>IF(Final_Combined_Dataset!M824&gt;Final_Combined_Dataset!N824,
"Casual Users","Registered Users")</f>
        <v>Registered Users</v>
      </c>
      <c r="L824" s="6" t="str">
        <f>IF(Final_Combined_Dataset!H824="Clear","Good To Go",IF(Final_Combined_Dataset!H824="Mist","Average",IF(Final_Combined_Dataset!H824="Light Snow","Bad",IF(Final_Combined_Dataset!H824="Heavy Snow","Very Risky"))))</f>
        <v>Good To Go</v>
      </c>
    </row>
    <row r="825" spans="1:12">
      <c r="A825" s="6">
        <v>824</v>
      </c>
      <c r="B825" s="7">
        <f>INDEX(Final_Combined_Dataset!B:B, MATCH(Analysis_Helper!A825, Final_Combined_Dataset!A:A, 0))</f>
        <v>40580</v>
      </c>
      <c r="C825" s="6" t="str">
        <f>INDEX(Final_Combined_Dataset!G:G, MATCH(Analysis_Helper!A825, Final_Combined_Dataset!A:A, 0))</f>
        <v>Sunday</v>
      </c>
      <c r="D825" s="6" t="str">
        <f t="shared" si="48"/>
        <v>Weekend</v>
      </c>
      <c r="E825" s="6" t="b">
        <f>INDEX(Final_Combined_Dataset!F:F, MATCH(A825, Final_Combined_Dataset!A:A, 0))</f>
        <v>0</v>
      </c>
      <c r="F825" s="6" t="str">
        <f t="shared" si="49"/>
        <v>Working Day</v>
      </c>
      <c r="G825" s="6">
        <f>INDEX(Final_Combined_Dataset!E:E, MATCH(A825, Final_Combined_Dataset!A:A, 0))</f>
        <v>18</v>
      </c>
      <c r="H825" s="6" t="str">
        <f t="shared" si="50"/>
        <v>Evening</v>
      </c>
      <c r="I825" s="6">
        <f>INDEX(Final_Combined_Dataset!O:O, MATCH(A825, Final_Combined_Dataset!A:A, 0))</f>
        <v>78</v>
      </c>
      <c r="J825" s="6" t="str">
        <f t="shared" si="51"/>
        <v>Low</v>
      </c>
      <c r="K825" s="6" t="str">
        <f>IF(Final_Combined_Dataset!M825&gt;Final_Combined_Dataset!N825,
"Casual Users","Registered Users")</f>
        <v>Registered Users</v>
      </c>
      <c r="L825" s="6" t="str">
        <f>IF(Final_Combined_Dataset!H825="Clear","Good To Go",IF(Final_Combined_Dataset!H825="Mist","Average",IF(Final_Combined_Dataset!H825="Light Snow","Bad",IF(Final_Combined_Dataset!H825="Heavy Snow","Very Risky"))))</f>
        <v>Good To Go</v>
      </c>
    </row>
    <row r="826" spans="1:12">
      <c r="A826" s="6">
        <v>825</v>
      </c>
      <c r="B826" s="7">
        <f>INDEX(Final_Combined_Dataset!B:B, MATCH(Analysis_Helper!A826, Final_Combined_Dataset!A:A, 0))</f>
        <v>40580</v>
      </c>
      <c r="C826" s="6" t="str">
        <f>INDEX(Final_Combined_Dataset!G:G, MATCH(Analysis_Helper!A826, Final_Combined_Dataset!A:A, 0))</f>
        <v>Sunday</v>
      </c>
      <c r="D826" s="6" t="str">
        <f t="shared" si="48"/>
        <v>Weekend</v>
      </c>
      <c r="E826" s="6" t="b">
        <f>INDEX(Final_Combined_Dataset!F:F, MATCH(A826, Final_Combined_Dataset!A:A, 0))</f>
        <v>0</v>
      </c>
      <c r="F826" s="6" t="str">
        <f t="shared" si="49"/>
        <v>Working Day</v>
      </c>
      <c r="G826" s="6">
        <f>INDEX(Final_Combined_Dataset!E:E, MATCH(A826, Final_Combined_Dataset!A:A, 0))</f>
        <v>19</v>
      </c>
      <c r="H826" s="6" t="str">
        <f t="shared" si="50"/>
        <v>Evening</v>
      </c>
      <c r="I826" s="6">
        <f>INDEX(Final_Combined_Dataset!O:O, MATCH(A826, Final_Combined_Dataset!A:A, 0))</f>
        <v>21</v>
      </c>
      <c r="J826" s="6" t="str">
        <f t="shared" si="51"/>
        <v>Low</v>
      </c>
      <c r="K826" s="6" t="str">
        <f>IF(Final_Combined_Dataset!M826&gt;Final_Combined_Dataset!N826,
"Casual Users","Registered Users")</f>
        <v>Registered Users</v>
      </c>
      <c r="L826" s="6" t="str">
        <f>IF(Final_Combined_Dataset!H826="Clear","Good To Go",IF(Final_Combined_Dataset!H826="Mist","Average",IF(Final_Combined_Dataset!H826="Light Snow","Bad",IF(Final_Combined_Dataset!H826="Heavy Snow","Very Risky"))))</f>
        <v>Good To Go</v>
      </c>
    </row>
    <row r="827" spans="1:12">
      <c r="A827" s="6">
        <v>826</v>
      </c>
      <c r="B827" s="7">
        <f>INDEX(Final_Combined_Dataset!B:B, MATCH(Analysis_Helper!A827, Final_Combined_Dataset!A:A, 0))</f>
        <v>40580</v>
      </c>
      <c r="C827" s="6" t="str">
        <f>INDEX(Final_Combined_Dataset!G:G, MATCH(Analysis_Helper!A827, Final_Combined_Dataset!A:A, 0))</f>
        <v>Sunday</v>
      </c>
      <c r="D827" s="6" t="str">
        <f t="shared" si="48"/>
        <v>Weekend</v>
      </c>
      <c r="E827" s="6" t="b">
        <f>INDEX(Final_Combined_Dataset!F:F, MATCH(A827, Final_Combined_Dataset!A:A, 0))</f>
        <v>0</v>
      </c>
      <c r="F827" s="6" t="str">
        <f t="shared" si="49"/>
        <v>Working Day</v>
      </c>
      <c r="G827" s="6">
        <f>INDEX(Final_Combined_Dataset!E:E, MATCH(A827, Final_Combined_Dataset!A:A, 0))</f>
        <v>20</v>
      </c>
      <c r="H827" s="6" t="str">
        <f t="shared" si="50"/>
        <v>Evening</v>
      </c>
      <c r="I827" s="6">
        <f>INDEX(Final_Combined_Dataset!O:O, MATCH(A827, Final_Combined_Dataset!A:A, 0))</f>
        <v>26</v>
      </c>
      <c r="J827" s="6" t="str">
        <f t="shared" si="51"/>
        <v>Low</v>
      </c>
      <c r="K827" s="6" t="str">
        <f>IF(Final_Combined_Dataset!M827&gt;Final_Combined_Dataset!N827,
"Casual Users","Registered Users")</f>
        <v>Registered Users</v>
      </c>
      <c r="L827" s="6" t="str">
        <f>IF(Final_Combined_Dataset!H827="Clear","Good To Go",IF(Final_Combined_Dataset!H827="Mist","Average",IF(Final_Combined_Dataset!H827="Light Snow","Bad",IF(Final_Combined_Dataset!H827="Heavy Snow","Very Risky"))))</f>
        <v>Good To Go</v>
      </c>
    </row>
    <row r="828" spans="1:12">
      <c r="A828" s="6">
        <v>827</v>
      </c>
      <c r="B828" s="7">
        <f>INDEX(Final_Combined_Dataset!B:B, MATCH(Analysis_Helper!A828, Final_Combined_Dataset!A:A, 0))</f>
        <v>40580</v>
      </c>
      <c r="C828" s="6" t="str">
        <f>INDEX(Final_Combined_Dataset!G:G, MATCH(Analysis_Helper!A828, Final_Combined_Dataset!A:A, 0))</f>
        <v>Sunday</v>
      </c>
      <c r="D828" s="6" t="str">
        <f t="shared" si="48"/>
        <v>Weekend</v>
      </c>
      <c r="E828" s="6" t="b">
        <f>INDEX(Final_Combined_Dataset!F:F, MATCH(A828, Final_Combined_Dataset!A:A, 0))</f>
        <v>0</v>
      </c>
      <c r="F828" s="6" t="str">
        <f t="shared" si="49"/>
        <v>Working Day</v>
      </c>
      <c r="G828" s="6">
        <f>INDEX(Final_Combined_Dataset!E:E, MATCH(A828, Final_Combined_Dataset!A:A, 0))</f>
        <v>21</v>
      </c>
      <c r="H828" s="6" t="str">
        <f t="shared" si="50"/>
        <v>Night</v>
      </c>
      <c r="I828" s="6">
        <f>INDEX(Final_Combined_Dataset!O:O, MATCH(A828, Final_Combined_Dataset!A:A, 0))</f>
        <v>27</v>
      </c>
      <c r="J828" s="6" t="str">
        <f t="shared" si="51"/>
        <v>Low</v>
      </c>
      <c r="K828" s="6" t="str">
        <f>IF(Final_Combined_Dataset!M828&gt;Final_Combined_Dataset!N828,
"Casual Users","Registered Users")</f>
        <v>Registered Users</v>
      </c>
      <c r="L828" s="6" t="str">
        <f>IF(Final_Combined_Dataset!H828="Clear","Good To Go",IF(Final_Combined_Dataset!H828="Mist","Average",IF(Final_Combined_Dataset!H828="Light Snow","Bad",IF(Final_Combined_Dataset!H828="Heavy Snow","Very Risky"))))</f>
        <v>Good To Go</v>
      </c>
    </row>
    <row r="829" spans="1:12">
      <c r="A829" s="6">
        <v>828</v>
      </c>
      <c r="B829" s="7">
        <f>INDEX(Final_Combined_Dataset!B:B, MATCH(Analysis_Helper!A829, Final_Combined_Dataset!A:A, 0))</f>
        <v>40580</v>
      </c>
      <c r="C829" s="6" t="str">
        <f>INDEX(Final_Combined_Dataset!G:G, MATCH(Analysis_Helper!A829, Final_Combined_Dataset!A:A, 0))</f>
        <v>Sunday</v>
      </c>
      <c r="D829" s="6" t="str">
        <f t="shared" si="48"/>
        <v>Weekend</v>
      </c>
      <c r="E829" s="6" t="b">
        <f>INDEX(Final_Combined_Dataset!F:F, MATCH(A829, Final_Combined_Dataset!A:A, 0))</f>
        <v>0</v>
      </c>
      <c r="F829" s="6" t="str">
        <f t="shared" si="49"/>
        <v>Working Day</v>
      </c>
      <c r="G829" s="6">
        <f>INDEX(Final_Combined_Dataset!E:E, MATCH(A829, Final_Combined_Dataset!A:A, 0))</f>
        <v>22</v>
      </c>
      <c r="H829" s="6" t="str">
        <f t="shared" si="50"/>
        <v>Night</v>
      </c>
      <c r="I829" s="6">
        <f>INDEX(Final_Combined_Dataset!O:O, MATCH(A829, Final_Combined_Dataset!A:A, 0))</f>
        <v>62</v>
      </c>
      <c r="J829" s="6" t="str">
        <f t="shared" si="51"/>
        <v>Low</v>
      </c>
      <c r="K829" s="6" t="str">
        <f>IF(Final_Combined_Dataset!M829&gt;Final_Combined_Dataset!N829,
"Casual Users","Registered Users")</f>
        <v>Registered Users</v>
      </c>
      <c r="L829" s="6" t="str">
        <f>IF(Final_Combined_Dataset!H829="Clear","Good To Go",IF(Final_Combined_Dataset!H829="Mist","Average",IF(Final_Combined_Dataset!H829="Light Snow","Bad",IF(Final_Combined_Dataset!H829="Heavy Snow","Very Risky"))))</f>
        <v>Good To Go</v>
      </c>
    </row>
    <row r="830" spans="1:12">
      <c r="A830" s="6">
        <v>829</v>
      </c>
      <c r="B830" s="7">
        <f>INDEX(Final_Combined_Dataset!B:B, MATCH(Analysis_Helper!A830, Final_Combined_Dataset!A:A, 0))</f>
        <v>40580</v>
      </c>
      <c r="C830" s="6" t="str">
        <f>INDEX(Final_Combined_Dataset!G:G, MATCH(Analysis_Helper!A830, Final_Combined_Dataset!A:A, 0))</f>
        <v>Sunday</v>
      </c>
      <c r="D830" s="6" t="str">
        <f t="shared" si="48"/>
        <v>Weekend</v>
      </c>
      <c r="E830" s="6" t="b">
        <f>INDEX(Final_Combined_Dataset!F:F, MATCH(A830, Final_Combined_Dataset!A:A, 0))</f>
        <v>0</v>
      </c>
      <c r="F830" s="6" t="str">
        <f t="shared" si="49"/>
        <v>Working Day</v>
      </c>
      <c r="G830" s="6">
        <f>INDEX(Final_Combined_Dataset!E:E, MATCH(A830, Final_Combined_Dataset!A:A, 0))</f>
        <v>23</v>
      </c>
      <c r="H830" s="6" t="str">
        <f t="shared" si="50"/>
        <v>Night</v>
      </c>
      <c r="I830" s="6">
        <f>INDEX(Final_Combined_Dataset!O:O, MATCH(A830, Final_Combined_Dataset!A:A, 0))</f>
        <v>30</v>
      </c>
      <c r="J830" s="6" t="str">
        <f t="shared" si="51"/>
        <v>Low</v>
      </c>
      <c r="K830" s="6" t="str">
        <f>IF(Final_Combined_Dataset!M830&gt;Final_Combined_Dataset!N830,
"Casual Users","Registered Users")</f>
        <v>Registered Users</v>
      </c>
      <c r="L830" s="6" t="str">
        <f>IF(Final_Combined_Dataset!H830="Clear","Good To Go",IF(Final_Combined_Dataset!H830="Mist","Average",IF(Final_Combined_Dataset!H830="Light Snow","Bad",IF(Final_Combined_Dataset!H830="Heavy Snow","Very Risky"))))</f>
        <v>Good To Go</v>
      </c>
    </row>
    <row r="831" spans="1:12">
      <c r="A831" s="6">
        <v>830</v>
      </c>
      <c r="B831" s="7">
        <f>INDEX(Final_Combined_Dataset!B:B, MATCH(Analysis_Helper!A831, Final_Combined_Dataset!A:A, 0))</f>
        <v>40581</v>
      </c>
      <c r="C831" s="6" t="str">
        <f>INDEX(Final_Combined_Dataset!G:G, MATCH(Analysis_Helper!A831, Final_Combined_Dataset!A:A, 0))</f>
        <v>Monday</v>
      </c>
      <c r="D831" s="6" t="str">
        <f t="shared" si="48"/>
        <v>Weekday</v>
      </c>
      <c r="E831" s="6" t="b">
        <f>INDEX(Final_Combined_Dataset!F:F, MATCH(A831, Final_Combined_Dataset!A:A, 0))</f>
        <v>0</v>
      </c>
      <c r="F831" s="6" t="str">
        <f t="shared" si="49"/>
        <v>Working Day</v>
      </c>
      <c r="G831" s="6">
        <f>INDEX(Final_Combined_Dataset!E:E, MATCH(A831, Final_Combined_Dataset!A:A, 0))</f>
        <v>0</v>
      </c>
      <c r="H831" s="6" t="str">
        <f t="shared" si="50"/>
        <v>Night</v>
      </c>
      <c r="I831" s="6">
        <f>INDEX(Final_Combined_Dataset!O:O, MATCH(A831, Final_Combined_Dataset!A:A, 0))</f>
        <v>15</v>
      </c>
      <c r="J831" s="6" t="str">
        <f t="shared" si="51"/>
        <v>Low</v>
      </c>
      <c r="K831" s="6" t="str">
        <f>IF(Final_Combined_Dataset!M831&gt;Final_Combined_Dataset!N831,
"Casual Users","Registered Users")</f>
        <v>Registered Users</v>
      </c>
      <c r="L831" s="6" t="str">
        <f>IF(Final_Combined_Dataset!H831="Clear","Good To Go",IF(Final_Combined_Dataset!H831="Mist","Average",IF(Final_Combined_Dataset!H831="Light Snow","Bad",IF(Final_Combined_Dataset!H831="Heavy Snow","Very Risky"))))</f>
        <v>Good To Go</v>
      </c>
    </row>
    <row r="832" spans="1:12">
      <c r="A832" s="6">
        <v>831</v>
      </c>
      <c r="B832" s="7">
        <f>INDEX(Final_Combined_Dataset!B:B, MATCH(Analysis_Helper!A832, Final_Combined_Dataset!A:A, 0))</f>
        <v>40581</v>
      </c>
      <c r="C832" s="6" t="str">
        <f>INDEX(Final_Combined_Dataset!G:G, MATCH(Analysis_Helper!A832, Final_Combined_Dataset!A:A, 0))</f>
        <v>Monday</v>
      </c>
      <c r="D832" s="6" t="str">
        <f t="shared" si="48"/>
        <v>Weekday</v>
      </c>
      <c r="E832" s="6" t="b">
        <f>INDEX(Final_Combined_Dataset!F:F, MATCH(A832, Final_Combined_Dataset!A:A, 0))</f>
        <v>0</v>
      </c>
      <c r="F832" s="6" t="str">
        <f t="shared" si="49"/>
        <v>Working Day</v>
      </c>
      <c r="G832" s="6">
        <f>INDEX(Final_Combined_Dataset!E:E, MATCH(A832, Final_Combined_Dataset!A:A, 0))</f>
        <v>1</v>
      </c>
      <c r="H832" s="6" t="str">
        <f t="shared" si="50"/>
        <v>Night</v>
      </c>
      <c r="I832" s="6">
        <f>INDEX(Final_Combined_Dataset!O:O, MATCH(A832, Final_Combined_Dataset!A:A, 0))</f>
        <v>5</v>
      </c>
      <c r="J832" s="6" t="str">
        <f t="shared" si="51"/>
        <v>Low</v>
      </c>
      <c r="K832" s="6" t="str">
        <f>IF(Final_Combined_Dataset!M832&gt;Final_Combined_Dataset!N832,
"Casual Users","Registered Users")</f>
        <v>Registered Users</v>
      </c>
      <c r="L832" s="6" t="str">
        <f>IF(Final_Combined_Dataset!H832="Clear","Good To Go",IF(Final_Combined_Dataset!H832="Mist","Average",IF(Final_Combined_Dataset!H832="Light Snow","Bad",IF(Final_Combined_Dataset!H832="Heavy Snow","Very Risky"))))</f>
        <v>Good To Go</v>
      </c>
    </row>
    <row r="833" spans="1:12">
      <c r="A833" s="6">
        <v>832</v>
      </c>
      <c r="B833" s="7">
        <f>INDEX(Final_Combined_Dataset!B:B, MATCH(Analysis_Helper!A833, Final_Combined_Dataset!A:A, 0))</f>
        <v>40581</v>
      </c>
      <c r="C833" s="6" t="str">
        <f>INDEX(Final_Combined_Dataset!G:G, MATCH(Analysis_Helper!A833, Final_Combined_Dataset!A:A, 0))</f>
        <v>Monday</v>
      </c>
      <c r="D833" s="6" t="str">
        <f t="shared" si="48"/>
        <v>Weekday</v>
      </c>
      <c r="E833" s="6" t="b">
        <f>INDEX(Final_Combined_Dataset!F:F, MATCH(A833, Final_Combined_Dataset!A:A, 0))</f>
        <v>0</v>
      </c>
      <c r="F833" s="6" t="str">
        <f t="shared" si="49"/>
        <v>Working Day</v>
      </c>
      <c r="G833" s="6">
        <f>INDEX(Final_Combined_Dataset!E:E, MATCH(A833, Final_Combined_Dataset!A:A, 0))</f>
        <v>2</v>
      </c>
      <c r="H833" s="6" t="str">
        <f t="shared" si="50"/>
        <v>Night</v>
      </c>
      <c r="I833" s="6">
        <f>INDEX(Final_Combined_Dataset!O:O, MATCH(A833, Final_Combined_Dataset!A:A, 0))</f>
        <v>3</v>
      </c>
      <c r="J833" s="6" t="str">
        <f t="shared" si="51"/>
        <v>Low</v>
      </c>
      <c r="K833" s="6" t="str">
        <f>IF(Final_Combined_Dataset!M833&gt;Final_Combined_Dataset!N833,
"Casual Users","Registered Users")</f>
        <v>Registered Users</v>
      </c>
      <c r="L833" s="6" t="str">
        <f>IF(Final_Combined_Dataset!H833="Clear","Good To Go",IF(Final_Combined_Dataset!H833="Mist","Average",IF(Final_Combined_Dataset!H833="Light Snow","Bad",IF(Final_Combined_Dataset!H833="Heavy Snow","Very Risky"))))</f>
        <v>Good To Go</v>
      </c>
    </row>
    <row r="834" spans="1:12">
      <c r="A834" s="6">
        <v>833</v>
      </c>
      <c r="B834" s="7">
        <f>INDEX(Final_Combined_Dataset!B:B, MATCH(Analysis_Helper!A834, Final_Combined_Dataset!A:A, 0))</f>
        <v>40581</v>
      </c>
      <c r="C834" s="6" t="str">
        <f>INDEX(Final_Combined_Dataset!G:G, MATCH(Analysis_Helper!A834, Final_Combined_Dataset!A:A, 0))</f>
        <v>Monday</v>
      </c>
      <c r="D834" s="6" t="str">
        <f t="shared" si="48"/>
        <v>Weekday</v>
      </c>
      <c r="E834" s="6" t="b">
        <f>INDEX(Final_Combined_Dataset!F:F, MATCH(A834, Final_Combined_Dataset!A:A, 0))</f>
        <v>0</v>
      </c>
      <c r="F834" s="6" t="str">
        <f t="shared" si="49"/>
        <v>Working Day</v>
      </c>
      <c r="G834" s="6">
        <f>INDEX(Final_Combined_Dataset!E:E, MATCH(A834, Final_Combined_Dataset!A:A, 0))</f>
        <v>3</v>
      </c>
      <c r="H834" s="6" t="str">
        <f t="shared" si="50"/>
        <v>Night</v>
      </c>
      <c r="I834" s="6">
        <f>INDEX(Final_Combined_Dataset!O:O, MATCH(A834, Final_Combined_Dataset!A:A, 0))</f>
        <v>1</v>
      </c>
      <c r="J834" s="6" t="str">
        <f t="shared" si="51"/>
        <v>Low</v>
      </c>
      <c r="K834" s="6" t="str">
        <f>IF(Final_Combined_Dataset!M834&gt;Final_Combined_Dataset!N834,
"Casual Users","Registered Users")</f>
        <v>Registered Users</v>
      </c>
      <c r="L834" s="6" t="str">
        <f>IF(Final_Combined_Dataset!H834="Clear","Good To Go",IF(Final_Combined_Dataset!H834="Mist","Average",IF(Final_Combined_Dataset!H834="Light Snow","Bad",IF(Final_Combined_Dataset!H834="Heavy Snow","Very Risky"))))</f>
        <v>Good To Go</v>
      </c>
    </row>
    <row r="835" spans="1:12">
      <c r="A835" s="6">
        <v>834</v>
      </c>
      <c r="B835" s="7">
        <f>INDEX(Final_Combined_Dataset!B:B, MATCH(Analysis_Helper!A835, Final_Combined_Dataset!A:A, 0))</f>
        <v>40581</v>
      </c>
      <c r="C835" s="6" t="str">
        <f>INDEX(Final_Combined_Dataset!G:G, MATCH(Analysis_Helper!A835, Final_Combined_Dataset!A:A, 0))</f>
        <v>Monday</v>
      </c>
      <c r="D835" s="6" t="str">
        <f t="shared" ref="D835:D898" si="52">IF(OR(TRIM(C835)="Saturday",TRIM(C835)="Sunday"),"Weekend","Weekday")</f>
        <v>Weekday</v>
      </c>
      <c r="E835" s="6" t="b">
        <f>INDEX(Final_Combined_Dataset!F:F, MATCH(A835, Final_Combined_Dataset!A:A, 0))</f>
        <v>0</v>
      </c>
      <c r="F835" s="6" t="str">
        <f t="shared" ref="F835:F898" si="53">IF(E835=TRUE,"Holiday","Working Day")</f>
        <v>Working Day</v>
      </c>
      <c r="G835" s="6">
        <f>INDEX(Final_Combined_Dataset!E:E, MATCH(A835, Final_Combined_Dataset!A:A, 0))</f>
        <v>4</v>
      </c>
      <c r="H835" s="6" t="str">
        <f t="shared" ref="H835:H898" si="54">IF(G835&lt;=4,"Night",
IF(G835&lt;=11,"Morning",
IF(G835&lt;=16,"Afternoon",
IF(G835&lt;=20,"Evening",
"Night"))))</f>
        <v>Night</v>
      </c>
      <c r="I835" s="6">
        <f>INDEX(Final_Combined_Dataset!O:O, MATCH(A835, Final_Combined_Dataset!A:A, 0))</f>
        <v>2</v>
      </c>
      <c r="J835" s="6" t="str">
        <f t="shared" ref="J835:J898" si="55">IF(I835&lt;100,"Low",
IF(I835&lt;150,"Medium","High"))</f>
        <v>Low</v>
      </c>
      <c r="K835" s="6" t="str">
        <f>IF(Final_Combined_Dataset!M835&gt;Final_Combined_Dataset!N835,
"Casual Users","Registered Users")</f>
        <v>Registered Users</v>
      </c>
      <c r="L835" s="6" t="str">
        <f>IF(Final_Combined_Dataset!H835="Clear","Good To Go",IF(Final_Combined_Dataset!H835="Mist","Average",IF(Final_Combined_Dataset!H835="Light Snow","Bad",IF(Final_Combined_Dataset!H835="Heavy Snow","Very Risky"))))</f>
        <v>Good To Go</v>
      </c>
    </row>
    <row r="836" spans="1:12">
      <c r="A836" s="6">
        <v>835</v>
      </c>
      <c r="B836" s="7">
        <f>INDEX(Final_Combined_Dataset!B:B, MATCH(Analysis_Helper!A836, Final_Combined_Dataset!A:A, 0))</f>
        <v>40581</v>
      </c>
      <c r="C836" s="6" t="str">
        <f>INDEX(Final_Combined_Dataset!G:G, MATCH(Analysis_Helper!A836, Final_Combined_Dataset!A:A, 0))</f>
        <v>Monday</v>
      </c>
      <c r="D836" s="6" t="str">
        <f t="shared" si="52"/>
        <v>Weekday</v>
      </c>
      <c r="E836" s="6" t="b">
        <f>INDEX(Final_Combined_Dataset!F:F, MATCH(A836, Final_Combined_Dataset!A:A, 0))</f>
        <v>0</v>
      </c>
      <c r="F836" s="6" t="str">
        <f t="shared" si="53"/>
        <v>Working Day</v>
      </c>
      <c r="G836" s="6">
        <f>INDEX(Final_Combined_Dataset!E:E, MATCH(A836, Final_Combined_Dataset!A:A, 0))</f>
        <v>5</v>
      </c>
      <c r="H836" s="6" t="str">
        <f t="shared" si="54"/>
        <v>Morning</v>
      </c>
      <c r="I836" s="6">
        <f>INDEX(Final_Combined_Dataset!O:O, MATCH(A836, Final_Combined_Dataset!A:A, 0))</f>
        <v>10</v>
      </c>
      <c r="J836" s="6" t="str">
        <f t="shared" si="55"/>
        <v>Low</v>
      </c>
      <c r="K836" s="6" t="str">
        <f>IF(Final_Combined_Dataset!M836&gt;Final_Combined_Dataset!N836,
"Casual Users","Registered Users")</f>
        <v>Registered Users</v>
      </c>
      <c r="L836" s="6" t="str">
        <f>IF(Final_Combined_Dataset!H836="Clear","Good To Go",IF(Final_Combined_Dataset!H836="Mist","Average",IF(Final_Combined_Dataset!H836="Light Snow","Bad",IF(Final_Combined_Dataset!H836="Heavy Snow","Very Risky"))))</f>
        <v>Good To Go</v>
      </c>
    </row>
    <row r="837" spans="1:12">
      <c r="A837" s="6">
        <v>836</v>
      </c>
      <c r="B837" s="7">
        <f>INDEX(Final_Combined_Dataset!B:B, MATCH(Analysis_Helper!A837, Final_Combined_Dataset!A:A, 0))</f>
        <v>40581</v>
      </c>
      <c r="C837" s="6" t="str">
        <f>INDEX(Final_Combined_Dataset!G:G, MATCH(Analysis_Helper!A837, Final_Combined_Dataset!A:A, 0))</f>
        <v>Monday</v>
      </c>
      <c r="D837" s="6" t="str">
        <f t="shared" si="52"/>
        <v>Weekday</v>
      </c>
      <c r="E837" s="6" t="b">
        <f>INDEX(Final_Combined_Dataset!F:F, MATCH(A837, Final_Combined_Dataset!A:A, 0))</f>
        <v>0</v>
      </c>
      <c r="F837" s="6" t="str">
        <f t="shared" si="53"/>
        <v>Working Day</v>
      </c>
      <c r="G837" s="6">
        <f>INDEX(Final_Combined_Dataset!E:E, MATCH(A837, Final_Combined_Dataset!A:A, 0))</f>
        <v>6</v>
      </c>
      <c r="H837" s="6" t="str">
        <f t="shared" si="54"/>
        <v>Morning</v>
      </c>
      <c r="I837" s="6">
        <f>INDEX(Final_Combined_Dataset!O:O, MATCH(A837, Final_Combined_Dataset!A:A, 0))</f>
        <v>30</v>
      </c>
      <c r="J837" s="6" t="str">
        <f t="shared" si="55"/>
        <v>Low</v>
      </c>
      <c r="K837" s="6" t="str">
        <f>IF(Final_Combined_Dataset!M837&gt;Final_Combined_Dataset!N837,
"Casual Users","Registered Users")</f>
        <v>Registered Users</v>
      </c>
      <c r="L837" s="6" t="str">
        <f>IF(Final_Combined_Dataset!H837="Clear","Good To Go",IF(Final_Combined_Dataset!H837="Mist","Average",IF(Final_Combined_Dataset!H837="Light Snow","Bad",IF(Final_Combined_Dataset!H837="Heavy Snow","Very Risky"))))</f>
        <v>Good To Go</v>
      </c>
    </row>
    <row r="838" spans="1:12">
      <c r="A838" s="6">
        <v>837</v>
      </c>
      <c r="B838" s="7">
        <f>INDEX(Final_Combined_Dataset!B:B, MATCH(Analysis_Helper!A838, Final_Combined_Dataset!A:A, 0))</f>
        <v>40581</v>
      </c>
      <c r="C838" s="6" t="str">
        <f>INDEX(Final_Combined_Dataset!G:G, MATCH(Analysis_Helper!A838, Final_Combined_Dataset!A:A, 0))</f>
        <v>Monday</v>
      </c>
      <c r="D838" s="6" t="str">
        <f t="shared" si="52"/>
        <v>Weekday</v>
      </c>
      <c r="E838" s="6" t="b">
        <f>INDEX(Final_Combined_Dataset!F:F, MATCH(A838, Final_Combined_Dataset!A:A, 0))</f>
        <v>0</v>
      </c>
      <c r="F838" s="6" t="str">
        <f t="shared" si="53"/>
        <v>Working Day</v>
      </c>
      <c r="G838" s="6">
        <f>INDEX(Final_Combined_Dataset!E:E, MATCH(A838, Final_Combined_Dataset!A:A, 0))</f>
        <v>7</v>
      </c>
      <c r="H838" s="6" t="str">
        <f t="shared" si="54"/>
        <v>Morning</v>
      </c>
      <c r="I838" s="6">
        <f>INDEX(Final_Combined_Dataset!O:O, MATCH(A838, Final_Combined_Dataset!A:A, 0))</f>
        <v>95</v>
      </c>
      <c r="J838" s="6" t="str">
        <f t="shared" si="55"/>
        <v>Low</v>
      </c>
      <c r="K838" s="6" t="str">
        <f>IF(Final_Combined_Dataset!M838&gt;Final_Combined_Dataset!N838,
"Casual Users","Registered Users")</f>
        <v>Registered Users</v>
      </c>
      <c r="L838" s="6" t="str">
        <f>IF(Final_Combined_Dataset!H838="Clear","Good To Go",IF(Final_Combined_Dataset!H838="Mist","Average",IF(Final_Combined_Dataset!H838="Light Snow","Bad",IF(Final_Combined_Dataset!H838="Heavy Snow","Very Risky"))))</f>
        <v>Good To Go</v>
      </c>
    </row>
    <row r="839" spans="1:12">
      <c r="A839" s="6">
        <v>838</v>
      </c>
      <c r="B839" s="7">
        <f>INDEX(Final_Combined_Dataset!B:B, MATCH(Analysis_Helper!A839, Final_Combined_Dataset!A:A, 0))</f>
        <v>40581</v>
      </c>
      <c r="C839" s="6" t="str">
        <f>INDEX(Final_Combined_Dataset!G:G, MATCH(Analysis_Helper!A839, Final_Combined_Dataset!A:A, 0))</f>
        <v>Monday</v>
      </c>
      <c r="D839" s="6" t="str">
        <f t="shared" si="52"/>
        <v>Weekday</v>
      </c>
      <c r="E839" s="6" t="b">
        <f>INDEX(Final_Combined_Dataset!F:F, MATCH(A839, Final_Combined_Dataset!A:A, 0))</f>
        <v>0</v>
      </c>
      <c r="F839" s="6" t="str">
        <f t="shared" si="53"/>
        <v>Working Day</v>
      </c>
      <c r="G839" s="6">
        <f>INDEX(Final_Combined_Dataset!E:E, MATCH(A839, Final_Combined_Dataset!A:A, 0))</f>
        <v>8</v>
      </c>
      <c r="H839" s="6" t="str">
        <f t="shared" si="54"/>
        <v>Morning</v>
      </c>
      <c r="I839" s="6">
        <f>INDEX(Final_Combined_Dataset!O:O, MATCH(A839, Final_Combined_Dataset!A:A, 0))</f>
        <v>230</v>
      </c>
      <c r="J839" s="6" t="str">
        <f t="shared" si="55"/>
        <v>High</v>
      </c>
      <c r="K839" s="6" t="str">
        <f>IF(Final_Combined_Dataset!M839&gt;Final_Combined_Dataset!N839,
"Casual Users","Registered Users")</f>
        <v>Registered Users</v>
      </c>
      <c r="L839" s="6" t="str">
        <f>IF(Final_Combined_Dataset!H839="Clear","Good To Go",IF(Final_Combined_Dataset!H839="Mist","Average",IF(Final_Combined_Dataset!H839="Light Snow","Bad",IF(Final_Combined_Dataset!H839="Heavy Snow","Very Risky"))))</f>
        <v>Average</v>
      </c>
    </row>
    <row r="840" spans="1:12">
      <c r="A840" s="6">
        <v>839</v>
      </c>
      <c r="B840" s="7">
        <f>INDEX(Final_Combined_Dataset!B:B, MATCH(Analysis_Helper!A840, Final_Combined_Dataset!A:A, 0))</f>
        <v>40581</v>
      </c>
      <c r="C840" s="6" t="str">
        <f>INDEX(Final_Combined_Dataset!G:G, MATCH(Analysis_Helper!A840, Final_Combined_Dataset!A:A, 0))</f>
        <v>Monday</v>
      </c>
      <c r="D840" s="6" t="str">
        <f t="shared" si="52"/>
        <v>Weekday</v>
      </c>
      <c r="E840" s="6" t="b">
        <f>INDEX(Final_Combined_Dataset!F:F, MATCH(A840, Final_Combined_Dataset!A:A, 0))</f>
        <v>0</v>
      </c>
      <c r="F840" s="6" t="str">
        <f t="shared" si="53"/>
        <v>Working Day</v>
      </c>
      <c r="G840" s="6">
        <f>INDEX(Final_Combined_Dataset!E:E, MATCH(A840, Final_Combined_Dataset!A:A, 0))</f>
        <v>9</v>
      </c>
      <c r="H840" s="6" t="str">
        <f t="shared" si="54"/>
        <v>Morning</v>
      </c>
      <c r="I840" s="6">
        <f>INDEX(Final_Combined_Dataset!O:O, MATCH(A840, Final_Combined_Dataset!A:A, 0))</f>
        <v>118</v>
      </c>
      <c r="J840" s="6" t="str">
        <f t="shared" si="55"/>
        <v>Medium</v>
      </c>
      <c r="K840" s="6" t="str">
        <f>IF(Final_Combined_Dataset!M840&gt;Final_Combined_Dataset!N840,
"Casual Users","Registered Users")</f>
        <v>Registered Users</v>
      </c>
      <c r="L840" s="6" t="str">
        <f>IF(Final_Combined_Dataset!H840="Clear","Good To Go",IF(Final_Combined_Dataset!H840="Mist","Average",IF(Final_Combined_Dataset!H840="Light Snow","Bad",IF(Final_Combined_Dataset!H840="Heavy Snow","Very Risky"))))</f>
        <v>Good To Go</v>
      </c>
    </row>
    <row r="841" spans="1:12">
      <c r="A841" s="6">
        <v>840</v>
      </c>
      <c r="B841" s="7">
        <f>INDEX(Final_Combined_Dataset!B:B, MATCH(Analysis_Helper!A841, Final_Combined_Dataset!A:A, 0))</f>
        <v>40581</v>
      </c>
      <c r="C841" s="6" t="str">
        <f>INDEX(Final_Combined_Dataset!G:G, MATCH(Analysis_Helper!A841, Final_Combined_Dataset!A:A, 0))</f>
        <v>Monday</v>
      </c>
      <c r="D841" s="6" t="str">
        <f t="shared" si="52"/>
        <v>Weekday</v>
      </c>
      <c r="E841" s="6" t="b">
        <f>INDEX(Final_Combined_Dataset!F:F, MATCH(A841, Final_Combined_Dataset!A:A, 0))</f>
        <v>0</v>
      </c>
      <c r="F841" s="6" t="str">
        <f t="shared" si="53"/>
        <v>Working Day</v>
      </c>
      <c r="G841" s="6">
        <f>INDEX(Final_Combined_Dataset!E:E, MATCH(A841, Final_Combined_Dataset!A:A, 0))</f>
        <v>10</v>
      </c>
      <c r="H841" s="6" t="str">
        <f t="shared" si="54"/>
        <v>Morning</v>
      </c>
      <c r="I841" s="6">
        <f>INDEX(Final_Combined_Dataset!O:O, MATCH(A841, Final_Combined_Dataset!A:A, 0))</f>
        <v>55</v>
      </c>
      <c r="J841" s="6" t="str">
        <f t="shared" si="55"/>
        <v>Low</v>
      </c>
      <c r="K841" s="6" t="str">
        <f>IF(Final_Combined_Dataset!M841&gt;Final_Combined_Dataset!N841,
"Casual Users","Registered Users")</f>
        <v>Registered Users</v>
      </c>
      <c r="L841" s="6" t="str">
        <f>IF(Final_Combined_Dataset!H841="Clear","Good To Go",IF(Final_Combined_Dataset!H841="Mist","Average",IF(Final_Combined_Dataset!H841="Light Snow","Bad",IF(Final_Combined_Dataset!H841="Heavy Snow","Very Risky"))))</f>
        <v>Good To Go</v>
      </c>
    </row>
    <row r="842" spans="1:12">
      <c r="A842" s="6">
        <v>841</v>
      </c>
      <c r="B842" s="7">
        <f>INDEX(Final_Combined_Dataset!B:B, MATCH(Analysis_Helper!A842, Final_Combined_Dataset!A:A, 0))</f>
        <v>40581</v>
      </c>
      <c r="C842" s="6" t="str">
        <f>INDEX(Final_Combined_Dataset!G:G, MATCH(Analysis_Helper!A842, Final_Combined_Dataset!A:A, 0))</f>
        <v>Monday</v>
      </c>
      <c r="D842" s="6" t="str">
        <f t="shared" si="52"/>
        <v>Weekday</v>
      </c>
      <c r="E842" s="6" t="b">
        <f>INDEX(Final_Combined_Dataset!F:F, MATCH(A842, Final_Combined_Dataset!A:A, 0))</f>
        <v>0</v>
      </c>
      <c r="F842" s="6" t="str">
        <f t="shared" si="53"/>
        <v>Working Day</v>
      </c>
      <c r="G842" s="6">
        <f>INDEX(Final_Combined_Dataset!E:E, MATCH(A842, Final_Combined_Dataset!A:A, 0))</f>
        <v>11</v>
      </c>
      <c r="H842" s="6" t="str">
        <f t="shared" si="54"/>
        <v>Morning</v>
      </c>
      <c r="I842" s="6">
        <f>INDEX(Final_Combined_Dataset!O:O, MATCH(A842, Final_Combined_Dataset!A:A, 0))</f>
        <v>47</v>
      </c>
      <c r="J842" s="6" t="str">
        <f t="shared" si="55"/>
        <v>Low</v>
      </c>
      <c r="K842" s="6" t="str">
        <f>IF(Final_Combined_Dataset!M842&gt;Final_Combined_Dataset!N842,
"Casual Users","Registered Users")</f>
        <v>Registered Users</v>
      </c>
      <c r="L842" s="6" t="str">
        <f>IF(Final_Combined_Dataset!H842="Clear","Good To Go",IF(Final_Combined_Dataset!H842="Mist","Average",IF(Final_Combined_Dataset!H842="Light Snow","Bad",IF(Final_Combined_Dataset!H842="Heavy Snow","Very Risky"))))</f>
        <v>Good To Go</v>
      </c>
    </row>
    <row r="843" spans="1:12">
      <c r="A843" s="6">
        <v>842</v>
      </c>
      <c r="B843" s="7">
        <f>INDEX(Final_Combined_Dataset!B:B, MATCH(Analysis_Helper!A843, Final_Combined_Dataset!A:A, 0))</f>
        <v>40581</v>
      </c>
      <c r="C843" s="6" t="str">
        <f>INDEX(Final_Combined_Dataset!G:G, MATCH(Analysis_Helper!A843, Final_Combined_Dataset!A:A, 0))</f>
        <v>Monday</v>
      </c>
      <c r="D843" s="6" t="str">
        <f t="shared" si="52"/>
        <v>Weekday</v>
      </c>
      <c r="E843" s="6" t="b">
        <f>INDEX(Final_Combined_Dataset!F:F, MATCH(A843, Final_Combined_Dataset!A:A, 0))</f>
        <v>0</v>
      </c>
      <c r="F843" s="6" t="str">
        <f t="shared" si="53"/>
        <v>Working Day</v>
      </c>
      <c r="G843" s="6">
        <f>INDEX(Final_Combined_Dataset!E:E, MATCH(A843, Final_Combined_Dataset!A:A, 0))</f>
        <v>12</v>
      </c>
      <c r="H843" s="6" t="str">
        <f t="shared" si="54"/>
        <v>Afternoon</v>
      </c>
      <c r="I843" s="6">
        <f>INDEX(Final_Combined_Dataset!O:O, MATCH(A843, Final_Combined_Dataset!A:A, 0))</f>
        <v>66</v>
      </c>
      <c r="J843" s="6" t="str">
        <f t="shared" si="55"/>
        <v>Low</v>
      </c>
      <c r="K843" s="6" t="str">
        <f>IF(Final_Combined_Dataset!M843&gt;Final_Combined_Dataset!N843,
"Casual Users","Registered Users")</f>
        <v>Registered Users</v>
      </c>
      <c r="L843" s="6" t="str">
        <f>IF(Final_Combined_Dataset!H843="Clear","Good To Go",IF(Final_Combined_Dataset!H843="Mist","Average",IF(Final_Combined_Dataset!H843="Light Snow","Bad",IF(Final_Combined_Dataset!H843="Heavy Snow","Very Risky"))))</f>
        <v>Average</v>
      </c>
    </row>
    <row r="844" spans="1:12">
      <c r="A844" s="6">
        <v>843</v>
      </c>
      <c r="B844" s="7">
        <f>INDEX(Final_Combined_Dataset!B:B, MATCH(Analysis_Helper!A844, Final_Combined_Dataset!A:A, 0))</f>
        <v>40581</v>
      </c>
      <c r="C844" s="6" t="str">
        <f>INDEX(Final_Combined_Dataset!G:G, MATCH(Analysis_Helper!A844, Final_Combined_Dataset!A:A, 0))</f>
        <v>Monday</v>
      </c>
      <c r="D844" s="6" t="str">
        <f t="shared" si="52"/>
        <v>Weekday</v>
      </c>
      <c r="E844" s="6" t="b">
        <f>INDEX(Final_Combined_Dataset!F:F, MATCH(A844, Final_Combined_Dataset!A:A, 0))</f>
        <v>0</v>
      </c>
      <c r="F844" s="6" t="str">
        <f t="shared" si="53"/>
        <v>Working Day</v>
      </c>
      <c r="G844" s="6">
        <f>INDEX(Final_Combined_Dataset!E:E, MATCH(A844, Final_Combined_Dataset!A:A, 0))</f>
        <v>13</v>
      </c>
      <c r="H844" s="6" t="str">
        <f t="shared" si="54"/>
        <v>Afternoon</v>
      </c>
      <c r="I844" s="6">
        <f>INDEX(Final_Combined_Dataset!O:O, MATCH(A844, Final_Combined_Dataset!A:A, 0))</f>
        <v>64</v>
      </c>
      <c r="J844" s="6" t="str">
        <f t="shared" si="55"/>
        <v>Low</v>
      </c>
      <c r="K844" s="6" t="str">
        <f>IF(Final_Combined_Dataset!M844&gt;Final_Combined_Dataset!N844,
"Casual Users","Registered Users")</f>
        <v>Registered Users</v>
      </c>
      <c r="L844" s="6" t="str">
        <f>IF(Final_Combined_Dataset!H844="Clear","Good To Go",IF(Final_Combined_Dataset!H844="Mist","Average",IF(Final_Combined_Dataset!H844="Light Snow","Bad",IF(Final_Combined_Dataset!H844="Heavy Snow","Very Risky"))))</f>
        <v>Average</v>
      </c>
    </row>
    <row r="845" spans="1:12">
      <c r="A845" s="6">
        <v>844</v>
      </c>
      <c r="B845" s="7">
        <f>INDEX(Final_Combined_Dataset!B:B, MATCH(Analysis_Helper!A845, Final_Combined_Dataset!A:A, 0))</f>
        <v>40581</v>
      </c>
      <c r="C845" s="6" t="str">
        <f>INDEX(Final_Combined_Dataset!G:G, MATCH(Analysis_Helper!A845, Final_Combined_Dataset!A:A, 0))</f>
        <v>Monday</v>
      </c>
      <c r="D845" s="6" t="str">
        <f t="shared" si="52"/>
        <v>Weekday</v>
      </c>
      <c r="E845" s="6" t="b">
        <f>INDEX(Final_Combined_Dataset!F:F, MATCH(A845, Final_Combined_Dataset!A:A, 0))</f>
        <v>0</v>
      </c>
      <c r="F845" s="6" t="str">
        <f t="shared" si="53"/>
        <v>Working Day</v>
      </c>
      <c r="G845" s="6">
        <f>INDEX(Final_Combined_Dataset!E:E, MATCH(A845, Final_Combined_Dataset!A:A, 0))</f>
        <v>14</v>
      </c>
      <c r="H845" s="6" t="str">
        <f t="shared" si="54"/>
        <v>Afternoon</v>
      </c>
      <c r="I845" s="6">
        <f>INDEX(Final_Combined_Dataset!O:O, MATCH(A845, Final_Combined_Dataset!A:A, 0))</f>
        <v>60</v>
      </c>
      <c r="J845" s="6" t="str">
        <f t="shared" si="55"/>
        <v>Low</v>
      </c>
      <c r="K845" s="6" t="str">
        <f>IF(Final_Combined_Dataset!M845&gt;Final_Combined_Dataset!N845,
"Casual Users","Registered Users")</f>
        <v>Registered Users</v>
      </c>
      <c r="L845" s="6" t="str">
        <f>IF(Final_Combined_Dataset!H845="Clear","Good To Go",IF(Final_Combined_Dataset!H845="Mist","Average",IF(Final_Combined_Dataset!H845="Light Snow","Bad",IF(Final_Combined_Dataset!H845="Heavy Snow","Very Risky"))))</f>
        <v>Average</v>
      </c>
    </row>
    <row r="846" spans="1:12">
      <c r="A846" s="6">
        <v>845</v>
      </c>
      <c r="B846" s="7">
        <f>INDEX(Final_Combined_Dataset!B:B, MATCH(Analysis_Helper!A846, Final_Combined_Dataset!A:A, 0))</f>
        <v>40581</v>
      </c>
      <c r="C846" s="6" t="str">
        <f>INDEX(Final_Combined_Dataset!G:G, MATCH(Analysis_Helper!A846, Final_Combined_Dataset!A:A, 0))</f>
        <v>Monday</v>
      </c>
      <c r="D846" s="6" t="str">
        <f t="shared" si="52"/>
        <v>Weekday</v>
      </c>
      <c r="E846" s="6" t="b">
        <f>INDEX(Final_Combined_Dataset!F:F, MATCH(A846, Final_Combined_Dataset!A:A, 0))</f>
        <v>0</v>
      </c>
      <c r="F846" s="6" t="str">
        <f t="shared" si="53"/>
        <v>Working Day</v>
      </c>
      <c r="G846" s="6">
        <f>INDEX(Final_Combined_Dataset!E:E, MATCH(A846, Final_Combined_Dataset!A:A, 0))</f>
        <v>15</v>
      </c>
      <c r="H846" s="6" t="str">
        <f t="shared" si="54"/>
        <v>Afternoon</v>
      </c>
      <c r="I846" s="6">
        <f>INDEX(Final_Combined_Dataset!O:O, MATCH(A846, Final_Combined_Dataset!A:A, 0))</f>
        <v>50</v>
      </c>
      <c r="J846" s="6" t="str">
        <f t="shared" si="55"/>
        <v>Low</v>
      </c>
      <c r="K846" s="6" t="str">
        <f>IF(Final_Combined_Dataset!M846&gt;Final_Combined_Dataset!N846,
"Casual Users","Registered Users")</f>
        <v>Registered Users</v>
      </c>
      <c r="L846" s="6" t="str">
        <f>IF(Final_Combined_Dataset!H846="Clear","Good To Go",IF(Final_Combined_Dataset!H846="Mist","Average",IF(Final_Combined_Dataset!H846="Light Snow","Bad",IF(Final_Combined_Dataset!H846="Heavy Snow","Very Risky"))))</f>
        <v>Average</v>
      </c>
    </row>
    <row r="847" spans="1:12">
      <c r="A847" s="6">
        <v>846</v>
      </c>
      <c r="B847" s="7">
        <f>INDEX(Final_Combined_Dataset!B:B, MATCH(Analysis_Helper!A847, Final_Combined_Dataset!A:A, 0))</f>
        <v>40581</v>
      </c>
      <c r="C847" s="6" t="str">
        <f>INDEX(Final_Combined_Dataset!G:G, MATCH(Analysis_Helper!A847, Final_Combined_Dataset!A:A, 0))</f>
        <v>Monday</v>
      </c>
      <c r="D847" s="6" t="str">
        <f t="shared" si="52"/>
        <v>Weekday</v>
      </c>
      <c r="E847" s="6" t="b">
        <f>INDEX(Final_Combined_Dataset!F:F, MATCH(A847, Final_Combined_Dataset!A:A, 0))</f>
        <v>0</v>
      </c>
      <c r="F847" s="6" t="str">
        <f t="shared" si="53"/>
        <v>Working Day</v>
      </c>
      <c r="G847" s="6">
        <f>INDEX(Final_Combined_Dataset!E:E, MATCH(A847, Final_Combined_Dataset!A:A, 0))</f>
        <v>16</v>
      </c>
      <c r="H847" s="6" t="str">
        <f t="shared" si="54"/>
        <v>Afternoon</v>
      </c>
      <c r="I847" s="6">
        <f>INDEX(Final_Combined_Dataset!O:O, MATCH(A847, Final_Combined_Dataset!A:A, 0))</f>
        <v>114</v>
      </c>
      <c r="J847" s="6" t="str">
        <f t="shared" si="55"/>
        <v>Medium</v>
      </c>
      <c r="K847" s="6" t="str">
        <f>IF(Final_Combined_Dataset!M847&gt;Final_Combined_Dataset!N847,
"Casual Users","Registered Users")</f>
        <v>Registered Users</v>
      </c>
      <c r="L847" s="6" t="str">
        <f>IF(Final_Combined_Dataset!H847="Clear","Good To Go",IF(Final_Combined_Dataset!H847="Mist","Average",IF(Final_Combined_Dataset!H847="Light Snow","Bad",IF(Final_Combined_Dataset!H847="Heavy Snow","Very Risky"))))</f>
        <v>Average</v>
      </c>
    </row>
    <row r="848" spans="1:12">
      <c r="A848" s="6">
        <v>847</v>
      </c>
      <c r="B848" s="7">
        <f>INDEX(Final_Combined_Dataset!B:B, MATCH(Analysis_Helper!A848, Final_Combined_Dataset!A:A, 0))</f>
        <v>40581</v>
      </c>
      <c r="C848" s="6" t="str">
        <f>INDEX(Final_Combined_Dataset!G:G, MATCH(Analysis_Helper!A848, Final_Combined_Dataset!A:A, 0))</f>
        <v>Monday</v>
      </c>
      <c r="D848" s="6" t="str">
        <f t="shared" si="52"/>
        <v>Weekday</v>
      </c>
      <c r="E848" s="6" t="b">
        <f>INDEX(Final_Combined_Dataset!F:F, MATCH(A848, Final_Combined_Dataset!A:A, 0))</f>
        <v>0</v>
      </c>
      <c r="F848" s="6" t="str">
        <f t="shared" si="53"/>
        <v>Working Day</v>
      </c>
      <c r="G848" s="6">
        <f>INDEX(Final_Combined_Dataset!E:E, MATCH(A848, Final_Combined_Dataset!A:A, 0))</f>
        <v>17</v>
      </c>
      <c r="H848" s="6" t="str">
        <f t="shared" si="54"/>
        <v>Evening</v>
      </c>
      <c r="I848" s="6">
        <f>INDEX(Final_Combined_Dataset!O:O, MATCH(A848, Final_Combined_Dataset!A:A, 0))</f>
        <v>216</v>
      </c>
      <c r="J848" s="6" t="str">
        <f t="shared" si="55"/>
        <v>High</v>
      </c>
      <c r="K848" s="6" t="str">
        <f>IF(Final_Combined_Dataset!M848&gt;Final_Combined_Dataset!N848,
"Casual Users","Registered Users")</f>
        <v>Registered Users</v>
      </c>
      <c r="L848" s="6" t="str">
        <f>IF(Final_Combined_Dataset!H848="Clear","Good To Go",IF(Final_Combined_Dataset!H848="Mist","Average",IF(Final_Combined_Dataset!H848="Light Snow","Bad",IF(Final_Combined_Dataset!H848="Heavy Snow","Very Risky"))))</f>
        <v>Average</v>
      </c>
    </row>
    <row r="849" spans="1:12">
      <c r="A849" s="6">
        <v>848</v>
      </c>
      <c r="B849" s="7">
        <f>INDEX(Final_Combined_Dataset!B:B, MATCH(Analysis_Helper!A849, Final_Combined_Dataset!A:A, 0))</f>
        <v>40581</v>
      </c>
      <c r="C849" s="6" t="str">
        <f>INDEX(Final_Combined_Dataset!G:G, MATCH(Analysis_Helper!A849, Final_Combined_Dataset!A:A, 0))</f>
        <v>Monday</v>
      </c>
      <c r="D849" s="6" t="str">
        <f t="shared" si="52"/>
        <v>Weekday</v>
      </c>
      <c r="E849" s="6" t="b">
        <f>INDEX(Final_Combined_Dataset!F:F, MATCH(A849, Final_Combined_Dataset!A:A, 0))</f>
        <v>0</v>
      </c>
      <c r="F849" s="6" t="str">
        <f t="shared" si="53"/>
        <v>Working Day</v>
      </c>
      <c r="G849" s="6">
        <f>INDEX(Final_Combined_Dataset!E:E, MATCH(A849, Final_Combined_Dataset!A:A, 0))</f>
        <v>18</v>
      </c>
      <c r="H849" s="6" t="str">
        <f t="shared" si="54"/>
        <v>Evening</v>
      </c>
      <c r="I849" s="6">
        <f>INDEX(Final_Combined_Dataset!O:O, MATCH(A849, Final_Combined_Dataset!A:A, 0))</f>
        <v>175</v>
      </c>
      <c r="J849" s="6" t="str">
        <f t="shared" si="55"/>
        <v>High</v>
      </c>
      <c r="K849" s="6" t="str">
        <f>IF(Final_Combined_Dataset!M849&gt;Final_Combined_Dataset!N849,
"Casual Users","Registered Users")</f>
        <v>Registered Users</v>
      </c>
      <c r="L849" s="6" t="str">
        <f>IF(Final_Combined_Dataset!H849="Clear","Good To Go",IF(Final_Combined_Dataset!H849="Mist","Average",IF(Final_Combined_Dataset!H849="Light Snow","Bad",IF(Final_Combined_Dataset!H849="Heavy Snow","Very Risky"))))</f>
        <v>Average</v>
      </c>
    </row>
    <row r="850" spans="1:12">
      <c r="A850" s="6">
        <v>849</v>
      </c>
      <c r="B850" s="7">
        <f>INDEX(Final_Combined_Dataset!B:B, MATCH(Analysis_Helper!A850, Final_Combined_Dataset!A:A, 0))</f>
        <v>40581</v>
      </c>
      <c r="C850" s="6" t="str">
        <f>INDEX(Final_Combined_Dataset!G:G, MATCH(Analysis_Helper!A850, Final_Combined_Dataset!A:A, 0))</f>
        <v>Monday</v>
      </c>
      <c r="D850" s="6" t="str">
        <f t="shared" si="52"/>
        <v>Weekday</v>
      </c>
      <c r="E850" s="6" t="b">
        <f>INDEX(Final_Combined_Dataset!F:F, MATCH(A850, Final_Combined_Dataset!A:A, 0))</f>
        <v>0</v>
      </c>
      <c r="F850" s="6" t="str">
        <f t="shared" si="53"/>
        <v>Working Day</v>
      </c>
      <c r="G850" s="6">
        <f>INDEX(Final_Combined_Dataset!E:E, MATCH(A850, Final_Combined_Dataset!A:A, 0))</f>
        <v>19</v>
      </c>
      <c r="H850" s="6" t="str">
        <f t="shared" si="54"/>
        <v>Evening</v>
      </c>
      <c r="I850" s="6">
        <f>INDEX(Final_Combined_Dataset!O:O, MATCH(A850, Final_Combined_Dataset!A:A, 0))</f>
        <v>128</v>
      </c>
      <c r="J850" s="6" t="str">
        <f t="shared" si="55"/>
        <v>Medium</v>
      </c>
      <c r="K850" s="6" t="str">
        <f>IF(Final_Combined_Dataset!M850&gt;Final_Combined_Dataset!N850,
"Casual Users","Registered Users")</f>
        <v>Registered Users</v>
      </c>
      <c r="L850" s="6" t="str">
        <f>IF(Final_Combined_Dataset!H850="Clear","Good To Go",IF(Final_Combined_Dataset!H850="Mist","Average",IF(Final_Combined_Dataset!H850="Light Snow","Bad",IF(Final_Combined_Dataset!H850="Heavy Snow","Very Risky"))))</f>
        <v>Average</v>
      </c>
    </row>
    <row r="851" spans="1:12">
      <c r="A851" s="6">
        <v>850</v>
      </c>
      <c r="B851" s="7">
        <f>INDEX(Final_Combined_Dataset!B:B, MATCH(Analysis_Helper!A851, Final_Combined_Dataset!A:A, 0))</f>
        <v>40581</v>
      </c>
      <c r="C851" s="6" t="str">
        <f>INDEX(Final_Combined_Dataset!G:G, MATCH(Analysis_Helper!A851, Final_Combined_Dataset!A:A, 0))</f>
        <v>Monday</v>
      </c>
      <c r="D851" s="6" t="str">
        <f t="shared" si="52"/>
        <v>Weekday</v>
      </c>
      <c r="E851" s="6" t="b">
        <f>INDEX(Final_Combined_Dataset!F:F, MATCH(A851, Final_Combined_Dataset!A:A, 0))</f>
        <v>0</v>
      </c>
      <c r="F851" s="6" t="str">
        <f t="shared" si="53"/>
        <v>Working Day</v>
      </c>
      <c r="G851" s="6">
        <f>INDEX(Final_Combined_Dataset!E:E, MATCH(A851, Final_Combined_Dataset!A:A, 0))</f>
        <v>20</v>
      </c>
      <c r="H851" s="6" t="str">
        <f t="shared" si="54"/>
        <v>Evening</v>
      </c>
      <c r="I851" s="6">
        <f>INDEX(Final_Combined_Dataset!O:O, MATCH(A851, Final_Combined_Dataset!A:A, 0))</f>
        <v>88</v>
      </c>
      <c r="J851" s="6" t="str">
        <f t="shared" si="55"/>
        <v>Low</v>
      </c>
      <c r="K851" s="6" t="str">
        <f>IF(Final_Combined_Dataset!M851&gt;Final_Combined_Dataset!N851,
"Casual Users","Registered Users")</f>
        <v>Registered Users</v>
      </c>
      <c r="L851" s="6" t="str">
        <f>IF(Final_Combined_Dataset!H851="Clear","Good To Go",IF(Final_Combined_Dataset!H851="Mist","Average",IF(Final_Combined_Dataset!H851="Light Snow","Bad",IF(Final_Combined_Dataset!H851="Heavy Snow","Very Risky"))))</f>
        <v>Average</v>
      </c>
    </row>
    <row r="852" spans="1:12">
      <c r="A852" s="6">
        <v>851</v>
      </c>
      <c r="B852" s="7">
        <f>INDEX(Final_Combined_Dataset!B:B, MATCH(Analysis_Helper!A852, Final_Combined_Dataset!A:A, 0))</f>
        <v>40581</v>
      </c>
      <c r="C852" s="6" t="str">
        <f>INDEX(Final_Combined_Dataset!G:G, MATCH(Analysis_Helper!A852, Final_Combined_Dataset!A:A, 0))</f>
        <v>Monday</v>
      </c>
      <c r="D852" s="6" t="str">
        <f t="shared" si="52"/>
        <v>Weekday</v>
      </c>
      <c r="E852" s="6" t="b">
        <f>INDEX(Final_Combined_Dataset!F:F, MATCH(A852, Final_Combined_Dataset!A:A, 0))</f>
        <v>0</v>
      </c>
      <c r="F852" s="6" t="str">
        <f t="shared" si="53"/>
        <v>Working Day</v>
      </c>
      <c r="G852" s="6">
        <f>INDEX(Final_Combined_Dataset!E:E, MATCH(A852, Final_Combined_Dataset!A:A, 0))</f>
        <v>21</v>
      </c>
      <c r="H852" s="6" t="str">
        <f t="shared" si="54"/>
        <v>Night</v>
      </c>
      <c r="I852" s="6">
        <f>INDEX(Final_Combined_Dataset!O:O, MATCH(A852, Final_Combined_Dataset!A:A, 0))</f>
        <v>78</v>
      </c>
      <c r="J852" s="6" t="str">
        <f t="shared" si="55"/>
        <v>Low</v>
      </c>
      <c r="K852" s="6" t="str">
        <f>IF(Final_Combined_Dataset!M852&gt;Final_Combined_Dataset!N852,
"Casual Users","Registered Users")</f>
        <v>Registered Users</v>
      </c>
      <c r="L852" s="6" t="str">
        <f>IF(Final_Combined_Dataset!H852="Clear","Good To Go",IF(Final_Combined_Dataset!H852="Mist","Average",IF(Final_Combined_Dataset!H852="Light Snow","Bad",IF(Final_Combined_Dataset!H852="Heavy Snow","Very Risky"))))</f>
        <v>Good To Go</v>
      </c>
    </row>
    <row r="853" spans="1:12">
      <c r="A853" s="6">
        <v>852</v>
      </c>
      <c r="B853" s="7">
        <f>INDEX(Final_Combined_Dataset!B:B, MATCH(Analysis_Helper!A853, Final_Combined_Dataset!A:A, 0))</f>
        <v>40581</v>
      </c>
      <c r="C853" s="6" t="str">
        <f>INDEX(Final_Combined_Dataset!G:G, MATCH(Analysis_Helper!A853, Final_Combined_Dataset!A:A, 0))</f>
        <v>Monday</v>
      </c>
      <c r="D853" s="6" t="str">
        <f t="shared" si="52"/>
        <v>Weekday</v>
      </c>
      <c r="E853" s="6" t="b">
        <f>INDEX(Final_Combined_Dataset!F:F, MATCH(A853, Final_Combined_Dataset!A:A, 0))</f>
        <v>0</v>
      </c>
      <c r="F853" s="6" t="str">
        <f t="shared" si="53"/>
        <v>Working Day</v>
      </c>
      <c r="G853" s="6">
        <f>INDEX(Final_Combined_Dataset!E:E, MATCH(A853, Final_Combined_Dataset!A:A, 0))</f>
        <v>22</v>
      </c>
      <c r="H853" s="6" t="str">
        <f t="shared" si="54"/>
        <v>Night</v>
      </c>
      <c r="I853" s="6">
        <f>INDEX(Final_Combined_Dataset!O:O, MATCH(A853, Final_Combined_Dataset!A:A, 0))</f>
        <v>37</v>
      </c>
      <c r="J853" s="6" t="str">
        <f t="shared" si="55"/>
        <v>Low</v>
      </c>
      <c r="K853" s="6" t="str">
        <f>IF(Final_Combined_Dataset!M853&gt;Final_Combined_Dataset!N853,
"Casual Users","Registered Users")</f>
        <v>Registered Users</v>
      </c>
      <c r="L853" s="6" t="str">
        <f>IF(Final_Combined_Dataset!H853="Clear","Good To Go",IF(Final_Combined_Dataset!H853="Mist","Average",IF(Final_Combined_Dataset!H853="Light Snow","Bad",IF(Final_Combined_Dataset!H853="Heavy Snow","Very Risky"))))</f>
        <v>Good To Go</v>
      </c>
    </row>
    <row r="854" spans="1:12">
      <c r="A854" s="6">
        <v>853</v>
      </c>
      <c r="B854" s="7">
        <f>INDEX(Final_Combined_Dataset!B:B, MATCH(Analysis_Helper!A854, Final_Combined_Dataset!A:A, 0))</f>
        <v>40581</v>
      </c>
      <c r="C854" s="6" t="str">
        <f>INDEX(Final_Combined_Dataset!G:G, MATCH(Analysis_Helper!A854, Final_Combined_Dataset!A:A, 0))</f>
        <v>Monday</v>
      </c>
      <c r="D854" s="6" t="str">
        <f t="shared" si="52"/>
        <v>Weekday</v>
      </c>
      <c r="E854" s="6" t="b">
        <f>INDEX(Final_Combined_Dataset!F:F, MATCH(A854, Final_Combined_Dataset!A:A, 0))</f>
        <v>0</v>
      </c>
      <c r="F854" s="6" t="str">
        <f t="shared" si="53"/>
        <v>Working Day</v>
      </c>
      <c r="G854" s="6">
        <f>INDEX(Final_Combined_Dataset!E:E, MATCH(A854, Final_Combined_Dataset!A:A, 0))</f>
        <v>23</v>
      </c>
      <c r="H854" s="6" t="str">
        <f t="shared" si="54"/>
        <v>Night</v>
      </c>
      <c r="I854" s="6">
        <f>INDEX(Final_Combined_Dataset!O:O, MATCH(A854, Final_Combined_Dataset!A:A, 0))</f>
        <v>25</v>
      </c>
      <c r="J854" s="6" t="str">
        <f t="shared" si="55"/>
        <v>Low</v>
      </c>
      <c r="K854" s="6" t="str">
        <f>IF(Final_Combined_Dataset!M854&gt;Final_Combined_Dataset!N854,
"Casual Users","Registered Users")</f>
        <v>Registered Users</v>
      </c>
      <c r="L854" s="6" t="str">
        <f>IF(Final_Combined_Dataset!H854="Clear","Good To Go",IF(Final_Combined_Dataset!H854="Mist","Average",IF(Final_Combined_Dataset!H854="Light Snow","Bad",IF(Final_Combined_Dataset!H854="Heavy Snow","Very Risky"))))</f>
        <v>Average</v>
      </c>
    </row>
    <row r="855" spans="1:12">
      <c r="A855" s="6">
        <v>854</v>
      </c>
      <c r="B855" s="7">
        <f>INDEX(Final_Combined_Dataset!B:B, MATCH(Analysis_Helper!A855, Final_Combined_Dataset!A:A, 0))</f>
        <v>40582</v>
      </c>
      <c r="C855" s="6" t="str">
        <f>INDEX(Final_Combined_Dataset!G:G, MATCH(Analysis_Helper!A855, Final_Combined_Dataset!A:A, 0))</f>
        <v>Tuesday</v>
      </c>
      <c r="D855" s="6" t="str">
        <f t="shared" si="52"/>
        <v>Weekday</v>
      </c>
      <c r="E855" s="6" t="b">
        <f>INDEX(Final_Combined_Dataset!F:F, MATCH(A855, Final_Combined_Dataset!A:A, 0))</f>
        <v>0</v>
      </c>
      <c r="F855" s="6" t="str">
        <f t="shared" si="53"/>
        <v>Working Day</v>
      </c>
      <c r="G855" s="6">
        <f>INDEX(Final_Combined_Dataset!E:E, MATCH(A855, Final_Combined_Dataset!A:A, 0))</f>
        <v>0</v>
      </c>
      <c r="H855" s="6" t="str">
        <f t="shared" si="54"/>
        <v>Night</v>
      </c>
      <c r="I855" s="6">
        <f>INDEX(Final_Combined_Dataset!O:O, MATCH(A855, Final_Combined_Dataset!A:A, 0))</f>
        <v>10</v>
      </c>
      <c r="J855" s="6" t="str">
        <f t="shared" si="55"/>
        <v>Low</v>
      </c>
      <c r="K855" s="6" t="str">
        <f>IF(Final_Combined_Dataset!M855&gt;Final_Combined_Dataset!N855,
"Casual Users","Registered Users")</f>
        <v>Registered Users</v>
      </c>
      <c r="L855" s="6" t="str">
        <f>IF(Final_Combined_Dataset!H855="Clear","Good To Go",IF(Final_Combined_Dataset!H855="Mist","Average",IF(Final_Combined_Dataset!H855="Light Snow","Bad",IF(Final_Combined_Dataset!H855="Heavy Snow","Very Risky"))))</f>
        <v>Average</v>
      </c>
    </row>
    <row r="856" spans="1:12">
      <c r="A856" s="6">
        <v>855</v>
      </c>
      <c r="B856" s="7">
        <f>INDEX(Final_Combined_Dataset!B:B, MATCH(Analysis_Helper!A856, Final_Combined_Dataset!A:A, 0))</f>
        <v>40582</v>
      </c>
      <c r="C856" s="6" t="str">
        <f>INDEX(Final_Combined_Dataset!G:G, MATCH(Analysis_Helper!A856, Final_Combined_Dataset!A:A, 0))</f>
        <v>Tuesday</v>
      </c>
      <c r="D856" s="6" t="str">
        <f t="shared" si="52"/>
        <v>Weekday</v>
      </c>
      <c r="E856" s="6" t="b">
        <f>INDEX(Final_Combined_Dataset!F:F, MATCH(A856, Final_Combined_Dataset!A:A, 0))</f>
        <v>0</v>
      </c>
      <c r="F856" s="6" t="str">
        <f t="shared" si="53"/>
        <v>Working Day</v>
      </c>
      <c r="G856" s="6">
        <f>INDEX(Final_Combined_Dataset!E:E, MATCH(A856, Final_Combined_Dataset!A:A, 0))</f>
        <v>1</v>
      </c>
      <c r="H856" s="6" t="str">
        <f t="shared" si="54"/>
        <v>Night</v>
      </c>
      <c r="I856" s="6">
        <f>INDEX(Final_Combined_Dataset!O:O, MATCH(A856, Final_Combined_Dataset!A:A, 0))</f>
        <v>4</v>
      </c>
      <c r="J856" s="6" t="str">
        <f t="shared" si="55"/>
        <v>Low</v>
      </c>
      <c r="K856" s="6" t="str">
        <f>IF(Final_Combined_Dataset!M856&gt;Final_Combined_Dataset!N856,
"Casual Users","Registered Users")</f>
        <v>Registered Users</v>
      </c>
      <c r="L856" s="6" t="str">
        <f>IF(Final_Combined_Dataset!H856="Clear","Good To Go",IF(Final_Combined_Dataset!H856="Mist","Average",IF(Final_Combined_Dataset!H856="Light Snow","Bad",IF(Final_Combined_Dataset!H856="Heavy Snow","Very Risky"))))</f>
        <v>Average</v>
      </c>
    </row>
    <row r="857" spans="1:12">
      <c r="A857" s="6">
        <v>856</v>
      </c>
      <c r="B857" s="7">
        <f>INDEX(Final_Combined_Dataset!B:B, MATCH(Analysis_Helper!A857, Final_Combined_Dataset!A:A, 0))</f>
        <v>40582</v>
      </c>
      <c r="C857" s="6" t="str">
        <f>INDEX(Final_Combined_Dataset!G:G, MATCH(Analysis_Helper!A857, Final_Combined_Dataset!A:A, 0))</f>
        <v>Tuesday</v>
      </c>
      <c r="D857" s="6" t="str">
        <f t="shared" si="52"/>
        <v>Weekday</v>
      </c>
      <c r="E857" s="6" t="b">
        <f>INDEX(Final_Combined_Dataset!F:F, MATCH(A857, Final_Combined_Dataset!A:A, 0))</f>
        <v>0</v>
      </c>
      <c r="F857" s="6" t="str">
        <f t="shared" si="53"/>
        <v>Working Day</v>
      </c>
      <c r="G857" s="6">
        <f>INDEX(Final_Combined_Dataset!E:E, MATCH(A857, Final_Combined_Dataset!A:A, 0))</f>
        <v>2</v>
      </c>
      <c r="H857" s="6" t="str">
        <f t="shared" si="54"/>
        <v>Night</v>
      </c>
      <c r="I857" s="6">
        <f>INDEX(Final_Combined_Dataset!O:O, MATCH(A857, Final_Combined_Dataset!A:A, 0))</f>
        <v>2</v>
      </c>
      <c r="J857" s="6" t="str">
        <f t="shared" si="55"/>
        <v>Low</v>
      </c>
      <c r="K857" s="6" t="str">
        <f>IF(Final_Combined_Dataset!M857&gt;Final_Combined_Dataset!N857,
"Casual Users","Registered Users")</f>
        <v>Registered Users</v>
      </c>
      <c r="L857" s="6" t="str">
        <f>IF(Final_Combined_Dataset!H857="Clear","Good To Go",IF(Final_Combined_Dataset!H857="Mist","Average",IF(Final_Combined_Dataset!H857="Light Snow","Bad",IF(Final_Combined_Dataset!H857="Heavy Snow","Very Risky"))))</f>
        <v>Average</v>
      </c>
    </row>
    <row r="858" spans="1:12">
      <c r="A858" s="6">
        <v>857</v>
      </c>
      <c r="B858" s="7">
        <f>INDEX(Final_Combined_Dataset!B:B, MATCH(Analysis_Helper!A858, Final_Combined_Dataset!A:A, 0))</f>
        <v>40582</v>
      </c>
      <c r="C858" s="6" t="str">
        <f>INDEX(Final_Combined_Dataset!G:G, MATCH(Analysis_Helper!A858, Final_Combined_Dataset!A:A, 0))</f>
        <v>Tuesday</v>
      </c>
      <c r="D858" s="6" t="str">
        <f t="shared" si="52"/>
        <v>Weekday</v>
      </c>
      <c r="E858" s="6" t="b">
        <f>INDEX(Final_Combined_Dataset!F:F, MATCH(A858, Final_Combined_Dataset!A:A, 0))</f>
        <v>0</v>
      </c>
      <c r="F858" s="6" t="str">
        <f t="shared" si="53"/>
        <v>Working Day</v>
      </c>
      <c r="G858" s="6">
        <f>INDEX(Final_Combined_Dataset!E:E, MATCH(A858, Final_Combined_Dataset!A:A, 0))</f>
        <v>3</v>
      </c>
      <c r="H858" s="6" t="str">
        <f t="shared" si="54"/>
        <v>Night</v>
      </c>
      <c r="I858" s="6">
        <f>INDEX(Final_Combined_Dataset!O:O, MATCH(A858, Final_Combined_Dataset!A:A, 0))</f>
        <v>1</v>
      </c>
      <c r="J858" s="6" t="str">
        <f t="shared" si="55"/>
        <v>Low</v>
      </c>
      <c r="K858" s="6" t="str">
        <f>IF(Final_Combined_Dataset!M858&gt;Final_Combined_Dataset!N858,
"Casual Users","Registered Users")</f>
        <v>Registered Users</v>
      </c>
      <c r="L858" s="6" t="str">
        <f>IF(Final_Combined_Dataset!H858="Clear","Good To Go",IF(Final_Combined_Dataset!H858="Mist","Average",IF(Final_Combined_Dataset!H858="Light Snow","Bad",IF(Final_Combined_Dataset!H858="Heavy Snow","Very Risky"))))</f>
        <v>Bad</v>
      </c>
    </row>
    <row r="859" spans="1:12">
      <c r="A859" s="6">
        <v>858</v>
      </c>
      <c r="B859" s="7">
        <f>INDEX(Final_Combined_Dataset!B:B, MATCH(Analysis_Helper!A859, Final_Combined_Dataset!A:A, 0))</f>
        <v>40582</v>
      </c>
      <c r="C859" s="6" t="str">
        <f>INDEX(Final_Combined_Dataset!G:G, MATCH(Analysis_Helper!A859, Final_Combined_Dataset!A:A, 0))</f>
        <v>Tuesday</v>
      </c>
      <c r="D859" s="6" t="str">
        <f t="shared" si="52"/>
        <v>Weekday</v>
      </c>
      <c r="E859" s="6" t="b">
        <f>INDEX(Final_Combined_Dataset!F:F, MATCH(A859, Final_Combined_Dataset!A:A, 0))</f>
        <v>0</v>
      </c>
      <c r="F859" s="6" t="str">
        <f t="shared" si="53"/>
        <v>Working Day</v>
      </c>
      <c r="G859" s="6">
        <f>INDEX(Final_Combined_Dataset!E:E, MATCH(A859, Final_Combined_Dataset!A:A, 0))</f>
        <v>4</v>
      </c>
      <c r="H859" s="6" t="str">
        <f t="shared" si="54"/>
        <v>Night</v>
      </c>
      <c r="I859" s="6">
        <f>INDEX(Final_Combined_Dataset!O:O, MATCH(A859, Final_Combined_Dataset!A:A, 0))</f>
        <v>3</v>
      </c>
      <c r="J859" s="6" t="str">
        <f t="shared" si="55"/>
        <v>Low</v>
      </c>
      <c r="K859" s="6" t="str">
        <f>IF(Final_Combined_Dataset!M859&gt;Final_Combined_Dataset!N859,
"Casual Users","Registered Users")</f>
        <v>Registered Users</v>
      </c>
      <c r="L859" s="6" t="str">
        <f>IF(Final_Combined_Dataset!H859="Clear","Good To Go",IF(Final_Combined_Dataset!H859="Mist","Average",IF(Final_Combined_Dataset!H859="Light Snow","Bad",IF(Final_Combined_Dataset!H859="Heavy Snow","Very Risky"))))</f>
        <v>Good To Go</v>
      </c>
    </row>
    <row r="860" spans="1:12">
      <c r="A860" s="6">
        <v>859</v>
      </c>
      <c r="B860" s="7">
        <f>INDEX(Final_Combined_Dataset!B:B, MATCH(Analysis_Helper!A860, Final_Combined_Dataset!A:A, 0))</f>
        <v>40582</v>
      </c>
      <c r="C860" s="6" t="str">
        <f>INDEX(Final_Combined_Dataset!G:G, MATCH(Analysis_Helper!A860, Final_Combined_Dataset!A:A, 0))</f>
        <v>Tuesday</v>
      </c>
      <c r="D860" s="6" t="str">
        <f t="shared" si="52"/>
        <v>Weekday</v>
      </c>
      <c r="E860" s="6" t="b">
        <f>INDEX(Final_Combined_Dataset!F:F, MATCH(A860, Final_Combined_Dataset!A:A, 0))</f>
        <v>0</v>
      </c>
      <c r="F860" s="6" t="str">
        <f t="shared" si="53"/>
        <v>Working Day</v>
      </c>
      <c r="G860" s="6">
        <f>INDEX(Final_Combined_Dataset!E:E, MATCH(A860, Final_Combined_Dataset!A:A, 0))</f>
        <v>5</v>
      </c>
      <c r="H860" s="6" t="str">
        <f t="shared" si="54"/>
        <v>Morning</v>
      </c>
      <c r="I860" s="6">
        <f>INDEX(Final_Combined_Dataset!O:O, MATCH(A860, Final_Combined_Dataset!A:A, 0))</f>
        <v>2</v>
      </c>
      <c r="J860" s="6" t="str">
        <f t="shared" si="55"/>
        <v>Low</v>
      </c>
      <c r="K860" s="6" t="str">
        <f>IF(Final_Combined_Dataset!M860&gt;Final_Combined_Dataset!N860,
"Casual Users","Registered Users")</f>
        <v>Registered Users</v>
      </c>
      <c r="L860" s="6" t="str">
        <f>IF(Final_Combined_Dataset!H860="Clear","Good To Go",IF(Final_Combined_Dataset!H860="Mist","Average",IF(Final_Combined_Dataset!H860="Light Snow","Bad",IF(Final_Combined_Dataset!H860="Heavy Snow","Very Risky"))))</f>
        <v>Good To Go</v>
      </c>
    </row>
    <row r="861" spans="1:12">
      <c r="A861" s="6">
        <v>860</v>
      </c>
      <c r="B861" s="7">
        <f>INDEX(Final_Combined_Dataset!B:B, MATCH(Analysis_Helper!A861, Final_Combined_Dataset!A:A, 0))</f>
        <v>40582</v>
      </c>
      <c r="C861" s="6" t="str">
        <f>INDEX(Final_Combined_Dataset!G:G, MATCH(Analysis_Helper!A861, Final_Combined_Dataset!A:A, 0))</f>
        <v>Tuesday</v>
      </c>
      <c r="D861" s="6" t="str">
        <f t="shared" si="52"/>
        <v>Weekday</v>
      </c>
      <c r="E861" s="6" t="b">
        <f>INDEX(Final_Combined_Dataset!F:F, MATCH(A861, Final_Combined_Dataset!A:A, 0))</f>
        <v>0</v>
      </c>
      <c r="F861" s="6" t="str">
        <f t="shared" si="53"/>
        <v>Working Day</v>
      </c>
      <c r="G861" s="6">
        <f>INDEX(Final_Combined_Dataset!E:E, MATCH(A861, Final_Combined_Dataset!A:A, 0))</f>
        <v>6</v>
      </c>
      <c r="H861" s="6" t="str">
        <f t="shared" si="54"/>
        <v>Morning</v>
      </c>
      <c r="I861" s="6">
        <f>INDEX(Final_Combined_Dataset!O:O, MATCH(A861, Final_Combined_Dataset!A:A, 0))</f>
        <v>39</v>
      </c>
      <c r="J861" s="6" t="str">
        <f t="shared" si="55"/>
        <v>Low</v>
      </c>
      <c r="K861" s="6" t="str">
        <f>IF(Final_Combined_Dataset!M861&gt;Final_Combined_Dataset!N861,
"Casual Users","Registered Users")</f>
        <v>Registered Users</v>
      </c>
      <c r="L861" s="6" t="str">
        <f>IF(Final_Combined_Dataset!H861="Clear","Good To Go",IF(Final_Combined_Dataset!H861="Mist","Average",IF(Final_Combined_Dataset!H861="Light Snow","Bad",IF(Final_Combined_Dataset!H861="Heavy Snow","Very Risky"))))</f>
        <v>Good To Go</v>
      </c>
    </row>
    <row r="862" spans="1:12">
      <c r="A862" s="6">
        <v>861</v>
      </c>
      <c r="B862" s="7">
        <f>INDEX(Final_Combined_Dataset!B:B, MATCH(Analysis_Helper!A862, Final_Combined_Dataset!A:A, 0))</f>
        <v>40582</v>
      </c>
      <c r="C862" s="6" t="str">
        <f>INDEX(Final_Combined_Dataset!G:G, MATCH(Analysis_Helper!A862, Final_Combined_Dataset!A:A, 0))</f>
        <v>Tuesday</v>
      </c>
      <c r="D862" s="6" t="str">
        <f t="shared" si="52"/>
        <v>Weekday</v>
      </c>
      <c r="E862" s="6" t="b">
        <f>INDEX(Final_Combined_Dataset!F:F, MATCH(A862, Final_Combined_Dataset!A:A, 0))</f>
        <v>0</v>
      </c>
      <c r="F862" s="6" t="str">
        <f t="shared" si="53"/>
        <v>Working Day</v>
      </c>
      <c r="G862" s="6">
        <f>INDEX(Final_Combined_Dataset!E:E, MATCH(A862, Final_Combined_Dataset!A:A, 0))</f>
        <v>7</v>
      </c>
      <c r="H862" s="6" t="str">
        <f t="shared" si="54"/>
        <v>Morning</v>
      </c>
      <c r="I862" s="6">
        <f>INDEX(Final_Combined_Dataset!O:O, MATCH(A862, Final_Combined_Dataset!A:A, 0))</f>
        <v>100</v>
      </c>
      <c r="J862" s="6" t="str">
        <f t="shared" si="55"/>
        <v>Medium</v>
      </c>
      <c r="K862" s="6" t="str">
        <f>IF(Final_Combined_Dataset!M862&gt;Final_Combined_Dataset!N862,
"Casual Users","Registered Users")</f>
        <v>Registered Users</v>
      </c>
      <c r="L862" s="6" t="str">
        <f>IF(Final_Combined_Dataset!H862="Clear","Good To Go",IF(Final_Combined_Dataset!H862="Mist","Average",IF(Final_Combined_Dataset!H862="Light Snow","Bad",IF(Final_Combined_Dataset!H862="Heavy Snow","Very Risky"))))</f>
        <v>Good To Go</v>
      </c>
    </row>
    <row r="863" spans="1:12">
      <c r="A863" s="6">
        <v>862</v>
      </c>
      <c r="B863" s="7">
        <f>INDEX(Final_Combined_Dataset!B:B, MATCH(Analysis_Helper!A863, Final_Combined_Dataset!A:A, 0))</f>
        <v>40582</v>
      </c>
      <c r="C863" s="6" t="str">
        <f>INDEX(Final_Combined_Dataset!G:G, MATCH(Analysis_Helper!A863, Final_Combined_Dataset!A:A, 0))</f>
        <v>Tuesday</v>
      </c>
      <c r="D863" s="6" t="str">
        <f t="shared" si="52"/>
        <v>Weekday</v>
      </c>
      <c r="E863" s="6" t="b">
        <f>INDEX(Final_Combined_Dataset!F:F, MATCH(A863, Final_Combined_Dataset!A:A, 0))</f>
        <v>0</v>
      </c>
      <c r="F863" s="6" t="str">
        <f t="shared" si="53"/>
        <v>Working Day</v>
      </c>
      <c r="G863" s="6">
        <f>INDEX(Final_Combined_Dataset!E:E, MATCH(A863, Final_Combined_Dataset!A:A, 0))</f>
        <v>8</v>
      </c>
      <c r="H863" s="6" t="str">
        <f t="shared" si="54"/>
        <v>Morning</v>
      </c>
      <c r="I863" s="6">
        <f>INDEX(Final_Combined_Dataset!O:O, MATCH(A863, Final_Combined_Dataset!A:A, 0))</f>
        <v>243</v>
      </c>
      <c r="J863" s="6" t="str">
        <f t="shared" si="55"/>
        <v>High</v>
      </c>
      <c r="K863" s="6" t="str">
        <f>IF(Final_Combined_Dataset!M863&gt;Final_Combined_Dataset!N863,
"Casual Users","Registered Users")</f>
        <v>Registered Users</v>
      </c>
      <c r="L863" s="6" t="str">
        <f>IF(Final_Combined_Dataset!H863="Clear","Good To Go",IF(Final_Combined_Dataset!H863="Mist","Average",IF(Final_Combined_Dataset!H863="Light Snow","Bad",IF(Final_Combined_Dataset!H863="Heavy Snow","Very Risky"))))</f>
        <v>Good To Go</v>
      </c>
    </row>
    <row r="864" spans="1:12">
      <c r="A864" s="6">
        <v>863</v>
      </c>
      <c r="B864" s="7">
        <f>INDEX(Final_Combined_Dataset!B:B, MATCH(Analysis_Helper!A864, Final_Combined_Dataset!A:A, 0))</f>
        <v>40582</v>
      </c>
      <c r="C864" s="6" t="str">
        <f>INDEX(Final_Combined_Dataset!G:G, MATCH(Analysis_Helper!A864, Final_Combined_Dataset!A:A, 0))</f>
        <v>Tuesday</v>
      </c>
      <c r="D864" s="6" t="str">
        <f t="shared" si="52"/>
        <v>Weekday</v>
      </c>
      <c r="E864" s="6" t="b">
        <f>INDEX(Final_Combined_Dataset!F:F, MATCH(A864, Final_Combined_Dataset!A:A, 0))</f>
        <v>0</v>
      </c>
      <c r="F864" s="6" t="str">
        <f t="shared" si="53"/>
        <v>Working Day</v>
      </c>
      <c r="G864" s="6">
        <f>INDEX(Final_Combined_Dataset!E:E, MATCH(A864, Final_Combined_Dataset!A:A, 0))</f>
        <v>9</v>
      </c>
      <c r="H864" s="6" t="str">
        <f t="shared" si="54"/>
        <v>Morning</v>
      </c>
      <c r="I864" s="6">
        <f>INDEX(Final_Combined_Dataset!O:O, MATCH(A864, Final_Combined_Dataset!A:A, 0))</f>
        <v>135</v>
      </c>
      <c r="J864" s="6" t="str">
        <f t="shared" si="55"/>
        <v>Medium</v>
      </c>
      <c r="K864" s="6" t="str">
        <f>IF(Final_Combined_Dataset!M864&gt;Final_Combined_Dataset!N864,
"Casual Users","Registered Users")</f>
        <v>Registered Users</v>
      </c>
      <c r="L864" s="6" t="str">
        <f>IF(Final_Combined_Dataset!H864="Clear","Good To Go",IF(Final_Combined_Dataset!H864="Mist","Average",IF(Final_Combined_Dataset!H864="Light Snow","Bad",IF(Final_Combined_Dataset!H864="Heavy Snow","Very Risky"))))</f>
        <v>Good To Go</v>
      </c>
    </row>
    <row r="865" spans="1:12">
      <c r="A865" s="6">
        <v>864</v>
      </c>
      <c r="B865" s="7">
        <f>INDEX(Final_Combined_Dataset!B:B, MATCH(Analysis_Helper!A865, Final_Combined_Dataset!A:A, 0))</f>
        <v>40582</v>
      </c>
      <c r="C865" s="6" t="str">
        <f>INDEX(Final_Combined_Dataset!G:G, MATCH(Analysis_Helper!A865, Final_Combined_Dataset!A:A, 0))</f>
        <v>Tuesday</v>
      </c>
      <c r="D865" s="6" t="str">
        <f t="shared" si="52"/>
        <v>Weekday</v>
      </c>
      <c r="E865" s="6" t="b">
        <f>INDEX(Final_Combined_Dataset!F:F, MATCH(A865, Final_Combined_Dataset!A:A, 0))</f>
        <v>0</v>
      </c>
      <c r="F865" s="6" t="str">
        <f t="shared" si="53"/>
        <v>Working Day</v>
      </c>
      <c r="G865" s="6">
        <f>INDEX(Final_Combined_Dataset!E:E, MATCH(A865, Final_Combined_Dataset!A:A, 0))</f>
        <v>10</v>
      </c>
      <c r="H865" s="6" t="str">
        <f t="shared" si="54"/>
        <v>Morning</v>
      </c>
      <c r="I865" s="6">
        <f>INDEX(Final_Combined_Dataset!O:O, MATCH(A865, Final_Combined_Dataset!A:A, 0))</f>
        <v>48</v>
      </c>
      <c r="J865" s="6" t="str">
        <f t="shared" si="55"/>
        <v>Low</v>
      </c>
      <c r="K865" s="6" t="str">
        <f>IF(Final_Combined_Dataset!M865&gt;Final_Combined_Dataset!N865,
"Casual Users","Registered Users")</f>
        <v>Registered Users</v>
      </c>
      <c r="L865" s="6" t="str">
        <f>IF(Final_Combined_Dataset!H865="Clear","Good To Go",IF(Final_Combined_Dataset!H865="Mist","Average",IF(Final_Combined_Dataset!H865="Light Snow","Bad",IF(Final_Combined_Dataset!H865="Heavy Snow","Very Risky"))))</f>
        <v>Good To Go</v>
      </c>
    </row>
    <row r="866" spans="1:12">
      <c r="A866" s="6">
        <v>865</v>
      </c>
      <c r="B866" s="7">
        <f>INDEX(Final_Combined_Dataset!B:B, MATCH(Analysis_Helper!A866, Final_Combined_Dataset!A:A, 0))</f>
        <v>40582</v>
      </c>
      <c r="C866" s="6" t="str">
        <f>INDEX(Final_Combined_Dataset!G:G, MATCH(Analysis_Helper!A866, Final_Combined_Dataset!A:A, 0))</f>
        <v>Tuesday</v>
      </c>
      <c r="D866" s="6" t="str">
        <f t="shared" si="52"/>
        <v>Weekday</v>
      </c>
      <c r="E866" s="6" t="b">
        <f>INDEX(Final_Combined_Dataset!F:F, MATCH(A866, Final_Combined_Dataset!A:A, 0))</f>
        <v>0</v>
      </c>
      <c r="F866" s="6" t="str">
        <f t="shared" si="53"/>
        <v>Working Day</v>
      </c>
      <c r="G866" s="6">
        <f>INDEX(Final_Combined_Dataset!E:E, MATCH(A866, Final_Combined_Dataset!A:A, 0))</f>
        <v>11</v>
      </c>
      <c r="H866" s="6" t="str">
        <f t="shared" si="54"/>
        <v>Morning</v>
      </c>
      <c r="I866" s="6">
        <f>INDEX(Final_Combined_Dataset!O:O, MATCH(A866, Final_Combined_Dataset!A:A, 0))</f>
        <v>50</v>
      </c>
      <c r="J866" s="6" t="str">
        <f t="shared" si="55"/>
        <v>Low</v>
      </c>
      <c r="K866" s="6" t="str">
        <f>IF(Final_Combined_Dataset!M866&gt;Final_Combined_Dataset!N866,
"Casual Users","Registered Users")</f>
        <v>Registered Users</v>
      </c>
      <c r="L866" s="6" t="str">
        <f>IF(Final_Combined_Dataset!H866="Clear","Good To Go",IF(Final_Combined_Dataset!H866="Mist","Average",IF(Final_Combined_Dataset!H866="Light Snow","Bad",IF(Final_Combined_Dataset!H866="Heavy Snow","Very Risky"))))</f>
        <v>Good To Go</v>
      </c>
    </row>
    <row r="867" spans="1:12">
      <c r="A867" s="6">
        <v>866</v>
      </c>
      <c r="B867" s="7">
        <f>INDEX(Final_Combined_Dataset!B:B, MATCH(Analysis_Helper!A867, Final_Combined_Dataset!A:A, 0))</f>
        <v>40582</v>
      </c>
      <c r="C867" s="6" t="str">
        <f>INDEX(Final_Combined_Dataset!G:G, MATCH(Analysis_Helper!A867, Final_Combined_Dataset!A:A, 0))</f>
        <v>Tuesday</v>
      </c>
      <c r="D867" s="6" t="str">
        <f t="shared" si="52"/>
        <v>Weekday</v>
      </c>
      <c r="E867" s="6" t="b">
        <f>INDEX(Final_Combined_Dataset!F:F, MATCH(A867, Final_Combined_Dataset!A:A, 0))</f>
        <v>0</v>
      </c>
      <c r="F867" s="6" t="str">
        <f t="shared" si="53"/>
        <v>Working Day</v>
      </c>
      <c r="G867" s="6">
        <f>INDEX(Final_Combined_Dataset!E:E, MATCH(A867, Final_Combined_Dataset!A:A, 0))</f>
        <v>12</v>
      </c>
      <c r="H867" s="6" t="str">
        <f t="shared" si="54"/>
        <v>Afternoon</v>
      </c>
      <c r="I867" s="6">
        <f>INDEX(Final_Combined_Dataset!O:O, MATCH(A867, Final_Combined_Dataset!A:A, 0))</f>
        <v>65</v>
      </c>
      <c r="J867" s="6" t="str">
        <f t="shared" si="55"/>
        <v>Low</v>
      </c>
      <c r="K867" s="6" t="str">
        <f>IF(Final_Combined_Dataset!M867&gt;Final_Combined_Dataset!N867,
"Casual Users","Registered Users")</f>
        <v>Registered Users</v>
      </c>
      <c r="L867" s="6" t="str">
        <f>IF(Final_Combined_Dataset!H867="Clear","Good To Go",IF(Final_Combined_Dataset!H867="Mist","Average",IF(Final_Combined_Dataset!H867="Light Snow","Bad",IF(Final_Combined_Dataset!H867="Heavy Snow","Very Risky"))))</f>
        <v>Good To Go</v>
      </c>
    </row>
    <row r="868" spans="1:12">
      <c r="A868" s="6">
        <v>867</v>
      </c>
      <c r="B868" s="7">
        <f>INDEX(Final_Combined_Dataset!B:B, MATCH(Analysis_Helper!A868, Final_Combined_Dataset!A:A, 0))</f>
        <v>40582</v>
      </c>
      <c r="C868" s="6" t="str">
        <f>INDEX(Final_Combined_Dataset!G:G, MATCH(Analysis_Helper!A868, Final_Combined_Dataset!A:A, 0))</f>
        <v>Tuesday</v>
      </c>
      <c r="D868" s="6" t="str">
        <f t="shared" si="52"/>
        <v>Weekday</v>
      </c>
      <c r="E868" s="6" t="b">
        <f>INDEX(Final_Combined_Dataset!F:F, MATCH(A868, Final_Combined_Dataset!A:A, 0))</f>
        <v>0</v>
      </c>
      <c r="F868" s="6" t="str">
        <f t="shared" si="53"/>
        <v>Working Day</v>
      </c>
      <c r="G868" s="6">
        <f>INDEX(Final_Combined_Dataset!E:E, MATCH(A868, Final_Combined_Dataset!A:A, 0))</f>
        <v>13</v>
      </c>
      <c r="H868" s="6" t="str">
        <f t="shared" si="54"/>
        <v>Afternoon</v>
      </c>
      <c r="I868" s="6">
        <f>INDEX(Final_Combined_Dataset!O:O, MATCH(A868, Final_Combined_Dataset!A:A, 0))</f>
        <v>50</v>
      </c>
      <c r="J868" s="6" t="str">
        <f t="shared" si="55"/>
        <v>Low</v>
      </c>
      <c r="K868" s="6" t="str">
        <f>IF(Final_Combined_Dataset!M868&gt;Final_Combined_Dataset!N868,
"Casual Users","Registered Users")</f>
        <v>Registered Users</v>
      </c>
      <c r="L868" s="6" t="str">
        <f>IF(Final_Combined_Dataset!H868="Clear","Good To Go",IF(Final_Combined_Dataset!H868="Mist","Average",IF(Final_Combined_Dataset!H868="Light Snow","Bad",IF(Final_Combined_Dataset!H868="Heavy Snow","Very Risky"))))</f>
        <v>Average</v>
      </c>
    </row>
    <row r="869" spans="1:12">
      <c r="A869" s="6">
        <v>868</v>
      </c>
      <c r="B869" s="7">
        <f>INDEX(Final_Combined_Dataset!B:B, MATCH(Analysis_Helper!A869, Final_Combined_Dataset!A:A, 0))</f>
        <v>40582</v>
      </c>
      <c r="C869" s="6" t="str">
        <f>INDEX(Final_Combined_Dataset!G:G, MATCH(Analysis_Helper!A869, Final_Combined_Dataset!A:A, 0))</f>
        <v>Tuesday</v>
      </c>
      <c r="D869" s="6" t="str">
        <f t="shared" si="52"/>
        <v>Weekday</v>
      </c>
      <c r="E869" s="6" t="b">
        <f>INDEX(Final_Combined_Dataset!F:F, MATCH(A869, Final_Combined_Dataset!A:A, 0))</f>
        <v>0</v>
      </c>
      <c r="F869" s="6" t="str">
        <f t="shared" si="53"/>
        <v>Working Day</v>
      </c>
      <c r="G869" s="6">
        <f>INDEX(Final_Combined_Dataset!E:E, MATCH(A869, Final_Combined_Dataset!A:A, 0))</f>
        <v>14</v>
      </c>
      <c r="H869" s="6" t="str">
        <f t="shared" si="54"/>
        <v>Afternoon</v>
      </c>
      <c r="I869" s="6">
        <f>INDEX(Final_Combined_Dataset!O:O, MATCH(A869, Final_Combined_Dataset!A:A, 0))</f>
        <v>64</v>
      </c>
      <c r="J869" s="6" t="str">
        <f t="shared" si="55"/>
        <v>Low</v>
      </c>
      <c r="K869" s="6" t="str">
        <f>IF(Final_Combined_Dataset!M869&gt;Final_Combined_Dataset!N869,
"Casual Users","Registered Users")</f>
        <v>Registered Users</v>
      </c>
      <c r="L869" s="6" t="str">
        <f>IF(Final_Combined_Dataset!H869="Clear","Good To Go",IF(Final_Combined_Dataset!H869="Mist","Average",IF(Final_Combined_Dataset!H869="Light Snow","Bad",IF(Final_Combined_Dataset!H869="Heavy Snow","Very Risky"))))</f>
        <v>Good To Go</v>
      </c>
    </row>
    <row r="870" spans="1:12">
      <c r="A870" s="6">
        <v>869</v>
      </c>
      <c r="B870" s="7">
        <f>INDEX(Final_Combined_Dataset!B:B, MATCH(Analysis_Helper!A870, Final_Combined_Dataset!A:A, 0))</f>
        <v>40582</v>
      </c>
      <c r="C870" s="6" t="str">
        <f>INDEX(Final_Combined_Dataset!G:G, MATCH(Analysis_Helper!A870, Final_Combined_Dataset!A:A, 0))</f>
        <v>Tuesday</v>
      </c>
      <c r="D870" s="6" t="str">
        <f t="shared" si="52"/>
        <v>Weekday</v>
      </c>
      <c r="E870" s="6" t="b">
        <f>INDEX(Final_Combined_Dataset!F:F, MATCH(A870, Final_Combined_Dataset!A:A, 0))</f>
        <v>0</v>
      </c>
      <c r="F870" s="6" t="str">
        <f t="shared" si="53"/>
        <v>Working Day</v>
      </c>
      <c r="G870" s="6">
        <f>INDEX(Final_Combined_Dataset!E:E, MATCH(A870, Final_Combined_Dataset!A:A, 0))</f>
        <v>15</v>
      </c>
      <c r="H870" s="6" t="str">
        <f t="shared" si="54"/>
        <v>Afternoon</v>
      </c>
      <c r="I870" s="6">
        <f>INDEX(Final_Combined_Dataset!O:O, MATCH(A870, Final_Combined_Dataset!A:A, 0))</f>
        <v>51</v>
      </c>
      <c r="J870" s="6" t="str">
        <f t="shared" si="55"/>
        <v>Low</v>
      </c>
      <c r="K870" s="6" t="str">
        <f>IF(Final_Combined_Dataset!M870&gt;Final_Combined_Dataset!N870,
"Casual Users","Registered Users")</f>
        <v>Registered Users</v>
      </c>
      <c r="L870" s="6" t="str">
        <f>IF(Final_Combined_Dataset!H870="Clear","Good To Go",IF(Final_Combined_Dataset!H870="Mist","Average",IF(Final_Combined_Dataset!H870="Light Snow","Bad",IF(Final_Combined_Dataset!H870="Heavy Snow","Very Risky"))))</f>
        <v>Good To Go</v>
      </c>
    </row>
    <row r="871" spans="1:12">
      <c r="A871" s="6">
        <v>870</v>
      </c>
      <c r="B871" s="7">
        <f>INDEX(Final_Combined_Dataset!B:B, MATCH(Analysis_Helper!A871, Final_Combined_Dataset!A:A, 0))</f>
        <v>40582</v>
      </c>
      <c r="C871" s="6" t="str">
        <f>INDEX(Final_Combined_Dataset!G:G, MATCH(Analysis_Helper!A871, Final_Combined_Dataset!A:A, 0))</f>
        <v>Tuesday</v>
      </c>
      <c r="D871" s="6" t="str">
        <f t="shared" si="52"/>
        <v>Weekday</v>
      </c>
      <c r="E871" s="6" t="b">
        <f>INDEX(Final_Combined_Dataset!F:F, MATCH(A871, Final_Combined_Dataset!A:A, 0))</f>
        <v>0</v>
      </c>
      <c r="F871" s="6" t="str">
        <f t="shared" si="53"/>
        <v>Working Day</v>
      </c>
      <c r="G871" s="6">
        <f>INDEX(Final_Combined_Dataset!E:E, MATCH(A871, Final_Combined_Dataset!A:A, 0))</f>
        <v>16</v>
      </c>
      <c r="H871" s="6" t="str">
        <f t="shared" si="54"/>
        <v>Afternoon</v>
      </c>
      <c r="I871" s="6">
        <f>INDEX(Final_Combined_Dataset!O:O, MATCH(A871, Final_Combined_Dataset!A:A, 0))</f>
        <v>83</v>
      </c>
      <c r="J871" s="6" t="str">
        <f t="shared" si="55"/>
        <v>Low</v>
      </c>
      <c r="K871" s="6" t="str">
        <f>IF(Final_Combined_Dataset!M871&gt;Final_Combined_Dataset!N871,
"Casual Users","Registered Users")</f>
        <v>Registered Users</v>
      </c>
      <c r="L871" s="6" t="str">
        <f>IF(Final_Combined_Dataset!H871="Clear","Good To Go",IF(Final_Combined_Dataset!H871="Mist","Average",IF(Final_Combined_Dataset!H871="Light Snow","Bad",IF(Final_Combined_Dataset!H871="Heavy Snow","Very Risky"))))</f>
        <v>Good To Go</v>
      </c>
    </row>
    <row r="872" spans="1:12">
      <c r="A872" s="6">
        <v>871</v>
      </c>
      <c r="B872" s="7">
        <f>INDEX(Final_Combined_Dataset!B:B, MATCH(Analysis_Helper!A872, Final_Combined_Dataset!A:A, 0))</f>
        <v>40582</v>
      </c>
      <c r="C872" s="6" t="str">
        <f>INDEX(Final_Combined_Dataset!G:G, MATCH(Analysis_Helper!A872, Final_Combined_Dataset!A:A, 0))</f>
        <v>Tuesday</v>
      </c>
      <c r="D872" s="6" t="str">
        <f t="shared" si="52"/>
        <v>Weekday</v>
      </c>
      <c r="E872" s="6" t="b">
        <f>INDEX(Final_Combined_Dataset!F:F, MATCH(A872, Final_Combined_Dataset!A:A, 0))</f>
        <v>0</v>
      </c>
      <c r="F872" s="6" t="str">
        <f t="shared" si="53"/>
        <v>Working Day</v>
      </c>
      <c r="G872" s="6">
        <f>INDEX(Final_Combined_Dataset!E:E, MATCH(A872, Final_Combined_Dataset!A:A, 0))</f>
        <v>17</v>
      </c>
      <c r="H872" s="6" t="str">
        <f t="shared" si="54"/>
        <v>Evening</v>
      </c>
      <c r="I872" s="6">
        <f>INDEX(Final_Combined_Dataset!O:O, MATCH(A872, Final_Combined_Dataset!A:A, 0))</f>
        <v>176</v>
      </c>
      <c r="J872" s="6" t="str">
        <f t="shared" si="55"/>
        <v>High</v>
      </c>
      <c r="K872" s="6" t="str">
        <f>IF(Final_Combined_Dataset!M872&gt;Final_Combined_Dataset!N872,
"Casual Users","Registered Users")</f>
        <v>Registered Users</v>
      </c>
      <c r="L872" s="6" t="str">
        <f>IF(Final_Combined_Dataset!H872="Clear","Good To Go",IF(Final_Combined_Dataset!H872="Mist","Average",IF(Final_Combined_Dataset!H872="Light Snow","Bad",IF(Final_Combined_Dataset!H872="Heavy Snow","Very Risky"))))</f>
        <v>Good To Go</v>
      </c>
    </row>
    <row r="873" spans="1:12">
      <c r="A873" s="6">
        <v>872</v>
      </c>
      <c r="B873" s="7">
        <f>INDEX(Final_Combined_Dataset!B:B, MATCH(Analysis_Helper!A873, Final_Combined_Dataset!A:A, 0))</f>
        <v>40582</v>
      </c>
      <c r="C873" s="6" t="str">
        <f>INDEX(Final_Combined_Dataset!G:G, MATCH(Analysis_Helper!A873, Final_Combined_Dataset!A:A, 0))</f>
        <v>Tuesday</v>
      </c>
      <c r="D873" s="6" t="str">
        <f t="shared" si="52"/>
        <v>Weekday</v>
      </c>
      <c r="E873" s="6" t="b">
        <f>INDEX(Final_Combined_Dataset!F:F, MATCH(A873, Final_Combined_Dataset!A:A, 0))</f>
        <v>0</v>
      </c>
      <c r="F873" s="6" t="str">
        <f t="shared" si="53"/>
        <v>Working Day</v>
      </c>
      <c r="G873" s="6">
        <f>INDEX(Final_Combined_Dataset!E:E, MATCH(A873, Final_Combined_Dataset!A:A, 0))</f>
        <v>18</v>
      </c>
      <c r="H873" s="6" t="str">
        <f t="shared" si="54"/>
        <v>Evening</v>
      </c>
      <c r="I873" s="6">
        <f>INDEX(Final_Combined_Dataset!O:O, MATCH(A873, Final_Combined_Dataset!A:A, 0))</f>
        <v>152</v>
      </c>
      <c r="J873" s="6" t="str">
        <f t="shared" si="55"/>
        <v>High</v>
      </c>
      <c r="K873" s="6" t="str">
        <f>IF(Final_Combined_Dataset!M873&gt;Final_Combined_Dataset!N873,
"Casual Users","Registered Users")</f>
        <v>Registered Users</v>
      </c>
      <c r="L873" s="6" t="str">
        <f>IF(Final_Combined_Dataset!H873="Clear","Good To Go",IF(Final_Combined_Dataset!H873="Mist","Average",IF(Final_Combined_Dataset!H873="Light Snow","Bad",IF(Final_Combined_Dataset!H873="Heavy Snow","Very Risky"))))</f>
        <v>Good To Go</v>
      </c>
    </row>
    <row r="874" spans="1:12">
      <c r="A874" s="6">
        <v>873</v>
      </c>
      <c r="B874" s="7">
        <f>INDEX(Final_Combined_Dataset!B:B, MATCH(Analysis_Helper!A874, Final_Combined_Dataset!A:A, 0))</f>
        <v>40582</v>
      </c>
      <c r="C874" s="6" t="str">
        <f>INDEX(Final_Combined_Dataset!G:G, MATCH(Analysis_Helper!A874, Final_Combined_Dataset!A:A, 0))</f>
        <v>Tuesday</v>
      </c>
      <c r="D874" s="6" t="str">
        <f t="shared" si="52"/>
        <v>Weekday</v>
      </c>
      <c r="E874" s="6" t="b">
        <f>INDEX(Final_Combined_Dataset!F:F, MATCH(A874, Final_Combined_Dataset!A:A, 0))</f>
        <v>0</v>
      </c>
      <c r="F874" s="6" t="str">
        <f t="shared" si="53"/>
        <v>Working Day</v>
      </c>
      <c r="G874" s="6">
        <f>INDEX(Final_Combined_Dataset!E:E, MATCH(A874, Final_Combined_Dataset!A:A, 0))</f>
        <v>19</v>
      </c>
      <c r="H874" s="6" t="str">
        <f t="shared" si="54"/>
        <v>Evening</v>
      </c>
      <c r="I874" s="6">
        <f>INDEX(Final_Combined_Dataset!O:O, MATCH(A874, Final_Combined_Dataset!A:A, 0))</f>
        <v>101</v>
      </c>
      <c r="J874" s="6" t="str">
        <f t="shared" si="55"/>
        <v>Medium</v>
      </c>
      <c r="K874" s="6" t="str">
        <f>IF(Final_Combined_Dataset!M874&gt;Final_Combined_Dataset!N874,
"Casual Users","Registered Users")</f>
        <v>Registered Users</v>
      </c>
      <c r="L874" s="6" t="str">
        <f>IF(Final_Combined_Dataset!H874="Clear","Good To Go",IF(Final_Combined_Dataset!H874="Mist","Average",IF(Final_Combined_Dataset!H874="Light Snow","Bad",IF(Final_Combined_Dataset!H874="Heavy Snow","Very Risky"))))</f>
        <v>Good To Go</v>
      </c>
    </row>
    <row r="875" spans="1:12">
      <c r="A875" s="6">
        <v>874</v>
      </c>
      <c r="B875" s="7">
        <f>INDEX(Final_Combined_Dataset!B:B, MATCH(Analysis_Helper!A875, Final_Combined_Dataset!A:A, 0))</f>
        <v>40582</v>
      </c>
      <c r="C875" s="6" t="str">
        <f>INDEX(Final_Combined_Dataset!G:G, MATCH(Analysis_Helper!A875, Final_Combined_Dataset!A:A, 0))</f>
        <v>Tuesday</v>
      </c>
      <c r="D875" s="6" t="str">
        <f t="shared" si="52"/>
        <v>Weekday</v>
      </c>
      <c r="E875" s="6" t="b">
        <f>INDEX(Final_Combined_Dataset!F:F, MATCH(A875, Final_Combined_Dataset!A:A, 0))</f>
        <v>0</v>
      </c>
      <c r="F875" s="6" t="str">
        <f t="shared" si="53"/>
        <v>Working Day</v>
      </c>
      <c r="G875" s="6">
        <f>INDEX(Final_Combined_Dataset!E:E, MATCH(A875, Final_Combined_Dataset!A:A, 0))</f>
        <v>20</v>
      </c>
      <c r="H875" s="6" t="str">
        <f t="shared" si="54"/>
        <v>Evening</v>
      </c>
      <c r="I875" s="6">
        <f>INDEX(Final_Combined_Dataset!O:O, MATCH(A875, Final_Combined_Dataset!A:A, 0))</f>
        <v>56</v>
      </c>
      <c r="J875" s="6" t="str">
        <f t="shared" si="55"/>
        <v>Low</v>
      </c>
      <c r="K875" s="6" t="str">
        <f>IF(Final_Combined_Dataset!M875&gt;Final_Combined_Dataset!N875,
"Casual Users","Registered Users")</f>
        <v>Registered Users</v>
      </c>
      <c r="L875" s="6" t="str">
        <f>IF(Final_Combined_Dataset!H875="Clear","Good To Go",IF(Final_Combined_Dataset!H875="Mist","Average",IF(Final_Combined_Dataset!H875="Light Snow","Bad",IF(Final_Combined_Dataset!H875="Heavy Snow","Very Risky"))))</f>
        <v>Good To Go</v>
      </c>
    </row>
    <row r="876" spans="1:12">
      <c r="A876" s="6">
        <v>875</v>
      </c>
      <c r="B876" s="7">
        <f>INDEX(Final_Combined_Dataset!B:B, MATCH(Analysis_Helper!A876, Final_Combined_Dataset!A:A, 0))</f>
        <v>40582</v>
      </c>
      <c r="C876" s="6" t="str">
        <f>INDEX(Final_Combined_Dataset!G:G, MATCH(Analysis_Helper!A876, Final_Combined_Dataset!A:A, 0))</f>
        <v>Tuesday</v>
      </c>
      <c r="D876" s="6" t="str">
        <f t="shared" si="52"/>
        <v>Weekday</v>
      </c>
      <c r="E876" s="6" t="b">
        <f>INDEX(Final_Combined_Dataset!F:F, MATCH(A876, Final_Combined_Dataset!A:A, 0))</f>
        <v>0</v>
      </c>
      <c r="F876" s="6" t="str">
        <f t="shared" si="53"/>
        <v>Working Day</v>
      </c>
      <c r="G876" s="6">
        <f>INDEX(Final_Combined_Dataset!E:E, MATCH(A876, Final_Combined_Dataset!A:A, 0))</f>
        <v>21</v>
      </c>
      <c r="H876" s="6" t="str">
        <f t="shared" si="54"/>
        <v>Night</v>
      </c>
      <c r="I876" s="6">
        <f>INDEX(Final_Combined_Dataset!O:O, MATCH(A876, Final_Combined_Dataset!A:A, 0))</f>
        <v>54</v>
      </c>
      <c r="J876" s="6" t="str">
        <f t="shared" si="55"/>
        <v>Low</v>
      </c>
      <c r="K876" s="6" t="str">
        <f>IF(Final_Combined_Dataset!M876&gt;Final_Combined_Dataset!N876,
"Casual Users","Registered Users")</f>
        <v>Registered Users</v>
      </c>
      <c r="L876" s="6" t="str">
        <f>IF(Final_Combined_Dataset!H876="Clear","Good To Go",IF(Final_Combined_Dataset!H876="Mist","Average",IF(Final_Combined_Dataset!H876="Light Snow","Bad",IF(Final_Combined_Dataset!H876="Heavy Snow","Very Risky"))))</f>
        <v>Good To Go</v>
      </c>
    </row>
    <row r="877" spans="1:12">
      <c r="A877" s="6">
        <v>876</v>
      </c>
      <c r="B877" s="7">
        <f>INDEX(Final_Combined_Dataset!B:B, MATCH(Analysis_Helper!A877, Final_Combined_Dataset!A:A, 0))</f>
        <v>40582</v>
      </c>
      <c r="C877" s="6" t="str">
        <f>INDEX(Final_Combined_Dataset!G:G, MATCH(Analysis_Helper!A877, Final_Combined_Dataset!A:A, 0))</f>
        <v>Tuesday</v>
      </c>
      <c r="D877" s="6" t="str">
        <f t="shared" si="52"/>
        <v>Weekday</v>
      </c>
      <c r="E877" s="6" t="b">
        <f>INDEX(Final_Combined_Dataset!F:F, MATCH(A877, Final_Combined_Dataset!A:A, 0))</f>
        <v>0</v>
      </c>
      <c r="F877" s="6" t="str">
        <f t="shared" si="53"/>
        <v>Working Day</v>
      </c>
      <c r="G877" s="6">
        <f>INDEX(Final_Combined_Dataset!E:E, MATCH(A877, Final_Combined_Dataset!A:A, 0))</f>
        <v>22</v>
      </c>
      <c r="H877" s="6" t="str">
        <f t="shared" si="54"/>
        <v>Night</v>
      </c>
      <c r="I877" s="6">
        <f>INDEX(Final_Combined_Dataset!O:O, MATCH(A877, Final_Combined_Dataset!A:A, 0))</f>
        <v>29</v>
      </c>
      <c r="J877" s="6" t="str">
        <f t="shared" si="55"/>
        <v>Low</v>
      </c>
      <c r="K877" s="6" t="str">
        <f>IF(Final_Combined_Dataset!M877&gt;Final_Combined_Dataset!N877,
"Casual Users","Registered Users")</f>
        <v>Registered Users</v>
      </c>
      <c r="L877" s="6" t="str">
        <f>IF(Final_Combined_Dataset!H877="Clear","Good To Go",IF(Final_Combined_Dataset!H877="Mist","Average",IF(Final_Combined_Dataset!H877="Light Snow","Bad",IF(Final_Combined_Dataset!H877="Heavy Snow","Very Risky"))))</f>
        <v>Good To Go</v>
      </c>
    </row>
    <row r="878" spans="1:12">
      <c r="A878" s="6">
        <v>877</v>
      </c>
      <c r="B878" s="7">
        <f>INDEX(Final_Combined_Dataset!B:B, MATCH(Analysis_Helper!A878, Final_Combined_Dataset!A:A, 0))</f>
        <v>40582</v>
      </c>
      <c r="C878" s="6" t="str">
        <f>INDEX(Final_Combined_Dataset!G:G, MATCH(Analysis_Helper!A878, Final_Combined_Dataset!A:A, 0))</f>
        <v>Tuesday</v>
      </c>
      <c r="D878" s="6" t="str">
        <f t="shared" si="52"/>
        <v>Weekday</v>
      </c>
      <c r="E878" s="6" t="b">
        <f>INDEX(Final_Combined_Dataset!F:F, MATCH(A878, Final_Combined_Dataset!A:A, 0))</f>
        <v>0</v>
      </c>
      <c r="F878" s="6" t="str">
        <f t="shared" si="53"/>
        <v>Working Day</v>
      </c>
      <c r="G878" s="6">
        <f>INDEX(Final_Combined_Dataset!E:E, MATCH(A878, Final_Combined_Dataset!A:A, 0))</f>
        <v>23</v>
      </c>
      <c r="H878" s="6" t="str">
        <f t="shared" si="54"/>
        <v>Night</v>
      </c>
      <c r="I878" s="6">
        <f>INDEX(Final_Combined_Dataset!O:O, MATCH(A878, Final_Combined_Dataset!A:A, 0))</f>
        <v>12</v>
      </c>
      <c r="J878" s="6" t="str">
        <f t="shared" si="55"/>
        <v>Low</v>
      </c>
      <c r="K878" s="6" t="str">
        <f>IF(Final_Combined_Dataset!M878&gt;Final_Combined_Dataset!N878,
"Casual Users","Registered Users")</f>
        <v>Registered Users</v>
      </c>
      <c r="L878" s="6" t="str">
        <f>IF(Final_Combined_Dataset!H878="Clear","Good To Go",IF(Final_Combined_Dataset!H878="Mist","Average",IF(Final_Combined_Dataset!H878="Light Snow","Bad",IF(Final_Combined_Dataset!H878="Heavy Snow","Very Risky"))))</f>
        <v>Good To Go</v>
      </c>
    </row>
    <row r="879" spans="1:12">
      <c r="A879" s="6">
        <v>878</v>
      </c>
      <c r="B879" s="7">
        <f>INDEX(Final_Combined_Dataset!B:B, MATCH(Analysis_Helper!A879, Final_Combined_Dataset!A:A, 0))</f>
        <v>40583</v>
      </c>
      <c r="C879" s="6" t="str">
        <f>INDEX(Final_Combined_Dataset!G:G, MATCH(Analysis_Helper!A879, Final_Combined_Dataset!A:A, 0))</f>
        <v>Wednesday</v>
      </c>
      <c r="D879" s="6" t="str">
        <f t="shared" si="52"/>
        <v>Weekday</v>
      </c>
      <c r="E879" s="6" t="b">
        <f>INDEX(Final_Combined_Dataset!F:F, MATCH(A879, Final_Combined_Dataset!A:A, 0))</f>
        <v>0</v>
      </c>
      <c r="F879" s="6" t="str">
        <f t="shared" si="53"/>
        <v>Working Day</v>
      </c>
      <c r="G879" s="6">
        <f>INDEX(Final_Combined_Dataset!E:E, MATCH(A879, Final_Combined_Dataset!A:A, 0))</f>
        <v>0</v>
      </c>
      <c r="H879" s="6" t="str">
        <f t="shared" si="54"/>
        <v>Night</v>
      </c>
      <c r="I879" s="6">
        <f>INDEX(Final_Combined_Dataset!O:O, MATCH(A879, Final_Combined_Dataset!A:A, 0))</f>
        <v>17</v>
      </c>
      <c r="J879" s="6" t="str">
        <f t="shared" si="55"/>
        <v>Low</v>
      </c>
      <c r="K879" s="6" t="str">
        <f>IF(Final_Combined_Dataset!M879&gt;Final_Combined_Dataset!N879,
"Casual Users","Registered Users")</f>
        <v>Registered Users</v>
      </c>
      <c r="L879" s="6" t="str">
        <f>IF(Final_Combined_Dataset!H879="Clear","Good To Go",IF(Final_Combined_Dataset!H879="Mist","Average",IF(Final_Combined_Dataset!H879="Light Snow","Bad",IF(Final_Combined_Dataset!H879="Heavy Snow","Very Risky"))))</f>
        <v>Good To Go</v>
      </c>
    </row>
    <row r="880" spans="1:12">
      <c r="A880" s="6">
        <v>879</v>
      </c>
      <c r="B880" s="7">
        <f>INDEX(Final_Combined_Dataset!B:B, MATCH(Analysis_Helper!A880, Final_Combined_Dataset!A:A, 0))</f>
        <v>40583</v>
      </c>
      <c r="C880" s="6" t="str">
        <f>INDEX(Final_Combined_Dataset!G:G, MATCH(Analysis_Helper!A880, Final_Combined_Dataset!A:A, 0))</f>
        <v>Wednesday</v>
      </c>
      <c r="D880" s="6" t="str">
        <f t="shared" si="52"/>
        <v>Weekday</v>
      </c>
      <c r="E880" s="6" t="b">
        <f>INDEX(Final_Combined_Dataset!F:F, MATCH(A880, Final_Combined_Dataset!A:A, 0))</f>
        <v>0</v>
      </c>
      <c r="F880" s="6" t="str">
        <f t="shared" si="53"/>
        <v>Working Day</v>
      </c>
      <c r="G880" s="6">
        <f>INDEX(Final_Combined_Dataset!E:E, MATCH(A880, Final_Combined_Dataset!A:A, 0))</f>
        <v>1</v>
      </c>
      <c r="H880" s="6" t="str">
        <f t="shared" si="54"/>
        <v>Night</v>
      </c>
      <c r="I880" s="6">
        <f>INDEX(Final_Combined_Dataset!O:O, MATCH(A880, Final_Combined_Dataset!A:A, 0))</f>
        <v>7</v>
      </c>
      <c r="J880" s="6" t="str">
        <f t="shared" si="55"/>
        <v>Low</v>
      </c>
      <c r="K880" s="6" t="str">
        <f>IF(Final_Combined_Dataset!M880&gt;Final_Combined_Dataset!N880,
"Casual Users","Registered Users")</f>
        <v>Registered Users</v>
      </c>
      <c r="L880" s="6" t="str">
        <f>IF(Final_Combined_Dataset!H880="Clear","Good To Go",IF(Final_Combined_Dataset!H880="Mist","Average",IF(Final_Combined_Dataset!H880="Light Snow","Bad",IF(Final_Combined_Dataset!H880="Heavy Snow","Very Risky"))))</f>
        <v>Good To Go</v>
      </c>
    </row>
    <row r="881" spans="1:12">
      <c r="A881" s="6">
        <v>880</v>
      </c>
      <c r="B881" s="7">
        <f>INDEX(Final_Combined_Dataset!B:B, MATCH(Analysis_Helper!A881, Final_Combined_Dataset!A:A, 0))</f>
        <v>40583</v>
      </c>
      <c r="C881" s="6" t="str">
        <f>INDEX(Final_Combined_Dataset!G:G, MATCH(Analysis_Helper!A881, Final_Combined_Dataset!A:A, 0))</f>
        <v>Wednesday</v>
      </c>
      <c r="D881" s="6" t="str">
        <f t="shared" si="52"/>
        <v>Weekday</v>
      </c>
      <c r="E881" s="6" t="b">
        <f>INDEX(Final_Combined_Dataset!F:F, MATCH(A881, Final_Combined_Dataset!A:A, 0))</f>
        <v>0</v>
      </c>
      <c r="F881" s="6" t="str">
        <f t="shared" si="53"/>
        <v>Working Day</v>
      </c>
      <c r="G881" s="6">
        <f>INDEX(Final_Combined_Dataset!E:E, MATCH(A881, Final_Combined_Dataset!A:A, 0))</f>
        <v>2</v>
      </c>
      <c r="H881" s="6" t="str">
        <f t="shared" si="54"/>
        <v>Night</v>
      </c>
      <c r="I881" s="6">
        <f>INDEX(Final_Combined_Dataset!O:O, MATCH(A881, Final_Combined_Dataset!A:A, 0))</f>
        <v>3</v>
      </c>
      <c r="J881" s="6" t="str">
        <f t="shared" si="55"/>
        <v>Low</v>
      </c>
      <c r="K881" s="6" t="str">
        <f>IF(Final_Combined_Dataset!M881&gt;Final_Combined_Dataset!N881,
"Casual Users","Registered Users")</f>
        <v>Registered Users</v>
      </c>
      <c r="L881" s="6" t="str">
        <f>IF(Final_Combined_Dataset!H881="Clear","Good To Go",IF(Final_Combined_Dataset!H881="Mist","Average",IF(Final_Combined_Dataset!H881="Light Snow","Bad",IF(Final_Combined_Dataset!H881="Heavy Snow","Very Risky"))))</f>
        <v>Good To Go</v>
      </c>
    </row>
    <row r="882" spans="1:12">
      <c r="A882" s="6">
        <v>881</v>
      </c>
      <c r="B882" s="7">
        <f>INDEX(Final_Combined_Dataset!B:B, MATCH(Analysis_Helper!A882, Final_Combined_Dataset!A:A, 0))</f>
        <v>40583</v>
      </c>
      <c r="C882" s="6" t="str">
        <f>INDEX(Final_Combined_Dataset!G:G, MATCH(Analysis_Helper!A882, Final_Combined_Dataset!A:A, 0))</f>
        <v>Wednesday</v>
      </c>
      <c r="D882" s="6" t="str">
        <f t="shared" si="52"/>
        <v>Weekday</v>
      </c>
      <c r="E882" s="6" t="b">
        <f>INDEX(Final_Combined_Dataset!F:F, MATCH(A882, Final_Combined_Dataset!A:A, 0))</f>
        <v>0</v>
      </c>
      <c r="F882" s="6" t="str">
        <f t="shared" si="53"/>
        <v>Working Day</v>
      </c>
      <c r="G882" s="6">
        <f>INDEX(Final_Combined_Dataset!E:E, MATCH(A882, Final_Combined_Dataset!A:A, 0))</f>
        <v>3</v>
      </c>
      <c r="H882" s="6" t="str">
        <f t="shared" si="54"/>
        <v>Night</v>
      </c>
      <c r="I882" s="6">
        <f>INDEX(Final_Combined_Dataset!O:O, MATCH(A882, Final_Combined_Dataset!A:A, 0))</f>
        <v>2</v>
      </c>
      <c r="J882" s="6" t="str">
        <f t="shared" si="55"/>
        <v>Low</v>
      </c>
      <c r="K882" s="6" t="str">
        <f>IF(Final_Combined_Dataset!M882&gt;Final_Combined_Dataset!N882,
"Casual Users","Registered Users")</f>
        <v>Registered Users</v>
      </c>
      <c r="L882" s="6" t="str">
        <f>IF(Final_Combined_Dataset!H882="Clear","Good To Go",IF(Final_Combined_Dataset!H882="Mist","Average",IF(Final_Combined_Dataset!H882="Light Snow","Bad",IF(Final_Combined_Dataset!H882="Heavy Snow","Very Risky"))))</f>
        <v>Good To Go</v>
      </c>
    </row>
    <row r="883" spans="1:12">
      <c r="A883" s="6">
        <v>882</v>
      </c>
      <c r="B883" s="7">
        <f>INDEX(Final_Combined_Dataset!B:B, MATCH(Analysis_Helper!A883, Final_Combined_Dataset!A:A, 0))</f>
        <v>40583</v>
      </c>
      <c r="C883" s="6" t="str">
        <f>INDEX(Final_Combined_Dataset!G:G, MATCH(Analysis_Helper!A883, Final_Combined_Dataset!A:A, 0))</f>
        <v>Wednesday</v>
      </c>
      <c r="D883" s="6" t="str">
        <f t="shared" si="52"/>
        <v>Weekday</v>
      </c>
      <c r="E883" s="6" t="b">
        <f>INDEX(Final_Combined_Dataset!F:F, MATCH(A883, Final_Combined_Dataset!A:A, 0))</f>
        <v>0</v>
      </c>
      <c r="F883" s="6" t="str">
        <f t="shared" si="53"/>
        <v>Working Day</v>
      </c>
      <c r="G883" s="6">
        <f>INDEX(Final_Combined_Dataset!E:E, MATCH(A883, Final_Combined_Dataset!A:A, 0))</f>
        <v>5</v>
      </c>
      <c r="H883" s="6" t="str">
        <f t="shared" si="54"/>
        <v>Morning</v>
      </c>
      <c r="I883" s="6">
        <f>INDEX(Final_Combined_Dataset!O:O, MATCH(A883, Final_Combined_Dataset!A:A, 0))</f>
        <v>7</v>
      </c>
      <c r="J883" s="6" t="str">
        <f t="shared" si="55"/>
        <v>Low</v>
      </c>
      <c r="K883" s="6" t="str">
        <f>IF(Final_Combined_Dataset!M883&gt;Final_Combined_Dataset!N883,
"Casual Users","Registered Users")</f>
        <v>Registered Users</v>
      </c>
      <c r="L883" s="6" t="str">
        <f>IF(Final_Combined_Dataset!H883="Clear","Good To Go",IF(Final_Combined_Dataset!H883="Mist","Average",IF(Final_Combined_Dataset!H883="Light Snow","Bad",IF(Final_Combined_Dataset!H883="Heavy Snow","Very Risky"))))</f>
        <v>Good To Go</v>
      </c>
    </row>
    <row r="884" spans="1:12">
      <c r="A884" s="6">
        <v>883</v>
      </c>
      <c r="B884" s="7">
        <f>INDEX(Final_Combined_Dataset!B:B, MATCH(Analysis_Helper!A884, Final_Combined_Dataset!A:A, 0))</f>
        <v>40583</v>
      </c>
      <c r="C884" s="6" t="str">
        <f>INDEX(Final_Combined_Dataset!G:G, MATCH(Analysis_Helper!A884, Final_Combined_Dataset!A:A, 0))</f>
        <v>Wednesday</v>
      </c>
      <c r="D884" s="6" t="str">
        <f t="shared" si="52"/>
        <v>Weekday</v>
      </c>
      <c r="E884" s="6" t="b">
        <f>INDEX(Final_Combined_Dataset!F:F, MATCH(A884, Final_Combined_Dataset!A:A, 0))</f>
        <v>0</v>
      </c>
      <c r="F884" s="6" t="str">
        <f t="shared" si="53"/>
        <v>Working Day</v>
      </c>
      <c r="G884" s="6">
        <f>INDEX(Final_Combined_Dataset!E:E, MATCH(A884, Final_Combined_Dataset!A:A, 0))</f>
        <v>6</v>
      </c>
      <c r="H884" s="6" t="str">
        <f t="shared" si="54"/>
        <v>Morning</v>
      </c>
      <c r="I884" s="6">
        <f>INDEX(Final_Combined_Dataset!O:O, MATCH(A884, Final_Combined_Dataset!A:A, 0))</f>
        <v>43</v>
      </c>
      <c r="J884" s="6" t="str">
        <f t="shared" si="55"/>
        <v>Low</v>
      </c>
      <c r="K884" s="6" t="str">
        <f>IF(Final_Combined_Dataset!M884&gt;Final_Combined_Dataset!N884,
"Casual Users","Registered Users")</f>
        <v>Registered Users</v>
      </c>
      <c r="L884" s="6" t="str">
        <f>IF(Final_Combined_Dataset!H884="Clear","Good To Go",IF(Final_Combined_Dataset!H884="Mist","Average",IF(Final_Combined_Dataset!H884="Light Snow","Bad",IF(Final_Combined_Dataset!H884="Heavy Snow","Very Risky"))))</f>
        <v>Good To Go</v>
      </c>
    </row>
    <row r="885" spans="1:12">
      <c r="A885" s="6">
        <v>884</v>
      </c>
      <c r="B885" s="7">
        <f>INDEX(Final_Combined_Dataset!B:B, MATCH(Analysis_Helper!A885, Final_Combined_Dataset!A:A, 0))</f>
        <v>40583</v>
      </c>
      <c r="C885" s="6" t="str">
        <f>INDEX(Final_Combined_Dataset!G:G, MATCH(Analysis_Helper!A885, Final_Combined_Dataset!A:A, 0))</f>
        <v>Wednesday</v>
      </c>
      <c r="D885" s="6" t="str">
        <f t="shared" si="52"/>
        <v>Weekday</v>
      </c>
      <c r="E885" s="6" t="b">
        <f>INDEX(Final_Combined_Dataset!F:F, MATCH(A885, Final_Combined_Dataset!A:A, 0))</f>
        <v>0</v>
      </c>
      <c r="F885" s="6" t="str">
        <f t="shared" si="53"/>
        <v>Working Day</v>
      </c>
      <c r="G885" s="6">
        <f>INDEX(Final_Combined_Dataset!E:E, MATCH(A885, Final_Combined_Dataset!A:A, 0))</f>
        <v>7</v>
      </c>
      <c r="H885" s="6" t="str">
        <f t="shared" si="54"/>
        <v>Morning</v>
      </c>
      <c r="I885" s="6">
        <f>INDEX(Final_Combined_Dataset!O:O, MATCH(A885, Final_Combined_Dataset!A:A, 0))</f>
        <v>99</v>
      </c>
      <c r="J885" s="6" t="str">
        <f t="shared" si="55"/>
        <v>Low</v>
      </c>
      <c r="K885" s="6" t="str">
        <f>IF(Final_Combined_Dataset!M885&gt;Final_Combined_Dataset!N885,
"Casual Users","Registered Users")</f>
        <v>Registered Users</v>
      </c>
      <c r="L885" s="6" t="str">
        <f>IF(Final_Combined_Dataset!H885="Clear","Good To Go",IF(Final_Combined_Dataset!H885="Mist","Average",IF(Final_Combined_Dataset!H885="Light Snow","Bad",IF(Final_Combined_Dataset!H885="Heavy Snow","Very Risky"))))</f>
        <v>Good To Go</v>
      </c>
    </row>
    <row r="886" spans="1:12">
      <c r="A886" s="6">
        <v>885</v>
      </c>
      <c r="B886" s="7">
        <f>INDEX(Final_Combined_Dataset!B:B, MATCH(Analysis_Helper!A886, Final_Combined_Dataset!A:A, 0))</f>
        <v>40583</v>
      </c>
      <c r="C886" s="6" t="str">
        <f>INDEX(Final_Combined_Dataset!G:G, MATCH(Analysis_Helper!A886, Final_Combined_Dataset!A:A, 0))</f>
        <v>Wednesday</v>
      </c>
      <c r="D886" s="6" t="str">
        <f t="shared" si="52"/>
        <v>Weekday</v>
      </c>
      <c r="E886" s="6" t="b">
        <f>INDEX(Final_Combined_Dataset!F:F, MATCH(A886, Final_Combined_Dataset!A:A, 0))</f>
        <v>0</v>
      </c>
      <c r="F886" s="6" t="str">
        <f t="shared" si="53"/>
        <v>Working Day</v>
      </c>
      <c r="G886" s="6">
        <f>INDEX(Final_Combined_Dataset!E:E, MATCH(A886, Final_Combined_Dataset!A:A, 0))</f>
        <v>8</v>
      </c>
      <c r="H886" s="6" t="str">
        <f t="shared" si="54"/>
        <v>Morning</v>
      </c>
      <c r="I886" s="6">
        <f>INDEX(Final_Combined_Dataset!O:O, MATCH(A886, Final_Combined_Dataset!A:A, 0))</f>
        <v>199</v>
      </c>
      <c r="J886" s="6" t="str">
        <f t="shared" si="55"/>
        <v>High</v>
      </c>
      <c r="K886" s="6" t="str">
        <f>IF(Final_Combined_Dataset!M886&gt;Final_Combined_Dataset!N886,
"Casual Users","Registered Users")</f>
        <v>Registered Users</v>
      </c>
      <c r="L886" s="6" t="str">
        <f>IF(Final_Combined_Dataset!H886="Clear","Good To Go",IF(Final_Combined_Dataset!H886="Mist","Average",IF(Final_Combined_Dataset!H886="Light Snow","Bad",IF(Final_Combined_Dataset!H886="Heavy Snow","Very Risky"))))</f>
        <v>Good To Go</v>
      </c>
    </row>
    <row r="887" spans="1:12">
      <c r="A887" s="6">
        <v>886</v>
      </c>
      <c r="B887" s="7">
        <f>INDEX(Final_Combined_Dataset!B:B, MATCH(Analysis_Helper!A887, Final_Combined_Dataset!A:A, 0))</f>
        <v>40583</v>
      </c>
      <c r="C887" s="6" t="str">
        <f>INDEX(Final_Combined_Dataset!G:G, MATCH(Analysis_Helper!A887, Final_Combined_Dataset!A:A, 0))</f>
        <v>Wednesday</v>
      </c>
      <c r="D887" s="6" t="str">
        <f t="shared" si="52"/>
        <v>Weekday</v>
      </c>
      <c r="E887" s="6" t="b">
        <f>INDEX(Final_Combined_Dataset!F:F, MATCH(A887, Final_Combined_Dataset!A:A, 0))</f>
        <v>0</v>
      </c>
      <c r="F887" s="6" t="str">
        <f t="shared" si="53"/>
        <v>Working Day</v>
      </c>
      <c r="G887" s="6">
        <f>INDEX(Final_Combined_Dataset!E:E, MATCH(A887, Final_Combined_Dataset!A:A, 0))</f>
        <v>9</v>
      </c>
      <c r="H887" s="6" t="str">
        <f t="shared" si="54"/>
        <v>Morning</v>
      </c>
      <c r="I887" s="6">
        <f>INDEX(Final_Combined_Dataset!O:O, MATCH(A887, Final_Combined_Dataset!A:A, 0))</f>
        <v>123</v>
      </c>
      <c r="J887" s="6" t="str">
        <f t="shared" si="55"/>
        <v>Medium</v>
      </c>
      <c r="K887" s="6" t="str">
        <f>IF(Final_Combined_Dataset!M887&gt;Final_Combined_Dataset!N887,
"Casual Users","Registered Users")</f>
        <v>Registered Users</v>
      </c>
      <c r="L887" s="6" t="str">
        <f>IF(Final_Combined_Dataset!H887="Clear","Good To Go",IF(Final_Combined_Dataset!H887="Mist","Average",IF(Final_Combined_Dataset!H887="Light Snow","Bad",IF(Final_Combined_Dataset!H887="Heavy Snow","Very Risky"))))</f>
        <v>Good To Go</v>
      </c>
    </row>
    <row r="888" spans="1:12">
      <c r="A888" s="6">
        <v>887</v>
      </c>
      <c r="B888" s="7">
        <f>INDEX(Final_Combined_Dataset!B:B, MATCH(Analysis_Helper!A888, Final_Combined_Dataset!A:A, 0))</f>
        <v>40583</v>
      </c>
      <c r="C888" s="6" t="str">
        <f>INDEX(Final_Combined_Dataset!G:G, MATCH(Analysis_Helper!A888, Final_Combined_Dataset!A:A, 0))</f>
        <v>Wednesday</v>
      </c>
      <c r="D888" s="6" t="str">
        <f t="shared" si="52"/>
        <v>Weekday</v>
      </c>
      <c r="E888" s="6" t="b">
        <f>INDEX(Final_Combined_Dataset!F:F, MATCH(A888, Final_Combined_Dataset!A:A, 0))</f>
        <v>0</v>
      </c>
      <c r="F888" s="6" t="str">
        <f t="shared" si="53"/>
        <v>Working Day</v>
      </c>
      <c r="G888" s="6">
        <f>INDEX(Final_Combined_Dataset!E:E, MATCH(A888, Final_Combined_Dataset!A:A, 0))</f>
        <v>10</v>
      </c>
      <c r="H888" s="6" t="str">
        <f t="shared" si="54"/>
        <v>Morning</v>
      </c>
      <c r="I888" s="6">
        <f>INDEX(Final_Combined_Dataset!O:O, MATCH(A888, Final_Combined_Dataset!A:A, 0))</f>
        <v>59</v>
      </c>
      <c r="J888" s="6" t="str">
        <f t="shared" si="55"/>
        <v>Low</v>
      </c>
      <c r="K888" s="6" t="str">
        <f>IF(Final_Combined_Dataset!M888&gt;Final_Combined_Dataset!N888,
"Casual Users","Registered Users")</f>
        <v>Registered Users</v>
      </c>
      <c r="L888" s="6" t="str">
        <f>IF(Final_Combined_Dataset!H888="Clear","Good To Go",IF(Final_Combined_Dataset!H888="Mist","Average",IF(Final_Combined_Dataset!H888="Light Snow","Bad",IF(Final_Combined_Dataset!H888="Heavy Snow","Very Risky"))))</f>
        <v>Good To Go</v>
      </c>
    </row>
    <row r="889" spans="1:12">
      <c r="A889" s="6">
        <v>888</v>
      </c>
      <c r="B889" s="7">
        <f>INDEX(Final_Combined_Dataset!B:B, MATCH(Analysis_Helper!A889, Final_Combined_Dataset!A:A, 0))</f>
        <v>40583</v>
      </c>
      <c r="C889" s="6" t="str">
        <f>INDEX(Final_Combined_Dataset!G:G, MATCH(Analysis_Helper!A889, Final_Combined_Dataset!A:A, 0))</f>
        <v>Wednesday</v>
      </c>
      <c r="D889" s="6" t="str">
        <f t="shared" si="52"/>
        <v>Weekday</v>
      </c>
      <c r="E889" s="6" t="b">
        <f>INDEX(Final_Combined_Dataset!F:F, MATCH(A889, Final_Combined_Dataset!A:A, 0))</f>
        <v>0</v>
      </c>
      <c r="F889" s="6" t="str">
        <f t="shared" si="53"/>
        <v>Working Day</v>
      </c>
      <c r="G889" s="6">
        <f>INDEX(Final_Combined_Dataset!E:E, MATCH(A889, Final_Combined_Dataset!A:A, 0))</f>
        <v>11</v>
      </c>
      <c r="H889" s="6" t="str">
        <f t="shared" si="54"/>
        <v>Morning</v>
      </c>
      <c r="I889" s="6">
        <f>INDEX(Final_Combined_Dataset!O:O, MATCH(A889, Final_Combined_Dataset!A:A, 0))</f>
        <v>41</v>
      </c>
      <c r="J889" s="6" t="str">
        <f t="shared" si="55"/>
        <v>Low</v>
      </c>
      <c r="K889" s="6" t="str">
        <f>IF(Final_Combined_Dataset!M889&gt;Final_Combined_Dataset!N889,
"Casual Users","Registered Users")</f>
        <v>Registered Users</v>
      </c>
      <c r="L889" s="6" t="str">
        <f>IF(Final_Combined_Dataset!H889="Clear","Good To Go",IF(Final_Combined_Dataset!H889="Mist","Average",IF(Final_Combined_Dataset!H889="Light Snow","Bad",IF(Final_Combined_Dataset!H889="Heavy Snow","Very Risky"))))</f>
        <v>Average</v>
      </c>
    </row>
    <row r="890" spans="1:12">
      <c r="A890" s="6">
        <v>889</v>
      </c>
      <c r="B890" s="7">
        <f>INDEX(Final_Combined_Dataset!B:B, MATCH(Analysis_Helper!A890, Final_Combined_Dataset!A:A, 0))</f>
        <v>40583</v>
      </c>
      <c r="C890" s="6" t="str">
        <f>INDEX(Final_Combined_Dataset!G:G, MATCH(Analysis_Helper!A890, Final_Combined_Dataset!A:A, 0))</f>
        <v>Wednesday</v>
      </c>
      <c r="D890" s="6" t="str">
        <f t="shared" si="52"/>
        <v>Weekday</v>
      </c>
      <c r="E890" s="6" t="b">
        <f>INDEX(Final_Combined_Dataset!F:F, MATCH(A890, Final_Combined_Dataset!A:A, 0))</f>
        <v>0</v>
      </c>
      <c r="F890" s="6" t="str">
        <f t="shared" si="53"/>
        <v>Working Day</v>
      </c>
      <c r="G890" s="6">
        <f>INDEX(Final_Combined_Dataset!E:E, MATCH(A890, Final_Combined_Dataset!A:A, 0))</f>
        <v>12</v>
      </c>
      <c r="H890" s="6" t="str">
        <f t="shared" si="54"/>
        <v>Afternoon</v>
      </c>
      <c r="I890" s="6">
        <f>INDEX(Final_Combined_Dataset!O:O, MATCH(A890, Final_Combined_Dataset!A:A, 0))</f>
        <v>61</v>
      </c>
      <c r="J890" s="6" t="str">
        <f t="shared" si="55"/>
        <v>Low</v>
      </c>
      <c r="K890" s="6" t="str">
        <f>IF(Final_Combined_Dataset!M890&gt;Final_Combined_Dataset!N890,
"Casual Users","Registered Users")</f>
        <v>Registered Users</v>
      </c>
      <c r="L890" s="6" t="str">
        <f>IF(Final_Combined_Dataset!H890="Clear","Good To Go",IF(Final_Combined_Dataset!H890="Mist","Average",IF(Final_Combined_Dataset!H890="Light Snow","Bad",IF(Final_Combined_Dataset!H890="Heavy Snow","Very Risky"))))</f>
        <v>Average</v>
      </c>
    </row>
    <row r="891" spans="1:12">
      <c r="A891" s="6">
        <v>890</v>
      </c>
      <c r="B891" s="7">
        <f>INDEX(Final_Combined_Dataset!B:B, MATCH(Analysis_Helper!A891, Final_Combined_Dataset!A:A, 0))</f>
        <v>40583</v>
      </c>
      <c r="C891" s="6" t="str">
        <f>INDEX(Final_Combined_Dataset!G:G, MATCH(Analysis_Helper!A891, Final_Combined_Dataset!A:A, 0))</f>
        <v>Wednesday</v>
      </c>
      <c r="D891" s="6" t="str">
        <f t="shared" si="52"/>
        <v>Weekday</v>
      </c>
      <c r="E891" s="6" t="b">
        <f>INDEX(Final_Combined_Dataset!F:F, MATCH(A891, Final_Combined_Dataset!A:A, 0))</f>
        <v>0</v>
      </c>
      <c r="F891" s="6" t="str">
        <f t="shared" si="53"/>
        <v>Working Day</v>
      </c>
      <c r="G891" s="6">
        <f>INDEX(Final_Combined_Dataset!E:E, MATCH(A891, Final_Combined_Dataset!A:A, 0))</f>
        <v>13</v>
      </c>
      <c r="H891" s="6" t="str">
        <f t="shared" si="54"/>
        <v>Afternoon</v>
      </c>
      <c r="I891" s="6">
        <f>INDEX(Final_Combined_Dataset!O:O, MATCH(A891, Final_Combined_Dataset!A:A, 0))</f>
        <v>69</v>
      </c>
      <c r="J891" s="6" t="str">
        <f t="shared" si="55"/>
        <v>Low</v>
      </c>
      <c r="K891" s="6" t="str">
        <f>IF(Final_Combined_Dataset!M891&gt;Final_Combined_Dataset!N891,
"Casual Users","Registered Users")</f>
        <v>Registered Users</v>
      </c>
      <c r="L891" s="6" t="str">
        <f>IF(Final_Combined_Dataset!H891="Clear","Good To Go",IF(Final_Combined_Dataset!H891="Mist","Average",IF(Final_Combined_Dataset!H891="Light Snow","Bad",IF(Final_Combined_Dataset!H891="Heavy Snow","Very Risky"))))</f>
        <v>Good To Go</v>
      </c>
    </row>
    <row r="892" spans="1:12">
      <c r="A892" s="6">
        <v>891</v>
      </c>
      <c r="B892" s="7">
        <f>INDEX(Final_Combined_Dataset!B:B, MATCH(Analysis_Helper!A892, Final_Combined_Dataset!A:A, 0))</f>
        <v>40583</v>
      </c>
      <c r="C892" s="6" t="str">
        <f>INDEX(Final_Combined_Dataset!G:G, MATCH(Analysis_Helper!A892, Final_Combined_Dataset!A:A, 0))</f>
        <v>Wednesday</v>
      </c>
      <c r="D892" s="6" t="str">
        <f t="shared" si="52"/>
        <v>Weekday</v>
      </c>
      <c r="E892" s="6" t="b">
        <f>INDEX(Final_Combined_Dataset!F:F, MATCH(A892, Final_Combined_Dataset!A:A, 0))</f>
        <v>0</v>
      </c>
      <c r="F892" s="6" t="str">
        <f t="shared" si="53"/>
        <v>Working Day</v>
      </c>
      <c r="G892" s="6">
        <f>INDEX(Final_Combined_Dataset!E:E, MATCH(A892, Final_Combined_Dataset!A:A, 0))</f>
        <v>14</v>
      </c>
      <c r="H892" s="6" t="str">
        <f t="shared" si="54"/>
        <v>Afternoon</v>
      </c>
      <c r="I892" s="6">
        <f>INDEX(Final_Combined_Dataset!O:O, MATCH(A892, Final_Combined_Dataset!A:A, 0))</f>
        <v>58</v>
      </c>
      <c r="J892" s="6" t="str">
        <f t="shared" si="55"/>
        <v>Low</v>
      </c>
      <c r="K892" s="6" t="str">
        <f>IF(Final_Combined_Dataset!M892&gt;Final_Combined_Dataset!N892,
"Casual Users","Registered Users")</f>
        <v>Registered Users</v>
      </c>
      <c r="L892" s="6" t="str">
        <f>IF(Final_Combined_Dataset!H892="Clear","Good To Go",IF(Final_Combined_Dataset!H892="Mist","Average",IF(Final_Combined_Dataset!H892="Light Snow","Bad",IF(Final_Combined_Dataset!H892="Heavy Snow","Very Risky"))))</f>
        <v>Good To Go</v>
      </c>
    </row>
    <row r="893" spans="1:12">
      <c r="A893" s="6">
        <v>892</v>
      </c>
      <c r="B893" s="7">
        <f>INDEX(Final_Combined_Dataset!B:B, MATCH(Analysis_Helper!A893, Final_Combined_Dataset!A:A, 0))</f>
        <v>40583</v>
      </c>
      <c r="C893" s="6" t="str">
        <f>INDEX(Final_Combined_Dataset!G:G, MATCH(Analysis_Helper!A893, Final_Combined_Dataset!A:A, 0))</f>
        <v>Wednesday</v>
      </c>
      <c r="D893" s="6" t="str">
        <f t="shared" si="52"/>
        <v>Weekday</v>
      </c>
      <c r="E893" s="6" t="b">
        <f>INDEX(Final_Combined_Dataset!F:F, MATCH(A893, Final_Combined_Dataset!A:A, 0))</f>
        <v>0</v>
      </c>
      <c r="F893" s="6" t="str">
        <f t="shared" si="53"/>
        <v>Working Day</v>
      </c>
      <c r="G893" s="6">
        <f>INDEX(Final_Combined_Dataset!E:E, MATCH(A893, Final_Combined_Dataset!A:A, 0))</f>
        <v>15</v>
      </c>
      <c r="H893" s="6" t="str">
        <f t="shared" si="54"/>
        <v>Afternoon</v>
      </c>
      <c r="I893" s="6">
        <f>INDEX(Final_Combined_Dataset!O:O, MATCH(A893, Final_Combined_Dataset!A:A, 0))</f>
        <v>64</v>
      </c>
      <c r="J893" s="6" t="str">
        <f t="shared" si="55"/>
        <v>Low</v>
      </c>
      <c r="K893" s="6" t="str">
        <f>IF(Final_Combined_Dataset!M893&gt;Final_Combined_Dataset!N893,
"Casual Users","Registered Users")</f>
        <v>Registered Users</v>
      </c>
      <c r="L893" s="6" t="str">
        <f>IF(Final_Combined_Dataset!H893="Clear","Good To Go",IF(Final_Combined_Dataset!H893="Mist","Average",IF(Final_Combined_Dataset!H893="Light Snow","Bad",IF(Final_Combined_Dataset!H893="Heavy Snow","Very Risky"))))</f>
        <v>Average</v>
      </c>
    </row>
    <row r="894" spans="1:12">
      <c r="A894" s="6">
        <v>893</v>
      </c>
      <c r="B894" s="7">
        <f>INDEX(Final_Combined_Dataset!B:B, MATCH(Analysis_Helper!A894, Final_Combined_Dataset!A:A, 0))</f>
        <v>40583</v>
      </c>
      <c r="C894" s="6" t="str">
        <f>INDEX(Final_Combined_Dataset!G:G, MATCH(Analysis_Helper!A894, Final_Combined_Dataset!A:A, 0))</f>
        <v>Wednesday</v>
      </c>
      <c r="D894" s="6" t="str">
        <f t="shared" si="52"/>
        <v>Weekday</v>
      </c>
      <c r="E894" s="6" t="b">
        <f>INDEX(Final_Combined_Dataset!F:F, MATCH(A894, Final_Combined_Dataset!A:A, 0))</f>
        <v>0</v>
      </c>
      <c r="F894" s="6" t="str">
        <f t="shared" si="53"/>
        <v>Working Day</v>
      </c>
      <c r="G894" s="6">
        <f>INDEX(Final_Combined_Dataset!E:E, MATCH(A894, Final_Combined_Dataset!A:A, 0))</f>
        <v>16</v>
      </c>
      <c r="H894" s="6" t="str">
        <f t="shared" si="54"/>
        <v>Afternoon</v>
      </c>
      <c r="I894" s="6">
        <f>INDEX(Final_Combined_Dataset!O:O, MATCH(A894, Final_Combined_Dataset!A:A, 0))</f>
        <v>79</v>
      </c>
      <c r="J894" s="6" t="str">
        <f t="shared" si="55"/>
        <v>Low</v>
      </c>
      <c r="K894" s="6" t="str">
        <f>IF(Final_Combined_Dataset!M894&gt;Final_Combined_Dataset!N894,
"Casual Users","Registered Users")</f>
        <v>Registered Users</v>
      </c>
      <c r="L894" s="6" t="str">
        <f>IF(Final_Combined_Dataset!H894="Clear","Good To Go",IF(Final_Combined_Dataset!H894="Mist","Average",IF(Final_Combined_Dataset!H894="Light Snow","Bad",IF(Final_Combined_Dataset!H894="Heavy Snow","Very Risky"))))</f>
        <v>Average</v>
      </c>
    </row>
    <row r="895" spans="1:12">
      <c r="A895" s="6">
        <v>894</v>
      </c>
      <c r="B895" s="7">
        <f>INDEX(Final_Combined_Dataset!B:B, MATCH(Analysis_Helper!A895, Final_Combined_Dataset!A:A, 0))</f>
        <v>40583</v>
      </c>
      <c r="C895" s="6" t="str">
        <f>INDEX(Final_Combined_Dataset!G:G, MATCH(Analysis_Helper!A895, Final_Combined_Dataset!A:A, 0))</f>
        <v>Wednesday</v>
      </c>
      <c r="D895" s="6" t="str">
        <f t="shared" si="52"/>
        <v>Weekday</v>
      </c>
      <c r="E895" s="6" t="b">
        <f>INDEX(Final_Combined_Dataset!F:F, MATCH(A895, Final_Combined_Dataset!A:A, 0))</f>
        <v>0</v>
      </c>
      <c r="F895" s="6" t="str">
        <f t="shared" si="53"/>
        <v>Working Day</v>
      </c>
      <c r="G895" s="6">
        <f>INDEX(Final_Combined_Dataset!E:E, MATCH(A895, Final_Combined_Dataset!A:A, 0))</f>
        <v>17</v>
      </c>
      <c r="H895" s="6" t="str">
        <f t="shared" si="54"/>
        <v>Evening</v>
      </c>
      <c r="I895" s="6">
        <f>INDEX(Final_Combined_Dataset!O:O, MATCH(A895, Final_Combined_Dataset!A:A, 0))</f>
        <v>166</v>
      </c>
      <c r="J895" s="6" t="str">
        <f t="shared" si="55"/>
        <v>High</v>
      </c>
      <c r="K895" s="6" t="str">
        <f>IF(Final_Combined_Dataset!M895&gt;Final_Combined_Dataset!N895,
"Casual Users","Registered Users")</f>
        <v>Registered Users</v>
      </c>
      <c r="L895" s="6" t="str">
        <f>IF(Final_Combined_Dataset!H895="Clear","Good To Go",IF(Final_Combined_Dataset!H895="Mist","Average",IF(Final_Combined_Dataset!H895="Light Snow","Bad",IF(Final_Combined_Dataset!H895="Heavy Snow","Very Risky"))))</f>
        <v>Average</v>
      </c>
    </row>
    <row r="896" spans="1:12">
      <c r="A896" s="6">
        <v>895</v>
      </c>
      <c r="B896" s="7">
        <f>INDEX(Final_Combined_Dataset!B:B, MATCH(Analysis_Helper!A896, Final_Combined_Dataset!A:A, 0))</f>
        <v>40583</v>
      </c>
      <c r="C896" s="6" t="str">
        <f>INDEX(Final_Combined_Dataset!G:G, MATCH(Analysis_Helper!A896, Final_Combined_Dataset!A:A, 0))</f>
        <v>Wednesday</v>
      </c>
      <c r="D896" s="6" t="str">
        <f t="shared" si="52"/>
        <v>Weekday</v>
      </c>
      <c r="E896" s="6" t="b">
        <f>INDEX(Final_Combined_Dataset!F:F, MATCH(A896, Final_Combined_Dataset!A:A, 0))</f>
        <v>0</v>
      </c>
      <c r="F896" s="6" t="str">
        <f t="shared" si="53"/>
        <v>Working Day</v>
      </c>
      <c r="G896" s="6">
        <f>INDEX(Final_Combined_Dataset!E:E, MATCH(A896, Final_Combined_Dataset!A:A, 0))</f>
        <v>18</v>
      </c>
      <c r="H896" s="6" t="str">
        <f t="shared" si="54"/>
        <v>Evening</v>
      </c>
      <c r="I896" s="6">
        <f>INDEX(Final_Combined_Dataset!O:O, MATCH(A896, Final_Combined_Dataset!A:A, 0))</f>
        <v>170</v>
      </c>
      <c r="J896" s="6" t="str">
        <f t="shared" si="55"/>
        <v>High</v>
      </c>
      <c r="K896" s="6" t="str">
        <f>IF(Final_Combined_Dataset!M896&gt;Final_Combined_Dataset!N896,
"Casual Users","Registered Users")</f>
        <v>Registered Users</v>
      </c>
      <c r="L896" s="6" t="str">
        <f>IF(Final_Combined_Dataset!H896="Clear","Good To Go",IF(Final_Combined_Dataset!H896="Mist","Average",IF(Final_Combined_Dataset!H896="Light Snow","Bad",IF(Final_Combined_Dataset!H896="Heavy Snow","Very Risky"))))</f>
        <v>Average</v>
      </c>
    </row>
    <row r="897" spans="1:12">
      <c r="A897" s="6">
        <v>896</v>
      </c>
      <c r="B897" s="7">
        <f>INDEX(Final_Combined_Dataset!B:B, MATCH(Analysis_Helper!A897, Final_Combined_Dataset!A:A, 0))</f>
        <v>40583</v>
      </c>
      <c r="C897" s="6" t="str">
        <f>INDEX(Final_Combined_Dataset!G:G, MATCH(Analysis_Helper!A897, Final_Combined_Dataset!A:A, 0))</f>
        <v>Wednesday</v>
      </c>
      <c r="D897" s="6" t="str">
        <f t="shared" si="52"/>
        <v>Weekday</v>
      </c>
      <c r="E897" s="6" t="b">
        <f>INDEX(Final_Combined_Dataset!F:F, MATCH(A897, Final_Combined_Dataset!A:A, 0))</f>
        <v>0</v>
      </c>
      <c r="F897" s="6" t="str">
        <f t="shared" si="53"/>
        <v>Working Day</v>
      </c>
      <c r="G897" s="6">
        <f>INDEX(Final_Combined_Dataset!E:E, MATCH(A897, Final_Combined_Dataset!A:A, 0))</f>
        <v>19</v>
      </c>
      <c r="H897" s="6" t="str">
        <f t="shared" si="54"/>
        <v>Evening</v>
      </c>
      <c r="I897" s="6">
        <f>INDEX(Final_Combined_Dataset!O:O, MATCH(A897, Final_Combined_Dataset!A:A, 0))</f>
        <v>88</v>
      </c>
      <c r="J897" s="6" t="str">
        <f t="shared" si="55"/>
        <v>Low</v>
      </c>
      <c r="K897" s="6" t="str">
        <f>IF(Final_Combined_Dataset!M897&gt;Final_Combined_Dataset!N897,
"Casual Users","Registered Users")</f>
        <v>Registered Users</v>
      </c>
      <c r="L897" s="6" t="str">
        <f>IF(Final_Combined_Dataset!H897="Clear","Good To Go",IF(Final_Combined_Dataset!H897="Mist","Average",IF(Final_Combined_Dataset!H897="Light Snow","Bad",IF(Final_Combined_Dataset!H897="Heavy Snow","Very Risky"))))</f>
        <v>Bad</v>
      </c>
    </row>
    <row r="898" spans="1:12">
      <c r="A898" s="6">
        <v>897</v>
      </c>
      <c r="B898" s="7">
        <f>INDEX(Final_Combined_Dataset!B:B, MATCH(Analysis_Helper!A898, Final_Combined_Dataset!A:A, 0))</f>
        <v>40583</v>
      </c>
      <c r="C898" s="6" t="str">
        <f>INDEX(Final_Combined_Dataset!G:G, MATCH(Analysis_Helper!A898, Final_Combined_Dataset!A:A, 0))</f>
        <v>Wednesday</v>
      </c>
      <c r="D898" s="6" t="str">
        <f t="shared" si="52"/>
        <v>Weekday</v>
      </c>
      <c r="E898" s="6" t="b">
        <f>INDEX(Final_Combined_Dataset!F:F, MATCH(A898, Final_Combined_Dataset!A:A, 0))</f>
        <v>0</v>
      </c>
      <c r="F898" s="6" t="str">
        <f t="shared" si="53"/>
        <v>Working Day</v>
      </c>
      <c r="G898" s="6">
        <f>INDEX(Final_Combined_Dataset!E:E, MATCH(A898, Final_Combined_Dataset!A:A, 0))</f>
        <v>20</v>
      </c>
      <c r="H898" s="6" t="str">
        <f t="shared" si="54"/>
        <v>Evening</v>
      </c>
      <c r="I898" s="6">
        <f>INDEX(Final_Combined_Dataset!O:O, MATCH(A898, Final_Combined_Dataset!A:A, 0))</f>
        <v>84</v>
      </c>
      <c r="J898" s="6" t="str">
        <f t="shared" si="55"/>
        <v>Low</v>
      </c>
      <c r="K898" s="6" t="str">
        <f>IF(Final_Combined_Dataset!M898&gt;Final_Combined_Dataset!N898,
"Casual Users","Registered Users")</f>
        <v>Registered Users</v>
      </c>
      <c r="L898" s="6" t="str">
        <f>IF(Final_Combined_Dataset!H898="Clear","Good To Go",IF(Final_Combined_Dataset!H898="Mist","Average",IF(Final_Combined_Dataset!H898="Light Snow","Bad",IF(Final_Combined_Dataset!H898="Heavy Snow","Very Risky"))))</f>
        <v>Bad</v>
      </c>
    </row>
    <row r="899" spans="1:12">
      <c r="A899" s="6">
        <v>898</v>
      </c>
      <c r="B899" s="7">
        <f>INDEX(Final_Combined_Dataset!B:B, MATCH(Analysis_Helper!A899, Final_Combined_Dataset!A:A, 0))</f>
        <v>40583</v>
      </c>
      <c r="C899" s="6" t="str">
        <f>INDEX(Final_Combined_Dataset!G:G, MATCH(Analysis_Helper!A899, Final_Combined_Dataset!A:A, 0))</f>
        <v>Wednesday</v>
      </c>
      <c r="D899" s="6" t="str">
        <f t="shared" ref="D899:D962" si="56">IF(OR(TRIM(C899)="Saturday",TRIM(C899)="Sunday"),"Weekend","Weekday")</f>
        <v>Weekday</v>
      </c>
      <c r="E899" s="6" t="b">
        <f>INDEX(Final_Combined_Dataset!F:F, MATCH(A899, Final_Combined_Dataset!A:A, 0))</f>
        <v>0</v>
      </c>
      <c r="F899" s="6" t="str">
        <f t="shared" ref="F899:F962" si="57">IF(E899=TRUE,"Holiday","Working Day")</f>
        <v>Working Day</v>
      </c>
      <c r="G899" s="6">
        <f>INDEX(Final_Combined_Dataset!E:E, MATCH(A899, Final_Combined_Dataset!A:A, 0))</f>
        <v>21</v>
      </c>
      <c r="H899" s="6" t="str">
        <f t="shared" ref="H899:H962" si="58">IF(G899&lt;=4,"Night",
IF(G899&lt;=11,"Morning",
IF(G899&lt;=16,"Afternoon",
IF(G899&lt;=20,"Evening",
"Night"))))</f>
        <v>Night</v>
      </c>
      <c r="I899" s="6">
        <f>INDEX(Final_Combined_Dataset!O:O, MATCH(A899, Final_Combined_Dataset!A:A, 0))</f>
        <v>83</v>
      </c>
      <c r="J899" s="6" t="str">
        <f t="shared" ref="J899:J962" si="59">IF(I899&lt;100,"Low",
IF(I899&lt;150,"Medium","High"))</f>
        <v>Low</v>
      </c>
      <c r="K899" s="6" t="str">
        <f>IF(Final_Combined_Dataset!M899&gt;Final_Combined_Dataset!N899,
"Casual Users","Registered Users")</f>
        <v>Registered Users</v>
      </c>
      <c r="L899" s="6" t="str">
        <f>IF(Final_Combined_Dataset!H899="Clear","Good To Go",IF(Final_Combined_Dataset!H899="Mist","Average",IF(Final_Combined_Dataset!H899="Light Snow","Bad",IF(Final_Combined_Dataset!H899="Heavy Snow","Very Risky"))))</f>
        <v>Average</v>
      </c>
    </row>
    <row r="900" spans="1:12">
      <c r="A900" s="6">
        <v>899</v>
      </c>
      <c r="B900" s="7">
        <f>INDEX(Final_Combined_Dataset!B:B, MATCH(Analysis_Helper!A900, Final_Combined_Dataset!A:A, 0))</f>
        <v>40583</v>
      </c>
      <c r="C900" s="6" t="str">
        <f>INDEX(Final_Combined_Dataset!G:G, MATCH(Analysis_Helper!A900, Final_Combined_Dataset!A:A, 0))</f>
        <v>Wednesday</v>
      </c>
      <c r="D900" s="6" t="str">
        <f t="shared" si="56"/>
        <v>Weekday</v>
      </c>
      <c r="E900" s="6" t="b">
        <f>INDEX(Final_Combined_Dataset!F:F, MATCH(A900, Final_Combined_Dataset!A:A, 0))</f>
        <v>0</v>
      </c>
      <c r="F900" s="6" t="str">
        <f t="shared" si="57"/>
        <v>Working Day</v>
      </c>
      <c r="G900" s="6">
        <f>INDEX(Final_Combined_Dataset!E:E, MATCH(A900, Final_Combined_Dataset!A:A, 0))</f>
        <v>22</v>
      </c>
      <c r="H900" s="6" t="str">
        <f t="shared" si="58"/>
        <v>Night</v>
      </c>
      <c r="I900" s="6">
        <f>INDEX(Final_Combined_Dataset!O:O, MATCH(A900, Final_Combined_Dataset!A:A, 0))</f>
        <v>46</v>
      </c>
      <c r="J900" s="6" t="str">
        <f t="shared" si="59"/>
        <v>Low</v>
      </c>
      <c r="K900" s="6" t="str">
        <f>IF(Final_Combined_Dataset!M900&gt;Final_Combined_Dataset!N900,
"Casual Users","Registered Users")</f>
        <v>Registered Users</v>
      </c>
      <c r="L900" s="6" t="str">
        <f>IF(Final_Combined_Dataset!H900="Clear","Good To Go",IF(Final_Combined_Dataset!H900="Mist","Average",IF(Final_Combined_Dataset!H900="Light Snow","Bad",IF(Final_Combined_Dataset!H900="Heavy Snow","Very Risky"))))</f>
        <v>Bad</v>
      </c>
    </row>
    <row r="901" spans="1:12">
      <c r="A901" s="6">
        <v>900</v>
      </c>
      <c r="B901" s="7">
        <f>INDEX(Final_Combined_Dataset!B:B, MATCH(Analysis_Helper!A901, Final_Combined_Dataset!A:A, 0))</f>
        <v>40583</v>
      </c>
      <c r="C901" s="6" t="str">
        <f>INDEX(Final_Combined_Dataset!G:G, MATCH(Analysis_Helper!A901, Final_Combined_Dataset!A:A, 0))</f>
        <v>Wednesday</v>
      </c>
      <c r="D901" s="6" t="str">
        <f t="shared" si="56"/>
        <v>Weekday</v>
      </c>
      <c r="E901" s="6" t="b">
        <f>INDEX(Final_Combined_Dataset!F:F, MATCH(A901, Final_Combined_Dataset!A:A, 0))</f>
        <v>0</v>
      </c>
      <c r="F901" s="6" t="str">
        <f t="shared" si="57"/>
        <v>Working Day</v>
      </c>
      <c r="G901" s="6">
        <f>INDEX(Final_Combined_Dataset!E:E, MATCH(A901, Final_Combined_Dataset!A:A, 0))</f>
        <v>23</v>
      </c>
      <c r="H901" s="6" t="str">
        <f t="shared" si="58"/>
        <v>Night</v>
      </c>
      <c r="I901" s="6">
        <f>INDEX(Final_Combined_Dataset!O:O, MATCH(A901, Final_Combined_Dataset!A:A, 0))</f>
        <v>37</v>
      </c>
      <c r="J901" s="6" t="str">
        <f t="shared" si="59"/>
        <v>Low</v>
      </c>
      <c r="K901" s="6" t="str">
        <f>IF(Final_Combined_Dataset!M901&gt;Final_Combined_Dataset!N901,
"Casual Users","Registered Users")</f>
        <v>Registered Users</v>
      </c>
      <c r="L901" s="6" t="str">
        <f>IF(Final_Combined_Dataset!H901="Clear","Good To Go",IF(Final_Combined_Dataset!H901="Mist","Average",IF(Final_Combined_Dataset!H901="Light Snow","Bad",IF(Final_Combined_Dataset!H901="Heavy Snow","Very Risky"))))</f>
        <v>Bad</v>
      </c>
    </row>
    <row r="902" spans="1:12">
      <c r="A902" s="6">
        <v>901</v>
      </c>
      <c r="B902" s="7">
        <f>INDEX(Final_Combined_Dataset!B:B, MATCH(Analysis_Helper!A902, Final_Combined_Dataset!A:A, 0))</f>
        <v>40584</v>
      </c>
      <c r="C902" s="6" t="str">
        <f>INDEX(Final_Combined_Dataset!G:G, MATCH(Analysis_Helper!A902, Final_Combined_Dataset!A:A, 0))</f>
        <v>Thursday</v>
      </c>
      <c r="D902" s="6" t="str">
        <f t="shared" si="56"/>
        <v>Weekday</v>
      </c>
      <c r="E902" s="6" t="b">
        <f>INDEX(Final_Combined_Dataset!F:F, MATCH(A902, Final_Combined_Dataset!A:A, 0))</f>
        <v>0</v>
      </c>
      <c r="F902" s="6" t="str">
        <f t="shared" si="57"/>
        <v>Working Day</v>
      </c>
      <c r="G902" s="6">
        <f>INDEX(Final_Combined_Dataset!E:E, MATCH(A902, Final_Combined_Dataset!A:A, 0))</f>
        <v>0</v>
      </c>
      <c r="H902" s="6" t="str">
        <f t="shared" si="58"/>
        <v>Night</v>
      </c>
      <c r="I902" s="6">
        <f>INDEX(Final_Combined_Dataset!O:O, MATCH(A902, Final_Combined_Dataset!A:A, 0))</f>
        <v>16</v>
      </c>
      <c r="J902" s="6" t="str">
        <f t="shared" si="59"/>
        <v>Low</v>
      </c>
      <c r="K902" s="6" t="str">
        <f>IF(Final_Combined_Dataset!M902&gt;Final_Combined_Dataset!N902,
"Casual Users","Registered Users")</f>
        <v>Registered Users</v>
      </c>
      <c r="L902" s="6" t="str">
        <f>IF(Final_Combined_Dataset!H902="Clear","Good To Go",IF(Final_Combined_Dataset!H902="Mist","Average",IF(Final_Combined_Dataset!H902="Light Snow","Bad",IF(Final_Combined_Dataset!H902="Heavy Snow","Very Risky"))))</f>
        <v>Bad</v>
      </c>
    </row>
    <row r="903" spans="1:12">
      <c r="A903" s="6">
        <v>902</v>
      </c>
      <c r="B903" s="7">
        <f>INDEX(Final_Combined_Dataset!B:B, MATCH(Analysis_Helper!A903, Final_Combined_Dataset!A:A, 0))</f>
        <v>40584</v>
      </c>
      <c r="C903" s="6" t="str">
        <f>INDEX(Final_Combined_Dataset!G:G, MATCH(Analysis_Helper!A903, Final_Combined_Dataset!A:A, 0))</f>
        <v>Thursday</v>
      </c>
      <c r="D903" s="6" t="str">
        <f t="shared" si="56"/>
        <v>Weekday</v>
      </c>
      <c r="E903" s="6" t="b">
        <f>INDEX(Final_Combined_Dataset!F:F, MATCH(A903, Final_Combined_Dataset!A:A, 0))</f>
        <v>0</v>
      </c>
      <c r="F903" s="6" t="str">
        <f t="shared" si="57"/>
        <v>Working Day</v>
      </c>
      <c r="G903" s="6">
        <f>INDEX(Final_Combined_Dataset!E:E, MATCH(A903, Final_Combined_Dataset!A:A, 0))</f>
        <v>1</v>
      </c>
      <c r="H903" s="6" t="str">
        <f t="shared" si="58"/>
        <v>Night</v>
      </c>
      <c r="I903" s="6">
        <f>INDEX(Final_Combined_Dataset!O:O, MATCH(A903, Final_Combined_Dataset!A:A, 0))</f>
        <v>7</v>
      </c>
      <c r="J903" s="6" t="str">
        <f t="shared" si="59"/>
        <v>Low</v>
      </c>
      <c r="K903" s="6" t="str">
        <f>IF(Final_Combined_Dataset!M903&gt;Final_Combined_Dataset!N903,
"Casual Users","Registered Users")</f>
        <v>Registered Users</v>
      </c>
      <c r="L903" s="6" t="str">
        <f>IF(Final_Combined_Dataset!H903="Clear","Good To Go",IF(Final_Combined_Dataset!H903="Mist","Average",IF(Final_Combined_Dataset!H903="Light Snow","Bad",IF(Final_Combined_Dataset!H903="Heavy Snow","Very Risky"))))</f>
        <v>Bad</v>
      </c>
    </row>
    <row r="904" spans="1:12">
      <c r="A904" s="6">
        <v>903</v>
      </c>
      <c r="B904" s="7">
        <f>INDEX(Final_Combined_Dataset!B:B, MATCH(Analysis_Helper!A904, Final_Combined_Dataset!A:A, 0))</f>
        <v>40584</v>
      </c>
      <c r="C904" s="6" t="str">
        <f>INDEX(Final_Combined_Dataset!G:G, MATCH(Analysis_Helper!A904, Final_Combined_Dataset!A:A, 0))</f>
        <v>Thursday</v>
      </c>
      <c r="D904" s="6" t="str">
        <f t="shared" si="56"/>
        <v>Weekday</v>
      </c>
      <c r="E904" s="6" t="b">
        <f>INDEX(Final_Combined_Dataset!F:F, MATCH(A904, Final_Combined_Dataset!A:A, 0))</f>
        <v>0</v>
      </c>
      <c r="F904" s="6" t="str">
        <f t="shared" si="57"/>
        <v>Working Day</v>
      </c>
      <c r="G904" s="6">
        <f>INDEX(Final_Combined_Dataset!E:E, MATCH(A904, Final_Combined_Dataset!A:A, 0))</f>
        <v>2</v>
      </c>
      <c r="H904" s="6" t="str">
        <f t="shared" si="58"/>
        <v>Night</v>
      </c>
      <c r="I904" s="6">
        <f>INDEX(Final_Combined_Dataset!O:O, MATCH(A904, Final_Combined_Dataset!A:A, 0))</f>
        <v>3</v>
      </c>
      <c r="J904" s="6" t="str">
        <f t="shared" si="59"/>
        <v>Low</v>
      </c>
      <c r="K904" s="6" t="str">
        <f>IF(Final_Combined_Dataset!M904&gt;Final_Combined_Dataset!N904,
"Casual Users","Registered Users")</f>
        <v>Registered Users</v>
      </c>
      <c r="L904" s="6" t="str">
        <f>IF(Final_Combined_Dataset!H904="Clear","Good To Go",IF(Final_Combined_Dataset!H904="Mist","Average",IF(Final_Combined_Dataset!H904="Light Snow","Bad",IF(Final_Combined_Dataset!H904="Heavy Snow","Very Risky"))))</f>
        <v>Bad</v>
      </c>
    </row>
    <row r="905" spans="1:12">
      <c r="A905" s="6">
        <v>904</v>
      </c>
      <c r="B905" s="7">
        <f>INDEX(Final_Combined_Dataset!B:B, MATCH(Analysis_Helper!A905, Final_Combined_Dataset!A:A, 0))</f>
        <v>40584</v>
      </c>
      <c r="C905" s="6" t="str">
        <f>INDEX(Final_Combined_Dataset!G:G, MATCH(Analysis_Helper!A905, Final_Combined_Dataset!A:A, 0))</f>
        <v>Thursday</v>
      </c>
      <c r="D905" s="6" t="str">
        <f t="shared" si="56"/>
        <v>Weekday</v>
      </c>
      <c r="E905" s="6" t="b">
        <f>INDEX(Final_Combined_Dataset!F:F, MATCH(A905, Final_Combined_Dataset!A:A, 0))</f>
        <v>0</v>
      </c>
      <c r="F905" s="6" t="str">
        <f t="shared" si="57"/>
        <v>Working Day</v>
      </c>
      <c r="G905" s="6">
        <f>INDEX(Final_Combined_Dataset!E:E, MATCH(A905, Final_Combined_Dataset!A:A, 0))</f>
        <v>4</v>
      </c>
      <c r="H905" s="6" t="str">
        <f t="shared" si="58"/>
        <v>Night</v>
      </c>
      <c r="I905" s="6">
        <f>INDEX(Final_Combined_Dataset!O:O, MATCH(A905, Final_Combined_Dataset!A:A, 0))</f>
        <v>1</v>
      </c>
      <c r="J905" s="6" t="str">
        <f t="shared" si="59"/>
        <v>Low</v>
      </c>
      <c r="K905" s="6" t="str">
        <f>IF(Final_Combined_Dataset!M905&gt;Final_Combined_Dataset!N905,
"Casual Users","Registered Users")</f>
        <v>Registered Users</v>
      </c>
      <c r="L905" s="6" t="str">
        <f>IF(Final_Combined_Dataset!H905="Clear","Good To Go",IF(Final_Combined_Dataset!H905="Mist","Average",IF(Final_Combined_Dataset!H905="Light Snow","Bad",IF(Final_Combined_Dataset!H905="Heavy Snow","Very Risky"))))</f>
        <v>Average</v>
      </c>
    </row>
    <row r="906" spans="1:12">
      <c r="A906" s="6">
        <v>905</v>
      </c>
      <c r="B906" s="7">
        <f>INDEX(Final_Combined_Dataset!B:B, MATCH(Analysis_Helper!A906, Final_Combined_Dataset!A:A, 0))</f>
        <v>40584</v>
      </c>
      <c r="C906" s="6" t="str">
        <f>INDEX(Final_Combined_Dataset!G:G, MATCH(Analysis_Helper!A906, Final_Combined_Dataset!A:A, 0))</f>
        <v>Thursday</v>
      </c>
      <c r="D906" s="6" t="str">
        <f t="shared" si="56"/>
        <v>Weekday</v>
      </c>
      <c r="E906" s="6" t="b">
        <f>INDEX(Final_Combined_Dataset!F:F, MATCH(A906, Final_Combined_Dataset!A:A, 0))</f>
        <v>0</v>
      </c>
      <c r="F906" s="6" t="str">
        <f t="shared" si="57"/>
        <v>Working Day</v>
      </c>
      <c r="G906" s="6">
        <f>INDEX(Final_Combined_Dataset!E:E, MATCH(A906, Final_Combined_Dataset!A:A, 0))</f>
        <v>5</v>
      </c>
      <c r="H906" s="6" t="str">
        <f t="shared" si="58"/>
        <v>Morning</v>
      </c>
      <c r="I906" s="6">
        <f>INDEX(Final_Combined_Dataset!O:O, MATCH(A906, Final_Combined_Dataset!A:A, 0))</f>
        <v>6</v>
      </c>
      <c r="J906" s="6" t="str">
        <f t="shared" si="59"/>
        <v>Low</v>
      </c>
      <c r="K906" s="6" t="str">
        <f>IF(Final_Combined_Dataset!M906&gt;Final_Combined_Dataset!N906,
"Casual Users","Registered Users")</f>
        <v>Registered Users</v>
      </c>
      <c r="L906" s="6" t="str">
        <f>IF(Final_Combined_Dataset!H906="Clear","Good To Go",IF(Final_Combined_Dataset!H906="Mist","Average",IF(Final_Combined_Dataset!H906="Light Snow","Bad",IF(Final_Combined_Dataset!H906="Heavy Snow","Very Risky"))))</f>
        <v>Average</v>
      </c>
    </row>
    <row r="907" spans="1:12">
      <c r="A907" s="6">
        <v>906</v>
      </c>
      <c r="B907" s="7">
        <f>INDEX(Final_Combined_Dataset!B:B, MATCH(Analysis_Helper!A907, Final_Combined_Dataset!A:A, 0))</f>
        <v>40584</v>
      </c>
      <c r="C907" s="6" t="str">
        <f>INDEX(Final_Combined_Dataset!G:G, MATCH(Analysis_Helper!A907, Final_Combined_Dataset!A:A, 0))</f>
        <v>Thursday</v>
      </c>
      <c r="D907" s="6" t="str">
        <f t="shared" si="56"/>
        <v>Weekday</v>
      </c>
      <c r="E907" s="6" t="b">
        <f>INDEX(Final_Combined_Dataset!F:F, MATCH(A907, Final_Combined_Dataset!A:A, 0))</f>
        <v>0</v>
      </c>
      <c r="F907" s="6" t="str">
        <f t="shared" si="57"/>
        <v>Working Day</v>
      </c>
      <c r="G907" s="6">
        <f>INDEX(Final_Combined_Dataset!E:E, MATCH(A907, Final_Combined_Dataset!A:A, 0))</f>
        <v>6</v>
      </c>
      <c r="H907" s="6" t="str">
        <f t="shared" si="58"/>
        <v>Morning</v>
      </c>
      <c r="I907" s="6">
        <f>INDEX(Final_Combined_Dataset!O:O, MATCH(A907, Final_Combined_Dataset!A:A, 0))</f>
        <v>26</v>
      </c>
      <c r="J907" s="6" t="str">
        <f t="shared" si="59"/>
        <v>Low</v>
      </c>
      <c r="K907" s="6" t="str">
        <f>IF(Final_Combined_Dataset!M907&gt;Final_Combined_Dataset!N907,
"Casual Users","Registered Users")</f>
        <v>Registered Users</v>
      </c>
      <c r="L907" s="6" t="str">
        <f>IF(Final_Combined_Dataset!H907="Clear","Good To Go",IF(Final_Combined_Dataset!H907="Mist","Average",IF(Final_Combined_Dataset!H907="Light Snow","Bad",IF(Final_Combined_Dataset!H907="Heavy Snow","Very Risky"))))</f>
        <v>Average</v>
      </c>
    </row>
    <row r="908" spans="1:12">
      <c r="A908" s="6">
        <v>907</v>
      </c>
      <c r="B908" s="7">
        <f>INDEX(Final_Combined_Dataset!B:B, MATCH(Analysis_Helper!A908, Final_Combined_Dataset!A:A, 0))</f>
        <v>40584</v>
      </c>
      <c r="C908" s="6" t="str">
        <f>INDEX(Final_Combined_Dataset!G:G, MATCH(Analysis_Helper!A908, Final_Combined_Dataset!A:A, 0))</f>
        <v>Thursday</v>
      </c>
      <c r="D908" s="6" t="str">
        <f t="shared" si="56"/>
        <v>Weekday</v>
      </c>
      <c r="E908" s="6" t="b">
        <f>INDEX(Final_Combined_Dataset!F:F, MATCH(A908, Final_Combined_Dataset!A:A, 0))</f>
        <v>0</v>
      </c>
      <c r="F908" s="6" t="str">
        <f t="shared" si="57"/>
        <v>Working Day</v>
      </c>
      <c r="G908" s="6">
        <f>INDEX(Final_Combined_Dataset!E:E, MATCH(A908, Final_Combined_Dataset!A:A, 0))</f>
        <v>7</v>
      </c>
      <c r="H908" s="6" t="str">
        <f t="shared" si="58"/>
        <v>Morning</v>
      </c>
      <c r="I908" s="6">
        <f>INDEX(Final_Combined_Dataset!O:O, MATCH(A908, Final_Combined_Dataset!A:A, 0))</f>
        <v>99</v>
      </c>
      <c r="J908" s="6" t="str">
        <f t="shared" si="59"/>
        <v>Low</v>
      </c>
      <c r="K908" s="6" t="str">
        <f>IF(Final_Combined_Dataset!M908&gt;Final_Combined_Dataset!N908,
"Casual Users","Registered Users")</f>
        <v>Registered Users</v>
      </c>
      <c r="L908" s="6" t="str">
        <f>IF(Final_Combined_Dataset!H908="Clear","Good To Go",IF(Final_Combined_Dataset!H908="Mist","Average",IF(Final_Combined_Dataset!H908="Light Snow","Bad",IF(Final_Combined_Dataset!H908="Heavy Snow","Very Risky"))))</f>
        <v>Good To Go</v>
      </c>
    </row>
    <row r="909" spans="1:12">
      <c r="A909" s="6">
        <v>908</v>
      </c>
      <c r="B909" s="7">
        <f>INDEX(Final_Combined_Dataset!B:B, MATCH(Analysis_Helper!A909, Final_Combined_Dataset!A:A, 0))</f>
        <v>40584</v>
      </c>
      <c r="C909" s="6" t="str">
        <f>INDEX(Final_Combined_Dataset!G:G, MATCH(Analysis_Helper!A909, Final_Combined_Dataset!A:A, 0))</f>
        <v>Thursday</v>
      </c>
      <c r="D909" s="6" t="str">
        <f t="shared" si="56"/>
        <v>Weekday</v>
      </c>
      <c r="E909" s="6" t="b">
        <f>INDEX(Final_Combined_Dataset!F:F, MATCH(A909, Final_Combined_Dataset!A:A, 0))</f>
        <v>0</v>
      </c>
      <c r="F909" s="6" t="str">
        <f t="shared" si="57"/>
        <v>Working Day</v>
      </c>
      <c r="G909" s="6">
        <f>INDEX(Final_Combined_Dataset!E:E, MATCH(A909, Final_Combined_Dataset!A:A, 0))</f>
        <v>8</v>
      </c>
      <c r="H909" s="6" t="str">
        <f t="shared" si="58"/>
        <v>Morning</v>
      </c>
      <c r="I909" s="6">
        <f>INDEX(Final_Combined_Dataset!O:O, MATCH(A909, Final_Combined_Dataset!A:A, 0))</f>
        <v>178</v>
      </c>
      <c r="J909" s="6" t="str">
        <f t="shared" si="59"/>
        <v>High</v>
      </c>
      <c r="K909" s="6" t="str">
        <f>IF(Final_Combined_Dataset!M909&gt;Final_Combined_Dataset!N909,
"Casual Users","Registered Users")</f>
        <v>Registered Users</v>
      </c>
      <c r="L909" s="6" t="str">
        <f>IF(Final_Combined_Dataset!H909="Clear","Good To Go",IF(Final_Combined_Dataset!H909="Mist","Average",IF(Final_Combined_Dataset!H909="Light Snow","Bad",IF(Final_Combined_Dataset!H909="Heavy Snow","Very Risky"))))</f>
        <v>Good To Go</v>
      </c>
    </row>
    <row r="910" spans="1:12">
      <c r="A910" s="6">
        <v>909</v>
      </c>
      <c r="B910" s="7">
        <f>INDEX(Final_Combined_Dataset!B:B, MATCH(Analysis_Helper!A910, Final_Combined_Dataset!A:A, 0))</f>
        <v>40584</v>
      </c>
      <c r="C910" s="6" t="str">
        <f>INDEX(Final_Combined_Dataset!G:G, MATCH(Analysis_Helper!A910, Final_Combined_Dataset!A:A, 0))</f>
        <v>Thursday</v>
      </c>
      <c r="D910" s="6" t="str">
        <f t="shared" si="56"/>
        <v>Weekday</v>
      </c>
      <c r="E910" s="6" t="b">
        <f>INDEX(Final_Combined_Dataset!F:F, MATCH(A910, Final_Combined_Dataset!A:A, 0))</f>
        <v>0</v>
      </c>
      <c r="F910" s="6" t="str">
        <f t="shared" si="57"/>
        <v>Working Day</v>
      </c>
      <c r="G910" s="6">
        <f>INDEX(Final_Combined_Dataset!E:E, MATCH(A910, Final_Combined_Dataset!A:A, 0))</f>
        <v>9</v>
      </c>
      <c r="H910" s="6" t="str">
        <f t="shared" si="58"/>
        <v>Morning</v>
      </c>
      <c r="I910" s="6">
        <f>INDEX(Final_Combined_Dataset!O:O, MATCH(A910, Final_Combined_Dataset!A:A, 0))</f>
        <v>122</v>
      </c>
      <c r="J910" s="6" t="str">
        <f t="shared" si="59"/>
        <v>Medium</v>
      </c>
      <c r="K910" s="6" t="str">
        <f>IF(Final_Combined_Dataset!M910&gt;Final_Combined_Dataset!N910,
"Casual Users","Registered Users")</f>
        <v>Registered Users</v>
      </c>
      <c r="L910" s="6" t="str">
        <f>IF(Final_Combined_Dataset!H910="Clear","Good To Go",IF(Final_Combined_Dataset!H910="Mist","Average",IF(Final_Combined_Dataset!H910="Light Snow","Bad",IF(Final_Combined_Dataset!H910="Heavy Snow","Very Risky"))))</f>
        <v>Good To Go</v>
      </c>
    </row>
    <row r="911" spans="1:12">
      <c r="A911" s="6">
        <v>910</v>
      </c>
      <c r="B911" s="7">
        <f>INDEX(Final_Combined_Dataset!B:B, MATCH(Analysis_Helper!A911, Final_Combined_Dataset!A:A, 0))</f>
        <v>40584</v>
      </c>
      <c r="C911" s="6" t="str">
        <f>INDEX(Final_Combined_Dataset!G:G, MATCH(Analysis_Helper!A911, Final_Combined_Dataset!A:A, 0))</f>
        <v>Thursday</v>
      </c>
      <c r="D911" s="6" t="str">
        <f t="shared" si="56"/>
        <v>Weekday</v>
      </c>
      <c r="E911" s="6" t="b">
        <f>INDEX(Final_Combined_Dataset!F:F, MATCH(A911, Final_Combined_Dataset!A:A, 0))</f>
        <v>0</v>
      </c>
      <c r="F911" s="6" t="str">
        <f t="shared" si="57"/>
        <v>Working Day</v>
      </c>
      <c r="G911" s="6">
        <f>INDEX(Final_Combined_Dataset!E:E, MATCH(A911, Final_Combined_Dataset!A:A, 0))</f>
        <v>10</v>
      </c>
      <c r="H911" s="6" t="str">
        <f t="shared" si="58"/>
        <v>Morning</v>
      </c>
      <c r="I911" s="6">
        <f>INDEX(Final_Combined_Dataset!O:O, MATCH(A911, Final_Combined_Dataset!A:A, 0))</f>
        <v>35</v>
      </c>
      <c r="J911" s="6" t="str">
        <f t="shared" si="59"/>
        <v>Low</v>
      </c>
      <c r="K911" s="6" t="str">
        <f>IF(Final_Combined_Dataset!M911&gt;Final_Combined_Dataset!N911,
"Casual Users","Registered Users")</f>
        <v>Registered Users</v>
      </c>
      <c r="L911" s="6" t="str">
        <f>IF(Final_Combined_Dataset!H911="Clear","Good To Go",IF(Final_Combined_Dataset!H911="Mist","Average",IF(Final_Combined_Dataset!H911="Light Snow","Bad",IF(Final_Combined_Dataset!H911="Heavy Snow","Very Risky"))))</f>
        <v>Good To Go</v>
      </c>
    </row>
    <row r="912" spans="1:12">
      <c r="A912" s="6">
        <v>911</v>
      </c>
      <c r="B912" s="7">
        <f>INDEX(Final_Combined_Dataset!B:B, MATCH(Analysis_Helper!A912, Final_Combined_Dataset!A:A, 0))</f>
        <v>40584</v>
      </c>
      <c r="C912" s="6" t="str">
        <f>INDEX(Final_Combined_Dataset!G:G, MATCH(Analysis_Helper!A912, Final_Combined_Dataset!A:A, 0))</f>
        <v>Thursday</v>
      </c>
      <c r="D912" s="6" t="str">
        <f t="shared" si="56"/>
        <v>Weekday</v>
      </c>
      <c r="E912" s="6" t="b">
        <f>INDEX(Final_Combined_Dataset!F:F, MATCH(A912, Final_Combined_Dataset!A:A, 0))</f>
        <v>0</v>
      </c>
      <c r="F912" s="6" t="str">
        <f t="shared" si="57"/>
        <v>Working Day</v>
      </c>
      <c r="G912" s="6">
        <f>INDEX(Final_Combined_Dataset!E:E, MATCH(A912, Final_Combined_Dataset!A:A, 0))</f>
        <v>11</v>
      </c>
      <c r="H912" s="6" t="str">
        <f t="shared" si="58"/>
        <v>Morning</v>
      </c>
      <c r="I912" s="6">
        <f>INDEX(Final_Combined_Dataset!O:O, MATCH(A912, Final_Combined_Dataset!A:A, 0))</f>
        <v>45</v>
      </c>
      <c r="J912" s="6" t="str">
        <f t="shared" si="59"/>
        <v>Low</v>
      </c>
      <c r="K912" s="6" t="str">
        <f>IF(Final_Combined_Dataset!M912&gt;Final_Combined_Dataset!N912,
"Casual Users","Registered Users")</f>
        <v>Registered Users</v>
      </c>
      <c r="L912" s="6" t="str">
        <f>IF(Final_Combined_Dataset!H912="Clear","Good To Go",IF(Final_Combined_Dataset!H912="Mist","Average",IF(Final_Combined_Dataset!H912="Light Snow","Bad",IF(Final_Combined_Dataset!H912="Heavy Snow","Very Risky"))))</f>
        <v>Good To Go</v>
      </c>
    </row>
    <row r="913" spans="1:12">
      <c r="A913" s="6">
        <v>912</v>
      </c>
      <c r="B913" s="7">
        <f>INDEX(Final_Combined_Dataset!B:B, MATCH(Analysis_Helper!A913, Final_Combined_Dataset!A:A, 0))</f>
        <v>40584</v>
      </c>
      <c r="C913" s="6" t="str">
        <f>INDEX(Final_Combined_Dataset!G:G, MATCH(Analysis_Helper!A913, Final_Combined_Dataset!A:A, 0))</f>
        <v>Thursday</v>
      </c>
      <c r="D913" s="6" t="str">
        <f t="shared" si="56"/>
        <v>Weekday</v>
      </c>
      <c r="E913" s="6" t="b">
        <f>INDEX(Final_Combined_Dataset!F:F, MATCH(A913, Final_Combined_Dataset!A:A, 0))</f>
        <v>0</v>
      </c>
      <c r="F913" s="6" t="str">
        <f t="shared" si="57"/>
        <v>Working Day</v>
      </c>
      <c r="G913" s="6">
        <f>INDEX(Final_Combined_Dataset!E:E, MATCH(A913, Final_Combined_Dataset!A:A, 0))</f>
        <v>12</v>
      </c>
      <c r="H913" s="6" t="str">
        <f t="shared" si="58"/>
        <v>Afternoon</v>
      </c>
      <c r="I913" s="6">
        <f>INDEX(Final_Combined_Dataset!O:O, MATCH(A913, Final_Combined_Dataset!A:A, 0))</f>
        <v>69</v>
      </c>
      <c r="J913" s="6" t="str">
        <f t="shared" si="59"/>
        <v>Low</v>
      </c>
      <c r="K913" s="6" t="str">
        <f>IF(Final_Combined_Dataset!M913&gt;Final_Combined_Dataset!N913,
"Casual Users","Registered Users")</f>
        <v>Registered Users</v>
      </c>
      <c r="L913" s="6" t="str">
        <f>IF(Final_Combined_Dataset!H913="Clear","Good To Go",IF(Final_Combined_Dataset!H913="Mist","Average",IF(Final_Combined_Dataset!H913="Light Snow","Bad",IF(Final_Combined_Dataset!H913="Heavy Snow","Very Risky"))))</f>
        <v>Good To Go</v>
      </c>
    </row>
    <row r="914" spans="1:12">
      <c r="A914" s="6">
        <v>913</v>
      </c>
      <c r="B914" s="7">
        <f>INDEX(Final_Combined_Dataset!B:B, MATCH(Analysis_Helper!A914, Final_Combined_Dataset!A:A, 0))</f>
        <v>40584</v>
      </c>
      <c r="C914" s="6" t="str">
        <f>INDEX(Final_Combined_Dataset!G:G, MATCH(Analysis_Helper!A914, Final_Combined_Dataset!A:A, 0))</f>
        <v>Thursday</v>
      </c>
      <c r="D914" s="6" t="str">
        <f t="shared" si="56"/>
        <v>Weekday</v>
      </c>
      <c r="E914" s="6" t="b">
        <f>INDEX(Final_Combined_Dataset!F:F, MATCH(A914, Final_Combined_Dataset!A:A, 0))</f>
        <v>0</v>
      </c>
      <c r="F914" s="6" t="str">
        <f t="shared" si="57"/>
        <v>Working Day</v>
      </c>
      <c r="G914" s="6">
        <f>INDEX(Final_Combined_Dataset!E:E, MATCH(A914, Final_Combined_Dataset!A:A, 0))</f>
        <v>13</v>
      </c>
      <c r="H914" s="6" t="str">
        <f t="shared" si="58"/>
        <v>Afternoon</v>
      </c>
      <c r="I914" s="6">
        <f>INDEX(Final_Combined_Dataset!O:O, MATCH(A914, Final_Combined_Dataset!A:A, 0))</f>
        <v>62</v>
      </c>
      <c r="J914" s="6" t="str">
        <f t="shared" si="59"/>
        <v>Low</v>
      </c>
      <c r="K914" s="6" t="str">
        <f>IF(Final_Combined_Dataset!M914&gt;Final_Combined_Dataset!N914,
"Casual Users","Registered Users")</f>
        <v>Registered Users</v>
      </c>
      <c r="L914" s="6" t="str">
        <f>IF(Final_Combined_Dataset!H914="Clear","Good To Go",IF(Final_Combined_Dataset!H914="Mist","Average",IF(Final_Combined_Dataset!H914="Light Snow","Bad",IF(Final_Combined_Dataset!H914="Heavy Snow","Very Risky"))))</f>
        <v>Good To Go</v>
      </c>
    </row>
    <row r="915" spans="1:12">
      <c r="A915" s="6">
        <v>914</v>
      </c>
      <c r="B915" s="7">
        <f>INDEX(Final_Combined_Dataset!B:B, MATCH(Analysis_Helper!A915, Final_Combined_Dataset!A:A, 0))</f>
        <v>40584</v>
      </c>
      <c r="C915" s="6" t="str">
        <f>INDEX(Final_Combined_Dataset!G:G, MATCH(Analysis_Helper!A915, Final_Combined_Dataset!A:A, 0))</f>
        <v>Thursday</v>
      </c>
      <c r="D915" s="6" t="str">
        <f t="shared" si="56"/>
        <v>Weekday</v>
      </c>
      <c r="E915" s="6" t="b">
        <f>INDEX(Final_Combined_Dataset!F:F, MATCH(A915, Final_Combined_Dataset!A:A, 0))</f>
        <v>0</v>
      </c>
      <c r="F915" s="6" t="str">
        <f t="shared" si="57"/>
        <v>Working Day</v>
      </c>
      <c r="G915" s="6">
        <f>INDEX(Final_Combined_Dataset!E:E, MATCH(A915, Final_Combined_Dataset!A:A, 0))</f>
        <v>14</v>
      </c>
      <c r="H915" s="6" t="str">
        <f t="shared" si="58"/>
        <v>Afternoon</v>
      </c>
      <c r="I915" s="6">
        <f>INDEX(Final_Combined_Dataset!O:O, MATCH(A915, Final_Combined_Dataset!A:A, 0))</f>
        <v>48</v>
      </c>
      <c r="J915" s="6" t="str">
        <f t="shared" si="59"/>
        <v>Low</v>
      </c>
      <c r="K915" s="6" t="str">
        <f>IF(Final_Combined_Dataset!M915&gt;Final_Combined_Dataset!N915,
"Casual Users","Registered Users")</f>
        <v>Registered Users</v>
      </c>
      <c r="L915" s="6" t="str">
        <f>IF(Final_Combined_Dataset!H915="Clear","Good To Go",IF(Final_Combined_Dataset!H915="Mist","Average",IF(Final_Combined_Dataset!H915="Light Snow","Bad",IF(Final_Combined_Dataset!H915="Heavy Snow","Very Risky"))))</f>
        <v>Good To Go</v>
      </c>
    </row>
    <row r="916" spans="1:12">
      <c r="A916" s="6">
        <v>915</v>
      </c>
      <c r="B916" s="7">
        <f>INDEX(Final_Combined_Dataset!B:B, MATCH(Analysis_Helper!A916, Final_Combined_Dataset!A:A, 0))</f>
        <v>40584</v>
      </c>
      <c r="C916" s="6" t="str">
        <f>INDEX(Final_Combined_Dataset!G:G, MATCH(Analysis_Helper!A916, Final_Combined_Dataset!A:A, 0))</f>
        <v>Thursday</v>
      </c>
      <c r="D916" s="6" t="str">
        <f t="shared" si="56"/>
        <v>Weekday</v>
      </c>
      <c r="E916" s="6" t="b">
        <f>INDEX(Final_Combined_Dataset!F:F, MATCH(A916, Final_Combined_Dataset!A:A, 0))</f>
        <v>0</v>
      </c>
      <c r="F916" s="6" t="str">
        <f t="shared" si="57"/>
        <v>Working Day</v>
      </c>
      <c r="G916" s="6">
        <f>INDEX(Final_Combined_Dataset!E:E, MATCH(A916, Final_Combined_Dataset!A:A, 0))</f>
        <v>15</v>
      </c>
      <c r="H916" s="6" t="str">
        <f t="shared" si="58"/>
        <v>Afternoon</v>
      </c>
      <c r="I916" s="6">
        <f>INDEX(Final_Combined_Dataset!O:O, MATCH(A916, Final_Combined_Dataset!A:A, 0))</f>
        <v>50</v>
      </c>
      <c r="J916" s="6" t="str">
        <f t="shared" si="59"/>
        <v>Low</v>
      </c>
      <c r="K916" s="6" t="str">
        <f>IF(Final_Combined_Dataset!M916&gt;Final_Combined_Dataset!N916,
"Casual Users","Registered Users")</f>
        <v>Registered Users</v>
      </c>
      <c r="L916" s="6" t="str">
        <f>IF(Final_Combined_Dataset!H916="Clear","Good To Go",IF(Final_Combined_Dataset!H916="Mist","Average",IF(Final_Combined_Dataset!H916="Light Snow","Bad",IF(Final_Combined_Dataset!H916="Heavy Snow","Very Risky"))))</f>
        <v>Good To Go</v>
      </c>
    </row>
    <row r="917" spans="1:12">
      <c r="A917" s="6">
        <v>916</v>
      </c>
      <c r="B917" s="7">
        <f>INDEX(Final_Combined_Dataset!B:B, MATCH(Analysis_Helper!A917, Final_Combined_Dataset!A:A, 0))</f>
        <v>40584</v>
      </c>
      <c r="C917" s="6" t="str">
        <f>INDEX(Final_Combined_Dataset!G:G, MATCH(Analysis_Helper!A917, Final_Combined_Dataset!A:A, 0))</f>
        <v>Thursday</v>
      </c>
      <c r="D917" s="6" t="str">
        <f t="shared" si="56"/>
        <v>Weekday</v>
      </c>
      <c r="E917" s="6" t="b">
        <f>INDEX(Final_Combined_Dataset!F:F, MATCH(A917, Final_Combined_Dataset!A:A, 0))</f>
        <v>0</v>
      </c>
      <c r="F917" s="6" t="str">
        <f t="shared" si="57"/>
        <v>Working Day</v>
      </c>
      <c r="G917" s="6">
        <f>INDEX(Final_Combined_Dataset!E:E, MATCH(A917, Final_Combined_Dataset!A:A, 0))</f>
        <v>16</v>
      </c>
      <c r="H917" s="6" t="str">
        <f t="shared" si="58"/>
        <v>Afternoon</v>
      </c>
      <c r="I917" s="6">
        <f>INDEX(Final_Combined_Dataset!O:O, MATCH(A917, Final_Combined_Dataset!A:A, 0))</f>
        <v>80</v>
      </c>
      <c r="J917" s="6" t="str">
        <f t="shared" si="59"/>
        <v>Low</v>
      </c>
      <c r="K917" s="6" t="str">
        <f>IF(Final_Combined_Dataset!M917&gt;Final_Combined_Dataset!N917,
"Casual Users","Registered Users")</f>
        <v>Registered Users</v>
      </c>
      <c r="L917" s="6" t="str">
        <f>IF(Final_Combined_Dataset!H917="Clear","Good To Go",IF(Final_Combined_Dataset!H917="Mist","Average",IF(Final_Combined_Dataset!H917="Light Snow","Bad",IF(Final_Combined_Dataset!H917="Heavy Snow","Very Risky"))))</f>
        <v>Good To Go</v>
      </c>
    </row>
    <row r="918" spans="1:12">
      <c r="A918" s="6">
        <v>917</v>
      </c>
      <c r="B918" s="7">
        <f>INDEX(Final_Combined_Dataset!B:B, MATCH(Analysis_Helper!A918, Final_Combined_Dataset!A:A, 0))</f>
        <v>40584</v>
      </c>
      <c r="C918" s="6" t="str">
        <f>INDEX(Final_Combined_Dataset!G:G, MATCH(Analysis_Helper!A918, Final_Combined_Dataset!A:A, 0))</f>
        <v>Thursday</v>
      </c>
      <c r="D918" s="6" t="str">
        <f t="shared" si="56"/>
        <v>Weekday</v>
      </c>
      <c r="E918" s="6" t="b">
        <f>INDEX(Final_Combined_Dataset!F:F, MATCH(A918, Final_Combined_Dataset!A:A, 0))</f>
        <v>0</v>
      </c>
      <c r="F918" s="6" t="str">
        <f t="shared" si="57"/>
        <v>Working Day</v>
      </c>
      <c r="G918" s="6">
        <f>INDEX(Final_Combined_Dataset!E:E, MATCH(A918, Final_Combined_Dataset!A:A, 0))</f>
        <v>17</v>
      </c>
      <c r="H918" s="6" t="str">
        <f t="shared" si="58"/>
        <v>Evening</v>
      </c>
      <c r="I918" s="6">
        <f>INDEX(Final_Combined_Dataset!O:O, MATCH(A918, Final_Combined_Dataset!A:A, 0))</f>
        <v>165</v>
      </c>
      <c r="J918" s="6" t="str">
        <f t="shared" si="59"/>
        <v>High</v>
      </c>
      <c r="K918" s="6" t="str">
        <f>IF(Final_Combined_Dataset!M918&gt;Final_Combined_Dataset!N918,
"Casual Users","Registered Users")</f>
        <v>Registered Users</v>
      </c>
      <c r="L918" s="6" t="str">
        <f>IF(Final_Combined_Dataset!H918="Clear","Good To Go",IF(Final_Combined_Dataset!H918="Mist","Average",IF(Final_Combined_Dataset!H918="Light Snow","Bad",IF(Final_Combined_Dataset!H918="Heavy Snow","Very Risky"))))</f>
        <v>Good To Go</v>
      </c>
    </row>
    <row r="919" spans="1:12">
      <c r="A919" s="6">
        <v>918</v>
      </c>
      <c r="B919" s="7">
        <f>INDEX(Final_Combined_Dataset!B:B, MATCH(Analysis_Helper!A919, Final_Combined_Dataset!A:A, 0))</f>
        <v>40584</v>
      </c>
      <c r="C919" s="6" t="str">
        <f>INDEX(Final_Combined_Dataset!G:G, MATCH(Analysis_Helper!A919, Final_Combined_Dataset!A:A, 0))</f>
        <v>Thursday</v>
      </c>
      <c r="D919" s="6" t="str">
        <f t="shared" si="56"/>
        <v>Weekday</v>
      </c>
      <c r="E919" s="6" t="b">
        <f>INDEX(Final_Combined_Dataset!F:F, MATCH(A919, Final_Combined_Dataset!A:A, 0))</f>
        <v>0</v>
      </c>
      <c r="F919" s="6" t="str">
        <f t="shared" si="57"/>
        <v>Working Day</v>
      </c>
      <c r="G919" s="6">
        <f>INDEX(Final_Combined_Dataset!E:E, MATCH(A919, Final_Combined_Dataset!A:A, 0))</f>
        <v>18</v>
      </c>
      <c r="H919" s="6" t="str">
        <f t="shared" si="58"/>
        <v>Evening</v>
      </c>
      <c r="I919" s="6">
        <f>INDEX(Final_Combined_Dataset!O:O, MATCH(A919, Final_Combined_Dataset!A:A, 0))</f>
        <v>160</v>
      </c>
      <c r="J919" s="6" t="str">
        <f t="shared" si="59"/>
        <v>High</v>
      </c>
      <c r="K919" s="6" t="str">
        <f>IF(Final_Combined_Dataset!M919&gt;Final_Combined_Dataset!N919,
"Casual Users","Registered Users")</f>
        <v>Registered Users</v>
      </c>
      <c r="L919" s="6" t="str">
        <f>IF(Final_Combined_Dataset!H919="Clear","Good To Go",IF(Final_Combined_Dataset!H919="Mist","Average",IF(Final_Combined_Dataset!H919="Light Snow","Bad",IF(Final_Combined_Dataset!H919="Heavy Snow","Very Risky"))))</f>
        <v>Good To Go</v>
      </c>
    </row>
    <row r="920" spans="1:12">
      <c r="A920" s="6">
        <v>919</v>
      </c>
      <c r="B920" s="7">
        <f>INDEX(Final_Combined_Dataset!B:B, MATCH(Analysis_Helper!A920, Final_Combined_Dataset!A:A, 0))</f>
        <v>40584</v>
      </c>
      <c r="C920" s="6" t="str">
        <f>INDEX(Final_Combined_Dataset!G:G, MATCH(Analysis_Helper!A920, Final_Combined_Dataset!A:A, 0))</f>
        <v>Thursday</v>
      </c>
      <c r="D920" s="6" t="str">
        <f t="shared" si="56"/>
        <v>Weekday</v>
      </c>
      <c r="E920" s="6" t="b">
        <f>INDEX(Final_Combined_Dataset!F:F, MATCH(A920, Final_Combined_Dataset!A:A, 0))</f>
        <v>0</v>
      </c>
      <c r="F920" s="6" t="str">
        <f t="shared" si="57"/>
        <v>Working Day</v>
      </c>
      <c r="G920" s="6">
        <f>INDEX(Final_Combined_Dataset!E:E, MATCH(A920, Final_Combined_Dataset!A:A, 0))</f>
        <v>19</v>
      </c>
      <c r="H920" s="6" t="str">
        <f t="shared" si="58"/>
        <v>Evening</v>
      </c>
      <c r="I920" s="6">
        <f>INDEX(Final_Combined_Dataset!O:O, MATCH(A920, Final_Combined_Dataset!A:A, 0))</f>
        <v>112</v>
      </c>
      <c r="J920" s="6" t="str">
        <f t="shared" si="59"/>
        <v>Medium</v>
      </c>
      <c r="K920" s="6" t="str">
        <f>IF(Final_Combined_Dataset!M920&gt;Final_Combined_Dataset!N920,
"Casual Users","Registered Users")</f>
        <v>Registered Users</v>
      </c>
      <c r="L920" s="6" t="str">
        <f>IF(Final_Combined_Dataset!H920="Clear","Good To Go",IF(Final_Combined_Dataset!H920="Mist","Average",IF(Final_Combined_Dataset!H920="Light Snow","Bad",IF(Final_Combined_Dataset!H920="Heavy Snow","Very Risky"))))</f>
        <v>Good To Go</v>
      </c>
    </row>
    <row r="921" spans="1:12">
      <c r="A921" s="6">
        <v>920</v>
      </c>
      <c r="B921" s="7">
        <f>INDEX(Final_Combined_Dataset!B:B, MATCH(Analysis_Helper!A921, Final_Combined_Dataset!A:A, 0))</f>
        <v>40584</v>
      </c>
      <c r="C921" s="6" t="str">
        <f>INDEX(Final_Combined_Dataset!G:G, MATCH(Analysis_Helper!A921, Final_Combined_Dataset!A:A, 0))</f>
        <v>Thursday</v>
      </c>
      <c r="D921" s="6" t="str">
        <f t="shared" si="56"/>
        <v>Weekday</v>
      </c>
      <c r="E921" s="6" t="b">
        <f>INDEX(Final_Combined_Dataset!F:F, MATCH(A921, Final_Combined_Dataset!A:A, 0))</f>
        <v>0</v>
      </c>
      <c r="F921" s="6" t="str">
        <f t="shared" si="57"/>
        <v>Working Day</v>
      </c>
      <c r="G921" s="6">
        <f>INDEX(Final_Combined_Dataset!E:E, MATCH(A921, Final_Combined_Dataset!A:A, 0))</f>
        <v>20</v>
      </c>
      <c r="H921" s="6" t="str">
        <f t="shared" si="58"/>
        <v>Evening</v>
      </c>
      <c r="I921" s="6">
        <f>INDEX(Final_Combined_Dataset!O:O, MATCH(A921, Final_Combined_Dataset!A:A, 0))</f>
        <v>97</v>
      </c>
      <c r="J921" s="6" t="str">
        <f t="shared" si="59"/>
        <v>Low</v>
      </c>
      <c r="K921" s="6" t="str">
        <f>IF(Final_Combined_Dataset!M921&gt;Final_Combined_Dataset!N921,
"Casual Users","Registered Users")</f>
        <v>Registered Users</v>
      </c>
      <c r="L921" s="6" t="str">
        <f>IF(Final_Combined_Dataset!H921="Clear","Good To Go",IF(Final_Combined_Dataset!H921="Mist","Average",IF(Final_Combined_Dataset!H921="Light Snow","Bad",IF(Final_Combined_Dataset!H921="Heavy Snow","Very Risky"))))</f>
        <v>Good To Go</v>
      </c>
    </row>
    <row r="922" spans="1:12">
      <c r="A922" s="6">
        <v>921</v>
      </c>
      <c r="B922" s="7">
        <f>INDEX(Final_Combined_Dataset!B:B, MATCH(Analysis_Helper!A922, Final_Combined_Dataset!A:A, 0))</f>
        <v>40584</v>
      </c>
      <c r="C922" s="6" t="str">
        <f>INDEX(Final_Combined_Dataset!G:G, MATCH(Analysis_Helper!A922, Final_Combined_Dataset!A:A, 0))</f>
        <v>Thursday</v>
      </c>
      <c r="D922" s="6" t="str">
        <f t="shared" si="56"/>
        <v>Weekday</v>
      </c>
      <c r="E922" s="6" t="b">
        <f>INDEX(Final_Combined_Dataset!F:F, MATCH(A922, Final_Combined_Dataset!A:A, 0))</f>
        <v>0</v>
      </c>
      <c r="F922" s="6" t="str">
        <f t="shared" si="57"/>
        <v>Working Day</v>
      </c>
      <c r="G922" s="6">
        <f>INDEX(Final_Combined_Dataset!E:E, MATCH(A922, Final_Combined_Dataset!A:A, 0))</f>
        <v>21</v>
      </c>
      <c r="H922" s="6" t="str">
        <f t="shared" si="58"/>
        <v>Night</v>
      </c>
      <c r="I922" s="6">
        <f>INDEX(Final_Combined_Dataset!O:O, MATCH(A922, Final_Combined_Dataset!A:A, 0))</f>
        <v>72</v>
      </c>
      <c r="J922" s="6" t="str">
        <f t="shared" si="59"/>
        <v>Low</v>
      </c>
      <c r="K922" s="6" t="str">
        <f>IF(Final_Combined_Dataset!M922&gt;Final_Combined_Dataset!N922,
"Casual Users","Registered Users")</f>
        <v>Registered Users</v>
      </c>
      <c r="L922" s="6" t="str">
        <f>IF(Final_Combined_Dataset!H922="Clear","Good To Go",IF(Final_Combined_Dataset!H922="Mist","Average",IF(Final_Combined_Dataset!H922="Light Snow","Bad",IF(Final_Combined_Dataset!H922="Heavy Snow","Very Risky"))))</f>
        <v>Good To Go</v>
      </c>
    </row>
    <row r="923" spans="1:12">
      <c r="A923" s="6">
        <v>922</v>
      </c>
      <c r="B923" s="7">
        <f>INDEX(Final_Combined_Dataset!B:B, MATCH(Analysis_Helper!A923, Final_Combined_Dataset!A:A, 0))</f>
        <v>40584</v>
      </c>
      <c r="C923" s="6" t="str">
        <f>INDEX(Final_Combined_Dataset!G:G, MATCH(Analysis_Helper!A923, Final_Combined_Dataset!A:A, 0))</f>
        <v>Thursday</v>
      </c>
      <c r="D923" s="6" t="str">
        <f t="shared" si="56"/>
        <v>Weekday</v>
      </c>
      <c r="E923" s="6" t="b">
        <f>INDEX(Final_Combined_Dataset!F:F, MATCH(A923, Final_Combined_Dataset!A:A, 0))</f>
        <v>0</v>
      </c>
      <c r="F923" s="6" t="str">
        <f t="shared" si="57"/>
        <v>Working Day</v>
      </c>
      <c r="G923" s="6">
        <f>INDEX(Final_Combined_Dataset!E:E, MATCH(A923, Final_Combined_Dataset!A:A, 0))</f>
        <v>22</v>
      </c>
      <c r="H923" s="6" t="str">
        <f t="shared" si="58"/>
        <v>Night</v>
      </c>
      <c r="I923" s="6">
        <f>INDEX(Final_Combined_Dataset!O:O, MATCH(A923, Final_Combined_Dataset!A:A, 0))</f>
        <v>51</v>
      </c>
      <c r="J923" s="6" t="str">
        <f t="shared" si="59"/>
        <v>Low</v>
      </c>
      <c r="K923" s="6" t="str">
        <f>IF(Final_Combined_Dataset!M923&gt;Final_Combined_Dataset!N923,
"Casual Users","Registered Users")</f>
        <v>Registered Users</v>
      </c>
      <c r="L923" s="6" t="str">
        <f>IF(Final_Combined_Dataset!H923="Clear","Good To Go",IF(Final_Combined_Dataset!H923="Mist","Average",IF(Final_Combined_Dataset!H923="Light Snow","Bad",IF(Final_Combined_Dataset!H923="Heavy Snow","Very Risky"))))</f>
        <v>Good To Go</v>
      </c>
    </row>
    <row r="924" spans="1:12">
      <c r="A924" s="6">
        <v>923</v>
      </c>
      <c r="B924" s="7">
        <f>INDEX(Final_Combined_Dataset!B:B, MATCH(Analysis_Helper!A924, Final_Combined_Dataset!A:A, 0))</f>
        <v>40584</v>
      </c>
      <c r="C924" s="6" t="str">
        <f>INDEX(Final_Combined_Dataset!G:G, MATCH(Analysis_Helper!A924, Final_Combined_Dataset!A:A, 0))</f>
        <v>Thursday</v>
      </c>
      <c r="D924" s="6" t="str">
        <f t="shared" si="56"/>
        <v>Weekday</v>
      </c>
      <c r="E924" s="6" t="b">
        <f>INDEX(Final_Combined_Dataset!F:F, MATCH(A924, Final_Combined_Dataset!A:A, 0))</f>
        <v>0</v>
      </c>
      <c r="F924" s="6" t="str">
        <f t="shared" si="57"/>
        <v>Working Day</v>
      </c>
      <c r="G924" s="6">
        <f>INDEX(Final_Combined_Dataset!E:E, MATCH(A924, Final_Combined_Dataset!A:A, 0))</f>
        <v>23</v>
      </c>
      <c r="H924" s="6" t="str">
        <f t="shared" si="58"/>
        <v>Night</v>
      </c>
      <c r="I924" s="6">
        <f>INDEX(Final_Combined_Dataset!O:O, MATCH(A924, Final_Combined_Dataset!A:A, 0))</f>
        <v>34</v>
      </c>
      <c r="J924" s="6" t="str">
        <f t="shared" si="59"/>
        <v>Low</v>
      </c>
      <c r="K924" s="6" t="str">
        <f>IF(Final_Combined_Dataset!M924&gt;Final_Combined_Dataset!N924,
"Casual Users","Registered Users")</f>
        <v>Registered Users</v>
      </c>
      <c r="L924" s="6" t="str">
        <f>IF(Final_Combined_Dataset!H924="Clear","Good To Go",IF(Final_Combined_Dataset!H924="Mist","Average",IF(Final_Combined_Dataset!H924="Light Snow","Bad",IF(Final_Combined_Dataset!H924="Heavy Snow","Very Risky"))))</f>
        <v>Good To Go</v>
      </c>
    </row>
    <row r="925" spans="1:12">
      <c r="A925" s="6">
        <v>924</v>
      </c>
      <c r="B925" s="7">
        <f>INDEX(Final_Combined_Dataset!B:B, MATCH(Analysis_Helper!A925, Final_Combined_Dataset!A:A, 0))</f>
        <v>40585</v>
      </c>
      <c r="C925" s="6" t="str">
        <f>INDEX(Final_Combined_Dataset!G:G, MATCH(Analysis_Helper!A925, Final_Combined_Dataset!A:A, 0))</f>
        <v>Friday</v>
      </c>
      <c r="D925" s="6" t="str">
        <f t="shared" si="56"/>
        <v>Weekday</v>
      </c>
      <c r="E925" s="6" t="b">
        <f>INDEX(Final_Combined_Dataset!F:F, MATCH(A925, Final_Combined_Dataset!A:A, 0))</f>
        <v>0</v>
      </c>
      <c r="F925" s="6" t="str">
        <f t="shared" si="57"/>
        <v>Working Day</v>
      </c>
      <c r="G925" s="6">
        <f>INDEX(Final_Combined_Dataset!E:E, MATCH(A925, Final_Combined_Dataset!A:A, 0))</f>
        <v>0</v>
      </c>
      <c r="H925" s="6" t="str">
        <f t="shared" si="58"/>
        <v>Night</v>
      </c>
      <c r="I925" s="6">
        <f>INDEX(Final_Combined_Dataset!O:O, MATCH(A925, Final_Combined_Dataset!A:A, 0))</f>
        <v>14</v>
      </c>
      <c r="J925" s="6" t="str">
        <f t="shared" si="59"/>
        <v>Low</v>
      </c>
      <c r="K925" s="6" t="str">
        <f>IF(Final_Combined_Dataset!M925&gt;Final_Combined_Dataset!N925,
"Casual Users","Registered Users")</f>
        <v>Registered Users</v>
      </c>
      <c r="L925" s="6" t="str">
        <f>IF(Final_Combined_Dataset!H925="Clear","Good To Go",IF(Final_Combined_Dataset!H925="Mist","Average",IF(Final_Combined_Dataset!H925="Light Snow","Bad",IF(Final_Combined_Dataset!H925="Heavy Snow","Very Risky"))))</f>
        <v>Good To Go</v>
      </c>
    </row>
    <row r="926" spans="1:12">
      <c r="A926" s="6">
        <v>925</v>
      </c>
      <c r="B926" s="7">
        <f>INDEX(Final_Combined_Dataset!B:B, MATCH(Analysis_Helper!A926, Final_Combined_Dataset!A:A, 0))</f>
        <v>40585</v>
      </c>
      <c r="C926" s="6" t="str">
        <f>INDEX(Final_Combined_Dataset!G:G, MATCH(Analysis_Helper!A926, Final_Combined_Dataset!A:A, 0))</f>
        <v>Friday</v>
      </c>
      <c r="D926" s="6" t="str">
        <f t="shared" si="56"/>
        <v>Weekday</v>
      </c>
      <c r="E926" s="6" t="b">
        <f>INDEX(Final_Combined_Dataset!F:F, MATCH(A926, Final_Combined_Dataset!A:A, 0))</f>
        <v>0</v>
      </c>
      <c r="F926" s="6" t="str">
        <f t="shared" si="57"/>
        <v>Working Day</v>
      </c>
      <c r="G926" s="6">
        <f>INDEX(Final_Combined_Dataset!E:E, MATCH(A926, Final_Combined_Dataset!A:A, 0))</f>
        <v>1</v>
      </c>
      <c r="H926" s="6" t="str">
        <f t="shared" si="58"/>
        <v>Night</v>
      </c>
      <c r="I926" s="6">
        <f>INDEX(Final_Combined_Dataset!O:O, MATCH(A926, Final_Combined_Dataset!A:A, 0))</f>
        <v>7</v>
      </c>
      <c r="J926" s="6" t="str">
        <f t="shared" si="59"/>
        <v>Low</v>
      </c>
      <c r="K926" s="6" t="str">
        <f>IF(Final_Combined_Dataset!M926&gt;Final_Combined_Dataset!N926,
"Casual Users","Registered Users")</f>
        <v>Registered Users</v>
      </c>
      <c r="L926" s="6" t="str">
        <f>IF(Final_Combined_Dataset!H926="Clear","Good To Go",IF(Final_Combined_Dataset!H926="Mist","Average",IF(Final_Combined_Dataset!H926="Light Snow","Bad",IF(Final_Combined_Dataset!H926="Heavy Snow","Very Risky"))))</f>
        <v>Good To Go</v>
      </c>
    </row>
    <row r="927" spans="1:12">
      <c r="A927" s="6">
        <v>926</v>
      </c>
      <c r="B927" s="7">
        <f>INDEX(Final_Combined_Dataset!B:B, MATCH(Analysis_Helper!A927, Final_Combined_Dataset!A:A, 0))</f>
        <v>40585</v>
      </c>
      <c r="C927" s="6" t="str">
        <f>INDEX(Final_Combined_Dataset!G:G, MATCH(Analysis_Helper!A927, Final_Combined_Dataset!A:A, 0))</f>
        <v>Friday</v>
      </c>
      <c r="D927" s="6" t="str">
        <f t="shared" si="56"/>
        <v>Weekday</v>
      </c>
      <c r="E927" s="6" t="b">
        <f>INDEX(Final_Combined_Dataset!F:F, MATCH(A927, Final_Combined_Dataset!A:A, 0))</f>
        <v>0</v>
      </c>
      <c r="F927" s="6" t="str">
        <f t="shared" si="57"/>
        <v>Working Day</v>
      </c>
      <c r="G927" s="6">
        <f>INDEX(Final_Combined_Dataset!E:E, MATCH(A927, Final_Combined_Dataset!A:A, 0))</f>
        <v>2</v>
      </c>
      <c r="H927" s="6" t="str">
        <f t="shared" si="58"/>
        <v>Night</v>
      </c>
      <c r="I927" s="6">
        <f>INDEX(Final_Combined_Dataset!O:O, MATCH(A927, Final_Combined_Dataset!A:A, 0))</f>
        <v>3</v>
      </c>
      <c r="J927" s="6" t="str">
        <f t="shared" si="59"/>
        <v>Low</v>
      </c>
      <c r="K927" s="6" t="str">
        <f>IF(Final_Combined_Dataset!M927&gt;Final_Combined_Dataset!N927,
"Casual Users","Registered Users")</f>
        <v>Registered Users</v>
      </c>
      <c r="L927" s="6" t="str">
        <f>IF(Final_Combined_Dataset!H927="Clear","Good To Go",IF(Final_Combined_Dataset!H927="Mist","Average",IF(Final_Combined_Dataset!H927="Light Snow","Bad",IF(Final_Combined_Dataset!H927="Heavy Snow","Very Risky"))))</f>
        <v>Good To Go</v>
      </c>
    </row>
    <row r="928" spans="1:12">
      <c r="A928" s="6">
        <v>927</v>
      </c>
      <c r="B928" s="7">
        <f>INDEX(Final_Combined_Dataset!B:B, MATCH(Analysis_Helper!A928, Final_Combined_Dataset!A:A, 0))</f>
        <v>40585</v>
      </c>
      <c r="C928" s="6" t="str">
        <f>INDEX(Final_Combined_Dataset!G:G, MATCH(Analysis_Helper!A928, Final_Combined_Dataset!A:A, 0))</f>
        <v>Friday</v>
      </c>
      <c r="D928" s="6" t="str">
        <f t="shared" si="56"/>
        <v>Weekday</v>
      </c>
      <c r="E928" s="6" t="b">
        <f>INDEX(Final_Combined_Dataset!F:F, MATCH(A928, Final_Combined_Dataset!A:A, 0))</f>
        <v>0</v>
      </c>
      <c r="F928" s="6" t="str">
        <f t="shared" si="57"/>
        <v>Working Day</v>
      </c>
      <c r="G928" s="6">
        <f>INDEX(Final_Combined_Dataset!E:E, MATCH(A928, Final_Combined_Dataset!A:A, 0))</f>
        <v>5</v>
      </c>
      <c r="H928" s="6" t="str">
        <f t="shared" si="58"/>
        <v>Morning</v>
      </c>
      <c r="I928" s="6">
        <f>INDEX(Final_Combined_Dataset!O:O, MATCH(A928, Final_Combined_Dataset!A:A, 0))</f>
        <v>4</v>
      </c>
      <c r="J928" s="6" t="str">
        <f t="shared" si="59"/>
        <v>Low</v>
      </c>
      <c r="K928" s="6" t="str">
        <f>IF(Final_Combined_Dataset!M928&gt;Final_Combined_Dataset!N928,
"Casual Users","Registered Users")</f>
        <v>Registered Users</v>
      </c>
      <c r="L928" s="6" t="str">
        <f>IF(Final_Combined_Dataset!H928="Clear","Good To Go",IF(Final_Combined_Dataset!H928="Mist","Average",IF(Final_Combined_Dataset!H928="Light Snow","Bad",IF(Final_Combined_Dataset!H928="Heavy Snow","Very Risky"))))</f>
        <v>Good To Go</v>
      </c>
    </row>
    <row r="929" spans="1:12">
      <c r="A929" s="6">
        <v>928</v>
      </c>
      <c r="B929" s="7">
        <f>INDEX(Final_Combined_Dataset!B:B, MATCH(Analysis_Helper!A929, Final_Combined_Dataset!A:A, 0))</f>
        <v>40585</v>
      </c>
      <c r="C929" s="6" t="str">
        <f>INDEX(Final_Combined_Dataset!G:G, MATCH(Analysis_Helper!A929, Final_Combined_Dataset!A:A, 0))</f>
        <v>Friday</v>
      </c>
      <c r="D929" s="6" t="str">
        <f t="shared" si="56"/>
        <v>Weekday</v>
      </c>
      <c r="E929" s="6" t="b">
        <f>INDEX(Final_Combined_Dataset!F:F, MATCH(A929, Final_Combined_Dataset!A:A, 0))</f>
        <v>0</v>
      </c>
      <c r="F929" s="6" t="str">
        <f t="shared" si="57"/>
        <v>Working Day</v>
      </c>
      <c r="G929" s="6">
        <f>INDEX(Final_Combined_Dataset!E:E, MATCH(A929, Final_Combined_Dataset!A:A, 0))</f>
        <v>6</v>
      </c>
      <c r="H929" s="6" t="str">
        <f t="shared" si="58"/>
        <v>Morning</v>
      </c>
      <c r="I929" s="6">
        <f>INDEX(Final_Combined_Dataset!O:O, MATCH(A929, Final_Combined_Dataset!A:A, 0))</f>
        <v>24</v>
      </c>
      <c r="J929" s="6" t="str">
        <f t="shared" si="59"/>
        <v>Low</v>
      </c>
      <c r="K929" s="6" t="str">
        <f>IF(Final_Combined_Dataset!M929&gt;Final_Combined_Dataset!N929,
"Casual Users","Registered Users")</f>
        <v>Registered Users</v>
      </c>
      <c r="L929" s="6" t="str">
        <f>IF(Final_Combined_Dataset!H929="Clear","Good To Go",IF(Final_Combined_Dataset!H929="Mist","Average",IF(Final_Combined_Dataset!H929="Light Snow","Bad",IF(Final_Combined_Dataset!H929="Heavy Snow","Very Risky"))))</f>
        <v>Good To Go</v>
      </c>
    </row>
    <row r="930" spans="1:12">
      <c r="A930" s="6">
        <v>929</v>
      </c>
      <c r="B930" s="7">
        <f>INDEX(Final_Combined_Dataset!B:B, MATCH(Analysis_Helper!A930, Final_Combined_Dataset!A:A, 0))</f>
        <v>40585</v>
      </c>
      <c r="C930" s="6" t="str">
        <f>INDEX(Final_Combined_Dataset!G:G, MATCH(Analysis_Helper!A930, Final_Combined_Dataset!A:A, 0))</f>
        <v>Friday</v>
      </c>
      <c r="D930" s="6" t="str">
        <f t="shared" si="56"/>
        <v>Weekday</v>
      </c>
      <c r="E930" s="6" t="b">
        <f>INDEX(Final_Combined_Dataset!F:F, MATCH(A930, Final_Combined_Dataset!A:A, 0))</f>
        <v>0</v>
      </c>
      <c r="F930" s="6" t="str">
        <f t="shared" si="57"/>
        <v>Working Day</v>
      </c>
      <c r="G930" s="6">
        <f>INDEX(Final_Combined_Dataset!E:E, MATCH(A930, Final_Combined_Dataset!A:A, 0))</f>
        <v>7</v>
      </c>
      <c r="H930" s="6" t="str">
        <f t="shared" si="58"/>
        <v>Morning</v>
      </c>
      <c r="I930" s="6">
        <f>INDEX(Final_Combined_Dataset!O:O, MATCH(A930, Final_Combined_Dataset!A:A, 0))</f>
        <v>74</v>
      </c>
      <c r="J930" s="6" t="str">
        <f t="shared" si="59"/>
        <v>Low</v>
      </c>
      <c r="K930" s="6" t="str">
        <f>IF(Final_Combined_Dataset!M930&gt;Final_Combined_Dataset!N930,
"Casual Users","Registered Users")</f>
        <v>Registered Users</v>
      </c>
      <c r="L930" s="6" t="str">
        <f>IF(Final_Combined_Dataset!H930="Clear","Good To Go",IF(Final_Combined_Dataset!H930="Mist","Average",IF(Final_Combined_Dataset!H930="Light Snow","Bad",IF(Final_Combined_Dataset!H930="Heavy Snow","Very Risky"))))</f>
        <v>Good To Go</v>
      </c>
    </row>
    <row r="931" spans="1:12">
      <c r="A931" s="6">
        <v>930</v>
      </c>
      <c r="B931" s="7">
        <f>INDEX(Final_Combined_Dataset!B:B, MATCH(Analysis_Helper!A931, Final_Combined_Dataset!A:A, 0))</f>
        <v>40585</v>
      </c>
      <c r="C931" s="6" t="str">
        <f>INDEX(Final_Combined_Dataset!G:G, MATCH(Analysis_Helper!A931, Final_Combined_Dataset!A:A, 0))</f>
        <v>Friday</v>
      </c>
      <c r="D931" s="6" t="str">
        <f t="shared" si="56"/>
        <v>Weekday</v>
      </c>
      <c r="E931" s="6" t="b">
        <f>INDEX(Final_Combined_Dataset!F:F, MATCH(A931, Final_Combined_Dataset!A:A, 0))</f>
        <v>0</v>
      </c>
      <c r="F931" s="6" t="str">
        <f t="shared" si="57"/>
        <v>Working Day</v>
      </c>
      <c r="G931" s="6">
        <f>INDEX(Final_Combined_Dataset!E:E, MATCH(A931, Final_Combined_Dataset!A:A, 0))</f>
        <v>8</v>
      </c>
      <c r="H931" s="6" t="str">
        <f t="shared" si="58"/>
        <v>Morning</v>
      </c>
      <c r="I931" s="6">
        <f>INDEX(Final_Combined_Dataset!O:O, MATCH(A931, Final_Combined_Dataset!A:A, 0))</f>
        <v>216</v>
      </c>
      <c r="J931" s="6" t="str">
        <f t="shared" si="59"/>
        <v>High</v>
      </c>
      <c r="K931" s="6" t="str">
        <f>IF(Final_Combined_Dataset!M931&gt;Final_Combined_Dataset!N931,
"Casual Users","Registered Users")</f>
        <v>Registered Users</v>
      </c>
      <c r="L931" s="6" t="str">
        <f>IF(Final_Combined_Dataset!H931="Clear","Good To Go",IF(Final_Combined_Dataset!H931="Mist","Average",IF(Final_Combined_Dataset!H931="Light Snow","Bad",IF(Final_Combined_Dataset!H931="Heavy Snow","Very Risky"))))</f>
        <v>Good To Go</v>
      </c>
    </row>
    <row r="932" spans="1:12">
      <c r="A932" s="6">
        <v>931</v>
      </c>
      <c r="B932" s="7">
        <f>INDEX(Final_Combined_Dataset!B:B, MATCH(Analysis_Helper!A932, Final_Combined_Dataset!A:A, 0))</f>
        <v>40585</v>
      </c>
      <c r="C932" s="6" t="str">
        <f>INDEX(Final_Combined_Dataset!G:G, MATCH(Analysis_Helper!A932, Final_Combined_Dataset!A:A, 0))</f>
        <v>Friday</v>
      </c>
      <c r="D932" s="6" t="str">
        <f t="shared" si="56"/>
        <v>Weekday</v>
      </c>
      <c r="E932" s="6" t="b">
        <f>INDEX(Final_Combined_Dataset!F:F, MATCH(A932, Final_Combined_Dataset!A:A, 0))</f>
        <v>0</v>
      </c>
      <c r="F932" s="6" t="str">
        <f t="shared" si="57"/>
        <v>Working Day</v>
      </c>
      <c r="G932" s="6">
        <f>INDEX(Final_Combined_Dataset!E:E, MATCH(A932, Final_Combined_Dataset!A:A, 0))</f>
        <v>9</v>
      </c>
      <c r="H932" s="6" t="str">
        <f t="shared" si="58"/>
        <v>Morning</v>
      </c>
      <c r="I932" s="6">
        <f>INDEX(Final_Combined_Dataset!O:O, MATCH(A932, Final_Combined_Dataset!A:A, 0))</f>
        <v>140</v>
      </c>
      <c r="J932" s="6" t="str">
        <f t="shared" si="59"/>
        <v>Medium</v>
      </c>
      <c r="K932" s="6" t="str">
        <f>IF(Final_Combined_Dataset!M932&gt;Final_Combined_Dataset!N932,
"Casual Users","Registered Users")</f>
        <v>Registered Users</v>
      </c>
      <c r="L932" s="6" t="str">
        <f>IF(Final_Combined_Dataset!H932="Clear","Good To Go",IF(Final_Combined_Dataset!H932="Mist","Average",IF(Final_Combined_Dataset!H932="Light Snow","Bad",IF(Final_Combined_Dataset!H932="Heavy Snow","Very Risky"))))</f>
        <v>Good To Go</v>
      </c>
    </row>
    <row r="933" spans="1:12">
      <c r="A933" s="6">
        <v>932</v>
      </c>
      <c r="B933" s="7">
        <f>INDEX(Final_Combined_Dataset!B:B, MATCH(Analysis_Helper!A933, Final_Combined_Dataset!A:A, 0))</f>
        <v>40585</v>
      </c>
      <c r="C933" s="6" t="str">
        <f>INDEX(Final_Combined_Dataset!G:G, MATCH(Analysis_Helper!A933, Final_Combined_Dataset!A:A, 0))</f>
        <v>Friday</v>
      </c>
      <c r="D933" s="6" t="str">
        <f t="shared" si="56"/>
        <v>Weekday</v>
      </c>
      <c r="E933" s="6" t="b">
        <f>INDEX(Final_Combined_Dataset!F:F, MATCH(A933, Final_Combined_Dataset!A:A, 0))</f>
        <v>0</v>
      </c>
      <c r="F933" s="6" t="str">
        <f t="shared" si="57"/>
        <v>Working Day</v>
      </c>
      <c r="G933" s="6">
        <f>INDEX(Final_Combined_Dataset!E:E, MATCH(A933, Final_Combined_Dataset!A:A, 0))</f>
        <v>10</v>
      </c>
      <c r="H933" s="6" t="str">
        <f t="shared" si="58"/>
        <v>Morning</v>
      </c>
      <c r="I933" s="6">
        <f>INDEX(Final_Combined_Dataset!O:O, MATCH(A933, Final_Combined_Dataset!A:A, 0))</f>
        <v>44</v>
      </c>
      <c r="J933" s="6" t="str">
        <f t="shared" si="59"/>
        <v>Low</v>
      </c>
      <c r="K933" s="6" t="str">
        <f>IF(Final_Combined_Dataset!M933&gt;Final_Combined_Dataset!N933,
"Casual Users","Registered Users")</f>
        <v>Registered Users</v>
      </c>
      <c r="L933" s="6" t="str">
        <f>IF(Final_Combined_Dataset!H933="Clear","Good To Go",IF(Final_Combined_Dataset!H933="Mist","Average",IF(Final_Combined_Dataset!H933="Light Snow","Bad",IF(Final_Combined_Dataset!H933="Heavy Snow","Very Risky"))))</f>
        <v>Good To Go</v>
      </c>
    </row>
    <row r="934" spans="1:12">
      <c r="A934" s="6">
        <v>933</v>
      </c>
      <c r="B934" s="7">
        <f>INDEX(Final_Combined_Dataset!B:B, MATCH(Analysis_Helper!A934, Final_Combined_Dataset!A:A, 0))</f>
        <v>40585</v>
      </c>
      <c r="C934" s="6" t="str">
        <f>INDEX(Final_Combined_Dataset!G:G, MATCH(Analysis_Helper!A934, Final_Combined_Dataset!A:A, 0))</f>
        <v>Friday</v>
      </c>
      <c r="D934" s="6" t="str">
        <f t="shared" si="56"/>
        <v>Weekday</v>
      </c>
      <c r="E934" s="6" t="b">
        <f>INDEX(Final_Combined_Dataset!F:F, MATCH(A934, Final_Combined_Dataset!A:A, 0))</f>
        <v>0</v>
      </c>
      <c r="F934" s="6" t="str">
        <f t="shared" si="57"/>
        <v>Working Day</v>
      </c>
      <c r="G934" s="6">
        <f>INDEX(Final_Combined_Dataset!E:E, MATCH(A934, Final_Combined_Dataset!A:A, 0))</f>
        <v>11</v>
      </c>
      <c r="H934" s="6" t="str">
        <f t="shared" si="58"/>
        <v>Morning</v>
      </c>
      <c r="I934" s="6">
        <f>INDEX(Final_Combined_Dataset!O:O, MATCH(A934, Final_Combined_Dataset!A:A, 0))</f>
        <v>64</v>
      </c>
      <c r="J934" s="6" t="str">
        <f t="shared" si="59"/>
        <v>Low</v>
      </c>
      <c r="K934" s="6" t="str">
        <f>IF(Final_Combined_Dataset!M934&gt;Final_Combined_Dataset!N934,
"Casual Users","Registered Users")</f>
        <v>Registered Users</v>
      </c>
      <c r="L934" s="6" t="str">
        <f>IF(Final_Combined_Dataset!H934="Clear","Good To Go",IF(Final_Combined_Dataset!H934="Mist","Average",IF(Final_Combined_Dataset!H934="Light Snow","Bad",IF(Final_Combined_Dataset!H934="Heavy Snow","Very Risky"))))</f>
        <v>Good To Go</v>
      </c>
    </row>
    <row r="935" spans="1:12">
      <c r="A935" s="6">
        <v>934</v>
      </c>
      <c r="B935" s="7">
        <f>INDEX(Final_Combined_Dataset!B:B, MATCH(Analysis_Helper!A935, Final_Combined_Dataset!A:A, 0))</f>
        <v>40585</v>
      </c>
      <c r="C935" s="6" t="str">
        <f>INDEX(Final_Combined_Dataset!G:G, MATCH(Analysis_Helper!A935, Final_Combined_Dataset!A:A, 0))</f>
        <v>Friday</v>
      </c>
      <c r="D935" s="6" t="str">
        <f t="shared" si="56"/>
        <v>Weekday</v>
      </c>
      <c r="E935" s="6" t="b">
        <f>INDEX(Final_Combined_Dataset!F:F, MATCH(A935, Final_Combined_Dataset!A:A, 0))</f>
        <v>0</v>
      </c>
      <c r="F935" s="6" t="str">
        <f t="shared" si="57"/>
        <v>Working Day</v>
      </c>
      <c r="G935" s="6">
        <f>INDEX(Final_Combined_Dataset!E:E, MATCH(A935, Final_Combined_Dataset!A:A, 0))</f>
        <v>12</v>
      </c>
      <c r="H935" s="6" t="str">
        <f t="shared" si="58"/>
        <v>Afternoon</v>
      </c>
      <c r="I935" s="6">
        <f>INDEX(Final_Combined_Dataset!O:O, MATCH(A935, Final_Combined_Dataset!A:A, 0))</f>
        <v>71</v>
      </c>
      <c r="J935" s="6" t="str">
        <f t="shared" si="59"/>
        <v>Low</v>
      </c>
      <c r="K935" s="6" t="str">
        <f>IF(Final_Combined_Dataset!M935&gt;Final_Combined_Dataset!N935,
"Casual Users","Registered Users")</f>
        <v>Registered Users</v>
      </c>
      <c r="L935" s="6" t="str">
        <f>IF(Final_Combined_Dataset!H935="Clear","Good To Go",IF(Final_Combined_Dataset!H935="Mist","Average",IF(Final_Combined_Dataset!H935="Light Snow","Bad",IF(Final_Combined_Dataset!H935="Heavy Snow","Very Risky"))))</f>
        <v>Good To Go</v>
      </c>
    </row>
    <row r="936" spans="1:12">
      <c r="A936" s="6">
        <v>935</v>
      </c>
      <c r="B936" s="7">
        <f>INDEX(Final_Combined_Dataset!B:B, MATCH(Analysis_Helper!A936, Final_Combined_Dataset!A:A, 0))</f>
        <v>40585</v>
      </c>
      <c r="C936" s="6" t="str">
        <f>INDEX(Final_Combined_Dataset!G:G, MATCH(Analysis_Helper!A936, Final_Combined_Dataset!A:A, 0))</f>
        <v>Friday</v>
      </c>
      <c r="D936" s="6" t="str">
        <f t="shared" si="56"/>
        <v>Weekday</v>
      </c>
      <c r="E936" s="6" t="b">
        <f>INDEX(Final_Combined_Dataset!F:F, MATCH(A936, Final_Combined_Dataset!A:A, 0))</f>
        <v>0</v>
      </c>
      <c r="F936" s="6" t="str">
        <f t="shared" si="57"/>
        <v>Working Day</v>
      </c>
      <c r="G936" s="6">
        <f>INDEX(Final_Combined_Dataset!E:E, MATCH(A936, Final_Combined_Dataset!A:A, 0))</f>
        <v>13</v>
      </c>
      <c r="H936" s="6" t="str">
        <f t="shared" si="58"/>
        <v>Afternoon</v>
      </c>
      <c r="I936" s="6">
        <f>INDEX(Final_Combined_Dataset!O:O, MATCH(A936, Final_Combined_Dataset!A:A, 0))</f>
        <v>110</v>
      </c>
      <c r="J936" s="6" t="str">
        <f t="shared" si="59"/>
        <v>Medium</v>
      </c>
      <c r="K936" s="6" t="str">
        <f>IF(Final_Combined_Dataset!M936&gt;Final_Combined_Dataset!N936,
"Casual Users","Registered Users")</f>
        <v>Registered Users</v>
      </c>
      <c r="L936" s="6" t="str">
        <f>IF(Final_Combined_Dataset!H936="Clear","Good To Go",IF(Final_Combined_Dataset!H936="Mist","Average",IF(Final_Combined_Dataset!H936="Light Snow","Bad",IF(Final_Combined_Dataset!H936="Heavy Snow","Very Risky"))))</f>
        <v>Good To Go</v>
      </c>
    </row>
    <row r="937" spans="1:12">
      <c r="A937" s="6">
        <v>936</v>
      </c>
      <c r="B937" s="7">
        <f>INDEX(Final_Combined_Dataset!B:B, MATCH(Analysis_Helper!A937, Final_Combined_Dataset!A:A, 0))</f>
        <v>40585</v>
      </c>
      <c r="C937" s="6" t="str">
        <f>INDEX(Final_Combined_Dataset!G:G, MATCH(Analysis_Helper!A937, Final_Combined_Dataset!A:A, 0))</f>
        <v>Friday</v>
      </c>
      <c r="D937" s="6" t="str">
        <f t="shared" si="56"/>
        <v>Weekday</v>
      </c>
      <c r="E937" s="6" t="b">
        <f>INDEX(Final_Combined_Dataset!F:F, MATCH(A937, Final_Combined_Dataset!A:A, 0))</f>
        <v>0</v>
      </c>
      <c r="F937" s="6" t="str">
        <f t="shared" si="57"/>
        <v>Working Day</v>
      </c>
      <c r="G937" s="6">
        <f>INDEX(Final_Combined_Dataset!E:E, MATCH(A937, Final_Combined_Dataset!A:A, 0))</f>
        <v>14</v>
      </c>
      <c r="H937" s="6" t="str">
        <f t="shared" si="58"/>
        <v>Afternoon</v>
      </c>
      <c r="I937" s="6">
        <f>INDEX(Final_Combined_Dataset!O:O, MATCH(A937, Final_Combined_Dataset!A:A, 0))</f>
        <v>84</v>
      </c>
      <c r="J937" s="6" t="str">
        <f t="shared" si="59"/>
        <v>Low</v>
      </c>
      <c r="K937" s="6" t="str">
        <f>IF(Final_Combined_Dataset!M937&gt;Final_Combined_Dataset!N937,
"Casual Users","Registered Users")</f>
        <v>Registered Users</v>
      </c>
      <c r="L937" s="6" t="str">
        <f>IF(Final_Combined_Dataset!H937="Clear","Good To Go",IF(Final_Combined_Dataset!H937="Mist","Average",IF(Final_Combined_Dataset!H937="Light Snow","Bad",IF(Final_Combined_Dataset!H937="Heavy Snow","Very Risky"))))</f>
        <v>Good To Go</v>
      </c>
    </row>
    <row r="938" spans="1:12">
      <c r="A938" s="6">
        <v>937</v>
      </c>
      <c r="B938" s="7">
        <f>INDEX(Final_Combined_Dataset!B:B, MATCH(Analysis_Helper!A938, Final_Combined_Dataset!A:A, 0))</f>
        <v>40585</v>
      </c>
      <c r="C938" s="6" t="str">
        <f>INDEX(Final_Combined_Dataset!G:G, MATCH(Analysis_Helper!A938, Final_Combined_Dataset!A:A, 0))</f>
        <v>Friday</v>
      </c>
      <c r="D938" s="6" t="str">
        <f t="shared" si="56"/>
        <v>Weekday</v>
      </c>
      <c r="E938" s="6" t="b">
        <f>INDEX(Final_Combined_Dataset!F:F, MATCH(A938, Final_Combined_Dataset!A:A, 0))</f>
        <v>0</v>
      </c>
      <c r="F938" s="6" t="str">
        <f t="shared" si="57"/>
        <v>Working Day</v>
      </c>
      <c r="G938" s="6">
        <f>INDEX(Final_Combined_Dataset!E:E, MATCH(A938, Final_Combined_Dataset!A:A, 0))</f>
        <v>15</v>
      </c>
      <c r="H938" s="6" t="str">
        <f t="shared" si="58"/>
        <v>Afternoon</v>
      </c>
      <c r="I938" s="6">
        <f>INDEX(Final_Combined_Dataset!O:O, MATCH(A938, Final_Combined_Dataset!A:A, 0))</f>
        <v>74</v>
      </c>
      <c r="J938" s="6" t="str">
        <f t="shared" si="59"/>
        <v>Low</v>
      </c>
      <c r="K938" s="6" t="str">
        <f>IF(Final_Combined_Dataset!M938&gt;Final_Combined_Dataset!N938,
"Casual Users","Registered Users")</f>
        <v>Registered Users</v>
      </c>
      <c r="L938" s="6" t="str">
        <f>IF(Final_Combined_Dataset!H938="Clear","Good To Go",IF(Final_Combined_Dataset!H938="Mist","Average",IF(Final_Combined_Dataset!H938="Light Snow","Bad",IF(Final_Combined_Dataset!H938="Heavy Snow","Very Risky"))))</f>
        <v>Good To Go</v>
      </c>
    </row>
    <row r="939" spans="1:12">
      <c r="A939" s="6">
        <v>938</v>
      </c>
      <c r="B939" s="7">
        <f>INDEX(Final_Combined_Dataset!B:B, MATCH(Analysis_Helper!A939, Final_Combined_Dataset!A:A, 0))</f>
        <v>40585</v>
      </c>
      <c r="C939" s="6" t="str">
        <f>INDEX(Final_Combined_Dataset!G:G, MATCH(Analysis_Helper!A939, Final_Combined_Dataset!A:A, 0))</f>
        <v>Friday</v>
      </c>
      <c r="D939" s="6" t="str">
        <f t="shared" si="56"/>
        <v>Weekday</v>
      </c>
      <c r="E939" s="6" t="b">
        <f>INDEX(Final_Combined_Dataset!F:F, MATCH(A939, Final_Combined_Dataset!A:A, 0))</f>
        <v>0</v>
      </c>
      <c r="F939" s="6" t="str">
        <f t="shared" si="57"/>
        <v>Working Day</v>
      </c>
      <c r="G939" s="6">
        <f>INDEX(Final_Combined_Dataset!E:E, MATCH(A939, Final_Combined_Dataset!A:A, 0))</f>
        <v>16</v>
      </c>
      <c r="H939" s="6" t="str">
        <f t="shared" si="58"/>
        <v>Afternoon</v>
      </c>
      <c r="I939" s="6">
        <f>INDEX(Final_Combined_Dataset!O:O, MATCH(A939, Final_Combined_Dataset!A:A, 0))</f>
        <v>125</v>
      </c>
      <c r="J939" s="6" t="str">
        <f t="shared" si="59"/>
        <v>Medium</v>
      </c>
      <c r="K939" s="6" t="str">
        <f>IF(Final_Combined_Dataset!M939&gt;Final_Combined_Dataset!N939,
"Casual Users","Registered Users")</f>
        <v>Registered Users</v>
      </c>
      <c r="L939" s="6" t="str">
        <f>IF(Final_Combined_Dataset!H939="Clear","Good To Go",IF(Final_Combined_Dataset!H939="Mist","Average",IF(Final_Combined_Dataset!H939="Light Snow","Bad",IF(Final_Combined_Dataset!H939="Heavy Snow","Very Risky"))))</f>
        <v>Good To Go</v>
      </c>
    </row>
    <row r="940" spans="1:12">
      <c r="A940" s="6">
        <v>939</v>
      </c>
      <c r="B940" s="7">
        <f>INDEX(Final_Combined_Dataset!B:B, MATCH(Analysis_Helper!A940, Final_Combined_Dataset!A:A, 0))</f>
        <v>40585</v>
      </c>
      <c r="C940" s="6" t="str">
        <f>INDEX(Final_Combined_Dataset!G:G, MATCH(Analysis_Helper!A940, Final_Combined_Dataset!A:A, 0))</f>
        <v>Friday</v>
      </c>
      <c r="D940" s="6" t="str">
        <f t="shared" si="56"/>
        <v>Weekday</v>
      </c>
      <c r="E940" s="6" t="b">
        <f>INDEX(Final_Combined_Dataset!F:F, MATCH(A940, Final_Combined_Dataset!A:A, 0))</f>
        <v>0</v>
      </c>
      <c r="F940" s="6" t="str">
        <f t="shared" si="57"/>
        <v>Working Day</v>
      </c>
      <c r="G940" s="6">
        <f>INDEX(Final_Combined_Dataset!E:E, MATCH(A940, Final_Combined_Dataset!A:A, 0))</f>
        <v>17</v>
      </c>
      <c r="H940" s="6" t="str">
        <f t="shared" si="58"/>
        <v>Evening</v>
      </c>
      <c r="I940" s="6">
        <f>INDEX(Final_Combined_Dataset!O:O, MATCH(A940, Final_Combined_Dataset!A:A, 0))</f>
        <v>211</v>
      </c>
      <c r="J940" s="6" t="str">
        <f t="shared" si="59"/>
        <v>High</v>
      </c>
      <c r="K940" s="6" t="str">
        <f>IF(Final_Combined_Dataset!M940&gt;Final_Combined_Dataset!N940,
"Casual Users","Registered Users")</f>
        <v>Registered Users</v>
      </c>
      <c r="L940" s="6" t="str">
        <f>IF(Final_Combined_Dataset!H940="Clear","Good To Go",IF(Final_Combined_Dataset!H940="Mist","Average",IF(Final_Combined_Dataset!H940="Light Snow","Bad",IF(Final_Combined_Dataset!H940="Heavy Snow","Very Risky"))))</f>
        <v>Good To Go</v>
      </c>
    </row>
    <row r="941" spans="1:12">
      <c r="A941" s="6">
        <v>940</v>
      </c>
      <c r="B941" s="7">
        <f>INDEX(Final_Combined_Dataset!B:B, MATCH(Analysis_Helper!A941, Final_Combined_Dataset!A:A, 0))</f>
        <v>40585</v>
      </c>
      <c r="C941" s="6" t="str">
        <f>INDEX(Final_Combined_Dataset!G:G, MATCH(Analysis_Helper!A941, Final_Combined_Dataset!A:A, 0))</f>
        <v>Friday</v>
      </c>
      <c r="D941" s="6" t="str">
        <f t="shared" si="56"/>
        <v>Weekday</v>
      </c>
      <c r="E941" s="6" t="b">
        <f>INDEX(Final_Combined_Dataset!F:F, MATCH(A941, Final_Combined_Dataset!A:A, 0))</f>
        <v>0</v>
      </c>
      <c r="F941" s="6" t="str">
        <f t="shared" si="57"/>
        <v>Working Day</v>
      </c>
      <c r="G941" s="6">
        <f>INDEX(Final_Combined_Dataset!E:E, MATCH(A941, Final_Combined_Dataset!A:A, 0))</f>
        <v>18</v>
      </c>
      <c r="H941" s="6" t="str">
        <f t="shared" si="58"/>
        <v>Evening</v>
      </c>
      <c r="I941" s="6">
        <f>INDEX(Final_Combined_Dataset!O:O, MATCH(A941, Final_Combined_Dataset!A:A, 0))</f>
        <v>174</v>
      </c>
      <c r="J941" s="6" t="str">
        <f t="shared" si="59"/>
        <v>High</v>
      </c>
      <c r="K941" s="6" t="str">
        <f>IF(Final_Combined_Dataset!M941&gt;Final_Combined_Dataset!N941,
"Casual Users","Registered Users")</f>
        <v>Registered Users</v>
      </c>
      <c r="L941" s="6" t="str">
        <f>IF(Final_Combined_Dataset!H941="Clear","Good To Go",IF(Final_Combined_Dataset!H941="Mist","Average",IF(Final_Combined_Dataset!H941="Light Snow","Bad",IF(Final_Combined_Dataset!H941="Heavy Snow","Very Risky"))))</f>
        <v>Good To Go</v>
      </c>
    </row>
    <row r="942" spans="1:12">
      <c r="A942" s="6">
        <v>941</v>
      </c>
      <c r="B942" s="7">
        <f>INDEX(Final_Combined_Dataset!B:B, MATCH(Analysis_Helper!A942, Final_Combined_Dataset!A:A, 0))</f>
        <v>40585</v>
      </c>
      <c r="C942" s="6" t="str">
        <f>INDEX(Final_Combined_Dataset!G:G, MATCH(Analysis_Helper!A942, Final_Combined_Dataset!A:A, 0))</f>
        <v>Friday</v>
      </c>
      <c r="D942" s="6" t="str">
        <f t="shared" si="56"/>
        <v>Weekday</v>
      </c>
      <c r="E942" s="6" t="b">
        <f>INDEX(Final_Combined_Dataset!F:F, MATCH(A942, Final_Combined_Dataset!A:A, 0))</f>
        <v>0</v>
      </c>
      <c r="F942" s="6" t="str">
        <f t="shared" si="57"/>
        <v>Working Day</v>
      </c>
      <c r="G942" s="6">
        <f>INDEX(Final_Combined_Dataset!E:E, MATCH(A942, Final_Combined_Dataset!A:A, 0))</f>
        <v>19</v>
      </c>
      <c r="H942" s="6" t="str">
        <f t="shared" si="58"/>
        <v>Evening</v>
      </c>
      <c r="I942" s="6">
        <f>INDEX(Final_Combined_Dataset!O:O, MATCH(A942, Final_Combined_Dataset!A:A, 0))</f>
        <v>101</v>
      </c>
      <c r="J942" s="6" t="str">
        <f t="shared" si="59"/>
        <v>Medium</v>
      </c>
      <c r="K942" s="6" t="str">
        <f>IF(Final_Combined_Dataset!M942&gt;Final_Combined_Dataset!N942,
"Casual Users","Registered Users")</f>
        <v>Registered Users</v>
      </c>
      <c r="L942" s="6" t="str">
        <f>IF(Final_Combined_Dataset!H942="Clear","Good To Go",IF(Final_Combined_Dataset!H942="Mist","Average",IF(Final_Combined_Dataset!H942="Light Snow","Bad",IF(Final_Combined_Dataset!H942="Heavy Snow","Very Risky"))))</f>
        <v>Good To Go</v>
      </c>
    </row>
    <row r="943" spans="1:12">
      <c r="A943" s="6">
        <v>942</v>
      </c>
      <c r="B943" s="7">
        <f>INDEX(Final_Combined_Dataset!B:B, MATCH(Analysis_Helper!A943, Final_Combined_Dataset!A:A, 0))</f>
        <v>40585</v>
      </c>
      <c r="C943" s="6" t="str">
        <f>INDEX(Final_Combined_Dataset!G:G, MATCH(Analysis_Helper!A943, Final_Combined_Dataset!A:A, 0))</f>
        <v>Friday</v>
      </c>
      <c r="D943" s="6" t="str">
        <f t="shared" si="56"/>
        <v>Weekday</v>
      </c>
      <c r="E943" s="6" t="b">
        <f>INDEX(Final_Combined_Dataset!F:F, MATCH(A943, Final_Combined_Dataset!A:A, 0))</f>
        <v>0</v>
      </c>
      <c r="F943" s="6" t="str">
        <f t="shared" si="57"/>
        <v>Working Day</v>
      </c>
      <c r="G943" s="6">
        <f>INDEX(Final_Combined_Dataset!E:E, MATCH(A943, Final_Combined_Dataset!A:A, 0))</f>
        <v>20</v>
      </c>
      <c r="H943" s="6" t="str">
        <f t="shared" si="58"/>
        <v>Evening</v>
      </c>
      <c r="I943" s="6">
        <f>INDEX(Final_Combined_Dataset!O:O, MATCH(A943, Final_Combined_Dataset!A:A, 0))</f>
        <v>63</v>
      </c>
      <c r="J943" s="6" t="str">
        <f t="shared" si="59"/>
        <v>Low</v>
      </c>
      <c r="K943" s="6" t="str">
        <f>IF(Final_Combined_Dataset!M943&gt;Final_Combined_Dataset!N943,
"Casual Users","Registered Users")</f>
        <v>Registered Users</v>
      </c>
      <c r="L943" s="6" t="str">
        <f>IF(Final_Combined_Dataset!H943="Clear","Good To Go",IF(Final_Combined_Dataset!H943="Mist","Average",IF(Final_Combined_Dataset!H943="Light Snow","Bad",IF(Final_Combined_Dataset!H943="Heavy Snow","Very Risky"))))</f>
        <v>Good To Go</v>
      </c>
    </row>
    <row r="944" spans="1:12">
      <c r="A944" s="6">
        <v>943</v>
      </c>
      <c r="B944" s="7">
        <f>INDEX(Final_Combined_Dataset!B:B, MATCH(Analysis_Helper!A944, Final_Combined_Dataset!A:A, 0))</f>
        <v>40585</v>
      </c>
      <c r="C944" s="6" t="str">
        <f>INDEX(Final_Combined_Dataset!G:G, MATCH(Analysis_Helper!A944, Final_Combined_Dataset!A:A, 0))</f>
        <v>Friday</v>
      </c>
      <c r="D944" s="6" t="str">
        <f t="shared" si="56"/>
        <v>Weekday</v>
      </c>
      <c r="E944" s="6" t="b">
        <f>INDEX(Final_Combined_Dataset!F:F, MATCH(A944, Final_Combined_Dataset!A:A, 0))</f>
        <v>0</v>
      </c>
      <c r="F944" s="6" t="str">
        <f t="shared" si="57"/>
        <v>Working Day</v>
      </c>
      <c r="G944" s="6">
        <f>INDEX(Final_Combined_Dataset!E:E, MATCH(A944, Final_Combined_Dataset!A:A, 0))</f>
        <v>21</v>
      </c>
      <c r="H944" s="6" t="str">
        <f t="shared" si="58"/>
        <v>Night</v>
      </c>
      <c r="I944" s="6">
        <f>INDEX(Final_Combined_Dataset!O:O, MATCH(A944, Final_Combined_Dataset!A:A, 0))</f>
        <v>47</v>
      </c>
      <c r="J944" s="6" t="str">
        <f t="shared" si="59"/>
        <v>Low</v>
      </c>
      <c r="K944" s="6" t="str">
        <f>IF(Final_Combined_Dataset!M944&gt;Final_Combined_Dataset!N944,
"Casual Users","Registered Users")</f>
        <v>Registered Users</v>
      </c>
      <c r="L944" s="6" t="str">
        <f>IF(Final_Combined_Dataset!H944="Clear","Good To Go",IF(Final_Combined_Dataset!H944="Mist","Average",IF(Final_Combined_Dataset!H944="Light Snow","Bad",IF(Final_Combined_Dataset!H944="Heavy Snow","Very Risky"))))</f>
        <v>Good To Go</v>
      </c>
    </row>
    <row r="945" spans="1:12">
      <c r="A945" s="6">
        <v>944</v>
      </c>
      <c r="B945" s="7">
        <f>INDEX(Final_Combined_Dataset!B:B, MATCH(Analysis_Helper!A945, Final_Combined_Dataset!A:A, 0))</f>
        <v>40585</v>
      </c>
      <c r="C945" s="6" t="str">
        <f>INDEX(Final_Combined_Dataset!G:G, MATCH(Analysis_Helper!A945, Final_Combined_Dataset!A:A, 0))</f>
        <v>Friday</v>
      </c>
      <c r="D945" s="6" t="str">
        <f t="shared" si="56"/>
        <v>Weekday</v>
      </c>
      <c r="E945" s="6" t="b">
        <f>INDEX(Final_Combined_Dataset!F:F, MATCH(A945, Final_Combined_Dataset!A:A, 0))</f>
        <v>0</v>
      </c>
      <c r="F945" s="6" t="str">
        <f t="shared" si="57"/>
        <v>Working Day</v>
      </c>
      <c r="G945" s="6">
        <f>INDEX(Final_Combined_Dataset!E:E, MATCH(A945, Final_Combined_Dataset!A:A, 0))</f>
        <v>22</v>
      </c>
      <c r="H945" s="6" t="str">
        <f t="shared" si="58"/>
        <v>Night</v>
      </c>
      <c r="I945" s="6">
        <f>INDEX(Final_Combined_Dataset!O:O, MATCH(A945, Final_Combined_Dataset!A:A, 0))</f>
        <v>43</v>
      </c>
      <c r="J945" s="6" t="str">
        <f t="shared" si="59"/>
        <v>Low</v>
      </c>
      <c r="K945" s="6" t="str">
        <f>IF(Final_Combined_Dataset!M945&gt;Final_Combined_Dataset!N945,
"Casual Users","Registered Users")</f>
        <v>Registered Users</v>
      </c>
      <c r="L945" s="6" t="str">
        <f>IF(Final_Combined_Dataset!H945="Clear","Good To Go",IF(Final_Combined_Dataset!H945="Mist","Average",IF(Final_Combined_Dataset!H945="Light Snow","Bad",IF(Final_Combined_Dataset!H945="Heavy Snow","Very Risky"))))</f>
        <v>Good To Go</v>
      </c>
    </row>
    <row r="946" spans="1:12">
      <c r="A946" s="6">
        <v>945</v>
      </c>
      <c r="B946" s="7">
        <f>INDEX(Final_Combined_Dataset!B:B, MATCH(Analysis_Helper!A946, Final_Combined_Dataset!A:A, 0))</f>
        <v>40585</v>
      </c>
      <c r="C946" s="6" t="str">
        <f>INDEX(Final_Combined_Dataset!G:G, MATCH(Analysis_Helper!A946, Final_Combined_Dataset!A:A, 0))</f>
        <v>Friday</v>
      </c>
      <c r="D946" s="6" t="str">
        <f t="shared" si="56"/>
        <v>Weekday</v>
      </c>
      <c r="E946" s="6" t="b">
        <f>INDEX(Final_Combined_Dataset!F:F, MATCH(A946, Final_Combined_Dataset!A:A, 0))</f>
        <v>0</v>
      </c>
      <c r="F946" s="6" t="str">
        <f t="shared" si="57"/>
        <v>Working Day</v>
      </c>
      <c r="G946" s="6">
        <f>INDEX(Final_Combined_Dataset!E:E, MATCH(A946, Final_Combined_Dataset!A:A, 0))</f>
        <v>23</v>
      </c>
      <c r="H946" s="6" t="str">
        <f t="shared" si="58"/>
        <v>Night</v>
      </c>
      <c r="I946" s="6">
        <f>INDEX(Final_Combined_Dataset!O:O, MATCH(A946, Final_Combined_Dataset!A:A, 0))</f>
        <v>53</v>
      </c>
      <c r="J946" s="6" t="str">
        <f t="shared" si="59"/>
        <v>Low</v>
      </c>
      <c r="K946" s="6" t="str">
        <f>IF(Final_Combined_Dataset!M946&gt;Final_Combined_Dataset!N946,
"Casual Users","Registered Users")</f>
        <v>Registered Users</v>
      </c>
      <c r="L946" s="6" t="str">
        <f>IF(Final_Combined_Dataset!H946="Clear","Good To Go",IF(Final_Combined_Dataset!H946="Mist","Average",IF(Final_Combined_Dataset!H946="Light Snow","Bad",IF(Final_Combined_Dataset!H946="Heavy Snow","Very Risky"))))</f>
        <v>Good To Go</v>
      </c>
    </row>
    <row r="947" spans="1:12">
      <c r="A947" s="6">
        <v>946</v>
      </c>
      <c r="B947" s="7">
        <f>INDEX(Final_Combined_Dataset!B:B, MATCH(Analysis_Helper!A947, Final_Combined_Dataset!A:A, 0))</f>
        <v>40586</v>
      </c>
      <c r="C947" s="6" t="str">
        <f>INDEX(Final_Combined_Dataset!G:G, MATCH(Analysis_Helper!A947, Final_Combined_Dataset!A:A, 0))</f>
        <v>Saturday</v>
      </c>
      <c r="D947" s="6" t="str">
        <f t="shared" si="56"/>
        <v>Weekend</v>
      </c>
      <c r="E947" s="6" t="b">
        <f>INDEX(Final_Combined_Dataset!F:F, MATCH(A947, Final_Combined_Dataset!A:A, 0))</f>
        <v>0</v>
      </c>
      <c r="F947" s="6" t="str">
        <f t="shared" si="57"/>
        <v>Working Day</v>
      </c>
      <c r="G947" s="6">
        <f>INDEX(Final_Combined_Dataset!E:E, MATCH(A947, Final_Combined_Dataset!A:A, 0))</f>
        <v>0</v>
      </c>
      <c r="H947" s="6" t="str">
        <f t="shared" si="58"/>
        <v>Night</v>
      </c>
      <c r="I947" s="6">
        <f>INDEX(Final_Combined_Dataset!O:O, MATCH(A947, Final_Combined_Dataset!A:A, 0))</f>
        <v>30</v>
      </c>
      <c r="J947" s="6" t="str">
        <f t="shared" si="59"/>
        <v>Low</v>
      </c>
      <c r="K947" s="6" t="str">
        <f>IF(Final_Combined_Dataset!M947&gt;Final_Combined_Dataset!N947,
"Casual Users","Registered Users")</f>
        <v>Registered Users</v>
      </c>
      <c r="L947" s="6" t="str">
        <f>IF(Final_Combined_Dataset!H947="Clear","Good To Go",IF(Final_Combined_Dataset!H947="Mist","Average",IF(Final_Combined_Dataset!H947="Light Snow","Bad",IF(Final_Combined_Dataset!H947="Heavy Snow","Very Risky"))))</f>
        <v>Good To Go</v>
      </c>
    </row>
    <row r="948" spans="1:12">
      <c r="A948" s="6">
        <v>947</v>
      </c>
      <c r="B948" s="7">
        <f>INDEX(Final_Combined_Dataset!B:B, MATCH(Analysis_Helper!A948, Final_Combined_Dataset!A:A, 0))</f>
        <v>40586</v>
      </c>
      <c r="C948" s="6" t="str">
        <f>INDEX(Final_Combined_Dataset!G:G, MATCH(Analysis_Helper!A948, Final_Combined_Dataset!A:A, 0))</f>
        <v>Saturday</v>
      </c>
      <c r="D948" s="6" t="str">
        <f t="shared" si="56"/>
        <v>Weekend</v>
      </c>
      <c r="E948" s="6" t="b">
        <f>INDEX(Final_Combined_Dataset!F:F, MATCH(A948, Final_Combined_Dataset!A:A, 0))</f>
        <v>0</v>
      </c>
      <c r="F948" s="6" t="str">
        <f t="shared" si="57"/>
        <v>Working Day</v>
      </c>
      <c r="G948" s="6">
        <f>INDEX(Final_Combined_Dataset!E:E, MATCH(A948, Final_Combined_Dataset!A:A, 0))</f>
        <v>1</v>
      </c>
      <c r="H948" s="6" t="str">
        <f t="shared" si="58"/>
        <v>Night</v>
      </c>
      <c r="I948" s="6">
        <f>INDEX(Final_Combined_Dataset!O:O, MATCH(A948, Final_Combined_Dataset!A:A, 0))</f>
        <v>24</v>
      </c>
      <c r="J948" s="6" t="str">
        <f t="shared" si="59"/>
        <v>Low</v>
      </c>
      <c r="K948" s="6" t="str">
        <f>IF(Final_Combined_Dataset!M948&gt;Final_Combined_Dataset!N948,
"Casual Users","Registered Users")</f>
        <v>Registered Users</v>
      </c>
      <c r="L948" s="6" t="str">
        <f>IF(Final_Combined_Dataset!H948="Clear","Good To Go",IF(Final_Combined_Dataset!H948="Mist","Average",IF(Final_Combined_Dataset!H948="Light Snow","Bad",IF(Final_Combined_Dataset!H948="Heavy Snow","Very Risky"))))</f>
        <v>Good To Go</v>
      </c>
    </row>
    <row r="949" spans="1:12">
      <c r="A949" s="6">
        <v>948</v>
      </c>
      <c r="B949" s="7">
        <f>INDEX(Final_Combined_Dataset!B:B, MATCH(Analysis_Helper!A949, Final_Combined_Dataset!A:A, 0))</f>
        <v>40586</v>
      </c>
      <c r="C949" s="6" t="str">
        <f>INDEX(Final_Combined_Dataset!G:G, MATCH(Analysis_Helper!A949, Final_Combined_Dataset!A:A, 0))</f>
        <v>Saturday</v>
      </c>
      <c r="D949" s="6" t="str">
        <f t="shared" si="56"/>
        <v>Weekend</v>
      </c>
      <c r="E949" s="6" t="b">
        <f>INDEX(Final_Combined_Dataset!F:F, MATCH(A949, Final_Combined_Dataset!A:A, 0))</f>
        <v>0</v>
      </c>
      <c r="F949" s="6" t="str">
        <f t="shared" si="57"/>
        <v>Working Day</v>
      </c>
      <c r="G949" s="6">
        <f>INDEX(Final_Combined_Dataset!E:E, MATCH(A949, Final_Combined_Dataset!A:A, 0))</f>
        <v>2</v>
      </c>
      <c r="H949" s="6" t="str">
        <f t="shared" si="58"/>
        <v>Night</v>
      </c>
      <c r="I949" s="6">
        <f>INDEX(Final_Combined_Dataset!O:O, MATCH(A949, Final_Combined_Dataset!A:A, 0))</f>
        <v>15</v>
      </c>
      <c r="J949" s="6" t="str">
        <f t="shared" si="59"/>
        <v>Low</v>
      </c>
      <c r="K949" s="6" t="str">
        <f>IF(Final_Combined_Dataset!M949&gt;Final_Combined_Dataset!N949,
"Casual Users","Registered Users")</f>
        <v>Registered Users</v>
      </c>
      <c r="L949" s="6" t="str">
        <f>IF(Final_Combined_Dataset!H949="Clear","Good To Go",IF(Final_Combined_Dataset!H949="Mist","Average",IF(Final_Combined_Dataset!H949="Light Snow","Bad",IF(Final_Combined_Dataset!H949="Heavy Snow","Very Risky"))))</f>
        <v>Good To Go</v>
      </c>
    </row>
    <row r="950" spans="1:12">
      <c r="A950" s="6">
        <v>949</v>
      </c>
      <c r="B950" s="7">
        <f>INDEX(Final_Combined_Dataset!B:B, MATCH(Analysis_Helper!A950, Final_Combined_Dataset!A:A, 0))</f>
        <v>40586</v>
      </c>
      <c r="C950" s="6" t="str">
        <f>INDEX(Final_Combined_Dataset!G:G, MATCH(Analysis_Helper!A950, Final_Combined_Dataset!A:A, 0))</f>
        <v>Saturday</v>
      </c>
      <c r="D950" s="6" t="str">
        <f t="shared" si="56"/>
        <v>Weekend</v>
      </c>
      <c r="E950" s="6" t="b">
        <f>INDEX(Final_Combined_Dataset!F:F, MATCH(A950, Final_Combined_Dataset!A:A, 0))</f>
        <v>0</v>
      </c>
      <c r="F950" s="6" t="str">
        <f t="shared" si="57"/>
        <v>Working Day</v>
      </c>
      <c r="G950" s="6">
        <f>INDEX(Final_Combined_Dataset!E:E, MATCH(A950, Final_Combined_Dataset!A:A, 0))</f>
        <v>3</v>
      </c>
      <c r="H950" s="6" t="str">
        <f t="shared" si="58"/>
        <v>Night</v>
      </c>
      <c r="I950" s="6">
        <f>INDEX(Final_Combined_Dataset!O:O, MATCH(A950, Final_Combined_Dataset!A:A, 0))</f>
        <v>10</v>
      </c>
      <c r="J950" s="6" t="str">
        <f t="shared" si="59"/>
        <v>Low</v>
      </c>
      <c r="K950" s="6" t="str">
        <f>IF(Final_Combined_Dataset!M950&gt;Final_Combined_Dataset!N950,
"Casual Users","Registered Users")</f>
        <v>Registered Users</v>
      </c>
      <c r="L950" s="6" t="str">
        <f>IF(Final_Combined_Dataset!H950="Clear","Good To Go",IF(Final_Combined_Dataset!H950="Mist","Average",IF(Final_Combined_Dataset!H950="Light Snow","Bad",IF(Final_Combined_Dataset!H950="Heavy Snow","Very Risky"))))</f>
        <v>Good To Go</v>
      </c>
    </row>
    <row r="951" spans="1:12">
      <c r="A951" s="6">
        <v>950</v>
      </c>
      <c r="B951" s="7">
        <f>INDEX(Final_Combined_Dataset!B:B, MATCH(Analysis_Helper!A951, Final_Combined_Dataset!A:A, 0))</f>
        <v>40586</v>
      </c>
      <c r="C951" s="6" t="str">
        <f>INDEX(Final_Combined_Dataset!G:G, MATCH(Analysis_Helper!A951, Final_Combined_Dataset!A:A, 0))</f>
        <v>Saturday</v>
      </c>
      <c r="D951" s="6" t="str">
        <f t="shared" si="56"/>
        <v>Weekend</v>
      </c>
      <c r="E951" s="6" t="b">
        <f>INDEX(Final_Combined_Dataset!F:F, MATCH(A951, Final_Combined_Dataset!A:A, 0))</f>
        <v>0</v>
      </c>
      <c r="F951" s="6" t="str">
        <f t="shared" si="57"/>
        <v>Working Day</v>
      </c>
      <c r="G951" s="6">
        <f>INDEX(Final_Combined_Dataset!E:E, MATCH(A951, Final_Combined_Dataset!A:A, 0))</f>
        <v>4</v>
      </c>
      <c r="H951" s="6" t="str">
        <f t="shared" si="58"/>
        <v>Night</v>
      </c>
      <c r="I951" s="6">
        <f>INDEX(Final_Combined_Dataset!O:O, MATCH(A951, Final_Combined_Dataset!A:A, 0))</f>
        <v>4</v>
      </c>
      <c r="J951" s="6" t="str">
        <f t="shared" si="59"/>
        <v>Low</v>
      </c>
      <c r="K951" s="6" t="str">
        <f>IF(Final_Combined_Dataset!M951&gt;Final_Combined_Dataset!N951,
"Casual Users","Registered Users")</f>
        <v>Registered Users</v>
      </c>
      <c r="L951" s="6" t="str">
        <f>IF(Final_Combined_Dataset!H951="Clear","Good To Go",IF(Final_Combined_Dataset!H951="Mist","Average",IF(Final_Combined_Dataset!H951="Light Snow","Bad",IF(Final_Combined_Dataset!H951="Heavy Snow","Very Risky"))))</f>
        <v>Good To Go</v>
      </c>
    </row>
    <row r="952" spans="1:12">
      <c r="A952" s="6">
        <v>951</v>
      </c>
      <c r="B952" s="7">
        <f>INDEX(Final_Combined_Dataset!B:B, MATCH(Analysis_Helper!A952, Final_Combined_Dataset!A:A, 0))</f>
        <v>40586</v>
      </c>
      <c r="C952" s="6" t="str">
        <f>INDEX(Final_Combined_Dataset!G:G, MATCH(Analysis_Helper!A952, Final_Combined_Dataset!A:A, 0))</f>
        <v>Saturday</v>
      </c>
      <c r="D952" s="6" t="str">
        <f t="shared" si="56"/>
        <v>Weekend</v>
      </c>
      <c r="E952" s="6" t="b">
        <f>INDEX(Final_Combined_Dataset!F:F, MATCH(A952, Final_Combined_Dataset!A:A, 0))</f>
        <v>0</v>
      </c>
      <c r="F952" s="6" t="str">
        <f t="shared" si="57"/>
        <v>Working Day</v>
      </c>
      <c r="G952" s="6">
        <f>INDEX(Final_Combined_Dataset!E:E, MATCH(A952, Final_Combined_Dataset!A:A, 0))</f>
        <v>5</v>
      </c>
      <c r="H952" s="6" t="str">
        <f t="shared" si="58"/>
        <v>Morning</v>
      </c>
      <c r="I952" s="6">
        <f>INDEX(Final_Combined_Dataset!O:O, MATCH(A952, Final_Combined_Dataset!A:A, 0))</f>
        <v>1</v>
      </c>
      <c r="J952" s="6" t="str">
        <f t="shared" si="59"/>
        <v>Low</v>
      </c>
      <c r="K952" s="6" t="str">
        <f>IF(Final_Combined_Dataset!M952&gt;Final_Combined_Dataset!N952,
"Casual Users","Registered Users")</f>
        <v>Registered Users</v>
      </c>
      <c r="L952" s="6" t="str">
        <f>IF(Final_Combined_Dataset!H952="Clear","Good To Go",IF(Final_Combined_Dataset!H952="Mist","Average",IF(Final_Combined_Dataset!H952="Light Snow","Bad",IF(Final_Combined_Dataset!H952="Heavy Snow","Very Risky"))))</f>
        <v>Good To Go</v>
      </c>
    </row>
    <row r="953" spans="1:12">
      <c r="A953" s="6">
        <v>952</v>
      </c>
      <c r="B953" s="7">
        <f>INDEX(Final_Combined_Dataset!B:B, MATCH(Analysis_Helper!A953, Final_Combined_Dataset!A:A, 0))</f>
        <v>40586</v>
      </c>
      <c r="C953" s="6" t="str">
        <f>INDEX(Final_Combined_Dataset!G:G, MATCH(Analysis_Helper!A953, Final_Combined_Dataset!A:A, 0))</f>
        <v>Saturday</v>
      </c>
      <c r="D953" s="6" t="str">
        <f t="shared" si="56"/>
        <v>Weekend</v>
      </c>
      <c r="E953" s="6" t="b">
        <f>INDEX(Final_Combined_Dataset!F:F, MATCH(A953, Final_Combined_Dataset!A:A, 0))</f>
        <v>0</v>
      </c>
      <c r="F953" s="6" t="str">
        <f t="shared" si="57"/>
        <v>Working Day</v>
      </c>
      <c r="G953" s="6">
        <f>INDEX(Final_Combined_Dataset!E:E, MATCH(A953, Final_Combined_Dataset!A:A, 0))</f>
        <v>6</v>
      </c>
      <c r="H953" s="6" t="str">
        <f t="shared" si="58"/>
        <v>Morning</v>
      </c>
      <c r="I953" s="6">
        <f>INDEX(Final_Combined_Dataset!O:O, MATCH(A953, Final_Combined_Dataset!A:A, 0))</f>
        <v>2</v>
      </c>
      <c r="J953" s="6" t="str">
        <f t="shared" si="59"/>
        <v>Low</v>
      </c>
      <c r="K953" s="6" t="str">
        <f>IF(Final_Combined_Dataset!M953&gt;Final_Combined_Dataset!N953,
"Casual Users","Registered Users")</f>
        <v>Registered Users</v>
      </c>
      <c r="L953" s="6" t="str">
        <f>IF(Final_Combined_Dataset!H953="Clear","Good To Go",IF(Final_Combined_Dataset!H953="Mist","Average",IF(Final_Combined_Dataset!H953="Light Snow","Bad",IF(Final_Combined_Dataset!H953="Heavy Snow","Very Risky"))))</f>
        <v>Good To Go</v>
      </c>
    </row>
    <row r="954" spans="1:12">
      <c r="A954" s="6">
        <v>953</v>
      </c>
      <c r="B954" s="7">
        <f>INDEX(Final_Combined_Dataset!B:B, MATCH(Analysis_Helper!A954, Final_Combined_Dataset!A:A, 0))</f>
        <v>40586</v>
      </c>
      <c r="C954" s="6" t="str">
        <f>INDEX(Final_Combined_Dataset!G:G, MATCH(Analysis_Helper!A954, Final_Combined_Dataset!A:A, 0))</f>
        <v>Saturday</v>
      </c>
      <c r="D954" s="6" t="str">
        <f t="shared" si="56"/>
        <v>Weekend</v>
      </c>
      <c r="E954" s="6" t="b">
        <f>INDEX(Final_Combined_Dataset!F:F, MATCH(A954, Final_Combined_Dataset!A:A, 0))</f>
        <v>0</v>
      </c>
      <c r="F954" s="6" t="str">
        <f t="shared" si="57"/>
        <v>Working Day</v>
      </c>
      <c r="G954" s="6">
        <f>INDEX(Final_Combined_Dataset!E:E, MATCH(A954, Final_Combined_Dataset!A:A, 0))</f>
        <v>7</v>
      </c>
      <c r="H954" s="6" t="str">
        <f t="shared" si="58"/>
        <v>Morning</v>
      </c>
      <c r="I954" s="6">
        <f>INDEX(Final_Combined_Dataset!O:O, MATCH(A954, Final_Combined_Dataset!A:A, 0))</f>
        <v>11</v>
      </c>
      <c r="J954" s="6" t="str">
        <f t="shared" si="59"/>
        <v>Low</v>
      </c>
      <c r="K954" s="6" t="str">
        <f>IF(Final_Combined_Dataset!M954&gt;Final_Combined_Dataset!N954,
"Casual Users","Registered Users")</f>
        <v>Registered Users</v>
      </c>
      <c r="L954" s="6" t="str">
        <f>IF(Final_Combined_Dataset!H954="Clear","Good To Go",IF(Final_Combined_Dataset!H954="Mist","Average",IF(Final_Combined_Dataset!H954="Light Snow","Bad",IF(Final_Combined_Dataset!H954="Heavy Snow","Very Risky"))))</f>
        <v>Good To Go</v>
      </c>
    </row>
    <row r="955" spans="1:12">
      <c r="A955" s="6">
        <v>954</v>
      </c>
      <c r="B955" s="7">
        <f>INDEX(Final_Combined_Dataset!B:B, MATCH(Analysis_Helper!A955, Final_Combined_Dataset!A:A, 0))</f>
        <v>40586</v>
      </c>
      <c r="C955" s="6" t="str">
        <f>INDEX(Final_Combined_Dataset!G:G, MATCH(Analysis_Helper!A955, Final_Combined_Dataset!A:A, 0))</f>
        <v>Saturday</v>
      </c>
      <c r="D955" s="6" t="str">
        <f t="shared" si="56"/>
        <v>Weekend</v>
      </c>
      <c r="E955" s="6" t="b">
        <f>INDEX(Final_Combined_Dataset!F:F, MATCH(A955, Final_Combined_Dataset!A:A, 0))</f>
        <v>0</v>
      </c>
      <c r="F955" s="6" t="str">
        <f t="shared" si="57"/>
        <v>Working Day</v>
      </c>
      <c r="G955" s="6">
        <f>INDEX(Final_Combined_Dataset!E:E, MATCH(A955, Final_Combined_Dataset!A:A, 0))</f>
        <v>8</v>
      </c>
      <c r="H955" s="6" t="str">
        <f t="shared" si="58"/>
        <v>Morning</v>
      </c>
      <c r="I955" s="6">
        <f>INDEX(Final_Combined_Dataset!O:O, MATCH(A955, Final_Combined_Dataset!A:A, 0))</f>
        <v>30</v>
      </c>
      <c r="J955" s="6" t="str">
        <f t="shared" si="59"/>
        <v>Low</v>
      </c>
      <c r="K955" s="6" t="str">
        <f>IF(Final_Combined_Dataset!M955&gt;Final_Combined_Dataset!N955,
"Casual Users","Registered Users")</f>
        <v>Registered Users</v>
      </c>
      <c r="L955" s="6" t="str">
        <f>IF(Final_Combined_Dataset!H955="Clear","Good To Go",IF(Final_Combined_Dataset!H955="Mist","Average",IF(Final_Combined_Dataset!H955="Light Snow","Bad",IF(Final_Combined_Dataset!H955="Heavy Snow","Very Risky"))))</f>
        <v>Good To Go</v>
      </c>
    </row>
    <row r="956" spans="1:12">
      <c r="A956" s="6">
        <v>955</v>
      </c>
      <c r="B956" s="7">
        <f>INDEX(Final_Combined_Dataset!B:B, MATCH(Analysis_Helper!A956, Final_Combined_Dataset!A:A, 0))</f>
        <v>40586</v>
      </c>
      <c r="C956" s="6" t="str">
        <f>INDEX(Final_Combined_Dataset!G:G, MATCH(Analysis_Helper!A956, Final_Combined_Dataset!A:A, 0))</f>
        <v>Saturday</v>
      </c>
      <c r="D956" s="6" t="str">
        <f t="shared" si="56"/>
        <v>Weekend</v>
      </c>
      <c r="E956" s="6" t="b">
        <f>INDEX(Final_Combined_Dataset!F:F, MATCH(A956, Final_Combined_Dataset!A:A, 0))</f>
        <v>0</v>
      </c>
      <c r="F956" s="6" t="str">
        <f t="shared" si="57"/>
        <v>Working Day</v>
      </c>
      <c r="G956" s="6">
        <f>INDEX(Final_Combined_Dataset!E:E, MATCH(A956, Final_Combined_Dataset!A:A, 0))</f>
        <v>9</v>
      </c>
      <c r="H956" s="6" t="str">
        <f t="shared" si="58"/>
        <v>Morning</v>
      </c>
      <c r="I956" s="6">
        <f>INDEX(Final_Combined_Dataset!O:O, MATCH(A956, Final_Combined_Dataset!A:A, 0))</f>
        <v>43</v>
      </c>
      <c r="J956" s="6" t="str">
        <f t="shared" si="59"/>
        <v>Low</v>
      </c>
      <c r="K956" s="6" t="str">
        <f>IF(Final_Combined_Dataset!M956&gt;Final_Combined_Dataset!N956,
"Casual Users","Registered Users")</f>
        <v>Registered Users</v>
      </c>
      <c r="L956" s="6" t="str">
        <f>IF(Final_Combined_Dataset!H956="Clear","Good To Go",IF(Final_Combined_Dataset!H956="Mist","Average",IF(Final_Combined_Dataset!H956="Light Snow","Bad",IF(Final_Combined_Dataset!H956="Heavy Snow","Very Risky"))))</f>
        <v>Good To Go</v>
      </c>
    </row>
    <row r="957" spans="1:12">
      <c r="A957" s="6">
        <v>956</v>
      </c>
      <c r="B957" s="7">
        <f>INDEX(Final_Combined_Dataset!B:B, MATCH(Analysis_Helper!A957, Final_Combined_Dataset!A:A, 0))</f>
        <v>40586</v>
      </c>
      <c r="C957" s="6" t="str">
        <f>INDEX(Final_Combined_Dataset!G:G, MATCH(Analysis_Helper!A957, Final_Combined_Dataset!A:A, 0))</f>
        <v>Saturday</v>
      </c>
      <c r="D957" s="6" t="str">
        <f t="shared" si="56"/>
        <v>Weekend</v>
      </c>
      <c r="E957" s="6" t="b">
        <f>INDEX(Final_Combined_Dataset!F:F, MATCH(A957, Final_Combined_Dataset!A:A, 0))</f>
        <v>0</v>
      </c>
      <c r="F957" s="6" t="str">
        <f t="shared" si="57"/>
        <v>Working Day</v>
      </c>
      <c r="G957" s="6">
        <f>INDEX(Final_Combined_Dataset!E:E, MATCH(A957, Final_Combined_Dataset!A:A, 0))</f>
        <v>10</v>
      </c>
      <c r="H957" s="6" t="str">
        <f t="shared" si="58"/>
        <v>Morning</v>
      </c>
      <c r="I957" s="6">
        <f>INDEX(Final_Combined_Dataset!O:O, MATCH(A957, Final_Combined_Dataset!A:A, 0))</f>
        <v>84</v>
      </c>
      <c r="J957" s="6" t="str">
        <f t="shared" si="59"/>
        <v>Low</v>
      </c>
      <c r="K957" s="6" t="str">
        <f>IF(Final_Combined_Dataset!M957&gt;Final_Combined_Dataset!N957,
"Casual Users","Registered Users")</f>
        <v>Registered Users</v>
      </c>
      <c r="L957" s="6" t="str">
        <f>IF(Final_Combined_Dataset!H957="Clear","Good To Go",IF(Final_Combined_Dataset!H957="Mist","Average",IF(Final_Combined_Dataset!H957="Light Snow","Bad",IF(Final_Combined_Dataset!H957="Heavy Snow","Very Risky"))))</f>
        <v>Good To Go</v>
      </c>
    </row>
    <row r="958" spans="1:12">
      <c r="A958" s="6">
        <v>957</v>
      </c>
      <c r="B958" s="7">
        <f>INDEX(Final_Combined_Dataset!B:B, MATCH(Analysis_Helper!A958, Final_Combined_Dataset!A:A, 0))</f>
        <v>40586</v>
      </c>
      <c r="C958" s="6" t="str">
        <f>INDEX(Final_Combined_Dataset!G:G, MATCH(Analysis_Helper!A958, Final_Combined_Dataset!A:A, 0))</f>
        <v>Saturday</v>
      </c>
      <c r="D958" s="6" t="str">
        <f t="shared" si="56"/>
        <v>Weekend</v>
      </c>
      <c r="E958" s="6" t="b">
        <f>INDEX(Final_Combined_Dataset!F:F, MATCH(A958, Final_Combined_Dataset!A:A, 0))</f>
        <v>0</v>
      </c>
      <c r="F958" s="6" t="str">
        <f t="shared" si="57"/>
        <v>Working Day</v>
      </c>
      <c r="G958" s="6">
        <f>INDEX(Final_Combined_Dataset!E:E, MATCH(A958, Final_Combined_Dataset!A:A, 0))</f>
        <v>11</v>
      </c>
      <c r="H958" s="6" t="str">
        <f t="shared" si="58"/>
        <v>Morning</v>
      </c>
      <c r="I958" s="6">
        <f>INDEX(Final_Combined_Dataset!O:O, MATCH(A958, Final_Combined_Dataset!A:A, 0))</f>
        <v>114</v>
      </c>
      <c r="J958" s="6" t="str">
        <f t="shared" si="59"/>
        <v>Medium</v>
      </c>
      <c r="K958" s="6" t="str">
        <f>IF(Final_Combined_Dataset!M958&gt;Final_Combined_Dataset!N958,
"Casual Users","Registered Users")</f>
        <v>Registered Users</v>
      </c>
      <c r="L958" s="6" t="str">
        <f>IF(Final_Combined_Dataset!H958="Clear","Good To Go",IF(Final_Combined_Dataset!H958="Mist","Average",IF(Final_Combined_Dataset!H958="Light Snow","Bad",IF(Final_Combined_Dataset!H958="Heavy Snow","Very Risky"))))</f>
        <v>Good To Go</v>
      </c>
    </row>
    <row r="959" spans="1:12">
      <c r="A959" s="6">
        <v>958</v>
      </c>
      <c r="B959" s="7">
        <f>INDEX(Final_Combined_Dataset!B:B, MATCH(Analysis_Helper!A959, Final_Combined_Dataset!A:A, 0))</f>
        <v>40586</v>
      </c>
      <c r="C959" s="6" t="str">
        <f>INDEX(Final_Combined_Dataset!G:G, MATCH(Analysis_Helper!A959, Final_Combined_Dataset!A:A, 0))</f>
        <v>Saturday</v>
      </c>
      <c r="D959" s="6" t="str">
        <f t="shared" si="56"/>
        <v>Weekend</v>
      </c>
      <c r="E959" s="6" t="b">
        <f>INDEX(Final_Combined_Dataset!F:F, MATCH(A959, Final_Combined_Dataset!A:A, 0))</f>
        <v>0</v>
      </c>
      <c r="F959" s="6" t="str">
        <f t="shared" si="57"/>
        <v>Working Day</v>
      </c>
      <c r="G959" s="6">
        <f>INDEX(Final_Combined_Dataset!E:E, MATCH(A959, Final_Combined_Dataset!A:A, 0))</f>
        <v>12</v>
      </c>
      <c r="H959" s="6" t="str">
        <f t="shared" si="58"/>
        <v>Afternoon</v>
      </c>
      <c r="I959" s="6">
        <f>INDEX(Final_Combined_Dataset!O:O, MATCH(A959, Final_Combined_Dataset!A:A, 0))</f>
        <v>120</v>
      </c>
      <c r="J959" s="6" t="str">
        <f t="shared" si="59"/>
        <v>Medium</v>
      </c>
      <c r="K959" s="6" t="str">
        <f>IF(Final_Combined_Dataset!M959&gt;Final_Combined_Dataset!N959,
"Casual Users","Registered Users")</f>
        <v>Registered Users</v>
      </c>
      <c r="L959" s="6" t="str">
        <f>IF(Final_Combined_Dataset!H959="Clear","Good To Go",IF(Final_Combined_Dataset!H959="Mist","Average",IF(Final_Combined_Dataset!H959="Light Snow","Bad",IF(Final_Combined_Dataset!H959="Heavy Snow","Very Risky"))))</f>
        <v>Good To Go</v>
      </c>
    </row>
    <row r="960" spans="1:12">
      <c r="A960" s="6">
        <v>959</v>
      </c>
      <c r="B960" s="7">
        <f>INDEX(Final_Combined_Dataset!B:B, MATCH(Analysis_Helper!A960, Final_Combined_Dataset!A:A, 0))</f>
        <v>40586</v>
      </c>
      <c r="C960" s="6" t="str">
        <f>INDEX(Final_Combined_Dataset!G:G, MATCH(Analysis_Helper!A960, Final_Combined_Dataset!A:A, 0))</f>
        <v>Saturday</v>
      </c>
      <c r="D960" s="6" t="str">
        <f t="shared" si="56"/>
        <v>Weekend</v>
      </c>
      <c r="E960" s="6" t="b">
        <f>INDEX(Final_Combined_Dataset!F:F, MATCH(A960, Final_Combined_Dataset!A:A, 0))</f>
        <v>0</v>
      </c>
      <c r="F960" s="6" t="str">
        <f t="shared" si="57"/>
        <v>Working Day</v>
      </c>
      <c r="G960" s="6">
        <f>INDEX(Final_Combined_Dataset!E:E, MATCH(A960, Final_Combined_Dataset!A:A, 0))</f>
        <v>13</v>
      </c>
      <c r="H960" s="6" t="str">
        <f t="shared" si="58"/>
        <v>Afternoon</v>
      </c>
      <c r="I960" s="6">
        <f>INDEX(Final_Combined_Dataset!O:O, MATCH(A960, Final_Combined_Dataset!A:A, 0))</f>
        <v>135</v>
      </c>
      <c r="J960" s="6" t="str">
        <f t="shared" si="59"/>
        <v>Medium</v>
      </c>
      <c r="K960" s="6" t="str">
        <f>IF(Final_Combined_Dataset!M960&gt;Final_Combined_Dataset!N960,
"Casual Users","Registered Users")</f>
        <v>Registered Users</v>
      </c>
      <c r="L960" s="6" t="str">
        <f>IF(Final_Combined_Dataset!H960="Clear","Good To Go",IF(Final_Combined_Dataset!H960="Mist","Average",IF(Final_Combined_Dataset!H960="Light Snow","Bad",IF(Final_Combined_Dataset!H960="Heavy Snow","Very Risky"))))</f>
        <v>Good To Go</v>
      </c>
    </row>
    <row r="961" spans="1:12">
      <c r="A961" s="6">
        <v>960</v>
      </c>
      <c r="B961" s="7">
        <f>INDEX(Final_Combined_Dataset!B:B, MATCH(Analysis_Helper!A961, Final_Combined_Dataset!A:A, 0))</f>
        <v>40586</v>
      </c>
      <c r="C961" s="6" t="str">
        <f>INDEX(Final_Combined_Dataset!G:G, MATCH(Analysis_Helper!A961, Final_Combined_Dataset!A:A, 0))</f>
        <v>Saturday</v>
      </c>
      <c r="D961" s="6" t="str">
        <f t="shared" si="56"/>
        <v>Weekend</v>
      </c>
      <c r="E961" s="6" t="b">
        <f>INDEX(Final_Combined_Dataset!F:F, MATCH(A961, Final_Combined_Dataset!A:A, 0))</f>
        <v>0</v>
      </c>
      <c r="F961" s="6" t="str">
        <f t="shared" si="57"/>
        <v>Working Day</v>
      </c>
      <c r="G961" s="6">
        <f>INDEX(Final_Combined_Dataset!E:E, MATCH(A961, Final_Combined_Dataset!A:A, 0))</f>
        <v>14</v>
      </c>
      <c r="H961" s="6" t="str">
        <f t="shared" si="58"/>
        <v>Afternoon</v>
      </c>
      <c r="I961" s="6">
        <f>INDEX(Final_Combined_Dataset!O:O, MATCH(A961, Final_Combined_Dataset!A:A, 0))</f>
        <v>120</v>
      </c>
      <c r="J961" s="6" t="str">
        <f t="shared" si="59"/>
        <v>Medium</v>
      </c>
      <c r="K961" s="6" t="str">
        <f>IF(Final_Combined_Dataset!M961&gt;Final_Combined_Dataset!N961,
"Casual Users","Registered Users")</f>
        <v>Registered Users</v>
      </c>
      <c r="L961" s="6" t="str">
        <f>IF(Final_Combined_Dataset!H961="Clear","Good To Go",IF(Final_Combined_Dataset!H961="Mist","Average",IF(Final_Combined_Dataset!H961="Light Snow","Bad",IF(Final_Combined_Dataset!H961="Heavy Snow","Very Risky"))))</f>
        <v>Good To Go</v>
      </c>
    </row>
    <row r="962" spans="1:12">
      <c r="A962" s="6">
        <v>961</v>
      </c>
      <c r="B962" s="7">
        <f>INDEX(Final_Combined_Dataset!B:B, MATCH(Analysis_Helper!A962, Final_Combined_Dataset!A:A, 0))</f>
        <v>40586</v>
      </c>
      <c r="C962" s="6" t="str">
        <f>INDEX(Final_Combined_Dataset!G:G, MATCH(Analysis_Helper!A962, Final_Combined_Dataset!A:A, 0))</f>
        <v>Saturday</v>
      </c>
      <c r="D962" s="6" t="str">
        <f t="shared" si="56"/>
        <v>Weekend</v>
      </c>
      <c r="E962" s="6" t="b">
        <f>INDEX(Final_Combined_Dataset!F:F, MATCH(A962, Final_Combined_Dataset!A:A, 0))</f>
        <v>0</v>
      </c>
      <c r="F962" s="6" t="str">
        <f t="shared" si="57"/>
        <v>Working Day</v>
      </c>
      <c r="G962" s="6">
        <f>INDEX(Final_Combined_Dataset!E:E, MATCH(A962, Final_Combined_Dataset!A:A, 0))</f>
        <v>15</v>
      </c>
      <c r="H962" s="6" t="str">
        <f t="shared" si="58"/>
        <v>Afternoon</v>
      </c>
      <c r="I962" s="6">
        <f>INDEX(Final_Combined_Dataset!O:O, MATCH(A962, Final_Combined_Dataset!A:A, 0))</f>
        <v>174</v>
      </c>
      <c r="J962" s="6" t="str">
        <f t="shared" si="59"/>
        <v>High</v>
      </c>
      <c r="K962" s="6" t="str">
        <f>IF(Final_Combined_Dataset!M962&gt;Final_Combined_Dataset!N962,
"Casual Users","Registered Users")</f>
        <v>Registered Users</v>
      </c>
      <c r="L962" s="6" t="str">
        <f>IF(Final_Combined_Dataset!H962="Clear","Good To Go",IF(Final_Combined_Dataset!H962="Mist","Average",IF(Final_Combined_Dataset!H962="Light Snow","Bad",IF(Final_Combined_Dataset!H962="Heavy Snow","Very Risky"))))</f>
        <v>Good To Go</v>
      </c>
    </row>
    <row r="963" spans="1:12">
      <c r="A963" s="6">
        <v>962</v>
      </c>
      <c r="B963" s="7">
        <f>INDEX(Final_Combined_Dataset!B:B, MATCH(Analysis_Helper!A963, Final_Combined_Dataset!A:A, 0))</f>
        <v>40586</v>
      </c>
      <c r="C963" s="6" t="str">
        <f>INDEX(Final_Combined_Dataset!G:G, MATCH(Analysis_Helper!A963, Final_Combined_Dataset!A:A, 0))</f>
        <v>Saturday</v>
      </c>
      <c r="D963" s="6" t="str">
        <f t="shared" ref="D963:D1001" si="60">IF(OR(TRIM(C963)="Saturday",TRIM(C963)="Sunday"),"Weekend","Weekday")</f>
        <v>Weekend</v>
      </c>
      <c r="E963" s="6" t="b">
        <f>INDEX(Final_Combined_Dataset!F:F, MATCH(A963, Final_Combined_Dataset!A:A, 0))</f>
        <v>0</v>
      </c>
      <c r="F963" s="6" t="str">
        <f t="shared" ref="F963:F1001" si="61">IF(E963=TRUE,"Holiday","Working Day")</f>
        <v>Working Day</v>
      </c>
      <c r="G963" s="6">
        <f>INDEX(Final_Combined_Dataset!E:E, MATCH(A963, Final_Combined_Dataset!A:A, 0))</f>
        <v>16</v>
      </c>
      <c r="H963" s="6" t="str">
        <f t="shared" ref="H963:H1001" si="62">IF(G963&lt;=4,"Night",
IF(G963&lt;=11,"Morning",
IF(G963&lt;=16,"Afternoon",
IF(G963&lt;=20,"Evening",
"Night"))))</f>
        <v>Afternoon</v>
      </c>
      <c r="I963" s="6">
        <f>INDEX(Final_Combined_Dataset!O:O, MATCH(A963, Final_Combined_Dataset!A:A, 0))</f>
        <v>145</v>
      </c>
      <c r="J963" s="6" t="str">
        <f t="shared" ref="J963:J1001" si="63">IF(I963&lt;100,"Low",
IF(I963&lt;150,"Medium","High"))</f>
        <v>Medium</v>
      </c>
      <c r="K963" s="6" t="str">
        <f>IF(Final_Combined_Dataset!M963&gt;Final_Combined_Dataset!N963,
"Casual Users","Registered Users")</f>
        <v>Registered Users</v>
      </c>
      <c r="L963" s="6" t="str">
        <f>IF(Final_Combined_Dataset!H963="Clear","Good To Go",IF(Final_Combined_Dataset!H963="Mist","Average",IF(Final_Combined_Dataset!H963="Light Snow","Bad",IF(Final_Combined_Dataset!H963="Heavy Snow","Very Risky"))))</f>
        <v>Good To Go</v>
      </c>
    </row>
    <row r="964" spans="1:12">
      <c r="A964" s="6">
        <v>963</v>
      </c>
      <c r="B964" s="7">
        <f>INDEX(Final_Combined_Dataset!B:B, MATCH(Analysis_Helper!A964, Final_Combined_Dataset!A:A, 0))</f>
        <v>40586</v>
      </c>
      <c r="C964" s="6" t="str">
        <f>INDEX(Final_Combined_Dataset!G:G, MATCH(Analysis_Helper!A964, Final_Combined_Dataset!A:A, 0))</f>
        <v>Saturday</v>
      </c>
      <c r="D964" s="6" t="str">
        <f t="shared" si="60"/>
        <v>Weekend</v>
      </c>
      <c r="E964" s="6" t="b">
        <f>INDEX(Final_Combined_Dataset!F:F, MATCH(A964, Final_Combined_Dataset!A:A, 0))</f>
        <v>0</v>
      </c>
      <c r="F964" s="6" t="str">
        <f t="shared" si="61"/>
        <v>Working Day</v>
      </c>
      <c r="G964" s="6">
        <f>INDEX(Final_Combined_Dataset!E:E, MATCH(A964, Final_Combined_Dataset!A:A, 0))</f>
        <v>17</v>
      </c>
      <c r="H964" s="6" t="str">
        <f t="shared" si="62"/>
        <v>Evening</v>
      </c>
      <c r="I964" s="6">
        <f>INDEX(Final_Combined_Dataset!O:O, MATCH(A964, Final_Combined_Dataset!A:A, 0))</f>
        <v>137</v>
      </c>
      <c r="J964" s="6" t="str">
        <f t="shared" si="63"/>
        <v>Medium</v>
      </c>
      <c r="K964" s="6" t="str">
        <f>IF(Final_Combined_Dataset!M964&gt;Final_Combined_Dataset!N964,
"Casual Users","Registered Users")</f>
        <v>Registered Users</v>
      </c>
      <c r="L964" s="6" t="str">
        <f>IF(Final_Combined_Dataset!H964="Clear","Good To Go",IF(Final_Combined_Dataset!H964="Mist","Average",IF(Final_Combined_Dataset!H964="Light Snow","Bad",IF(Final_Combined_Dataset!H964="Heavy Snow","Very Risky"))))</f>
        <v>Good To Go</v>
      </c>
    </row>
    <row r="965" spans="1:12">
      <c r="A965" s="6">
        <v>964</v>
      </c>
      <c r="B965" s="7">
        <f>INDEX(Final_Combined_Dataset!B:B, MATCH(Analysis_Helper!A965, Final_Combined_Dataset!A:A, 0))</f>
        <v>40586</v>
      </c>
      <c r="C965" s="6" t="str">
        <f>INDEX(Final_Combined_Dataset!G:G, MATCH(Analysis_Helper!A965, Final_Combined_Dataset!A:A, 0))</f>
        <v>Saturday</v>
      </c>
      <c r="D965" s="6" t="str">
        <f t="shared" si="60"/>
        <v>Weekend</v>
      </c>
      <c r="E965" s="6" t="b">
        <f>INDEX(Final_Combined_Dataset!F:F, MATCH(A965, Final_Combined_Dataset!A:A, 0))</f>
        <v>0</v>
      </c>
      <c r="F965" s="6" t="str">
        <f t="shared" si="61"/>
        <v>Working Day</v>
      </c>
      <c r="G965" s="6">
        <f>INDEX(Final_Combined_Dataset!E:E, MATCH(A965, Final_Combined_Dataset!A:A, 0))</f>
        <v>18</v>
      </c>
      <c r="H965" s="6" t="str">
        <f t="shared" si="62"/>
        <v>Evening</v>
      </c>
      <c r="I965" s="6">
        <f>INDEX(Final_Combined_Dataset!O:O, MATCH(A965, Final_Combined_Dataset!A:A, 0))</f>
        <v>64</v>
      </c>
      <c r="J965" s="6" t="str">
        <f t="shared" si="63"/>
        <v>Low</v>
      </c>
      <c r="K965" s="6" t="str">
        <f>IF(Final_Combined_Dataset!M965&gt;Final_Combined_Dataset!N965,
"Casual Users","Registered Users")</f>
        <v>Registered Users</v>
      </c>
      <c r="L965" s="6" t="str">
        <f>IF(Final_Combined_Dataset!H965="Clear","Good To Go",IF(Final_Combined_Dataset!H965="Mist","Average",IF(Final_Combined_Dataset!H965="Light Snow","Bad",IF(Final_Combined_Dataset!H965="Heavy Snow","Very Risky"))))</f>
        <v>Good To Go</v>
      </c>
    </row>
    <row r="966" spans="1:12">
      <c r="A966" s="6">
        <v>965</v>
      </c>
      <c r="B966" s="7">
        <f>INDEX(Final_Combined_Dataset!B:B, MATCH(Analysis_Helper!A966, Final_Combined_Dataset!A:A, 0))</f>
        <v>40586</v>
      </c>
      <c r="C966" s="6" t="str">
        <f>INDEX(Final_Combined_Dataset!G:G, MATCH(Analysis_Helper!A966, Final_Combined_Dataset!A:A, 0))</f>
        <v>Saturday</v>
      </c>
      <c r="D966" s="6" t="str">
        <f t="shared" si="60"/>
        <v>Weekend</v>
      </c>
      <c r="E966" s="6" t="b">
        <f>INDEX(Final_Combined_Dataset!F:F, MATCH(A966, Final_Combined_Dataset!A:A, 0))</f>
        <v>0</v>
      </c>
      <c r="F966" s="6" t="str">
        <f t="shared" si="61"/>
        <v>Working Day</v>
      </c>
      <c r="G966" s="6">
        <f>INDEX(Final_Combined_Dataset!E:E, MATCH(A966, Final_Combined_Dataset!A:A, 0))</f>
        <v>19</v>
      </c>
      <c r="H966" s="6" t="str">
        <f t="shared" si="62"/>
        <v>Evening</v>
      </c>
      <c r="I966" s="6">
        <f>INDEX(Final_Combined_Dataset!O:O, MATCH(A966, Final_Combined_Dataset!A:A, 0))</f>
        <v>41</v>
      </c>
      <c r="J966" s="6" t="str">
        <f t="shared" si="63"/>
        <v>Low</v>
      </c>
      <c r="K966" s="6" t="str">
        <f>IF(Final_Combined_Dataset!M966&gt;Final_Combined_Dataset!N966,
"Casual Users","Registered Users")</f>
        <v>Registered Users</v>
      </c>
      <c r="L966" s="6" t="str">
        <f>IF(Final_Combined_Dataset!H966="Clear","Good To Go",IF(Final_Combined_Dataset!H966="Mist","Average",IF(Final_Combined_Dataset!H966="Light Snow","Bad",IF(Final_Combined_Dataset!H966="Heavy Snow","Very Risky"))))</f>
        <v>Good To Go</v>
      </c>
    </row>
    <row r="967" spans="1:12">
      <c r="A967" s="6">
        <v>966</v>
      </c>
      <c r="B967" s="7">
        <f>INDEX(Final_Combined_Dataset!B:B, MATCH(Analysis_Helper!A967, Final_Combined_Dataset!A:A, 0))</f>
        <v>40586</v>
      </c>
      <c r="C967" s="6" t="str">
        <f>INDEX(Final_Combined_Dataset!G:G, MATCH(Analysis_Helper!A967, Final_Combined_Dataset!A:A, 0))</f>
        <v>Saturday</v>
      </c>
      <c r="D967" s="6" t="str">
        <f t="shared" si="60"/>
        <v>Weekend</v>
      </c>
      <c r="E967" s="6" t="b">
        <f>INDEX(Final_Combined_Dataset!F:F, MATCH(A967, Final_Combined_Dataset!A:A, 0))</f>
        <v>0</v>
      </c>
      <c r="F967" s="6" t="str">
        <f t="shared" si="61"/>
        <v>Working Day</v>
      </c>
      <c r="G967" s="6">
        <f>INDEX(Final_Combined_Dataset!E:E, MATCH(A967, Final_Combined_Dataset!A:A, 0))</f>
        <v>20</v>
      </c>
      <c r="H967" s="6" t="str">
        <f t="shared" si="62"/>
        <v>Evening</v>
      </c>
      <c r="I967" s="6">
        <f>INDEX(Final_Combined_Dataset!O:O, MATCH(A967, Final_Combined_Dataset!A:A, 0))</f>
        <v>40</v>
      </c>
      <c r="J967" s="6" t="str">
        <f t="shared" si="63"/>
        <v>Low</v>
      </c>
      <c r="K967" s="6" t="str">
        <f>IF(Final_Combined_Dataset!M967&gt;Final_Combined_Dataset!N967,
"Casual Users","Registered Users")</f>
        <v>Registered Users</v>
      </c>
      <c r="L967" s="6" t="str">
        <f>IF(Final_Combined_Dataset!H967="Clear","Good To Go",IF(Final_Combined_Dataset!H967="Mist","Average",IF(Final_Combined_Dataset!H967="Light Snow","Bad",IF(Final_Combined_Dataset!H967="Heavy Snow","Very Risky"))))</f>
        <v>Good To Go</v>
      </c>
    </row>
    <row r="968" spans="1:12">
      <c r="A968" s="6">
        <v>967</v>
      </c>
      <c r="B968" s="7">
        <f>INDEX(Final_Combined_Dataset!B:B, MATCH(Analysis_Helper!A968, Final_Combined_Dataset!A:A, 0))</f>
        <v>40586</v>
      </c>
      <c r="C968" s="6" t="str">
        <f>INDEX(Final_Combined_Dataset!G:G, MATCH(Analysis_Helper!A968, Final_Combined_Dataset!A:A, 0))</f>
        <v>Saturday</v>
      </c>
      <c r="D968" s="6" t="str">
        <f t="shared" si="60"/>
        <v>Weekend</v>
      </c>
      <c r="E968" s="6" t="b">
        <f>INDEX(Final_Combined_Dataset!F:F, MATCH(A968, Final_Combined_Dataset!A:A, 0))</f>
        <v>0</v>
      </c>
      <c r="F968" s="6" t="str">
        <f t="shared" si="61"/>
        <v>Working Day</v>
      </c>
      <c r="G968" s="6">
        <f>INDEX(Final_Combined_Dataset!E:E, MATCH(A968, Final_Combined_Dataset!A:A, 0))</f>
        <v>21</v>
      </c>
      <c r="H968" s="6" t="str">
        <f t="shared" si="62"/>
        <v>Night</v>
      </c>
      <c r="I968" s="6">
        <f>INDEX(Final_Combined_Dataset!O:O, MATCH(A968, Final_Combined_Dataset!A:A, 0))</f>
        <v>51</v>
      </c>
      <c r="J968" s="6" t="str">
        <f t="shared" si="63"/>
        <v>Low</v>
      </c>
      <c r="K968" s="6" t="str">
        <f>IF(Final_Combined_Dataset!M968&gt;Final_Combined_Dataset!N968,
"Casual Users","Registered Users")</f>
        <v>Registered Users</v>
      </c>
      <c r="L968" s="6" t="str">
        <f>IF(Final_Combined_Dataset!H968="Clear","Good To Go",IF(Final_Combined_Dataset!H968="Mist","Average",IF(Final_Combined_Dataset!H968="Light Snow","Bad",IF(Final_Combined_Dataset!H968="Heavy Snow","Very Risky"))))</f>
        <v>Good To Go</v>
      </c>
    </row>
    <row r="969" spans="1:12">
      <c r="A969" s="6">
        <v>968</v>
      </c>
      <c r="B969" s="7">
        <f>INDEX(Final_Combined_Dataset!B:B, MATCH(Analysis_Helper!A969, Final_Combined_Dataset!A:A, 0))</f>
        <v>40586</v>
      </c>
      <c r="C969" s="6" t="str">
        <f>INDEX(Final_Combined_Dataset!G:G, MATCH(Analysis_Helper!A969, Final_Combined_Dataset!A:A, 0))</f>
        <v>Saturday</v>
      </c>
      <c r="D969" s="6" t="str">
        <f t="shared" si="60"/>
        <v>Weekend</v>
      </c>
      <c r="E969" s="6" t="b">
        <f>INDEX(Final_Combined_Dataset!F:F, MATCH(A969, Final_Combined_Dataset!A:A, 0))</f>
        <v>0</v>
      </c>
      <c r="F969" s="6" t="str">
        <f t="shared" si="61"/>
        <v>Working Day</v>
      </c>
      <c r="G969" s="6">
        <f>INDEX(Final_Combined_Dataset!E:E, MATCH(A969, Final_Combined_Dataset!A:A, 0))</f>
        <v>22</v>
      </c>
      <c r="H969" s="6" t="str">
        <f t="shared" si="62"/>
        <v>Night</v>
      </c>
      <c r="I969" s="6">
        <f>INDEX(Final_Combined_Dataset!O:O, MATCH(A969, Final_Combined_Dataset!A:A, 0))</f>
        <v>45</v>
      </c>
      <c r="J969" s="6" t="str">
        <f t="shared" si="63"/>
        <v>Low</v>
      </c>
      <c r="K969" s="6" t="str">
        <f>IF(Final_Combined_Dataset!M969&gt;Final_Combined_Dataset!N969,
"Casual Users","Registered Users")</f>
        <v>Registered Users</v>
      </c>
      <c r="L969" s="6" t="str">
        <f>IF(Final_Combined_Dataset!H969="Clear","Good To Go",IF(Final_Combined_Dataset!H969="Mist","Average",IF(Final_Combined_Dataset!H969="Light Snow","Bad",IF(Final_Combined_Dataset!H969="Heavy Snow","Very Risky"))))</f>
        <v>Good To Go</v>
      </c>
    </row>
    <row r="970" spans="1:12">
      <c r="A970" s="6">
        <v>969</v>
      </c>
      <c r="B970" s="7">
        <f>INDEX(Final_Combined_Dataset!B:B, MATCH(Analysis_Helper!A970, Final_Combined_Dataset!A:A, 0))</f>
        <v>40586</v>
      </c>
      <c r="C970" s="6" t="str">
        <f>INDEX(Final_Combined_Dataset!G:G, MATCH(Analysis_Helper!A970, Final_Combined_Dataset!A:A, 0))</f>
        <v>Saturday</v>
      </c>
      <c r="D970" s="6" t="str">
        <f t="shared" si="60"/>
        <v>Weekend</v>
      </c>
      <c r="E970" s="6" t="b">
        <f>INDEX(Final_Combined_Dataset!F:F, MATCH(A970, Final_Combined_Dataset!A:A, 0))</f>
        <v>0</v>
      </c>
      <c r="F970" s="6" t="str">
        <f t="shared" si="61"/>
        <v>Working Day</v>
      </c>
      <c r="G970" s="6">
        <f>INDEX(Final_Combined_Dataset!E:E, MATCH(A970, Final_Combined_Dataset!A:A, 0))</f>
        <v>23</v>
      </c>
      <c r="H970" s="6" t="str">
        <f t="shared" si="62"/>
        <v>Night</v>
      </c>
      <c r="I970" s="6">
        <f>INDEX(Final_Combined_Dataset!O:O, MATCH(A970, Final_Combined_Dataset!A:A, 0))</f>
        <v>32</v>
      </c>
      <c r="J970" s="6" t="str">
        <f t="shared" si="63"/>
        <v>Low</v>
      </c>
      <c r="K970" s="6" t="str">
        <f>IF(Final_Combined_Dataset!M970&gt;Final_Combined_Dataset!N970,
"Casual Users","Registered Users")</f>
        <v>Registered Users</v>
      </c>
      <c r="L970" s="6" t="str">
        <f>IF(Final_Combined_Dataset!H970="Clear","Good To Go",IF(Final_Combined_Dataset!H970="Mist","Average",IF(Final_Combined_Dataset!H970="Light Snow","Bad",IF(Final_Combined_Dataset!H970="Heavy Snow","Very Risky"))))</f>
        <v>Good To Go</v>
      </c>
    </row>
    <row r="971" spans="1:12">
      <c r="A971" s="6">
        <v>970</v>
      </c>
      <c r="B971" s="7">
        <f>INDEX(Final_Combined_Dataset!B:B, MATCH(Analysis_Helper!A971, Final_Combined_Dataset!A:A, 0))</f>
        <v>40587</v>
      </c>
      <c r="C971" s="6" t="str">
        <f>INDEX(Final_Combined_Dataset!G:G, MATCH(Analysis_Helper!A971, Final_Combined_Dataset!A:A, 0))</f>
        <v>Sunday</v>
      </c>
      <c r="D971" s="6" t="str">
        <f t="shared" si="60"/>
        <v>Weekend</v>
      </c>
      <c r="E971" s="6" t="b">
        <f>INDEX(Final_Combined_Dataset!F:F, MATCH(A971, Final_Combined_Dataset!A:A, 0))</f>
        <v>0</v>
      </c>
      <c r="F971" s="6" t="str">
        <f t="shared" si="61"/>
        <v>Working Day</v>
      </c>
      <c r="G971" s="6">
        <f>INDEX(Final_Combined_Dataset!E:E, MATCH(A971, Final_Combined_Dataset!A:A, 0))</f>
        <v>0</v>
      </c>
      <c r="H971" s="6" t="str">
        <f t="shared" si="62"/>
        <v>Night</v>
      </c>
      <c r="I971" s="6">
        <f>INDEX(Final_Combined_Dataset!O:O, MATCH(A971, Final_Combined_Dataset!A:A, 0))</f>
        <v>39</v>
      </c>
      <c r="J971" s="6" t="str">
        <f t="shared" si="63"/>
        <v>Low</v>
      </c>
      <c r="K971" s="6" t="str">
        <f>IF(Final_Combined_Dataset!M971&gt;Final_Combined_Dataset!N971,
"Casual Users","Registered Users")</f>
        <v>Registered Users</v>
      </c>
      <c r="L971" s="6" t="str">
        <f>IF(Final_Combined_Dataset!H971="Clear","Good To Go",IF(Final_Combined_Dataset!H971="Mist","Average",IF(Final_Combined_Dataset!H971="Light Snow","Bad",IF(Final_Combined_Dataset!H971="Heavy Snow","Very Risky"))))</f>
        <v>Good To Go</v>
      </c>
    </row>
    <row r="972" spans="1:12">
      <c r="A972" s="6">
        <v>971</v>
      </c>
      <c r="B972" s="7">
        <f>INDEX(Final_Combined_Dataset!B:B, MATCH(Analysis_Helper!A972, Final_Combined_Dataset!A:A, 0))</f>
        <v>40587</v>
      </c>
      <c r="C972" s="6" t="str">
        <f>INDEX(Final_Combined_Dataset!G:G, MATCH(Analysis_Helper!A972, Final_Combined_Dataset!A:A, 0))</f>
        <v>Sunday</v>
      </c>
      <c r="D972" s="6" t="str">
        <f t="shared" si="60"/>
        <v>Weekend</v>
      </c>
      <c r="E972" s="6" t="b">
        <f>INDEX(Final_Combined_Dataset!F:F, MATCH(A972, Final_Combined_Dataset!A:A, 0))</f>
        <v>0</v>
      </c>
      <c r="F972" s="6" t="str">
        <f t="shared" si="61"/>
        <v>Working Day</v>
      </c>
      <c r="G972" s="6">
        <f>INDEX(Final_Combined_Dataset!E:E, MATCH(A972, Final_Combined_Dataset!A:A, 0))</f>
        <v>1</v>
      </c>
      <c r="H972" s="6" t="str">
        <f t="shared" si="62"/>
        <v>Night</v>
      </c>
      <c r="I972" s="6">
        <f>INDEX(Final_Combined_Dataset!O:O, MATCH(A972, Final_Combined_Dataset!A:A, 0))</f>
        <v>24</v>
      </c>
      <c r="J972" s="6" t="str">
        <f t="shared" si="63"/>
        <v>Low</v>
      </c>
      <c r="K972" s="6" t="str">
        <f>IF(Final_Combined_Dataset!M972&gt;Final_Combined_Dataset!N972,
"Casual Users","Registered Users")</f>
        <v>Registered Users</v>
      </c>
      <c r="L972" s="6" t="str">
        <f>IF(Final_Combined_Dataset!H972="Clear","Good To Go",IF(Final_Combined_Dataset!H972="Mist","Average",IF(Final_Combined_Dataset!H972="Light Snow","Bad",IF(Final_Combined_Dataset!H972="Heavy Snow","Very Risky"))))</f>
        <v>Good To Go</v>
      </c>
    </row>
    <row r="973" spans="1:12">
      <c r="A973" s="6">
        <v>972</v>
      </c>
      <c r="B973" s="7">
        <f>INDEX(Final_Combined_Dataset!B:B, MATCH(Analysis_Helper!A973, Final_Combined_Dataset!A:A, 0))</f>
        <v>40587</v>
      </c>
      <c r="C973" s="6" t="str">
        <f>INDEX(Final_Combined_Dataset!G:G, MATCH(Analysis_Helper!A973, Final_Combined_Dataset!A:A, 0))</f>
        <v>Sunday</v>
      </c>
      <c r="D973" s="6" t="str">
        <f t="shared" si="60"/>
        <v>Weekend</v>
      </c>
      <c r="E973" s="6" t="b">
        <f>INDEX(Final_Combined_Dataset!F:F, MATCH(A973, Final_Combined_Dataset!A:A, 0))</f>
        <v>0</v>
      </c>
      <c r="F973" s="6" t="str">
        <f t="shared" si="61"/>
        <v>Working Day</v>
      </c>
      <c r="G973" s="6">
        <f>INDEX(Final_Combined_Dataset!E:E, MATCH(A973, Final_Combined_Dataset!A:A, 0))</f>
        <v>2</v>
      </c>
      <c r="H973" s="6" t="str">
        <f t="shared" si="62"/>
        <v>Night</v>
      </c>
      <c r="I973" s="6">
        <f>INDEX(Final_Combined_Dataset!O:O, MATCH(A973, Final_Combined_Dataset!A:A, 0))</f>
        <v>20</v>
      </c>
      <c r="J973" s="6" t="str">
        <f t="shared" si="63"/>
        <v>Low</v>
      </c>
      <c r="K973" s="6" t="str">
        <f>IF(Final_Combined_Dataset!M973&gt;Final_Combined_Dataset!N973,
"Casual Users","Registered Users")</f>
        <v>Registered Users</v>
      </c>
      <c r="L973" s="6" t="str">
        <f>IF(Final_Combined_Dataset!H973="Clear","Good To Go",IF(Final_Combined_Dataset!H973="Mist","Average",IF(Final_Combined_Dataset!H973="Light Snow","Bad",IF(Final_Combined_Dataset!H973="Heavy Snow","Very Risky"))))</f>
        <v>Average</v>
      </c>
    </row>
    <row r="974" spans="1:12">
      <c r="A974" s="6">
        <v>973</v>
      </c>
      <c r="B974" s="7">
        <f>INDEX(Final_Combined_Dataset!B:B, MATCH(Analysis_Helper!A974, Final_Combined_Dataset!A:A, 0))</f>
        <v>40587</v>
      </c>
      <c r="C974" s="6" t="str">
        <f>INDEX(Final_Combined_Dataset!G:G, MATCH(Analysis_Helper!A974, Final_Combined_Dataset!A:A, 0))</f>
        <v>Sunday</v>
      </c>
      <c r="D974" s="6" t="str">
        <f t="shared" si="60"/>
        <v>Weekend</v>
      </c>
      <c r="E974" s="6" t="b">
        <f>INDEX(Final_Combined_Dataset!F:F, MATCH(A974, Final_Combined_Dataset!A:A, 0))</f>
        <v>0</v>
      </c>
      <c r="F974" s="6" t="str">
        <f t="shared" si="61"/>
        <v>Working Day</v>
      </c>
      <c r="G974" s="6">
        <f>INDEX(Final_Combined_Dataset!E:E, MATCH(A974, Final_Combined_Dataset!A:A, 0))</f>
        <v>3</v>
      </c>
      <c r="H974" s="6" t="str">
        <f t="shared" si="62"/>
        <v>Night</v>
      </c>
      <c r="I974" s="6">
        <f>INDEX(Final_Combined_Dataset!O:O, MATCH(A974, Final_Combined_Dataset!A:A, 0))</f>
        <v>12</v>
      </c>
      <c r="J974" s="6" t="str">
        <f t="shared" si="63"/>
        <v>Low</v>
      </c>
      <c r="K974" s="6" t="str">
        <f>IF(Final_Combined_Dataset!M974&gt;Final_Combined_Dataset!N974,
"Casual Users","Registered Users")</f>
        <v>Registered Users</v>
      </c>
      <c r="L974" s="6" t="str">
        <f>IF(Final_Combined_Dataset!H974="Clear","Good To Go",IF(Final_Combined_Dataset!H974="Mist","Average",IF(Final_Combined_Dataset!H974="Light Snow","Bad",IF(Final_Combined_Dataset!H974="Heavy Snow","Very Risky"))))</f>
        <v>Average</v>
      </c>
    </row>
    <row r="975" spans="1:12">
      <c r="A975" s="6">
        <v>974</v>
      </c>
      <c r="B975" s="7">
        <f>INDEX(Final_Combined_Dataset!B:B, MATCH(Analysis_Helper!A975, Final_Combined_Dataset!A:A, 0))</f>
        <v>40587</v>
      </c>
      <c r="C975" s="6" t="str">
        <f>INDEX(Final_Combined_Dataset!G:G, MATCH(Analysis_Helper!A975, Final_Combined_Dataset!A:A, 0))</f>
        <v>Sunday</v>
      </c>
      <c r="D975" s="6" t="str">
        <f t="shared" si="60"/>
        <v>Weekend</v>
      </c>
      <c r="E975" s="6" t="b">
        <f>INDEX(Final_Combined_Dataset!F:F, MATCH(A975, Final_Combined_Dataset!A:A, 0))</f>
        <v>0</v>
      </c>
      <c r="F975" s="6" t="str">
        <f t="shared" si="61"/>
        <v>Working Day</v>
      </c>
      <c r="G975" s="6">
        <f>INDEX(Final_Combined_Dataset!E:E, MATCH(A975, Final_Combined_Dataset!A:A, 0))</f>
        <v>4</v>
      </c>
      <c r="H975" s="6" t="str">
        <f t="shared" si="62"/>
        <v>Night</v>
      </c>
      <c r="I975" s="6">
        <f>INDEX(Final_Combined_Dataset!O:O, MATCH(A975, Final_Combined_Dataset!A:A, 0))</f>
        <v>2</v>
      </c>
      <c r="J975" s="6" t="str">
        <f t="shared" si="63"/>
        <v>Low</v>
      </c>
      <c r="K975" s="6" t="str">
        <f>IF(Final_Combined_Dataset!M975&gt;Final_Combined_Dataset!N975,
"Casual Users","Registered Users")</f>
        <v>Registered Users</v>
      </c>
      <c r="L975" s="6" t="str">
        <f>IF(Final_Combined_Dataset!H975="Clear","Good To Go",IF(Final_Combined_Dataset!H975="Mist","Average",IF(Final_Combined_Dataset!H975="Light Snow","Bad",IF(Final_Combined_Dataset!H975="Heavy Snow","Very Risky"))))</f>
        <v>Average</v>
      </c>
    </row>
    <row r="976" spans="1:12">
      <c r="A976" s="6">
        <v>975</v>
      </c>
      <c r="B976" s="7">
        <f>INDEX(Final_Combined_Dataset!B:B, MATCH(Analysis_Helper!A976, Final_Combined_Dataset!A:A, 0))</f>
        <v>40587</v>
      </c>
      <c r="C976" s="6" t="str">
        <f>INDEX(Final_Combined_Dataset!G:G, MATCH(Analysis_Helper!A976, Final_Combined_Dataset!A:A, 0))</f>
        <v>Sunday</v>
      </c>
      <c r="D976" s="6" t="str">
        <f t="shared" si="60"/>
        <v>Weekend</v>
      </c>
      <c r="E976" s="6" t="b">
        <f>INDEX(Final_Combined_Dataset!F:F, MATCH(A976, Final_Combined_Dataset!A:A, 0))</f>
        <v>0</v>
      </c>
      <c r="F976" s="6" t="str">
        <f t="shared" si="61"/>
        <v>Working Day</v>
      </c>
      <c r="G976" s="6">
        <f>INDEX(Final_Combined_Dataset!E:E, MATCH(A976, Final_Combined_Dataset!A:A, 0))</f>
        <v>6</v>
      </c>
      <c r="H976" s="6" t="str">
        <f t="shared" si="62"/>
        <v>Morning</v>
      </c>
      <c r="I976" s="6">
        <f>INDEX(Final_Combined_Dataset!O:O, MATCH(A976, Final_Combined_Dataset!A:A, 0))</f>
        <v>5</v>
      </c>
      <c r="J976" s="6" t="str">
        <f t="shared" si="63"/>
        <v>Low</v>
      </c>
      <c r="K976" s="6" t="str">
        <f>IF(Final_Combined_Dataset!M976&gt;Final_Combined_Dataset!N976,
"Casual Users","Registered Users")</f>
        <v>Registered Users</v>
      </c>
      <c r="L976" s="6" t="str">
        <f>IF(Final_Combined_Dataset!H976="Clear","Good To Go",IF(Final_Combined_Dataset!H976="Mist","Average",IF(Final_Combined_Dataset!H976="Light Snow","Bad",IF(Final_Combined_Dataset!H976="Heavy Snow","Very Risky"))))</f>
        <v>Average</v>
      </c>
    </row>
    <row r="977" spans="1:12">
      <c r="A977" s="6">
        <v>976</v>
      </c>
      <c r="B977" s="7">
        <f>INDEX(Final_Combined_Dataset!B:B, MATCH(Analysis_Helper!A977, Final_Combined_Dataset!A:A, 0))</f>
        <v>40587</v>
      </c>
      <c r="C977" s="6" t="str">
        <f>INDEX(Final_Combined_Dataset!G:G, MATCH(Analysis_Helper!A977, Final_Combined_Dataset!A:A, 0))</f>
        <v>Sunday</v>
      </c>
      <c r="D977" s="6" t="str">
        <f t="shared" si="60"/>
        <v>Weekend</v>
      </c>
      <c r="E977" s="6" t="b">
        <f>INDEX(Final_Combined_Dataset!F:F, MATCH(A977, Final_Combined_Dataset!A:A, 0))</f>
        <v>0</v>
      </c>
      <c r="F977" s="6" t="str">
        <f t="shared" si="61"/>
        <v>Working Day</v>
      </c>
      <c r="G977" s="6">
        <f>INDEX(Final_Combined_Dataset!E:E, MATCH(A977, Final_Combined_Dataset!A:A, 0))</f>
        <v>7</v>
      </c>
      <c r="H977" s="6" t="str">
        <f t="shared" si="62"/>
        <v>Morning</v>
      </c>
      <c r="I977" s="6">
        <f>INDEX(Final_Combined_Dataset!O:O, MATCH(A977, Final_Combined_Dataset!A:A, 0))</f>
        <v>3</v>
      </c>
      <c r="J977" s="6" t="str">
        <f t="shared" si="63"/>
        <v>Low</v>
      </c>
      <c r="K977" s="6" t="str">
        <f>IF(Final_Combined_Dataset!M977&gt;Final_Combined_Dataset!N977,
"Casual Users","Registered Users")</f>
        <v>Registered Users</v>
      </c>
      <c r="L977" s="6" t="str">
        <f>IF(Final_Combined_Dataset!H977="Clear","Good To Go",IF(Final_Combined_Dataset!H977="Mist","Average",IF(Final_Combined_Dataset!H977="Light Snow","Bad",IF(Final_Combined_Dataset!H977="Heavy Snow","Very Risky"))))</f>
        <v>Average</v>
      </c>
    </row>
    <row r="978" spans="1:12">
      <c r="A978" s="6">
        <v>977</v>
      </c>
      <c r="B978" s="7">
        <f>INDEX(Final_Combined_Dataset!B:B, MATCH(Analysis_Helper!A978, Final_Combined_Dataset!A:A, 0))</f>
        <v>40587</v>
      </c>
      <c r="C978" s="6" t="str">
        <f>INDEX(Final_Combined_Dataset!G:G, MATCH(Analysis_Helper!A978, Final_Combined_Dataset!A:A, 0))</f>
        <v>Sunday</v>
      </c>
      <c r="D978" s="6" t="str">
        <f t="shared" si="60"/>
        <v>Weekend</v>
      </c>
      <c r="E978" s="6" t="b">
        <f>INDEX(Final_Combined_Dataset!F:F, MATCH(A978, Final_Combined_Dataset!A:A, 0))</f>
        <v>0</v>
      </c>
      <c r="F978" s="6" t="str">
        <f t="shared" si="61"/>
        <v>Working Day</v>
      </c>
      <c r="G978" s="6">
        <f>INDEX(Final_Combined_Dataset!E:E, MATCH(A978, Final_Combined_Dataset!A:A, 0))</f>
        <v>8</v>
      </c>
      <c r="H978" s="6" t="str">
        <f t="shared" si="62"/>
        <v>Morning</v>
      </c>
      <c r="I978" s="6">
        <f>INDEX(Final_Combined_Dataset!O:O, MATCH(A978, Final_Combined_Dataset!A:A, 0))</f>
        <v>12</v>
      </c>
      <c r="J978" s="6" t="str">
        <f t="shared" si="63"/>
        <v>Low</v>
      </c>
      <c r="K978" s="6" t="str">
        <f>IF(Final_Combined_Dataset!M978&gt;Final_Combined_Dataset!N978,
"Casual Users","Registered Users")</f>
        <v>Registered Users</v>
      </c>
      <c r="L978" s="6" t="str">
        <f>IF(Final_Combined_Dataset!H978="Clear","Good To Go",IF(Final_Combined_Dataset!H978="Mist","Average",IF(Final_Combined_Dataset!H978="Light Snow","Bad",IF(Final_Combined_Dataset!H978="Heavy Snow","Very Risky"))))</f>
        <v>Average</v>
      </c>
    </row>
    <row r="979" spans="1:12">
      <c r="A979" s="6">
        <v>978</v>
      </c>
      <c r="B979" s="7">
        <f>INDEX(Final_Combined_Dataset!B:B, MATCH(Analysis_Helper!A979, Final_Combined_Dataset!A:A, 0))</f>
        <v>40587</v>
      </c>
      <c r="C979" s="6" t="str">
        <f>INDEX(Final_Combined_Dataset!G:G, MATCH(Analysis_Helper!A979, Final_Combined_Dataset!A:A, 0))</f>
        <v>Sunday</v>
      </c>
      <c r="D979" s="6" t="str">
        <f t="shared" si="60"/>
        <v>Weekend</v>
      </c>
      <c r="E979" s="6" t="b">
        <f>INDEX(Final_Combined_Dataset!F:F, MATCH(A979, Final_Combined_Dataset!A:A, 0))</f>
        <v>0</v>
      </c>
      <c r="F979" s="6" t="str">
        <f t="shared" si="61"/>
        <v>Working Day</v>
      </c>
      <c r="G979" s="6">
        <f>INDEX(Final_Combined_Dataset!E:E, MATCH(A979, Final_Combined_Dataset!A:A, 0))</f>
        <v>9</v>
      </c>
      <c r="H979" s="6" t="str">
        <f t="shared" si="62"/>
        <v>Morning</v>
      </c>
      <c r="I979" s="6">
        <f>INDEX(Final_Combined_Dataset!O:O, MATCH(A979, Final_Combined_Dataset!A:A, 0))</f>
        <v>47</v>
      </c>
      <c r="J979" s="6" t="str">
        <f t="shared" si="63"/>
        <v>Low</v>
      </c>
      <c r="K979" s="6" t="str">
        <f>IF(Final_Combined_Dataset!M979&gt;Final_Combined_Dataset!N979,
"Casual Users","Registered Users")</f>
        <v>Registered Users</v>
      </c>
      <c r="L979" s="6" t="str">
        <f>IF(Final_Combined_Dataset!H979="Clear","Good To Go",IF(Final_Combined_Dataset!H979="Mist","Average",IF(Final_Combined_Dataset!H979="Light Snow","Bad",IF(Final_Combined_Dataset!H979="Heavy Snow","Very Risky"))))</f>
        <v>Average</v>
      </c>
    </row>
    <row r="980" spans="1:12">
      <c r="A980" s="6">
        <v>979</v>
      </c>
      <c r="B980" s="7">
        <f>INDEX(Final_Combined_Dataset!B:B, MATCH(Analysis_Helper!A980, Final_Combined_Dataset!A:A, 0))</f>
        <v>40587</v>
      </c>
      <c r="C980" s="6" t="str">
        <f>INDEX(Final_Combined_Dataset!G:G, MATCH(Analysis_Helper!A980, Final_Combined_Dataset!A:A, 0))</f>
        <v>Sunday</v>
      </c>
      <c r="D980" s="6" t="str">
        <f t="shared" si="60"/>
        <v>Weekend</v>
      </c>
      <c r="E980" s="6" t="b">
        <f>INDEX(Final_Combined_Dataset!F:F, MATCH(A980, Final_Combined_Dataset!A:A, 0))</f>
        <v>0</v>
      </c>
      <c r="F980" s="6" t="str">
        <f t="shared" si="61"/>
        <v>Working Day</v>
      </c>
      <c r="G980" s="6">
        <f>INDEX(Final_Combined_Dataset!E:E, MATCH(A980, Final_Combined_Dataset!A:A, 0))</f>
        <v>10</v>
      </c>
      <c r="H980" s="6" t="str">
        <f t="shared" si="62"/>
        <v>Morning</v>
      </c>
      <c r="I980" s="6">
        <f>INDEX(Final_Combined_Dataset!O:O, MATCH(A980, Final_Combined_Dataset!A:A, 0))</f>
        <v>105</v>
      </c>
      <c r="J980" s="6" t="str">
        <f t="shared" si="63"/>
        <v>Medium</v>
      </c>
      <c r="K980" s="6" t="str">
        <f>IF(Final_Combined_Dataset!M980&gt;Final_Combined_Dataset!N980,
"Casual Users","Registered Users")</f>
        <v>Registered Users</v>
      </c>
      <c r="L980" s="6" t="str">
        <f>IF(Final_Combined_Dataset!H980="Clear","Good To Go",IF(Final_Combined_Dataset!H980="Mist","Average",IF(Final_Combined_Dataset!H980="Light Snow","Bad",IF(Final_Combined_Dataset!H980="Heavy Snow","Very Risky"))))</f>
        <v>Good To Go</v>
      </c>
    </row>
    <row r="981" spans="1:12">
      <c r="A981" s="6">
        <v>980</v>
      </c>
      <c r="B981" s="7">
        <f>INDEX(Final_Combined_Dataset!B:B, MATCH(Analysis_Helper!A981, Final_Combined_Dataset!A:A, 0))</f>
        <v>40587</v>
      </c>
      <c r="C981" s="6" t="str">
        <f>INDEX(Final_Combined_Dataset!G:G, MATCH(Analysis_Helper!A981, Final_Combined_Dataset!A:A, 0))</f>
        <v>Sunday</v>
      </c>
      <c r="D981" s="6" t="str">
        <f t="shared" si="60"/>
        <v>Weekend</v>
      </c>
      <c r="E981" s="6" t="b">
        <f>INDEX(Final_Combined_Dataset!F:F, MATCH(A981, Final_Combined_Dataset!A:A, 0))</f>
        <v>0</v>
      </c>
      <c r="F981" s="6" t="str">
        <f t="shared" si="61"/>
        <v>Working Day</v>
      </c>
      <c r="G981" s="6">
        <f>INDEX(Final_Combined_Dataset!E:E, MATCH(A981, Final_Combined_Dataset!A:A, 0))</f>
        <v>11</v>
      </c>
      <c r="H981" s="6" t="str">
        <f t="shared" si="62"/>
        <v>Morning</v>
      </c>
      <c r="I981" s="6">
        <f>INDEX(Final_Combined_Dataset!O:O, MATCH(A981, Final_Combined_Dataset!A:A, 0))</f>
        <v>112</v>
      </c>
      <c r="J981" s="6" t="str">
        <f t="shared" si="63"/>
        <v>Medium</v>
      </c>
      <c r="K981" s="6" t="str">
        <f>IF(Final_Combined_Dataset!M981&gt;Final_Combined_Dataset!N981,
"Casual Users","Registered Users")</f>
        <v>Registered Users</v>
      </c>
      <c r="L981" s="6" t="str">
        <f>IF(Final_Combined_Dataset!H981="Clear","Good To Go",IF(Final_Combined_Dataset!H981="Mist","Average",IF(Final_Combined_Dataset!H981="Light Snow","Bad",IF(Final_Combined_Dataset!H981="Heavy Snow","Very Risky"))))</f>
        <v>Good To Go</v>
      </c>
    </row>
    <row r="982" spans="1:12">
      <c r="A982" s="6">
        <v>981</v>
      </c>
      <c r="B982" s="7">
        <f>INDEX(Final_Combined_Dataset!B:B, MATCH(Analysis_Helper!A982, Final_Combined_Dataset!A:A, 0))</f>
        <v>40587</v>
      </c>
      <c r="C982" s="6" t="str">
        <f>INDEX(Final_Combined_Dataset!G:G, MATCH(Analysis_Helper!A982, Final_Combined_Dataset!A:A, 0))</f>
        <v>Sunday</v>
      </c>
      <c r="D982" s="6" t="str">
        <f t="shared" si="60"/>
        <v>Weekend</v>
      </c>
      <c r="E982" s="6" t="b">
        <f>INDEX(Final_Combined_Dataset!F:F, MATCH(A982, Final_Combined_Dataset!A:A, 0))</f>
        <v>0</v>
      </c>
      <c r="F982" s="6" t="str">
        <f t="shared" si="61"/>
        <v>Working Day</v>
      </c>
      <c r="G982" s="6">
        <f>INDEX(Final_Combined_Dataset!E:E, MATCH(A982, Final_Combined_Dataset!A:A, 0))</f>
        <v>12</v>
      </c>
      <c r="H982" s="6" t="str">
        <f t="shared" si="62"/>
        <v>Afternoon</v>
      </c>
      <c r="I982" s="6">
        <f>INDEX(Final_Combined_Dataset!O:O, MATCH(A982, Final_Combined_Dataset!A:A, 0))</f>
        <v>152</v>
      </c>
      <c r="J982" s="6" t="str">
        <f t="shared" si="63"/>
        <v>High</v>
      </c>
      <c r="K982" s="6" t="str">
        <f>IF(Final_Combined_Dataset!M982&gt;Final_Combined_Dataset!N982,
"Casual Users","Registered Users")</f>
        <v>Registered Users</v>
      </c>
      <c r="L982" s="6" t="str">
        <f>IF(Final_Combined_Dataset!H982="Clear","Good To Go",IF(Final_Combined_Dataset!H982="Mist","Average",IF(Final_Combined_Dataset!H982="Light Snow","Bad",IF(Final_Combined_Dataset!H982="Heavy Snow","Very Risky"))))</f>
        <v>Good To Go</v>
      </c>
    </row>
    <row r="983" spans="1:12">
      <c r="A983" s="6">
        <v>982</v>
      </c>
      <c r="B983" s="7">
        <f>INDEX(Final_Combined_Dataset!B:B, MATCH(Analysis_Helper!A983, Final_Combined_Dataset!A:A, 0))</f>
        <v>40587</v>
      </c>
      <c r="C983" s="6" t="str">
        <f>INDEX(Final_Combined_Dataset!G:G, MATCH(Analysis_Helper!A983, Final_Combined_Dataset!A:A, 0))</f>
        <v>Sunday</v>
      </c>
      <c r="D983" s="6" t="str">
        <f t="shared" si="60"/>
        <v>Weekend</v>
      </c>
      <c r="E983" s="6" t="b">
        <f>INDEX(Final_Combined_Dataset!F:F, MATCH(A983, Final_Combined_Dataset!A:A, 0))</f>
        <v>0</v>
      </c>
      <c r="F983" s="6" t="str">
        <f t="shared" si="61"/>
        <v>Working Day</v>
      </c>
      <c r="G983" s="6">
        <f>INDEX(Final_Combined_Dataset!E:E, MATCH(A983, Final_Combined_Dataset!A:A, 0))</f>
        <v>13</v>
      </c>
      <c r="H983" s="6" t="str">
        <f t="shared" si="62"/>
        <v>Afternoon</v>
      </c>
      <c r="I983" s="6">
        <f>INDEX(Final_Combined_Dataset!O:O, MATCH(A983, Final_Combined_Dataset!A:A, 0))</f>
        <v>154</v>
      </c>
      <c r="J983" s="6" t="str">
        <f t="shared" si="63"/>
        <v>High</v>
      </c>
      <c r="K983" s="6" t="str">
        <f>IF(Final_Combined_Dataset!M983&gt;Final_Combined_Dataset!N983,
"Casual Users","Registered Users")</f>
        <v>Registered Users</v>
      </c>
      <c r="L983" s="6" t="str">
        <f>IF(Final_Combined_Dataset!H983="Clear","Good To Go",IF(Final_Combined_Dataset!H983="Mist","Average",IF(Final_Combined_Dataset!H983="Light Snow","Bad",IF(Final_Combined_Dataset!H983="Heavy Snow","Very Risky"))))</f>
        <v>Good To Go</v>
      </c>
    </row>
    <row r="984" spans="1:12">
      <c r="A984" s="6">
        <v>983</v>
      </c>
      <c r="B984" s="7">
        <f>INDEX(Final_Combined_Dataset!B:B, MATCH(Analysis_Helper!A984, Final_Combined_Dataset!A:A, 0))</f>
        <v>40587</v>
      </c>
      <c r="C984" s="6" t="str">
        <f>INDEX(Final_Combined_Dataset!G:G, MATCH(Analysis_Helper!A984, Final_Combined_Dataset!A:A, 0))</f>
        <v>Sunday</v>
      </c>
      <c r="D984" s="6" t="str">
        <f t="shared" si="60"/>
        <v>Weekend</v>
      </c>
      <c r="E984" s="6" t="b">
        <f>INDEX(Final_Combined_Dataset!F:F, MATCH(A984, Final_Combined_Dataset!A:A, 0))</f>
        <v>0</v>
      </c>
      <c r="F984" s="6" t="str">
        <f t="shared" si="61"/>
        <v>Working Day</v>
      </c>
      <c r="G984" s="6">
        <f>INDEX(Final_Combined_Dataset!E:E, MATCH(A984, Final_Combined_Dataset!A:A, 0))</f>
        <v>14</v>
      </c>
      <c r="H984" s="6" t="str">
        <f t="shared" si="62"/>
        <v>Afternoon</v>
      </c>
      <c r="I984" s="6">
        <f>INDEX(Final_Combined_Dataset!O:O, MATCH(A984, Final_Combined_Dataset!A:A, 0))</f>
        <v>161</v>
      </c>
      <c r="J984" s="6" t="str">
        <f t="shared" si="63"/>
        <v>High</v>
      </c>
      <c r="K984" s="6" t="str">
        <f>IF(Final_Combined_Dataset!M984&gt;Final_Combined_Dataset!N984,
"Casual Users","Registered Users")</f>
        <v>Registered Users</v>
      </c>
      <c r="L984" s="6" t="str">
        <f>IF(Final_Combined_Dataset!H984="Clear","Good To Go",IF(Final_Combined_Dataset!H984="Mist","Average",IF(Final_Combined_Dataset!H984="Light Snow","Bad",IF(Final_Combined_Dataset!H984="Heavy Snow","Very Risky"))))</f>
        <v>Average</v>
      </c>
    </row>
    <row r="985" spans="1:12">
      <c r="A985" s="6">
        <v>984</v>
      </c>
      <c r="B985" s="7">
        <f>INDEX(Final_Combined_Dataset!B:B, MATCH(Analysis_Helper!A985, Final_Combined_Dataset!A:A, 0))</f>
        <v>40587</v>
      </c>
      <c r="C985" s="6" t="str">
        <f>INDEX(Final_Combined_Dataset!G:G, MATCH(Analysis_Helper!A985, Final_Combined_Dataset!A:A, 0))</f>
        <v>Sunday</v>
      </c>
      <c r="D985" s="6" t="str">
        <f t="shared" si="60"/>
        <v>Weekend</v>
      </c>
      <c r="E985" s="6" t="b">
        <f>INDEX(Final_Combined_Dataset!F:F, MATCH(A985, Final_Combined_Dataset!A:A, 0))</f>
        <v>0</v>
      </c>
      <c r="F985" s="6" t="str">
        <f t="shared" si="61"/>
        <v>Working Day</v>
      </c>
      <c r="G985" s="6">
        <f>INDEX(Final_Combined_Dataset!E:E, MATCH(A985, Final_Combined_Dataset!A:A, 0))</f>
        <v>15</v>
      </c>
      <c r="H985" s="6" t="str">
        <f t="shared" si="62"/>
        <v>Afternoon</v>
      </c>
      <c r="I985" s="6">
        <f>INDEX(Final_Combined_Dataset!O:O, MATCH(A985, Final_Combined_Dataset!A:A, 0))</f>
        <v>162</v>
      </c>
      <c r="J985" s="6" t="str">
        <f t="shared" si="63"/>
        <v>High</v>
      </c>
      <c r="K985" s="6" t="str">
        <f>IF(Final_Combined_Dataset!M985&gt;Final_Combined_Dataset!N985,
"Casual Users","Registered Users")</f>
        <v>Registered Users</v>
      </c>
      <c r="L985" s="6" t="str">
        <f>IF(Final_Combined_Dataset!H985="Clear","Good To Go",IF(Final_Combined_Dataset!H985="Mist","Average",IF(Final_Combined_Dataset!H985="Light Snow","Bad",IF(Final_Combined_Dataset!H985="Heavy Snow","Very Risky"))))</f>
        <v>Average</v>
      </c>
    </row>
    <row r="986" spans="1:12">
      <c r="A986" s="6">
        <v>985</v>
      </c>
      <c r="B986" s="7">
        <f>INDEX(Final_Combined_Dataset!B:B, MATCH(Analysis_Helper!A986, Final_Combined_Dataset!A:A, 0))</f>
        <v>40587</v>
      </c>
      <c r="C986" s="6" t="str">
        <f>INDEX(Final_Combined_Dataset!G:G, MATCH(Analysis_Helper!A986, Final_Combined_Dataset!A:A, 0))</f>
        <v>Sunday</v>
      </c>
      <c r="D986" s="6" t="str">
        <f t="shared" si="60"/>
        <v>Weekend</v>
      </c>
      <c r="E986" s="6" t="b">
        <f>INDEX(Final_Combined_Dataset!F:F, MATCH(A986, Final_Combined_Dataset!A:A, 0))</f>
        <v>0</v>
      </c>
      <c r="F986" s="6" t="str">
        <f t="shared" si="61"/>
        <v>Working Day</v>
      </c>
      <c r="G986" s="6">
        <f>INDEX(Final_Combined_Dataset!E:E, MATCH(A986, Final_Combined_Dataset!A:A, 0))</f>
        <v>16</v>
      </c>
      <c r="H986" s="6" t="str">
        <f t="shared" si="62"/>
        <v>Afternoon</v>
      </c>
      <c r="I986" s="6">
        <f>INDEX(Final_Combined_Dataset!O:O, MATCH(A986, Final_Combined_Dataset!A:A, 0))</f>
        <v>134</v>
      </c>
      <c r="J986" s="6" t="str">
        <f t="shared" si="63"/>
        <v>Medium</v>
      </c>
      <c r="K986" s="6" t="str">
        <f>IF(Final_Combined_Dataset!M986&gt;Final_Combined_Dataset!N986,
"Casual Users","Registered Users")</f>
        <v>Registered Users</v>
      </c>
      <c r="L986" s="6" t="str">
        <f>IF(Final_Combined_Dataset!H986="Clear","Good To Go",IF(Final_Combined_Dataset!H986="Mist","Average",IF(Final_Combined_Dataset!H986="Light Snow","Bad",IF(Final_Combined_Dataset!H986="Heavy Snow","Very Risky"))))</f>
        <v>Average</v>
      </c>
    </row>
    <row r="987" spans="1:12">
      <c r="A987" s="6">
        <v>986</v>
      </c>
      <c r="B987" s="7">
        <f>INDEX(Final_Combined_Dataset!B:B, MATCH(Analysis_Helper!A987, Final_Combined_Dataset!A:A, 0))</f>
        <v>40587</v>
      </c>
      <c r="C987" s="6" t="str">
        <f>INDEX(Final_Combined_Dataset!G:G, MATCH(Analysis_Helper!A987, Final_Combined_Dataset!A:A, 0))</f>
        <v>Sunday</v>
      </c>
      <c r="D987" s="6" t="str">
        <f t="shared" si="60"/>
        <v>Weekend</v>
      </c>
      <c r="E987" s="6" t="b">
        <f>INDEX(Final_Combined_Dataset!F:F, MATCH(A987, Final_Combined_Dataset!A:A, 0))</f>
        <v>0</v>
      </c>
      <c r="F987" s="6" t="str">
        <f t="shared" si="61"/>
        <v>Working Day</v>
      </c>
      <c r="G987" s="6">
        <f>INDEX(Final_Combined_Dataset!E:E, MATCH(A987, Final_Combined_Dataset!A:A, 0))</f>
        <v>17</v>
      </c>
      <c r="H987" s="6" t="str">
        <f t="shared" si="62"/>
        <v>Evening</v>
      </c>
      <c r="I987" s="6">
        <f>INDEX(Final_Combined_Dataset!O:O, MATCH(A987, Final_Combined_Dataset!A:A, 0))</f>
        <v>125</v>
      </c>
      <c r="J987" s="6" t="str">
        <f t="shared" si="63"/>
        <v>Medium</v>
      </c>
      <c r="K987" s="6" t="str">
        <f>IF(Final_Combined_Dataset!M987&gt;Final_Combined_Dataset!N987,
"Casual Users","Registered Users")</f>
        <v>Registered Users</v>
      </c>
      <c r="L987" s="6" t="str">
        <f>IF(Final_Combined_Dataset!H987="Clear","Good To Go",IF(Final_Combined_Dataset!H987="Mist","Average",IF(Final_Combined_Dataset!H987="Light Snow","Bad",IF(Final_Combined_Dataset!H987="Heavy Snow","Very Risky"))))</f>
        <v>Good To Go</v>
      </c>
    </row>
    <row r="988" spans="1:12">
      <c r="A988" s="6">
        <v>987</v>
      </c>
      <c r="B988" s="7">
        <f>INDEX(Final_Combined_Dataset!B:B, MATCH(Analysis_Helper!A988, Final_Combined_Dataset!A:A, 0))</f>
        <v>40587</v>
      </c>
      <c r="C988" s="6" t="str">
        <f>INDEX(Final_Combined_Dataset!G:G, MATCH(Analysis_Helper!A988, Final_Combined_Dataset!A:A, 0))</f>
        <v>Sunday</v>
      </c>
      <c r="D988" s="6" t="str">
        <f t="shared" si="60"/>
        <v>Weekend</v>
      </c>
      <c r="E988" s="6" t="b">
        <f>INDEX(Final_Combined_Dataset!F:F, MATCH(A988, Final_Combined_Dataset!A:A, 0))</f>
        <v>0</v>
      </c>
      <c r="F988" s="6" t="str">
        <f t="shared" si="61"/>
        <v>Working Day</v>
      </c>
      <c r="G988" s="6">
        <f>INDEX(Final_Combined_Dataset!E:E, MATCH(A988, Final_Combined_Dataset!A:A, 0))</f>
        <v>18</v>
      </c>
      <c r="H988" s="6" t="str">
        <f t="shared" si="62"/>
        <v>Evening</v>
      </c>
      <c r="I988" s="6">
        <f>INDEX(Final_Combined_Dataset!O:O, MATCH(A988, Final_Combined_Dataset!A:A, 0))</f>
        <v>95</v>
      </c>
      <c r="J988" s="6" t="str">
        <f t="shared" si="63"/>
        <v>Low</v>
      </c>
      <c r="K988" s="6" t="str">
        <f>IF(Final_Combined_Dataset!M988&gt;Final_Combined_Dataset!N988,
"Casual Users","Registered Users")</f>
        <v>Registered Users</v>
      </c>
      <c r="L988" s="6" t="str">
        <f>IF(Final_Combined_Dataset!H988="Clear","Good To Go",IF(Final_Combined_Dataset!H988="Mist","Average",IF(Final_Combined_Dataset!H988="Light Snow","Bad",IF(Final_Combined_Dataset!H988="Heavy Snow","Very Risky"))))</f>
        <v>Good To Go</v>
      </c>
    </row>
    <row r="989" spans="1:12">
      <c r="A989" s="6">
        <v>988</v>
      </c>
      <c r="B989" s="7">
        <f>INDEX(Final_Combined_Dataset!B:B, MATCH(Analysis_Helper!A989, Final_Combined_Dataset!A:A, 0))</f>
        <v>40587</v>
      </c>
      <c r="C989" s="6" t="str">
        <f>INDEX(Final_Combined_Dataset!G:G, MATCH(Analysis_Helper!A989, Final_Combined_Dataset!A:A, 0))</f>
        <v>Sunday</v>
      </c>
      <c r="D989" s="6" t="str">
        <f t="shared" si="60"/>
        <v>Weekend</v>
      </c>
      <c r="E989" s="6" t="b">
        <f>INDEX(Final_Combined_Dataset!F:F, MATCH(A989, Final_Combined_Dataset!A:A, 0))</f>
        <v>0</v>
      </c>
      <c r="F989" s="6" t="str">
        <f t="shared" si="61"/>
        <v>Working Day</v>
      </c>
      <c r="G989" s="6">
        <f>INDEX(Final_Combined_Dataset!E:E, MATCH(A989, Final_Combined_Dataset!A:A, 0))</f>
        <v>19</v>
      </c>
      <c r="H989" s="6" t="str">
        <f t="shared" si="62"/>
        <v>Evening</v>
      </c>
      <c r="I989" s="6">
        <f>INDEX(Final_Combined_Dataset!O:O, MATCH(A989, Final_Combined_Dataset!A:A, 0))</f>
        <v>61</v>
      </c>
      <c r="J989" s="6" t="str">
        <f t="shared" si="63"/>
        <v>Low</v>
      </c>
      <c r="K989" s="6" t="str">
        <f>IF(Final_Combined_Dataset!M989&gt;Final_Combined_Dataset!N989,
"Casual Users","Registered Users")</f>
        <v>Registered Users</v>
      </c>
      <c r="L989" s="6" t="str">
        <f>IF(Final_Combined_Dataset!H989="Clear","Good To Go",IF(Final_Combined_Dataset!H989="Mist","Average",IF(Final_Combined_Dataset!H989="Light Snow","Bad",IF(Final_Combined_Dataset!H989="Heavy Snow","Very Risky"))))</f>
        <v>Good To Go</v>
      </c>
    </row>
    <row r="990" spans="1:12">
      <c r="A990" s="6">
        <v>989</v>
      </c>
      <c r="B990" s="7">
        <f>INDEX(Final_Combined_Dataset!B:B, MATCH(Analysis_Helper!A990, Final_Combined_Dataset!A:A, 0))</f>
        <v>40587</v>
      </c>
      <c r="C990" s="6" t="str">
        <f>INDEX(Final_Combined_Dataset!G:G, MATCH(Analysis_Helper!A990, Final_Combined_Dataset!A:A, 0))</f>
        <v>Sunday</v>
      </c>
      <c r="D990" s="6" t="str">
        <f t="shared" si="60"/>
        <v>Weekend</v>
      </c>
      <c r="E990" s="6" t="b">
        <f>INDEX(Final_Combined_Dataset!F:F, MATCH(A990, Final_Combined_Dataset!A:A, 0))</f>
        <v>0</v>
      </c>
      <c r="F990" s="6" t="str">
        <f t="shared" si="61"/>
        <v>Working Day</v>
      </c>
      <c r="G990" s="6">
        <f>INDEX(Final_Combined_Dataset!E:E, MATCH(A990, Final_Combined_Dataset!A:A, 0))</f>
        <v>20</v>
      </c>
      <c r="H990" s="6" t="str">
        <f t="shared" si="62"/>
        <v>Evening</v>
      </c>
      <c r="I990" s="6">
        <f>INDEX(Final_Combined_Dataset!O:O, MATCH(A990, Final_Combined_Dataset!A:A, 0))</f>
        <v>47</v>
      </c>
      <c r="J990" s="6" t="str">
        <f t="shared" si="63"/>
        <v>Low</v>
      </c>
      <c r="K990" s="6" t="str">
        <f>IF(Final_Combined_Dataset!M990&gt;Final_Combined_Dataset!N990,
"Casual Users","Registered Users")</f>
        <v>Registered Users</v>
      </c>
      <c r="L990" s="6" t="str">
        <f>IF(Final_Combined_Dataset!H990="Clear","Good To Go",IF(Final_Combined_Dataset!H990="Mist","Average",IF(Final_Combined_Dataset!H990="Light Snow","Bad",IF(Final_Combined_Dataset!H990="Heavy Snow","Very Risky"))))</f>
        <v>Good To Go</v>
      </c>
    </row>
    <row r="991" spans="1:12">
      <c r="A991" s="6">
        <v>990</v>
      </c>
      <c r="B991" s="7">
        <f>INDEX(Final_Combined_Dataset!B:B, MATCH(Analysis_Helper!A991, Final_Combined_Dataset!A:A, 0))</f>
        <v>40587</v>
      </c>
      <c r="C991" s="6" t="str">
        <f>INDEX(Final_Combined_Dataset!G:G, MATCH(Analysis_Helper!A991, Final_Combined_Dataset!A:A, 0))</f>
        <v>Sunday</v>
      </c>
      <c r="D991" s="6" t="str">
        <f t="shared" si="60"/>
        <v>Weekend</v>
      </c>
      <c r="E991" s="6" t="b">
        <f>INDEX(Final_Combined_Dataset!F:F, MATCH(A991, Final_Combined_Dataset!A:A, 0))</f>
        <v>0</v>
      </c>
      <c r="F991" s="6" t="str">
        <f t="shared" si="61"/>
        <v>Working Day</v>
      </c>
      <c r="G991" s="6">
        <f>INDEX(Final_Combined_Dataset!E:E, MATCH(A991, Final_Combined_Dataset!A:A, 0))</f>
        <v>21</v>
      </c>
      <c r="H991" s="6" t="str">
        <f t="shared" si="62"/>
        <v>Night</v>
      </c>
      <c r="I991" s="6">
        <f>INDEX(Final_Combined_Dataset!O:O, MATCH(A991, Final_Combined_Dataset!A:A, 0))</f>
        <v>51</v>
      </c>
      <c r="J991" s="6" t="str">
        <f t="shared" si="63"/>
        <v>Low</v>
      </c>
      <c r="K991" s="6" t="str">
        <f>IF(Final_Combined_Dataset!M991&gt;Final_Combined_Dataset!N991,
"Casual Users","Registered Users")</f>
        <v>Registered Users</v>
      </c>
      <c r="L991" s="6" t="str">
        <f>IF(Final_Combined_Dataset!H991="Clear","Good To Go",IF(Final_Combined_Dataset!H991="Mist","Average",IF(Final_Combined_Dataset!H991="Light Snow","Bad",IF(Final_Combined_Dataset!H991="Heavy Snow","Very Risky"))))</f>
        <v>Good To Go</v>
      </c>
    </row>
    <row r="992" spans="1:12">
      <c r="A992" s="6">
        <v>991</v>
      </c>
      <c r="B992" s="7">
        <f>INDEX(Final_Combined_Dataset!B:B, MATCH(Analysis_Helper!A992, Final_Combined_Dataset!A:A, 0))</f>
        <v>40587</v>
      </c>
      <c r="C992" s="6" t="str">
        <f>INDEX(Final_Combined_Dataset!G:G, MATCH(Analysis_Helper!A992, Final_Combined_Dataset!A:A, 0))</f>
        <v>Sunday</v>
      </c>
      <c r="D992" s="6" t="str">
        <f t="shared" si="60"/>
        <v>Weekend</v>
      </c>
      <c r="E992" s="6" t="b">
        <f>INDEX(Final_Combined_Dataset!F:F, MATCH(A992, Final_Combined_Dataset!A:A, 0))</f>
        <v>0</v>
      </c>
      <c r="F992" s="6" t="str">
        <f t="shared" si="61"/>
        <v>Working Day</v>
      </c>
      <c r="G992" s="6">
        <f>INDEX(Final_Combined_Dataset!E:E, MATCH(A992, Final_Combined_Dataset!A:A, 0))</f>
        <v>22</v>
      </c>
      <c r="H992" s="6" t="str">
        <f t="shared" si="62"/>
        <v>Night</v>
      </c>
      <c r="I992" s="6">
        <f>INDEX(Final_Combined_Dataset!O:O, MATCH(A992, Final_Combined_Dataset!A:A, 0))</f>
        <v>36</v>
      </c>
      <c r="J992" s="6" t="str">
        <f t="shared" si="63"/>
        <v>Low</v>
      </c>
      <c r="K992" s="6" t="str">
        <f>IF(Final_Combined_Dataset!M992&gt;Final_Combined_Dataset!N992,
"Casual Users","Registered Users")</f>
        <v>Registered Users</v>
      </c>
      <c r="L992" s="6" t="str">
        <f>IF(Final_Combined_Dataset!H992="Clear","Good To Go",IF(Final_Combined_Dataset!H992="Mist","Average",IF(Final_Combined_Dataset!H992="Light Snow","Bad",IF(Final_Combined_Dataset!H992="Heavy Snow","Very Risky"))))</f>
        <v>Good To Go</v>
      </c>
    </row>
    <row r="993" spans="1:12">
      <c r="A993" s="6">
        <v>992</v>
      </c>
      <c r="B993" s="7">
        <f>INDEX(Final_Combined_Dataset!B:B, MATCH(Analysis_Helper!A993, Final_Combined_Dataset!A:A, 0))</f>
        <v>40587</v>
      </c>
      <c r="C993" s="6" t="str">
        <f>INDEX(Final_Combined_Dataset!G:G, MATCH(Analysis_Helper!A993, Final_Combined_Dataset!A:A, 0))</f>
        <v>Sunday</v>
      </c>
      <c r="D993" s="6" t="str">
        <f t="shared" si="60"/>
        <v>Weekend</v>
      </c>
      <c r="E993" s="6" t="b">
        <f>INDEX(Final_Combined_Dataset!F:F, MATCH(A993, Final_Combined_Dataset!A:A, 0))</f>
        <v>0</v>
      </c>
      <c r="F993" s="6" t="str">
        <f t="shared" si="61"/>
        <v>Working Day</v>
      </c>
      <c r="G993" s="6">
        <f>INDEX(Final_Combined_Dataset!E:E, MATCH(A993, Final_Combined_Dataset!A:A, 0))</f>
        <v>23</v>
      </c>
      <c r="H993" s="6" t="str">
        <f t="shared" si="62"/>
        <v>Night</v>
      </c>
      <c r="I993" s="6">
        <f>INDEX(Final_Combined_Dataset!O:O, MATCH(A993, Final_Combined_Dataset!A:A, 0))</f>
        <v>30</v>
      </c>
      <c r="J993" s="6" t="str">
        <f t="shared" si="63"/>
        <v>Low</v>
      </c>
      <c r="K993" s="6" t="str">
        <f>IF(Final_Combined_Dataset!M993&gt;Final_Combined_Dataset!N993,
"Casual Users","Registered Users")</f>
        <v>Registered Users</v>
      </c>
      <c r="L993" s="6" t="str">
        <f>IF(Final_Combined_Dataset!H993="Clear","Good To Go",IF(Final_Combined_Dataset!H993="Mist","Average",IF(Final_Combined_Dataset!H993="Light Snow","Bad",IF(Final_Combined_Dataset!H993="Heavy Snow","Very Risky"))))</f>
        <v>Good To Go</v>
      </c>
    </row>
    <row r="994" spans="1:12">
      <c r="A994" s="6">
        <v>993</v>
      </c>
      <c r="B994" s="7">
        <f>INDEX(Final_Combined_Dataset!B:B, MATCH(Analysis_Helper!A994, Final_Combined_Dataset!A:A, 0))</f>
        <v>40588</v>
      </c>
      <c r="C994" s="6" t="str">
        <f>INDEX(Final_Combined_Dataset!G:G, MATCH(Analysis_Helper!A994, Final_Combined_Dataset!A:A, 0))</f>
        <v>Monday</v>
      </c>
      <c r="D994" s="6" t="str">
        <f t="shared" si="60"/>
        <v>Weekday</v>
      </c>
      <c r="E994" s="6" t="b">
        <f>INDEX(Final_Combined_Dataset!F:F, MATCH(A994, Final_Combined_Dataset!A:A, 0))</f>
        <v>0</v>
      </c>
      <c r="F994" s="6" t="str">
        <f t="shared" si="61"/>
        <v>Working Day</v>
      </c>
      <c r="G994" s="6">
        <f>INDEX(Final_Combined_Dataset!E:E, MATCH(A994, Final_Combined_Dataset!A:A, 0))</f>
        <v>0</v>
      </c>
      <c r="H994" s="6" t="str">
        <f t="shared" si="62"/>
        <v>Night</v>
      </c>
      <c r="I994" s="6">
        <f>INDEX(Final_Combined_Dataset!O:O, MATCH(A994, Final_Combined_Dataset!A:A, 0))</f>
        <v>11</v>
      </c>
      <c r="J994" s="6" t="str">
        <f t="shared" si="63"/>
        <v>Low</v>
      </c>
      <c r="K994" s="6" t="str">
        <f>IF(Final_Combined_Dataset!M994&gt;Final_Combined_Dataset!N994,
"Casual Users","Registered Users")</f>
        <v>Registered Users</v>
      </c>
      <c r="L994" s="6" t="str">
        <f>IF(Final_Combined_Dataset!H994="Clear","Good To Go",IF(Final_Combined_Dataset!H994="Mist","Average",IF(Final_Combined_Dataset!H994="Light Snow","Bad",IF(Final_Combined_Dataset!H994="Heavy Snow","Very Risky"))))</f>
        <v>Good To Go</v>
      </c>
    </row>
    <row r="995" spans="1:12">
      <c r="A995" s="6">
        <v>994</v>
      </c>
      <c r="B995" s="7">
        <f>INDEX(Final_Combined_Dataset!B:B, MATCH(Analysis_Helper!A995, Final_Combined_Dataset!A:A, 0))</f>
        <v>40588</v>
      </c>
      <c r="C995" s="6" t="str">
        <f>INDEX(Final_Combined_Dataset!G:G, MATCH(Analysis_Helper!A995, Final_Combined_Dataset!A:A, 0))</f>
        <v>Monday</v>
      </c>
      <c r="D995" s="6" t="str">
        <f t="shared" si="60"/>
        <v>Weekday</v>
      </c>
      <c r="E995" s="6" t="b">
        <f>INDEX(Final_Combined_Dataset!F:F, MATCH(A995, Final_Combined_Dataset!A:A, 0))</f>
        <v>0</v>
      </c>
      <c r="F995" s="6" t="str">
        <f t="shared" si="61"/>
        <v>Working Day</v>
      </c>
      <c r="G995" s="6">
        <f>INDEX(Final_Combined_Dataset!E:E, MATCH(A995, Final_Combined_Dataset!A:A, 0))</f>
        <v>1</v>
      </c>
      <c r="H995" s="6" t="str">
        <f t="shared" si="62"/>
        <v>Night</v>
      </c>
      <c r="I995" s="6">
        <f>INDEX(Final_Combined_Dataset!O:O, MATCH(A995, Final_Combined_Dataset!A:A, 0))</f>
        <v>7</v>
      </c>
      <c r="J995" s="6" t="str">
        <f t="shared" si="63"/>
        <v>Low</v>
      </c>
      <c r="K995" s="6" t="str">
        <f>IF(Final_Combined_Dataset!M995&gt;Final_Combined_Dataset!N995,
"Casual Users","Registered Users")</f>
        <v>Registered Users</v>
      </c>
      <c r="L995" s="6" t="str">
        <f>IF(Final_Combined_Dataset!H995="Clear","Good To Go",IF(Final_Combined_Dataset!H995="Mist","Average",IF(Final_Combined_Dataset!H995="Light Snow","Bad",IF(Final_Combined_Dataset!H995="Heavy Snow","Very Risky"))))</f>
        <v>Good To Go</v>
      </c>
    </row>
    <row r="996" spans="1:12">
      <c r="A996" s="6">
        <v>995</v>
      </c>
      <c r="B996" s="7">
        <f>INDEX(Final_Combined_Dataset!B:B, MATCH(Analysis_Helper!A996, Final_Combined_Dataset!A:A, 0))</f>
        <v>40588</v>
      </c>
      <c r="C996" s="6" t="str">
        <f>INDEX(Final_Combined_Dataset!G:G, MATCH(Analysis_Helper!A996, Final_Combined_Dataset!A:A, 0))</f>
        <v>Monday</v>
      </c>
      <c r="D996" s="6" t="str">
        <f t="shared" si="60"/>
        <v>Weekday</v>
      </c>
      <c r="E996" s="6" t="b">
        <f>INDEX(Final_Combined_Dataset!F:F, MATCH(A996, Final_Combined_Dataset!A:A, 0))</f>
        <v>0</v>
      </c>
      <c r="F996" s="6" t="str">
        <f t="shared" si="61"/>
        <v>Working Day</v>
      </c>
      <c r="G996" s="6">
        <f>INDEX(Final_Combined_Dataset!E:E, MATCH(A996, Final_Combined_Dataset!A:A, 0))</f>
        <v>2</v>
      </c>
      <c r="H996" s="6" t="str">
        <f t="shared" si="62"/>
        <v>Night</v>
      </c>
      <c r="I996" s="6">
        <f>INDEX(Final_Combined_Dataset!O:O, MATCH(A996, Final_Combined_Dataset!A:A, 0))</f>
        <v>2</v>
      </c>
      <c r="J996" s="6" t="str">
        <f t="shared" si="63"/>
        <v>Low</v>
      </c>
      <c r="K996" s="6" t="str">
        <f>IF(Final_Combined_Dataset!M996&gt;Final_Combined_Dataset!N996,
"Casual Users","Registered Users")</f>
        <v>Registered Users</v>
      </c>
      <c r="L996" s="6" t="str">
        <f>IF(Final_Combined_Dataset!H996="Clear","Good To Go",IF(Final_Combined_Dataset!H996="Mist","Average",IF(Final_Combined_Dataset!H996="Light Snow","Bad",IF(Final_Combined_Dataset!H996="Heavy Snow","Very Risky"))))</f>
        <v>Good To Go</v>
      </c>
    </row>
    <row r="997" spans="1:12">
      <c r="A997" s="6">
        <v>996</v>
      </c>
      <c r="B997" s="7">
        <f>INDEX(Final_Combined_Dataset!B:B, MATCH(Analysis_Helper!A997, Final_Combined_Dataset!A:A, 0))</f>
        <v>40588</v>
      </c>
      <c r="C997" s="6" t="str">
        <f>INDEX(Final_Combined_Dataset!G:G, MATCH(Analysis_Helper!A997, Final_Combined_Dataset!A:A, 0))</f>
        <v>Monday</v>
      </c>
      <c r="D997" s="6" t="str">
        <f t="shared" si="60"/>
        <v>Weekday</v>
      </c>
      <c r="E997" s="6" t="b">
        <f>INDEX(Final_Combined_Dataset!F:F, MATCH(A997, Final_Combined_Dataset!A:A, 0))</f>
        <v>0</v>
      </c>
      <c r="F997" s="6" t="str">
        <f t="shared" si="61"/>
        <v>Working Day</v>
      </c>
      <c r="G997" s="6">
        <f>INDEX(Final_Combined_Dataset!E:E, MATCH(A997, Final_Combined_Dataset!A:A, 0))</f>
        <v>3</v>
      </c>
      <c r="H997" s="6" t="str">
        <f t="shared" si="62"/>
        <v>Night</v>
      </c>
      <c r="I997" s="6">
        <f>INDEX(Final_Combined_Dataset!O:O, MATCH(A997, Final_Combined_Dataset!A:A, 0))</f>
        <v>2</v>
      </c>
      <c r="J997" s="6" t="str">
        <f t="shared" si="63"/>
        <v>Low</v>
      </c>
      <c r="K997" s="6" t="str">
        <f>IF(Final_Combined_Dataset!M997&gt;Final_Combined_Dataset!N997,
"Casual Users","Registered Users")</f>
        <v>Registered Users</v>
      </c>
      <c r="L997" s="6" t="str">
        <f>IF(Final_Combined_Dataset!H997="Clear","Good To Go",IF(Final_Combined_Dataset!H997="Mist","Average",IF(Final_Combined_Dataset!H997="Light Snow","Bad",IF(Final_Combined_Dataset!H997="Heavy Snow","Very Risky"))))</f>
        <v>Good To Go</v>
      </c>
    </row>
    <row r="998" spans="1:12">
      <c r="A998" s="6">
        <v>997</v>
      </c>
      <c r="B998" s="7">
        <f>INDEX(Final_Combined_Dataset!B:B, MATCH(Analysis_Helper!A998, Final_Combined_Dataset!A:A, 0))</f>
        <v>40588</v>
      </c>
      <c r="C998" s="6" t="str">
        <f>INDEX(Final_Combined_Dataset!G:G, MATCH(Analysis_Helper!A998, Final_Combined_Dataset!A:A, 0))</f>
        <v>Monday</v>
      </c>
      <c r="D998" s="6" t="str">
        <f t="shared" si="60"/>
        <v>Weekday</v>
      </c>
      <c r="E998" s="6" t="b">
        <f>INDEX(Final_Combined_Dataset!F:F, MATCH(A998, Final_Combined_Dataset!A:A, 0))</f>
        <v>0</v>
      </c>
      <c r="F998" s="6" t="str">
        <f t="shared" si="61"/>
        <v>Working Day</v>
      </c>
      <c r="G998" s="6">
        <f>INDEX(Final_Combined_Dataset!E:E, MATCH(A998, Final_Combined_Dataset!A:A, 0))</f>
        <v>4</v>
      </c>
      <c r="H998" s="6" t="str">
        <f t="shared" si="62"/>
        <v>Night</v>
      </c>
      <c r="I998" s="6">
        <f>INDEX(Final_Combined_Dataset!O:O, MATCH(A998, Final_Combined_Dataset!A:A, 0))</f>
        <v>2</v>
      </c>
      <c r="J998" s="6" t="str">
        <f t="shared" si="63"/>
        <v>Low</v>
      </c>
      <c r="K998" s="6" t="str">
        <f>IF(Final_Combined_Dataset!M998&gt;Final_Combined_Dataset!N998,
"Casual Users","Registered Users")</f>
        <v>Registered Users</v>
      </c>
      <c r="L998" s="6" t="str">
        <f>IF(Final_Combined_Dataset!H998="Clear","Good To Go",IF(Final_Combined_Dataset!H998="Mist","Average",IF(Final_Combined_Dataset!H998="Light Snow","Bad",IF(Final_Combined_Dataset!H998="Heavy Snow","Very Risky"))))</f>
        <v>Good To Go</v>
      </c>
    </row>
    <row r="999" spans="1:12">
      <c r="A999" s="6">
        <v>998</v>
      </c>
      <c r="B999" s="7">
        <f>INDEX(Final_Combined_Dataset!B:B, MATCH(Analysis_Helper!A999, Final_Combined_Dataset!A:A, 0))</f>
        <v>40588</v>
      </c>
      <c r="C999" s="6" t="str">
        <f>INDEX(Final_Combined_Dataset!G:G, MATCH(Analysis_Helper!A999, Final_Combined_Dataset!A:A, 0))</f>
        <v>Monday</v>
      </c>
      <c r="D999" s="6" t="str">
        <f t="shared" si="60"/>
        <v>Weekday</v>
      </c>
      <c r="E999" s="6" t="b">
        <f>INDEX(Final_Combined_Dataset!F:F, MATCH(A999, Final_Combined_Dataset!A:A, 0))</f>
        <v>0</v>
      </c>
      <c r="F999" s="6" t="str">
        <f t="shared" si="61"/>
        <v>Working Day</v>
      </c>
      <c r="G999" s="6">
        <f>INDEX(Final_Combined_Dataset!E:E, MATCH(A999, Final_Combined_Dataset!A:A, 0))</f>
        <v>5</v>
      </c>
      <c r="H999" s="6" t="str">
        <f t="shared" si="62"/>
        <v>Morning</v>
      </c>
      <c r="I999" s="6">
        <f>INDEX(Final_Combined_Dataset!O:O, MATCH(A999, Final_Combined_Dataset!A:A, 0))</f>
        <v>3</v>
      </c>
      <c r="J999" s="6" t="str">
        <f t="shared" si="63"/>
        <v>Low</v>
      </c>
      <c r="K999" s="6" t="str">
        <f>IF(Final_Combined_Dataset!M999&gt;Final_Combined_Dataset!N999,
"Casual Users","Registered Users")</f>
        <v>Registered Users</v>
      </c>
      <c r="L999" s="6" t="str">
        <f>IF(Final_Combined_Dataset!H999="Clear","Good To Go",IF(Final_Combined_Dataset!H999="Mist","Average",IF(Final_Combined_Dataset!H999="Light Snow","Bad",IF(Final_Combined_Dataset!H999="Heavy Snow","Very Risky"))))</f>
        <v>Good To Go</v>
      </c>
    </row>
    <row r="1000" spans="1:12">
      <c r="A1000" s="6">
        <v>999</v>
      </c>
      <c r="B1000" s="7">
        <f>INDEX(Final_Combined_Dataset!B:B, MATCH(Analysis_Helper!A1000, Final_Combined_Dataset!A:A, 0))</f>
        <v>40588</v>
      </c>
      <c r="C1000" s="6" t="str">
        <f>INDEX(Final_Combined_Dataset!G:G, MATCH(Analysis_Helper!A1000, Final_Combined_Dataset!A:A, 0))</f>
        <v>Monday</v>
      </c>
      <c r="D1000" s="6" t="str">
        <f t="shared" si="60"/>
        <v>Weekday</v>
      </c>
      <c r="E1000" s="6" t="b">
        <f>INDEX(Final_Combined_Dataset!F:F, MATCH(A1000, Final_Combined_Dataset!A:A, 0))</f>
        <v>0</v>
      </c>
      <c r="F1000" s="6" t="str">
        <f t="shared" si="61"/>
        <v>Working Day</v>
      </c>
      <c r="G1000" s="6">
        <f>INDEX(Final_Combined_Dataset!E:E, MATCH(A1000, Final_Combined_Dataset!A:A, 0))</f>
        <v>6</v>
      </c>
      <c r="H1000" s="6" t="str">
        <f t="shared" si="62"/>
        <v>Morning</v>
      </c>
      <c r="I1000" s="6">
        <f>INDEX(Final_Combined_Dataset!O:O, MATCH(A1000, Final_Combined_Dataset!A:A, 0))</f>
        <v>26</v>
      </c>
      <c r="J1000" s="6" t="str">
        <f t="shared" si="63"/>
        <v>Low</v>
      </c>
      <c r="K1000" s="6" t="str">
        <f>IF(Final_Combined_Dataset!M1000&gt;Final_Combined_Dataset!N1000,
"Casual Users","Registered Users")</f>
        <v>Registered Users</v>
      </c>
      <c r="L1000" s="6" t="str">
        <f>IF(Final_Combined_Dataset!H1000="Clear","Good To Go",IF(Final_Combined_Dataset!H1000="Mist","Average",IF(Final_Combined_Dataset!H1000="Light Snow","Bad",IF(Final_Combined_Dataset!H1000="Heavy Snow","Very Risky"))))</f>
        <v>Good To Go</v>
      </c>
    </row>
    <row r="1001" spans="1:12">
      <c r="A1001" s="6">
        <v>1000</v>
      </c>
      <c r="B1001" s="7">
        <f>INDEX(Final_Combined_Dataset!B:B, MATCH(Analysis_Helper!A1001, Final_Combined_Dataset!A:A, 0))</f>
        <v>40588</v>
      </c>
      <c r="C1001" s="6" t="str">
        <f>INDEX(Final_Combined_Dataset!G:G, MATCH(Analysis_Helper!A1001, Final_Combined_Dataset!A:A, 0))</f>
        <v>Monday</v>
      </c>
      <c r="D1001" s="6" t="str">
        <f t="shared" si="60"/>
        <v>Weekday</v>
      </c>
      <c r="E1001" s="6" t="b">
        <f>INDEX(Final_Combined_Dataset!F:F, MATCH(A1001, Final_Combined_Dataset!A:A, 0))</f>
        <v>0</v>
      </c>
      <c r="F1001" s="6" t="str">
        <f t="shared" si="61"/>
        <v>Working Day</v>
      </c>
      <c r="G1001" s="6">
        <f>INDEX(Final_Combined_Dataset!E:E, MATCH(A1001, Final_Combined_Dataset!A:A, 0))</f>
        <v>7</v>
      </c>
      <c r="H1001" s="6" t="str">
        <f t="shared" si="62"/>
        <v>Morning</v>
      </c>
      <c r="I1001" s="6">
        <f>INDEX(Final_Combined_Dataset!O:O, MATCH(A1001, Final_Combined_Dataset!A:A, 0))</f>
        <v>98</v>
      </c>
      <c r="J1001" s="6" t="str">
        <f t="shared" si="63"/>
        <v>Low</v>
      </c>
      <c r="K1001" s="6" t="str">
        <f>IF(Final_Combined_Dataset!M1001&gt;Final_Combined_Dataset!N1001,
"Casual Users","Registered Users")</f>
        <v>Registered Users</v>
      </c>
      <c r="L1001" s="6" t="str">
        <f>IF(Final_Combined_Dataset!H1001="Clear","Good To Go",IF(Final_Combined_Dataset!H1001="Mist","Average",IF(Final_Combined_Dataset!H1001="Light Snow","Bad",IF(Final_Combined_Dataset!H1001="Heavy Snow","Very Risky"))))</f>
        <v>Good To Go</v>
      </c>
    </row>
  </sheetData>
  <conditionalFormatting sqref="D2:D1001">
    <cfRule type="containsText" dxfId="12" priority="9" operator="containsText" text="Weekend">
      <formula>NOT(ISERROR(SEARCH("Weekend",D2)))</formula>
    </cfRule>
  </conditionalFormatting>
  <conditionalFormatting sqref="F2:F1001">
    <cfRule type="containsText" dxfId="11" priority="8" operator="containsText" text="Holiday">
      <formula>NOT(ISERROR(SEARCH("Holiday",F2)))</formula>
    </cfRule>
  </conditionalFormatting>
  <conditionalFormatting sqref="J2:J1001">
    <cfRule type="containsText" dxfId="10" priority="5" operator="containsText" text="Medium">
      <formula>NOT(ISERROR(SEARCH("Medium",J2)))</formula>
    </cfRule>
    <cfRule type="containsText" dxfId="9" priority="6" operator="containsText" text="High">
      <formula>NOT(ISERROR(SEARCH("High",J2)))</formula>
    </cfRule>
  </conditionalFormatting>
  <conditionalFormatting sqref="K2:K1001">
    <cfRule type="containsText" dxfId="8" priority="7" operator="containsText" text="Casual Users">
      <formula>NOT(ISERROR(SEARCH("Casual Users",K2)))</formula>
    </cfRule>
  </conditionalFormatting>
  <conditionalFormatting sqref="L2:L1001">
    <cfRule type="containsText" dxfId="7" priority="1" operator="containsText" text="Average">
      <formula>NOT(ISERROR(SEARCH("Average",L2)))</formula>
    </cfRule>
    <cfRule type="containsText" dxfId="6" priority="2" operator="containsText" text="Bad">
      <formula>NOT(ISERROR(SEARCH("Bad",L2)))</formula>
    </cfRule>
    <cfRule type="containsText" dxfId="5" priority="3" operator="containsText" text="Very Risky">
      <formula>NOT(ISERROR(SEARCH("Very Risky",L2)))</formula>
    </cfRule>
    <cfRule type="containsText" dxfId="4" priority="4" operator="containsText" text="Very Risky">
      <formula>NOT(ISERROR(SEARCH("Very Risky",L2)))</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2DC54-7CC8-4366-BEE5-975C92E41BC5}">
  <dimension ref="A1:M75"/>
  <sheetViews>
    <sheetView tabSelected="1" zoomScaleNormal="100" workbookViewId="0">
      <selection activeCell="K20" sqref="K20:L21"/>
    </sheetView>
  </sheetViews>
  <sheetFormatPr defaultRowHeight="14.5"/>
  <cols>
    <col min="1" max="1" width="20.08984375" customWidth="1"/>
    <col min="2" max="2" width="15.90625" customWidth="1"/>
    <col min="3" max="3" width="9.1796875" bestFit="1" customWidth="1"/>
    <col min="4" max="4" width="12.36328125" bestFit="1" customWidth="1"/>
    <col min="5" max="5" width="13.08984375" bestFit="1" customWidth="1"/>
    <col min="6" max="7" width="13.1796875" bestFit="1" customWidth="1"/>
    <col min="8" max="8" width="10.54296875" bestFit="1" customWidth="1"/>
    <col min="9" max="9" width="10.54296875" customWidth="1"/>
    <col min="10" max="10" width="12.36328125" bestFit="1" customWidth="1"/>
    <col min="11" max="11" width="11.26953125" bestFit="1" customWidth="1"/>
    <col min="12" max="12" width="13.1796875" bestFit="1" customWidth="1"/>
    <col min="13" max="13" width="19.1796875" bestFit="1" customWidth="1"/>
    <col min="14" max="15" width="12" bestFit="1" customWidth="1"/>
    <col min="16" max="21" width="11.81640625" bestFit="1" customWidth="1"/>
    <col min="22" max="22" width="5.81640625" bestFit="1" customWidth="1"/>
    <col min="23" max="26" width="11.81640625" bestFit="1" customWidth="1"/>
    <col min="27" max="27" width="6.81640625" bestFit="1" customWidth="1"/>
    <col min="28" max="29" width="11.81640625" bestFit="1" customWidth="1"/>
    <col min="30" max="30" width="2.81640625" bestFit="1" customWidth="1"/>
    <col min="31" max="31" width="11.81640625" bestFit="1" customWidth="1"/>
    <col min="32" max="32" width="4.81640625" bestFit="1" customWidth="1"/>
    <col min="33" max="33" width="5.81640625" bestFit="1" customWidth="1"/>
    <col min="34" max="34" width="4.81640625" bestFit="1" customWidth="1"/>
    <col min="35" max="36" width="11.81640625" bestFit="1" customWidth="1"/>
    <col min="37" max="37" width="2.81640625" bestFit="1" customWidth="1"/>
    <col min="38" max="39" width="11.81640625" bestFit="1" customWidth="1"/>
    <col min="40" max="40" width="5.81640625" bestFit="1" customWidth="1"/>
    <col min="41" max="41" width="11.81640625" bestFit="1" customWidth="1"/>
    <col min="42" max="42" width="4.81640625" bestFit="1" customWidth="1"/>
    <col min="43" max="43" width="11.81640625" bestFit="1" customWidth="1"/>
    <col min="44" max="44" width="4.81640625" bestFit="1" customWidth="1"/>
    <col min="45" max="47" width="11.81640625" bestFit="1" customWidth="1"/>
    <col min="48" max="48" width="4.81640625" bestFit="1" customWidth="1"/>
    <col min="49" max="49" width="11.81640625" bestFit="1" customWidth="1"/>
    <col min="50" max="50" width="4.81640625" bestFit="1" customWidth="1"/>
    <col min="51" max="52" width="11.81640625" bestFit="1" customWidth="1"/>
    <col min="53" max="53" width="2.81640625" bestFit="1" customWidth="1"/>
    <col min="54" max="56" width="11.81640625" bestFit="1" customWidth="1"/>
    <col min="57" max="57" width="4.81640625" bestFit="1" customWidth="1"/>
    <col min="58" max="67" width="11.81640625" bestFit="1" customWidth="1"/>
    <col min="68" max="68" width="4.81640625" bestFit="1" customWidth="1"/>
    <col min="69" max="69" width="5.81640625" bestFit="1" customWidth="1"/>
    <col min="70" max="75" width="11.81640625" bestFit="1" customWidth="1"/>
    <col min="76" max="78" width="2.81640625" bestFit="1" customWidth="1"/>
    <col min="79" max="79" width="6.81640625" bestFit="1" customWidth="1"/>
    <col min="80" max="83" width="11.81640625" bestFit="1" customWidth="1"/>
    <col min="84" max="84" width="4.81640625" bestFit="1" customWidth="1"/>
    <col min="85" max="85" width="6.81640625" bestFit="1" customWidth="1"/>
    <col min="86" max="86" width="11.81640625" bestFit="1" customWidth="1"/>
    <col min="87" max="88" width="4.81640625" bestFit="1" customWidth="1"/>
    <col min="89" max="89" width="5.81640625" bestFit="1" customWidth="1"/>
    <col min="90" max="90" width="11.81640625" bestFit="1" customWidth="1"/>
    <col min="91" max="91" width="2.81640625" bestFit="1" customWidth="1"/>
    <col min="92" max="92" width="11.81640625" bestFit="1" customWidth="1"/>
    <col min="93" max="93" width="2.81640625" bestFit="1" customWidth="1"/>
    <col min="94" max="94" width="11.81640625" bestFit="1" customWidth="1"/>
    <col min="95" max="97" width="4.81640625" bestFit="1" customWidth="1"/>
    <col min="98" max="99" width="5.81640625" bestFit="1" customWidth="1"/>
    <col min="100" max="100" width="11.81640625" bestFit="1" customWidth="1"/>
    <col min="101" max="101" width="4.81640625" bestFit="1" customWidth="1"/>
    <col min="102" max="103" width="11.81640625" bestFit="1" customWidth="1"/>
    <col min="104" max="104" width="2.81640625" bestFit="1" customWidth="1"/>
    <col min="105" max="106" width="4.81640625" bestFit="1" customWidth="1"/>
    <col min="107" max="109" width="11.81640625" bestFit="1" customWidth="1"/>
    <col min="110" max="110" width="4.81640625" bestFit="1" customWidth="1"/>
    <col min="111" max="111" width="11.81640625" bestFit="1" customWidth="1"/>
    <col min="112" max="112" width="4.81640625" bestFit="1" customWidth="1"/>
    <col min="113" max="113" width="11.81640625" bestFit="1" customWidth="1"/>
    <col min="114" max="115" width="3.81640625" bestFit="1" customWidth="1"/>
    <col min="116" max="116" width="11.81640625" bestFit="1" customWidth="1"/>
    <col min="117" max="118" width="3.81640625" bestFit="1" customWidth="1"/>
    <col min="119" max="119" width="6.81640625" bestFit="1" customWidth="1"/>
    <col min="120" max="120" width="11.81640625" bestFit="1" customWidth="1"/>
    <col min="121" max="121" width="3.81640625" bestFit="1" customWidth="1"/>
    <col min="122" max="122" width="11.81640625" bestFit="1" customWidth="1"/>
    <col min="123" max="125" width="3.81640625" bestFit="1" customWidth="1"/>
    <col min="126" max="126" width="11.81640625" bestFit="1" customWidth="1"/>
    <col min="127" max="127" width="3.81640625" bestFit="1" customWidth="1"/>
    <col min="128" max="128" width="11.81640625" bestFit="1" customWidth="1"/>
    <col min="129" max="129" width="3.81640625" bestFit="1" customWidth="1"/>
    <col min="130" max="130" width="5.81640625" bestFit="1" customWidth="1"/>
    <col min="131" max="131" width="3.81640625" bestFit="1" customWidth="1"/>
    <col min="132" max="132" width="11.81640625" bestFit="1" customWidth="1"/>
    <col min="133" max="133" width="5.81640625" bestFit="1" customWidth="1"/>
    <col min="134" max="136" width="3.81640625" bestFit="1" customWidth="1"/>
    <col min="137" max="137" width="11.81640625" bestFit="1" customWidth="1"/>
    <col min="138" max="140" width="3.81640625" bestFit="1" customWidth="1"/>
    <col min="141" max="142" width="5.81640625" bestFit="1" customWidth="1"/>
    <col min="143" max="145" width="3.81640625" bestFit="1" customWidth="1"/>
    <col min="146" max="146" width="11.81640625" bestFit="1" customWidth="1"/>
    <col min="147" max="148" width="3.81640625" bestFit="1" customWidth="1"/>
    <col min="149" max="149" width="5.81640625" bestFit="1" customWidth="1"/>
    <col min="150" max="153" width="3.81640625" bestFit="1" customWidth="1"/>
    <col min="154" max="154" width="11.81640625" bestFit="1" customWidth="1"/>
    <col min="155" max="155" width="3.81640625" bestFit="1" customWidth="1"/>
    <col min="156" max="156" width="5.81640625" bestFit="1" customWidth="1"/>
    <col min="157" max="157" width="11.81640625" bestFit="1" customWidth="1"/>
    <col min="158" max="158" width="3.81640625" bestFit="1" customWidth="1"/>
    <col min="159" max="159" width="11.81640625" bestFit="1" customWidth="1"/>
    <col min="160" max="162" width="3.81640625" bestFit="1" customWidth="1"/>
    <col min="163" max="163" width="5.81640625" bestFit="1" customWidth="1"/>
    <col min="164" max="171" width="3.81640625" bestFit="1" customWidth="1"/>
    <col min="172" max="172" width="11.81640625" bestFit="1" customWidth="1"/>
    <col min="173" max="175" width="3.81640625" bestFit="1" customWidth="1"/>
    <col min="176" max="176" width="5.81640625" bestFit="1" customWidth="1"/>
    <col min="177" max="177" width="3.81640625" bestFit="1" customWidth="1"/>
    <col min="178" max="178" width="11.81640625" bestFit="1" customWidth="1"/>
    <col min="179" max="182" width="3.81640625" bestFit="1" customWidth="1"/>
    <col min="183" max="183" width="5.81640625" bestFit="1" customWidth="1"/>
    <col min="184" max="192" width="3.81640625" bestFit="1" customWidth="1"/>
    <col min="193" max="193" width="5.81640625" bestFit="1" customWidth="1"/>
    <col min="194" max="202" width="3.81640625" bestFit="1" customWidth="1"/>
    <col min="203" max="203" width="15.7265625" bestFit="1" customWidth="1"/>
    <col min="204" max="212" width="11.81640625" bestFit="1" customWidth="1"/>
    <col min="213" max="213" width="5.81640625" bestFit="1" customWidth="1"/>
    <col min="214" max="217" width="11.81640625" bestFit="1" customWidth="1"/>
    <col min="218" max="218" width="5.81640625" bestFit="1" customWidth="1"/>
    <col min="219" max="220" width="11.81640625" bestFit="1" customWidth="1"/>
    <col min="221" max="221" width="2.81640625" bestFit="1" customWidth="1"/>
    <col min="222" max="222" width="11.81640625" bestFit="1" customWidth="1"/>
    <col min="223" max="223" width="3.81640625" bestFit="1" customWidth="1"/>
    <col min="224" max="224" width="4.81640625" bestFit="1" customWidth="1"/>
    <col min="225" max="225" width="3.81640625" bestFit="1" customWidth="1"/>
    <col min="226" max="227" width="11.81640625" bestFit="1" customWidth="1"/>
    <col min="228" max="228" width="2.81640625" bestFit="1" customWidth="1"/>
    <col min="229" max="230" width="11.81640625" bestFit="1" customWidth="1"/>
    <col min="231" max="231" width="4.81640625" bestFit="1" customWidth="1"/>
    <col min="232" max="232" width="11.81640625" bestFit="1" customWidth="1"/>
    <col min="233" max="233" width="3.81640625" bestFit="1" customWidth="1"/>
    <col min="234" max="234" width="11.81640625" bestFit="1" customWidth="1"/>
    <col min="235" max="235" width="3.81640625" bestFit="1" customWidth="1"/>
    <col min="236" max="238" width="11.81640625" bestFit="1" customWidth="1"/>
    <col min="239" max="239" width="3.81640625" bestFit="1" customWidth="1"/>
    <col min="240" max="240" width="11.81640625" bestFit="1" customWidth="1"/>
    <col min="241" max="241" width="3.81640625" bestFit="1" customWidth="1"/>
    <col min="242" max="243" width="11.81640625" bestFit="1" customWidth="1"/>
    <col min="244" max="244" width="2.81640625" bestFit="1" customWidth="1"/>
    <col min="245" max="247" width="11.81640625" bestFit="1" customWidth="1"/>
    <col min="248" max="248" width="3.81640625" bestFit="1" customWidth="1"/>
    <col min="249" max="258" width="11.81640625" bestFit="1" customWidth="1"/>
    <col min="259" max="259" width="3.81640625" bestFit="1" customWidth="1"/>
    <col min="260" max="260" width="4.81640625" bestFit="1" customWidth="1"/>
    <col min="261" max="266" width="11.81640625" bestFit="1" customWidth="1"/>
    <col min="267" max="269" width="2.81640625" bestFit="1" customWidth="1"/>
    <col min="270" max="270" width="5.81640625" bestFit="1" customWidth="1"/>
    <col min="271" max="274" width="11.81640625" bestFit="1" customWidth="1"/>
    <col min="275" max="275" width="3.81640625" bestFit="1" customWidth="1"/>
    <col min="276" max="276" width="5.81640625" bestFit="1" customWidth="1"/>
    <col min="277" max="277" width="11.81640625" bestFit="1" customWidth="1"/>
    <col min="278" max="279" width="3.81640625" bestFit="1" customWidth="1"/>
    <col min="280" max="280" width="4.81640625" bestFit="1" customWidth="1"/>
    <col min="281" max="281" width="11.81640625" bestFit="1" customWidth="1"/>
    <col min="282" max="282" width="2.81640625" bestFit="1" customWidth="1"/>
    <col min="283" max="283" width="11.81640625" bestFit="1" customWidth="1"/>
    <col min="284" max="284" width="2.81640625" bestFit="1" customWidth="1"/>
    <col min="285" max="285" width="11.81640625" bestFit="1" customWidth="1"/>
    <col min="286" max="286" width="4.81640625" bestFit="1" customWidth="1"/>
    <col min="287" max="288" width="3.81640625" bestFit="1" customWidth="1"/>
    <col min="289" max="290" width="4.81640625" bestFit="1" customWidth="1"/>
    <col min="291" max="291" width="11.81640625" bestFit="1" customWidth="1"/>
    <col min="292" max="292" width="4.81640625" bestFit="1" customWidth="1"/>
    <col min="293" max="294" width="11.81640625" bestFit="1" customWidth="1"/>
    <col min="295" max="295" width="2.81640625" bestFit="1" customWidth="1"/>
    <col min="296" max="296" width="4.81640625" bestFit="1" customWidth="1"/>
    <col min="297" max="297" width="3.81640625" bestFit="1" customWidth="1"/>
    <col min="298" max="300" width="11.81640625" bestFit="1" customWidth="1"/>
    <col min="301" max="301" width="3.81640625" bestFit="1" customWidth="1"/>
    <col min="302" max="302" width="11.81640625" bestFit="1" customWidth="1"/>
    <col min="303" max="303" width="3.81640625" bestFit="1" customWidth="1"/>
    <col min="304" max="304" width="11.81640625" bestFit="1" customWidth="1"/>
    <col min="305" max="306" width="3.81640625" bestFit="1" customWidth="1"/>
    <col min="307" max="307" width="11.81640625" bestFit="1" customWidth="1"/>
    <col min="308" max="309" width="3.81640625" bestFit="1" customWidth="1"/>
    <col min="310" max="310" width="4.81640625" bestFit="1" customWidth="1"/>
    <col min="311" max="311" width="11.81640625" bestFit="1" customWidth="1"/>
    <col min="312" max="312" width="3.81640625" bestFit="1" customWidth="1"/>
    <col min="313" max="313" width="11.81640625" bestFit="1" customWidth="1"/>
    <col min="314" max="316" width="3.81640625" bestFit="1" customWidth="1"/>
    <col min="317" max="317" width="11.81640625" bestFit="1" customWidth="1"/>
    <col min="318" max="318" width="3.81640625" bestFit="1" customWidth="1"/>
    <col min="319" max="319" width="11.81640625" bestFit="1" customWidth="1"/>
    <col min="320" max="320" width="3.81640625" bestFit="1" customWidth="1"/>
    <col min="321" max="321" width="4.81640625" bestFit="1" customWidth="1"/>
    <col min="322" max="322" width="3.81640625" bestFit="1" customWidth="1"/>
    <col min="323" max="323" width="11.81640625" bestFit="1" customWidth="1"/>
    <col min="324" max="327" width="3.81640625" bestFit="1" customWidth="1"/>
    <col min="328" max="328" width="11.81640625" bestFit="1" customWidth="1"/>
    <col min="329" max="332" width="3.81640625" bestFit="1" customWidth="1"/>
    <col min="333" max="333" width="4.81640625" bestFit="1" customWidth="1"/>
    <col min="334" max="336" width="3.81640625" bestFit="1" customWidth="1"/>
    <col min="337" max="337" width="11.81640625" bestFit="1" customWidth="1"/>
    <col min="338" max="344" width="3.81640625" bestFit="1" customWidth="1"/>
    <col min="345" max="345" width="11.81640625" bestFit="1" customWidth="1"/>
    <col min="346" max="346" width="3.81640625" bestFit="1" customWidth="1"/>
    <col min="347" max="347" width="4.81640625" bestFit="1" customWidth="1"/>
    <col min="348" max="348" width="11.81640625" bestFit="1" customWidth="1"/>
    <col min="349" max="349" width="3.81640625" bestFit="1" customWidth="1"/>
    <col min="350" max="350" width="11.81640625" bestFit="1" customWidth="1"/>
    <col min="351" max="353" width="3.81640625" bestFit="1" customWidth="1"/>
    <col min="354" max="354" width="4.81640625" bestFit="1" customWidth="1"/>
    <col min="355" max="362" width="3.81640625" bestFit="1" customWidth="1"/>
    <col min="363" max="363" width="11.81640625" bestFit="1" customWidth="1"/>
    <col min="364" max="368" width="3.81640625" bestFit="1" customWidth="1"/>
    <col min="369" max="369" width="11.81640625" bestFit="1" customWidth="1"/>
    <col min="370" max="393" width="3.81640625" bestFit="1" customWidth="1"/>
    <col min="394" max="394" width="24" bestFit="1" customWidth="1"/>
    <col min="395" max="395" width="20.54296875" bestFit="1" customWidth="1"/>
  </cols>
  <sheetData>
    <row r="1" spans="1:13">
      <c r="A1" s="17" t="s">
        <v>57</v>
      </c>
      <c r="B1" s="17"/>
      <c r="G1" s="18" t="s">
        <v>59</v>
      </c>
      <c r="H1" s="18"/>
      <c r="I1" s="5"/>
    </row>
    <row r="2" spans="1:13">
      <c r="A2" s="17"/>
      <c r="B2" s="17"/>
      <c r="G2" s="18"/>
      <c r="H2" s="18"/>
      <c r="I2" s="5"/>
    </row>
    <row r="3" spans="1:13">
      <c r="A3" s="1" t="s">
        <v>25</v>
      </c>
      <c r="B3" t="s">
        <v>44</v>
      </c>
      <c r="D3" s="20" t="s">
        <v>55</v>
      </c>
      <c r="E3" s="20"/>
      <c r="G3" s="1" t="s">
        <v>25</v>
      </c>
      <c r="H3" t="s">
        <v>44</v>
      </c>
      <c r="J3" s="22" t="s">
        <v>60</v>
      </c>
      <c r="K3" s="22"/>
      <c r="L3" s="22"/>
      <c r="M3" s="22"/>
    </row>
    <row r="4" spans="1:13">
      <c r="A4" s="2" t="s">
        <v>45</v>
      </c>
      <c r="B4">
        <v>58.595469255663431</v>
      </c>
      <c r="D4" s="20"/>
      <c r="E4" s="20"/>
      <c r="G4" s="2">
        <v>0</v>
      </c>
      <c r="H4">
        <v>16.348837209302324</v>
      </c>
      <c r="J4" s="22"/>
      <c r="K4" s="22"/>
      <c r="L4" s="22"/>
      <c r="M4" s="22"/>
    </row>
    <row r="5" spans="1:13">
      <c r="A5" s="2" t="s">
        <v>46</v>
      </c>
      <c r="B5">
        <v>33.202380952380949</v>
      </c>
      <c r="D5" s="1" t="s">
        <v>25</v>
      </c>
      <c r="E5" t="s">
        <v>44</v>
      </c>
      <c r="G5" s="2">
        <v>1</v>
      </c>
      <c r="H5">
        <v>10.697674418604651</v>
      </c>
      <c r="J5" s="1" t="s">
        <v>25</v>
      </c>
      <c r="K5" t="s">
        <v>26</v>
      </c>
      <c r="L5" t="s">
        <v>52</v>
      </c>
      <c r="M5" t="s">
        <v>51</v>
      </c>
    </row>
    <row r="6" spans="1:13">
      <c r="A6" s="2" t="s">
        <v>42</v>
      </c>
      <c r="B6">
        <v>61.671617161716171</v>
      </c>
      <c r="D6" s="2" t="s">
        <v>27</v>
      </c>
      <c r="E6" s="11">
        <v>56.711409395973156</v>
      </c>
      <c r="G6" s="2">
        <v>2</v>
      </c>
      <c r="H6">
        <v>7.1707317073170733</v>
      </c>
      <c r="J6" s="14" t="s">
        <v>53</v>
      </c>
      <c r="K6" s="15">
        <v>38189</v>
      </c>
      <c r="L6" s="15">
        <v>4.4665697674418601</v>
      </c>
      <c r="M6" s="15">
        <v>51.040697674418603</v>
      </c>
    </row>
    <row r="7" spans="1:13">
      <c r="A7" s="2" t="s">
        <v>43</v>
      </c>
      <c r="B7">
        <v>36</v>
      </c>
      <c r="D7" s="2" t="s">
        <v>28</v>
      </c>
      <c r="E7" s="11">
        <v>66.00787401574803</v>
      </c>
      <c r="G7" s="2">
        <v>3</v>
      </c>
      <c r="H7">
        <v>4.870967741935484</v>
      </c>
      <c r="J7" s="14" t="s">
        <v>54</v>
      </c>
      <c r="K7" s="15">
        <v>20115</v>
      </c>
      <c r="L7" s="15">
        <v>5.9230769230769234</v>
      </c>
      <c r="M7" s="15">
        <v>58.54807692307692</v>
      </c>
    </row>
    <row r="8" spans="1:13">
      <c r="A8" s="2" t="s">
        <v>34</v>
      </c>
      <c r="B8">
        <v>58.304000000000002</v>
      </c>
      <c r="D8" s="2" t="s">
        <v>29</v>
      </c>
      <c r="E8" s="11">
        <v>61.44274809160305</v>
      </c>
      <c r="G8" s="2">
        <v>4</v>
      </c>
      <c r="H8">
        <v>2.15625</v>
      </c>
      <c r="J8" s="2" t="s">
        <v>34</v>
      </c>
      <c r="K8">
        <v>58304</v>
      </c>
      <c r="L8">
        <v>4.9210000000000003</v>
      </c>
      <c r="M8">
        <v>53.383000000000003</v>
      </c>
    </row>
    <row r="9" spans="1:13">
      <c r="D9" s="2" t="s">
        <v>30</v>
      </c>
      <c r="E9" s="11">
        <v>67.664000000000001</v>
      </c>
      <c r="G9" s="2">
        <v>5</v>
      </c>
      <c r="H9">
        <v>4.2051282051282053</v>
      </c>
    </row>
    <row r="10" spans="1:13">
      <c r="A10" s="23" t="s">
        <v>56</v>
      </c>
      <c r="B10" s="23"/>
      <c r="D10" s="2" t="s">
        <v>31</v>
      </c>
      <c r="E10" s="11">
        <v>65.905797101449281</v>
      </c>
      <c r="G10" s="2">
        <v>6</v>
      </c>
      <c r="H10">
        <v>19.571428571428573</v>
      </c>
      <c r="J10" s="19" t="s">
        <v>63</v>
      </c>
      <c r="K10" s="19"/>
    </row>
    <row r="11" spans="1:13">
      <c r="A11" s="23"/>
      <c r="B11" s="23"/>
      <c r="D11" s="2" t="s">
        <v>32</v>
      </c>
      <c r="E11" s="11">
        <v>46.674698795180724</v>
      </c>
      <c r="G11" s="2">
        <v>7</v>
      </c>
      <c r="H11">
        <v>54.395348837209305</v>
      </c>
      <c r="J11" s="19"/>
      <c r="K11" s="19"/>
    </row>
    <row r="12" spans="1:13">
      <c r="A12" s="1" t="s">
        <v>25</v>
      </c>
      <c r="B12" t="s">
        <v>44</v>
      </c>
      <c r="D12" s="2" t="s">
        <v>33</v>
      </c>
      <c r="E12" s="11">
        <v>49.518292682926827</v>
      </c>
      <c r="G12" s="2">
        <v>8</v>
      </c>
      <c r="H12">
        <v>128.28571428571428</v>
      </c>
      <c r="J12" s="1" t="s">
        <v>25</v>
      </c>
      <c r="K12" t="s">
        <v>26</v>
      </c>
      <c r="M12" t="s">
        <v>44</v>
      </c>
    </row>
    <row r="13" spans="1:13" ht="15.5">
      <c r="A13" s="2" t="s">
        <v>47</v>
      </c>
      <c r="B13">
        <v>5.7142857142857144</v>
      </c>
      <c r="D13" s="2" t="s">
        <v>34</v>
      </c>
      <c r="E13" s="11">
        <v>58.304000000000002</v>
      </c>
      <c r="G13" s="2">
        <v>9</v>
      </c>
      <c r="H13">
        <v>87.428571428571431</v>
      </c>
      <c r="J13" s="12" t="s">
        <v>45</v>
      </c>
      <c r="K13" s="13">
        <v>18106</v>
      </c>
      <c r="M13" s="15">
        <v>58.304000000000002</v>
      </c>
    </row>
    <row r="14" spans="1:13" ht="15.5">
      <c r="A14" s="3" t="s">
        <v>49</v>
      </c>
      <c r="B14">
        <v>6</v>
      </c>
      <c r="G14" s="2">
        <v>10</v>
      </c>
      <c r="H14">
        <v>53.642857142857146</v>
      </c>
      <c r="J14" s="12" t="s">
        <v>46</v>
      </c>
      <c r="K14" s="13">
        <v>2789</v>
      </c>
      <c r="M14" t="s">
        <v>62</v>
      </c>
    </row>
    <row r="15" spans="1:13" ht="15.5">
      <c r="A15" s="3" t="s">
        <v>50</v>
      </c>
      <c r="B15">
        <v>4</v>
      </c>
      <c r="G15" s="2">
        <v>11</v>
      </c>
      <c r="H15">
        <v>59.38095238095238</v>
      </c>
      <c r="J15" s="12" t="s">
        <v>42</v>
      </c>
      <c r="K15" s="13">
        <v>37373</v>
      </c>
      <c r="M15" s="16">
        <v>0.20589999999999961</v>
      </c>
    </row>
    <row r="16" spans="1:13" ht="15.5">
      <c r="A16" s="2" t="s">
        <v>48</v>
      </c>
      <c r="B16">
        <v>58.674723061430008</v>
      </c>
      <c r="D16" s="19" t="s">
        <v>58</v>
      </c>
      <c r="E16" s="19"/>
      <c r="G16" s="2">
        <v>12</v>
      </c>
      <c r="H16">
        <v>76.348837209302332</v>
      </c>
      <c r="J16" s="12" t="s">
        <v>43</v>
      </c>
      <c r="K16" s="13">
        <v>36</v>
      </c>
    </row>
    <row r="17" spans="1:12">
      <c r="A17" s="3" t="s">
        <v>49</v>
      </c>
      <c r="B17">
        <v>55.942815249266864</v>
      </c>
      <c r="D17" s="19"/>
      <c r="E17" s="19"/>
      <c r="G17" s="2">
        <v>13</v>
      </c>
      <c r="H17">
        <v>78.511627906976742</v>
      </c>
      <c r="J17" s="2" t="s">
        <v>34</v>
      </c>
      <c r="K17">
        <v>58304</v>
      </c>
    </row>
    <row r="18" spans="1:12">
      <c r="A18" s="3" t="s">
        <v>50</v>
      </c>
      <c r="B18">
        <v>64.665594855305471</v>
      </c>
      <c r="D18" s="1" t="s">
        <v>25</v>
      </c>
      <c r="E18" t="s">
        <v>44</v>
      </c>
      <c r="G18" s="2">
        <v>14</v>
      </c>
      <c r="H18">
        <v>74.418604651162795</v>
      </c>
    </row>
    <row r="19" spans="1:12">
      <c r="A19" s="2" t="s">
        <v>34</v>
      </c>
      <c r="B19">
        <v>58.304000000000002</v>
      </c>
      <c r="D19" s="2" t="s">
        <v>39</v>
      </c>
      <c r="E19" s="11">
        <v>182.16883116883116</v>
      </c>
      <c r="G19" s="2">
        <v>15</v>
      </c>
      <c r="H19">
        <v>77.95348837209302</v>
      </c>
    </row>
    <row r="20" spans="1:12">
      <c r="D20" s="2" t="s">
        <v>40</v>
      </c>
      <c r="E20" s="11">
        <v>39.782608695652172</v>
      </c>
      <c r="G20" s="2">
        <v>16</v>
      </c>
      <c r="H20">
        <v>89.272727272727266</v>
      </c>
      <c r="K20" s="21" t="s">
        <v>61</v>
      </c>
      <c r="L20" s="21"/>
    </row>
    <row r="21" spans="1:12">
      <c r="D21" s="2" t="s">
        <v>41</v>
      </c>
      <c r="E21" s="11">
        <v>119.33684210526316</v>
      </c>
      <c r="G21" s="2">
        <v>17</v>
      </c>
      <c r="H21">
        <v>140.20454545454547</v>
      </c>
      <c r="K21" s="21"/>
      <c r="L21" s="21"/>
    </row>
    <row r="22" spans="1:12">
      <c r="D22" s="2" t="s">
        <v>34</v>
      </c>
      <c r="E22" s="11">
        <v>58.304000000000002</v>
      </c>
      <c r="G22" s="2">
        <v>18</v>
      </c>
      <c r="H22">
        <v>122.86046511627907</v>
      </c>
      <c r="K22" s="1" t="s">
        <v>25</v>
      </c>
      <c r="L22" t="s">
        <v>44</v>
      </c>
    </row>
    <row r="23" spans="1:12">
      <c r="G23" s="2">
        <v>19</v>
      </c>
      <c r="H23">
        <v>85.139534883720927</v>
      </c>
      <c r="K23" s="2" t="s">
        <v>35</v>
      </c>
      <c r="L23" s="11">
        <v>79.347222222222229</v>
      </c>
    </row>
    <row r="24" spans="1:12">
      <c r="G24" s="2">
        <v>20</v>
      </c>
      <c r="H24">
        <v>61.767441860465119</v>
      </c>
      <c r="K24" s="2" t="s">
        <v>36</v>
      </c>
      <c r="L24" s="11">
        <v>102.71098265895954</v>
      </c>
    </row>
    <row r="25" spans="1:12">
      <c r="G25" s="2">
        <v>21</v>
      </c>
      <c r="H25">
        <v>46.418604651162788</v>
      </c>
      <c r="K25" s="2" t="s">
        <v>37</v>
      </c>
      <c r="L25" s="11">
        <v>58.671232876712331</v>
      </c>
    </row>
    <row r="26" spans="1:12">
      <c r="G26" s="2">
        <v>22</v>
      </c>
      <c r="H26">
        <v>35.069767441860463</v>
      </c>
      <c r="K26" s="2" t="s">
        <v>38</v>
      </c>
      <c r="L26" s="11">
        <v>19.636363636363637</v>
      </c>
    </row>
    <row r="27" spans="1:12">
      <c r="G27" s="2">
        <v>23</v>
      </c>
      <c r="H27">
        <v>25.186046511627907</v>
      </c>
      <c r="K27" s="2" t="s">
        <v>34</v>
      </c>
      <c r="L27" s="11">
        <v>58.304000000000002</v>
      </c>
    </row>
    <row r="28" spans="1:12">
      <c r="G28" s="2" t="s">
        <v>34</v>
      </c>
      <c r="H28">
        <v>58.304000000000002</v>
      </c>
    </row>
    <row r="52" spans="10:13">
      <c r="J52" s="4"/>
      <c r="K52" s="4"/>
      <c r="L52" s="4"/>
      <c r="M52" s="4"/>
    </row>
    <row r="53" spans="10:13">
      <c r="J53" s="4"/>
      <c r="K53" s="4"/>
      <c r="L53" s="4"/>
      <c r="M53" s="4"/>
    </row>
    <row r="54" spans="10:13">
      <c r="J54" s="4"/>
      <c r="K54" s="4"/>
      <c r="L54" s="4"/>
      <c r="M54" s="4"/>
    </row>
    <row r="55" spans="10:13">
      <c r="J55" s="4"/>
      <c r="K55" s="4"/>
      <c r="L55" s="4"/>
      <c r="M55" s="4"/>
    </row>
    <row r="56" spans="10:13">
      <c r="J56" s="4"/>
      <c r="K56" s="4"/>
      <c r="L56" s="4"/>
      <c r="M56" s="4"/>
    </row>
    <row r="57" spans="10:13">
      <c r="J57" s="4"/>
      <c r="K57" s="4"/>
      <c r="L57" s="4"/>
      <c r="M57" s="4"/>
    </row>
    <row r="58" spans="10:13">
      <c r="J58" s="4"/>
      <c r="K58" s="4"/>
      <c r="L58" s="4"/>
      <c r="M58" s="4"/>
    </row>
    <row r="59" spans="10:13">
      <c r="J59" s="4"/>
      <c r="K59" s="4"/>
      <c r="L59" s="4"/>
      <c r="M59" s="4"/>
    </row>
    <row r="60" spans="10:13">
      <c r="J60" s="4"/>
      <c r="K60" s="4"/>
      <c r="L60" s="4"/>
      <c r="M60" s="4"/>
    </row>
    <row r="61" spans="10:13">
      <c r="J61" s="4"/>
      <c r="K61" s="4"/>
      <c r="L61" s="4"/>
      <c r="M61" s="4"/>
    </row>
    <row r="62" spans="10:13">
      <c r="J62" s="4"/>
      <c r="K62" s="4"/>
      <c r="L62" s="4"/>
      <c r="M62" s="4"/>
    </row>
    <row r="63" spans="10:13">
      <c r="J63" s="4"/>
      <c r="K63" s="4"/>
      <c r="L63" s="4"/>
      <c r="M63" s="4"/>
    </row>
    <row r="64" spans="10:13">
      <c r="J64" s="4"/>
      <c r="K64" s="4"/>
      <c r="L64" s="4"/>
      <c r="M64" s="4"/>
    </row>
    <row r="65" spans="8:13">
      <c r="H65" s="4"/>
      <c r="I65" s="4"/>
      <c r="J65" s="4"/>
      <c r="K65" s="4"/>
      <c r="L65" s="4"/>
      <c r="M65" s="4"/>
    </row>
    <row r="66" spans="8:13">
      <c r="H66" s="4"/>
      <c r="I66" s="4"/>
      <c r="J66" s="4"/>
      <c r="K66" s="4"/>
      <c r="L66" s="4"/>
      <c r="M66" s="4"/>
    </row>
    <row r="67" spans="8:13">
      <c r="H67" s="4"/>
      <c r="I67" s="4"/>
      <c r="J67" s="4"/>
      <c r="K67" s="4"/>
      <c r="L67" s="4"/>
      <c r="M67" s="4"/>
    </row>
    <row r="68" spans="8:13">
      <c r="H68" s="4"/>
      <c r="I68" s="4"/>
      <c r="J68" s="4"/>
      <c r="K68" s="4"/>
      <c r="L68" s="4"/>
      <c r="M68" s="4"/>
    </row>
    <row r="69" spans="8:13">
      <c r="H69" s="4"/>
      <c r="I69" s="4"/>
      <c r="J69" s="4"/>
      <c r="K69" s="4"/>
      <c r="L69" s="4"/>
      <c r="M69" s="4"/>
    </row>
    <row r="70" spans="8:13">
      <c r="H70" s="4"/>
      <c r="I70" s="4"/>
      <c r="J70" s="4"/>
      <c r="K70" s="4"/>
      <c r="L70" s="4"/>
      <c r="M70" s="4"/>
    </row>
    <row r="71" spans="8:13">
      <c r="H71" s="4"/>
      <c r="I71" s="4"/>
      <c r="J71" s="4"/>
      <c r="K71" s="4"/>
      <c r="L71" s="4"/>
      <c r="M71" s="4"/>
    </row>
    <row r="72" spans="8:13">
      <c r="H72" s="4"/>
      <c r="I72" s="4"/>
      <c r="J72" s="4"/>
      <c r="K72" s="4"/>
      <c r="L72" s="4"/>
      <c r="M72" s="4"/>
    </row>
    <row r="73" spans="8:13">
      <c r="H73" s="4"/>
      <c r="I73" s="4"/>
      <c r="J73" s="4"/>
      <c r="K73" s="4"/>
      <c r="L73" s="4"/>
      <c r="M73" s="4"/>
    </row>
    <row r="74" spans="8:13">
      <c r="H74" s="4"/>
      <c r="I74" s="4"/>
      <c r="J74" s="4"/>
      <c r="K74" s="4"/>
      <c r="L74" s="4"/>
      <c r="M74" s="4"/>
    </row>
    <row r="75" spans="8:13">
      <c r="H75" s="4"/>
      <c r="I75" s="4"/>
      <c r="J75" s="4"/>
      <c r="K75" s="4"/>
      <c r="L75" s="4"/>
      <c r="M75" s="4"/>
    </row>
  </sheetData>
  <mergeCells count="8">
    <mergeCell ref="J3:M4"/>
    <mergeCell ref="K20:L21"/>
    <mergeCell ref="D16:E17"/>
    <mergeCell ref="A1:B2"/>
    <mergeCell ref="A10:B11"/>
    <mergeCell ref="D3:E4"/>
    <mergeCell ref="G1:H2"/>
    <mergeCell ref="J10:K11"/>
  </mergeCells>
  <conditionalFormatting sqref="H65:I75 J52:M75">
    <cfRule type="colorScale" priority="1">
      <colorScale>
        <cfvo type="min"/>
        <cfvo type="percentile" val="50"/>
        <cfvo type="max"/>
        <color theme="4"/>
        <color theme="0"/>
        <color rgb="FFFF0000"/>
      </colorScale>
    </cfRule>
  </conditionalFormatting>
  <conditionalFormatting sqref="J30:K31 J23 J42:O46 L40:O41 J32:J33 N23:O28 M29:O39">
    <cfRule type="colorScale" priority="11">
      <colorScale>
        <cfvo type="min"/>
        <cfvo type="percentile" val="50"/>
        <cfvo type="max"/>
        <color theme="4"/>
        <color theme="0"/>
        <color rgb="FFFF0000"/>
      </colorScale>
    </cfRule>
  </conditionalFormatting>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32BA-0329-4B67-85B6-4EA457152206}">
  <dimension ref="A1"/>
  <sheetViews>
    <sheetView zoomScale="75" zoomScaleNormal="75" workbookViewId="0"/>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F7B17A-49DF-4B49-9022-01B23A693B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Final_Combined_Dataset</vt:lpstr>
      <vt:lpstr>Analysis_Helper</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2026-01-17T10:07:23Z</dcterms:created>
  <dcterms:modified xsi:type="dcterms:W3CDTF">2026-01-21T20:31:52Z</dcterms:modified>
</cp:coreProperties>
</file>