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" sheetId="1" r:id="rId4"/>
    <sheet state="visible" name="size_consistency" sheetId="2" r:id="rId5"/>
    <sheet state="visible" name="kj_2_kcal" sheetId="3" r:id="rId6"/>
  </sheets>
  <definedNames/>
  <calcPr/>
</workbook>
</file>

<file path=xl/sharedStrings.xml><?xml version="1.0" encoding="utf-8"?>
<sst xmlns="http://schemas.openxmlformats.org/spreadsheetml/2006/main" count="45" uniqueCount="15">
  <si>
    <t>nwat</t>
  </si>
  <si>
    <t>DLPNO-CCSD(T)/def2-QZVPPD</t>
  </si>
  <si>
    <t>DF-MP2/aTZ(cp)</t>
  </si>
  <si>
    <t>wB97M-V</t>
  </si>
  <si>
    <t>PBE-D3</t>
  </si>
  <si>
    <t>revPBE-D3</t>
  </si>
  <si>
    <t>PBE0-D3</t>
  </si>
  <si>
    <t>PBE-D4</t>
  </si>
  <si>
    <t>revPBE-D4</t>
  </si>
  <si>
    <t>PBE0-D4</t>
  </si>
  <si>
    <t>PBE-VV10</t>
  </si>
  <si>
    <t>revPBE-VV10</t>
  </si>
  <si>
    <t>PBE0-VV10</t>
  </si>
  <si>
    <t>error/nwat</t>
  </si>
  <si>
    <t>dE/n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</si>
</sst>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  <col customWidth="1" min="3" max="3" width="14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1.0</v>
      </c>
      <c r="B2" s="6">
        <v>-16.4739898299611</v>
      </c>
      <c r="C2" s="7">
        <v>-15.07214818</v>
      </c>
      <c r="D2" s="8">
        <v>-15.852544020000002</v>
      </c>
      <c r="E2" s="8">
        <v>-15.923410480000001</v>
      </c>
      <c r="F2" s="8">
        <v>-15.04576032</v>
      </c>
      <c r="G2" s="8">
        <v>-15.953134089999999</v>
      </c>
      <c r="H2" s="8">
        <v>-16.226788019999997</v>
      </c>
      <c r="I2" s="8">
        <v>-15.90551394</v>
      </c>
      <c r="J2" s="8">
        <v>-16.14008816</v>
      </c>
      <c r="K2" s="8">
        <v>-16.18391789</v>
      </c>
      <c r="L2" s="8">
        <v>-15.356838649999998</v>
      </c>
      <c r="M2" s="8">
        <v>-16.13936846</v>
      </c>
    </row>
    <row r="3">
      <c r="A3" s="5">
        <v>2.0</v>
      </c>
      <c r="B3" s="6">
        <v>-34.2696928179414</v>
      </c>
      <c r="C3" s="7">
        <v>-31.20974291</v>
      </c>
      <c r="D3" s="8">
        <v>-32.68450378</v>
      </c>
      <c r="E3" s="8">
        <v>-32.62827122</v>
      </c>
      <c r="F3" s="8">
        <v>-30.878392640000005</v>
      </c>
      <c r="G3" s="8">
        <v>-32.97048857</v>
      </c>
      <c r="H3" s="8">
        <v>-32.9660984</v>
      </c>
      <c r="I3" s="8">
        <v>-31.850899260000002</v>
      </c>
      <c r="J3" s="8">
        <v>-33.10032245</v>
      </c>
      <c r="K3" s="8">
        <v>-33.073789510000005</v>
      </c>
      <c r="L3" s="8">
        <v>-31.399527409999997</v>
      </c>
      <c r="M3" s="8">
        <v>-33.25186728</v>
      </c>
    </row>
    <row r="4">
      <c r="A4" s="5">
        <v>3.0</v>
      </c>
      <c r="B4" s="6">
        <v>-50.7013581536086</v>
      </c>
      <c r="C4" s="7">
        <v>-45.9302499</v>
      </c>
      <c r="D4" s="8">
        <v>-48.049067210000004</v>
      </c>
      <c r="E4" s="8">
        <v>-47.94790138</v>
      </c>
      <c r="F4" s="8">
        <v>-45.44778353</v>
      </c>
      <c r="G4" s="8">
        <v>-48.49427363</v>
      </c>
      <c r="H4" s="8">
        <v>-48.3959866</v>
      </c>
      <c r="I4" s="8">
        <v>-46.55057984</v>
      </c>
      <c r="J4" s="8">
        <v>-48.639796970000006</v>
      </c>
      <c r="K4" s="8">
        <v>-48.65255965</v>
      </c>
      <c r="L4" s="8">
        <v>-46.26018089</v>
      </c>
      <c r="M4" s="8">
        <v>-48.92470221000001</v>
      </c>
    </row>
    <row r="5">
      <c r="A5" s="5">
        <v>4.0</v>
      </c>
      <c r="B5" s="6">
        <v>-67.1684552508419</v>
      </c>
      <c r="C5" s="7">
        <v>-60.7993223</v>
      </c>
      <c r="D5" s="8">
        <v>-63.56668684</v>
      </c>
      <c r="E5" s="8">
        <v>-63.467704100000006</v>
      </c>
      <c r="F5" s="8">
        <v>-60.30116804</v>
      </c>
      <c r="G5" s="8">
        <v>-64.30809778999999</v>
      </c>
      <c r="H5" s="8">
        <v>-63.853343349999996</v>
      </c>
      <c r="I5" s="8">
        <v>-61.291619180000005</v>
      </c>
      <c r="J5" s="8">
        <v>-64.28725048</v>
      </c>
      <c r="K5" s="8">
        <v>-64.26947389</v>
      </c>
      <c r="L5" s="8">
        <v>-61.14679155</v>
      </c>
      <c r="M5" s="8">
        <v>-64.71108181</v>
      </c>
    </row>
    <row r="6">
      <c r="A6" s="5">
        <v>5.0</v>
      </c>
      <c r="B6" s="6">
        <v>-78.3521821650684</v>
      </c>
      <c r="C6" s="7">
        <v>-70.34167001</v>
      </c>
      <c r="D6" s="8">
        <v>-73.81111255</v>
      </c>
      <c r="E6" s="8">
        <v>-73.66338213</v>
      </c>
      <c r="F6" s="8">
        <v>-69.64712027</v>
      </c>
      <c r="G6" s="8">
        <v>-74.83402216</v>
      </c>
      <c r="H6" s="8">
        <v>-73.94886312999999</v>
      </c>
      <c r="I6" s="8">
        <v>-70.49809355000001</v>
      </c>
      <c r="J6" s="8">
        <v>-74.49139698</v>
      </c>
      <c r="K6" s="8">
        <v>-74.7444435</v>
      </c>
      <c r="L6" s="8">
        <v>-70.47069696999999</v>
      </c>
      <c r="M6" s="8">
        <v>-75.2911756</v>
      </c>
    </row>
    <row r="7">
      <c r="A7" s="5">
        <v>6.0</v>
      </c>
      <c r="B7" s="6">
        <v>-79.2582266603466</v>
      </c>
      <c r="C7" s="7">
        <v>-70.49690647</v>
      </c>
      <c r="D7" s="8">
        <v>-74.30266765</v>
      </c>
      <c r="E7" s="8">
        <v>-74.94804663000001</v>
      </c>
      <c r="F7" s="8">
        <v>-70.44102134</v>
      </c>
      <c r="G7" s="8">
        <v>-75.87573993000001</v>
      </c>
      <c r="H7" s="8">
        <v>-74.91119799</v>
      </c>
      <c r="I7" s="8">
        <v>-70.90628339999999</v>
      </c>
      <c r="J7" s="8">
        <v>-75.10563694000001</v>
      </c>
      <c r="K7" s="8">
        <v>-75.91011759999999</v>
      </c>
      <c r="L7" s="8">
        <v>-70.92048548</v>
      </c>
      <c r="M7" s="8">
        <v>-76.09121811</v>
      </c>
    </row>
    <row r="8">
      <c r="A8" s="5">
        <v>7.0</v>
      </c>
      <c r="B8" s="6">
        <v>-91.9210185137016</v>
      </c>
      <c r="C8" s="7">
        <v>-82.62986886</v>
      </c>
      <c r="D8" s="8">
        <v>-87.00817948000001</v>
      </c>
      <c r="E8" s="8">
        <v>-88.1853208</v>
      </c>
      <c r="F8" s="8">
        <v>-81.9680724</v>
      </c>
      <c r="G8" s="8">
        <v>-89.26695793</v>
      </c>
      <c r="H8" s="8">
        <v>-87.89492185</v>
      </c>
      <c r="I8" s="8">
        <v>-82.50321733</v>
      </c>
      <c r="J8" s="8">
        <v>-88.09116005</v>
      </c>
      <c r="K8" s="8">
        <v>-89.46446759999999</v>
      </c>
      <c r="L8" s="8">
        <v>-82.90670514</v>
      </c>
      <c r="M8" s="8">
        <v>-89.6340769</v>
      </c>
    </row>
    <row r="9">
      <c r="A9" s="5">
        <v>8.0</v>
      </c>
      <c r="B9" s="6">
        <v>-100.419150965203</v>
      </c>
      <c r="C9" s="7">
        <v>-90.52340239</v>
      </c>
      <c r="D9" s="8">
        <v>-95.51433777</v>
      </c>
      <c r="E9" s="8">
        <v>-97.99511968</v>
      </c>
      <c r="F9" s="8">
        <v>-90.69760158000001</v>
      </c>
      <c r="G9" s="8">
        <v>-98.74622259</v>
      </c>
      <c r="H9" s="8">
        <v>-97.35384298999999</v>
      </c>
      <c r="I9" s="8">
        <v>-90.86778663999999</v>
      </c>
      <c r="J9" s="8">
        <v>-97.14671333000001</v>
      </c>
      <c r="K9" s="8">
        <v>-99.25461867</v>
      </c>
      <c r="L9" s="8">
        <v>-91.70897199999999</v>
      </c>
      <c r="M9" s="8">
        <v>-98.96628286</v>
      </c>
    </row>
    <row r="10">
      <c r="A10" s="5">
        <v>9.0</v>
      </c>
      <c r="B10" s="6">
        <v>-109.623866238321</v>
      </c>
      <c r="C10" s="7">
        <v>-99.22134002</v>
      </c>
      <c r="D10" s="8">
        <v>-104.60105406000001</v>
      </c>
      <c r="E10" s="8">
        <v>-107.55381523</v>
      </c>
      <c r="F10" s="8">
        <v>-98.91671952</v>
      </c>
      <c r="G10" s="8">
        <v>-108.33233871</v>
      </c>
      <c r="H10" s="8">
        <v>-106.71452508</v>
      </c>
      <c r="I10" s="8">
        <v>-99.15885059</v>
      </c>
      <c r="J10" s="8">
        <v>-106.45291413</v>
      </c>
      <c r="K10" s="8">
        <v>-108.99479857</v>
      </c>
      <c r="L10" s="8">
        <v>-100.53122253000001</v>
      </c>
      <c r="M10" s="8">
        <v>-108.58317815</v>
      </c>
    </row>
    <row r="11">
      <c r="A11" s="5">
        <v>10.0</v>
      </c>
      <c r="B11" s="6">
        <v>-114.480936534423</v>
      </c>
      <c r="C11" s="7">
        <v>-103.372416</v>
      </c>
      <c r="D11" s="8">
        <v>-109.44504289</v>
      </c>
      <c r="E11" s="8">
        <v>-113.32832818</v>
      </c>
      <c r="F11" s="8">
        <v>-103.47395587999999</v>
      </c>
      <c r="G11" s="8">
        <v>-113.93887368</v>
      </c>
      <c r="H11" s="8">
        <v>-112.17138644</v>
      </c>
      <c r="I11" s="8">
        <v>-103.5084535</v>
      </c>
      <c r="J11" s="8">
        <v>-111.66982750999999</v>
      </c>
      <c r="K11" s="8">
        <v>-114.84382446</v>
      </c>
      <c r="L11" s="8">
        <v>-105.3739159</v>
      </c>
      <c r="M11" s="8">
        <v>-114.14122933</v>
      </c>
    </row>
    <row r="12">
      <c r="A12" s="5"/>
      <c r="B12" s="6"/>
      <c r="C12" s="7"/>
    </row>
    <row r="13">
      <c r="A13" s="5"/>
      <c r="B13" s="6"/>
      <c r="C13" s="7"/>
    </row>
    <row r="15">
      <c r="A15" s="3" t="s"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5">
        <v>1.0</v>
      </c>
      <c r="B16" s="9"/>
      <c r="C16" s="9"/>
      <c r="D16" s="10">
        <f>(D2-B2)</f>
        <v>0.62144581</v>
      </c>
      <c r="E16" s="10">
        <f>(E2-B2)</f>
        <v>0.55057935</v>
      </c>
      <c r="F16" s="10">
        <f>(F2-B2)</f>
        <v>1.42822951</v>
      </c>
      <c r="G16" s="10">
        <f>(G2-B2)</f>
        <v>0.52085574</v>
      </c>
      <c r="H16" s="10">
        <f>(H2-B2)</f>
        <v>0.24720181</v>
      </c>
      <c r="I16" s="10">
        <f>(I2-B2)</f>
        <v>0.56847589</v>
      </c>
      <c r="J16" s="10">
        <f>(J2-B2)</f>
        <v>0.33390167</v>
      </c>
      <c r="K16" s="10">
        <f>(K2-B2)</f>
        <v>0.29007194</v>
      </c>
      <c r="L16" s="10">
        <f>(L2-B2)</f>
        <v>1.11715118</v>
      </c>
      <c r="M16" s="10">
        <f>(M2-B2)</f>
        <v>0.33462137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5">
        <v>2.0</v>
      </c>
      <c r="B17" s="9"/>
      <c r="C17" s="9"/>
      <c r="D17" s="10">
        <f>(D3-B3)/2</f>
        <v>0.792594519</v>
      </c>
      <c r="E17" s="10">
        <f>(E3-B3)/2</f>
        <v>0.820710799</v>
      </c>
      <c r="F17" s="10">
        <f>(F3-B3)/2</f>
        <v>1.695650089</v>
      </c>
      <c r="G17" s="10">
        <f>(G3-B3)/2</f>
        <v>0.649602124</v>
      </c>
      <c r="H17" s="10">
        <f>(H3-B3)/2</f>
        <v>0.651797209</v>
      </c>
      <c r="I17" s="10">
        <f>(I3-B3)/2</f>
        <v>1.209396779</v>
      </c>
      <c r="J17" s="10">
        <f>(J3-B3)/2</f>
        <v>0.584685184</v>
      </c>
      <c r="K17" s="10">
        <f>(K3-B3)/2</f>
        <v>0.597951654</v>
      </c>
      <c r="L17" s="10">
        <f>(L3-B3)/2</f>
        <v>1.435082704</v>
      </c>
      <c r="M17" s="10">
        <f>(M3-B3)/2</f>
        <v>0.508912769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5">
        <v>3.0</v>
      </c>
      <c r="B18" s="9"/>
      <c r="C18" s="9"/>
      <c r="D18" s="10">
        <f>(D4-B4)/3</f>
        <v>0.8840969812</v>
      </c>
      <c r="E18" s="10">
        <f>(E4-B4)/3</f>
        <v>0.9178189245</v>
      </c>
      <c r="F18" s="10">
        <f>(F4-B4)/3</f>
        <v>1.751191541</v>
      </c>
      <c r="G18" s="10">
        <f>(G4-B4)/3</f>
        <v>0.7356948412</v>
      </c>
      <c r="H18" s="10">
        <f>(H4-B4)/3</f>
        <v>0.7684571845</v>
      </c>
      <c r="I18" s="10">
        <f>(I4-B4)/3</f>
        <v>1.383592771</v>
      </c>
      <c r="J18" s="10">
        <f>(J4-B4)/3</f>
        <v>0.6871870612</v>
      </c>
      <c r="K18" s="10">
        <f>(K4-B4)/3</f>
        <v>0.6829328345</v>
      </c>
      <c r="L18" s="10">
        <f>(L4-B4)/3</f>
        <v>1.480392421</v>
      </c>
      <c r="M18" s="10">
        <f>(M4-B4)/3</f>
        <v>0.5922186479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5">
        <v>4.0</v>
      </c>
      <c r="B19" s="9"/>
      <c r="C19" s="9"/>
      <c r="D19" s="10">
        <f>(D5-B5)/4</f>
        <v>0.9004421027</v>
      </c>
      <c r="E19" s="10">
        <f>(E5-B5)/4</f>
        <v>0.9251877877</v>
      </c>
      <c r="F19" s="10">
        <f>(F5-B5)/4</f>
        <v>1.716821803</v>
      </c>
      <c r="G19" s="10">
        <f>(G5-B5)/4</f>
        <v>0.7150893652</v>
      </c>
      <c r="H19" s="10">
        <f>(H5-B5)/4</f>
        <v>0.8287779752</v>
      </c>
      <c r="I19" s="10">
        <f>(I5-B5)/4</f>
        <v>1.469209018</v>
      </c>
      <c r="J19" s="10">
        <f>(J5-B5)/4</f>
        <v>0.7203011927</v>
      </c>
      <c r="K19" s="10">
        <f>(K5-B5)/4</f>
        <v>0.7247453402</v>
      </c>
      <c r="L19" s="10">
        <f>(L5-B5)/4</f>
        <v>1.505415925</v>
      </c>
      <c r="M19" s="10">
        <f>(M5-B5)/4</f>
        <v>0.6143433602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5">
        <v>5.0</v>
      </c>
      <c r="B20" s="9"/>
      <c r="C20" s="9"/>
      <c r="D20" s="10">
        <f>(D6-B6)/5</f>
        <v>0.908213923</v>
      </c>
      <c r="E20" s="10">
        <f>(E6-B6)/5</f>
        <v>0.937760007</v>
      </c>
      <c r="F20" s="10">
        <f>(F6-B6)/5</f>
        <v>1.741012379</v>
      </c>
      <c r="G20" s="10">
        <f>(G6-B6)/5</f>
        <v>0.703632001</v>
      </c>
      <c r="H20" s="10">
        <f>(H6-B6)/5</f>
        <v>0.880663807</v>
      </c>
      <c r="I20" s="10">
        <f>(I6-B6)/5</f>
        <v>1.570817723</v>
      </c>
      <c r="J20" s="10">
        <f>(J6-B6)/5</f>
        <v>0.772157037</v>
      </c>
      <c r="K20" s="10">
        <f>(K6-B6)/5</f>
        <v>0.721547733</v>
      </c>
      <c r="L20" s="10">
        <f>(L6-B6)/5</f>
        <v>1.576297039</v>
      </c>
      <c r="M20" s="10">
        <f>(M6-B6)/5</f>
        <v>0.612201313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5">
        <v>6.0</v>
      </c>
      <c r="B21" s="9"/>
      <c r="C21" s="9"/>
      <c r="D21" s="10">
        <f>(D7-B7)/6</f>
        <v>0.8259265017</v>
      </c>
      <c r="E21" s="10">
        <f>(E7-B7)/6</f>
        <v>0.7183633384</v>
      </c>
      <c r="F21" s="10">
        <f>(F7-B7)/6</f>
        <v>1.46953422</v>
      </c>
      <c r="G21" s="10">
        <f>(G7-B7)/6</f>
        <v>0.5637477884</v>
      </c>
      <c r="H21" s="10">
        <f>(H7-B7)/6</f>
        <v>0.7245047784</v>
      </c>
      <c r="I21" s="10">
        <f>(I7-B7)/6</f>
        <v>1.391990543</v>
      </c>
      <c r="J21" s="10">
        <f>(J7-B7)/6</f>
        <v>0.6920982867</v>
      </c>
      <c r="K21" s="10">
        <f>(K7-B7)/6</f>
        <v>0.5580181767</v>
      </c>
      <c r="L21" s="10">
        <f>(L7-B7)/6</f>
        <v>1.38962353</v>
      </c>
      <c r="M21" s="10">
        <f>(M7-B7)/6</f>
        <v>0.5278347584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5">
        <v>7.0</v>
      </c>
      <c r="B22" s="9"/>
      <c r="C22" s="9"/>
      <c r="D22" s="10">
        <f>(D8-B8)/7</f>
        <v>0.7018341477</v>
      </c>
      <c r="E22" s="10">
        <f>(E8-B8)/7</f>
        <v>0.533671102</v>
      </c>
      <c r="F22" s="10">
        <f>(F8-B8)/7</f>
        <v>1.421849445</v>
      </c>
      <c r="G22" s="10">
        <f>(G8-B8)/7</f>
        <v>0.379151512</v>
      </c>
      <c r="H22" s="10">
        <f>(H8-B8)/7</f>
        <v>0.5751566662</v>
      </c>
      <c r="I22" s="10">
        <f>(I8-B8)/7</f>
        <v>1.345400169</v>
      </c>
      <c r="J22" s="10">
        <f>(J8-B8)/7</f>
        <v>0.5471226377</v>
      </c>
      <c r="K22" s="10">
        <f>(K8-B8)/7</f>
        <v>0.3509358448</v>
      </c>
      <c r="L22" s="10">
        <f>(L8-B8)/7</f>
        <v>1.287759053</v>
      </c>
      <c r="M22" s="10">
        <f>(M8-B8)/7</f>
        <v>0.3267059448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5">
        <v>8.0</v>
      </c>
      <c r="B23" s="9"/>
      <c r="C23" s="9"/>
      <c r="D23" s="10">
        <f>(D9-B9)/8</f>
        <v>0.6131016494</v>
      </c>
      <c r="E23" s="10">
        <f>(E9-B9)/8</f>
        <v>0.3030039107</v>
      </c>
      <c r="F23" s="10">
        <f>(F9-B9)/8</f>
        <v>1.215193673</v>
      </c>
      <c r="G23" s="10">
        <f>(G9-B9)/8</f>
        <v>0.2091160469</v>
      </c>
      <c r="H23" s="10">
        <f>(H9-B9)/8</f>
        <v>0.3831634969</v>
      </c>
      <c r="I23" s="10">
        <f>(I9-B9)/8</f>
        <v>1.193920541</v>
      </c>
      <c r="J23" s="10">
        <f>(J9-B9)/8</f>
        <v>0.4090547044</v>
      </c>
      <c r="K23" s="10">
        <f>(K9-B9)/8</f>
        <v>0.1455665369</v>
      </c>
      <c r="L23" s="10">
        <f>(L9-B9)/8</f>
        <v>1.088772371</v>
      </c>
      <c r="M23" s="10">
        <f>(M9-B9)/8</f>
        <v>0.1816085132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5">
        <v>9.0</v>
      </c>
      <c r="B24" s="9"/>
      <c r="C24" s="9"/>
      <c r="D24" s="10">
        <f>(D10-B10)/9</f>
        <v>0.558090242</v>
      </c>
      <c r="E24" s="10">
        <f>(E10-B10)/9</f>
        <v>0.2300056676</v>
      </c>
      <c r="F24" s="10">
        <f>(F10-B10)/9</f>
        <v>1.189682969</v>
      </c>
      <c r="G24" s="10">
        <f>(G10-B10)/9</f>
        <v>0.1435030587</v>
      </c>
      <c r="H24" s="10">
        <f>(H10-B10)/9</f>
        <v>0.3232601287</v>
      </c>
      <c r="I24" s="10">
        <f>(I10-B10)/9</f>
        <v>1.162779516</v>
      </c>
      <c r="J24" s="10">
        <f>(J10-B10)/9</f>
        <v>0.352328012</v>
      </c>
      <c r="K24" s="10">
        <f>(K10-B10)/9</f>
        <v>0.06989640759</v>
      </c>
      <c r="L24" s="10">
        <f>(L10-B10)/9</f>
        <v>1.010293745</v>
      </c>
      <c r="M24" s="10">
        <f>(M10-B10)/9</f>
        <v>0.1156320098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5">
        <v>10.0</v>
      </c>
      <c r="B25" s="9"/>
      <c r="C25" s="9"/>
      <c r="D25" s="10">
        <f>(D11-B11)/10</f>
        <v>0.5035893644</v>
      </c>
      <c r="E25" s="10">
        <f>(E11-B11)/10</f>
        <v>0.1152608354</v>
      </c>
      <c r="F25" s="10">
        <f>(F11-B11)/10</f>
        <v>1.100698065</v>
      </c>
      <c r="G25" s="10">
        <f>(G11-B11)/10</f>
        <v>0.05420628544</v>
      </c>
      <c r="H25" s="10">
        <f>(H11-B11)/10</f>
        <v>0.2309550094</v>
      </c>
      <c r="I25" s="10">
        <f>(I11-B11)/10</f>
        <v>1.097248303</v>
      </c>
      <c r="J25" s="10">
        <f>(J11-B11)/10</f>
        <v>0.2811109024</v>
      </c>
      <c r="K25" s="10">
        <f>(K11-B11)/10</f>
        <v>-0.03628879256</v>
      </c>
      <c r="L25" s="10">
        <f>(L11-B11)/10</f>
        <v>0.9107020634</v>
      </c>
      <c r="M25" s="10">
        <f>(M11-B11)/10</f>
        <v>0.03397072044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5"/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5"/>
      <c r="B27" s="9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14</v>
      </c>
      <c r="B1" s="1" t="s">
        <v>3</v>
      </c>
      <c r="C1" s="1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2">
        <v>1.0</v>
      </c>
      <c r="B2" s="12">
        <v>0.6214458099610969</v>
      </c>
      <c r="C2" s="12">
        <v>0.5505793499610974</v>
      </c>
      <c r="D2" s="12">
        <v>1.428229509961099</v>
      </c>
      <c r="E2" s="12">
        <v>0.5208557399610996</v>
      </c>
      <c r="F2" s="12">
        <v>0.2472018099611013</v>
      </c>
      <c r="G2" s="12">
        <v>0.568475889961098</v>
      </c>
      <c r="H2" s="12">
        <v>0.33390166996109727</v>
      </c>
      <c r="I2" s="12">
        <v>0.2900719399610985</v>
      </c>
      <c r="J2" s="12">
        <v>1.1171511799611</v>
      </c>
      <c r="K2" s="12">
        <v>0.3346213699610985</v>
      </c>
    </row>
    <row r="3">
      <c r="A3" s="12">
        <v>2.0</v>
      </c>
      <c r="B3" s="12">
        <v>0.7925945189706987</v>
      </c>
      <c r="C3" s="12">
        <v>0.8207107989706977</v>
      </c>
      <c r="D3" s="12">
        <v>1.6956500889706962</v>
      </c>
      <c r="E3" s="12">
        <v>0.6496021239706984</v>
      </c>
      <c r="F3" s="12">
        <v>0.6517972089706987</v>
      </c>
      <c r="G3" s="12">
        <v>1.2093967789706976</v>
      </c>
      <c r="H3" s="12">
        <v>0.5846851839706986</v>
      </c>
      <c r="I3" s="12">
        <v>0.5979516539706964</v>
      </c>
      <c r="J3" s="12">
        <v>1.4350827039707</v>
      </c>
      <c r="K3" s="12">
        <v>0.5089127689706991</v>
      </c>
    </row>
    <row r="4">
      <c r="A4" s="12">
        <v>3.0</v>
      </c>
      <c r="B4" s="12">
        <v>0.8840969812028661</v>
      </c>
      <c r="C4" s="12">
        <v>0.9178189245362015</v>
      </c>
      <c r="D4" s="12">
        <v>1.7511915412028667</v>
      </c>
      <c r="E4" s="12">
        <v>0.7356948412028667</v>
      </c>
      <c r="F4" s="12">
        <v>0.7684571845362006</v>
      </c>
      <c r="G4" s="12">
        <v>1.3835927712028682</v>
      </c>
      <c r="H4" s="12">
        <v>0.6871870612028653</v>
      </c>
      <c r="I4" s="12">
        <v>0.6829328345362006</v>
      </c>
      <c r="J4" s="12">
        <v>1.4803924212028672</v>
      </c>
      <c r="K4" s="12">
        <v>0.5922186478695318</v>
      </c>
    </row>
    <row r="5">
      <c r="A5" s="12">
        <v>4.0</v>
      </c>
      <c r="B5" s="12">
        <v>0.9004421027104748</v>
      </c>
      <c r="C5" s="12">
        <v>0.9251877877104739</v>
      </c>
      <c r="D5" s="12">
        <v>1.7168218027104754</v>
      </c>
      <c r="E5" s="12">
        <v>0.7150893652104777</v>
      </c>
      <c r="F5" s="12">
        <v>0.8287779752104765</v>
      </c>
      <c r="G5" s="12">
        <v>1.4692090177104742</v>
      </c>
      <c r="H5" s="12">
        <v>0.7203011927104761</v>
      </c>
      <c r="I5" s="12">
        <v>0.7247453402104753</v>
      </c>
      <c r="J5" s="12">
        <v>1.5054159252104746</v>
      </c>
      <c r="K5" s="12">
        <v>0.6143433602104764</v>
      </c>
    </row>
    <row r="6">
      <c r="A6" s="12">
        <v>5.0</v>
      </c>
      <c r="B6" s="12">
        <v>0.908213923013679</v>
      </c>
      <c r="C6" s="12">
        <v>0.9377600070136793</v>
      </c>
      <c r="D6" s="12">
        <v>1.7410123790136793</v>
      </c>
      <c r="E6" s="12">
        <v>0.7036320010136791</v>
      </c>
      <c r="F6" s="12">
        <v>0.8806638070136813</v>
      </c>
      <c r="G6" s="12">
        <v>1.5708177230136784</v>
      </c>
      <c r="H6" s="12">
        <v>0.7721570370136789</v>
      </c>
      <c r="I6" s="12">
        <v>0.7215477330136792</v>
      </c>
      <c r="J6" s="12">
        <v>1.5762970390136815</v>
      </c>
      <c r="K6" s="12">
        <v>0.6122013130136793</v>
      </c>
    </row>
    <row r="7">
      <c r="A7" s="12">
        <v>6.0</v>
      </c>
      <c r="B7" s="12">
        <v>0.8259265017244317</v>
      </c>
      <c r="C7" s="12">
        <v>0.7183633383910978</v>
      </c>
      <c r="D7" s="12">
        <v>1.4695342200577646</v>
      </c>
      <c r="E7" s="12">
        <v>0.5637477883910975</v>
      </c>
      <c r="F7" s="12">
        <v>0.7245047783910982</v>
      </c>
      <c r="G7" s="12">
        <v>1.3919905433911002</v>
      </c>
      <c r="H7" s="12">
        <v>0.6920982867244305</v>
      </c>
      <c r="I7" s="12">
        <v>0.5580181767244335</v>
      </c>
      <c r="J7" s="12">
        <v>1.3896235300577662</v>
      </c>
      <c r="K7" s="12">
        <v>0.5278347583910991</v>
      </c>
    </row>
    <row r="8">
      <c r="A8" s="12">
        <v>7.0</v>
      </c>
      <c r="B8" s="12">
        <v>0.7018341476716553</v>
      </c>
      <c r="C8" s="12">
        <v>0.5336711019573711</v>
      </c>
      <c r="D8" s="12">
        <v>1.4218494448145143</v>
      </c>
      <c r="E8" s="12">
        <v>0.37915151195737046</v>
      </c>
      <c r="F8" s="12">
        <v>0.5751566662430848</v>
      </c>
      <c r="G8" s="12">
        <v>1.3454001691002284</v>
      </c>
      <c r="H8" s="12">
        <v>0.5471226376716568</v>
      </c>
      <c r="I8" s="12">
        <v>0.350935844814515</v>
      </c>
      <c r="J8" s="12">
        <v>1.2877590533859424</v>
      </c>
      <c r="K8" s="12">
        <v>0.3267059448145143</v>
      </c>
    </row>
    <row r="9">
      <c r="A9" s="12">
        <v>8.0</v>
      </c>
      <c r="B9" s="12">
        <v>0.6131016494003756</v>
      </c>
      <c r="C9" s="12">
        <v>0.303003910650375</v>
      </c>
      <c r="D9" s="12">
        <v>1.2151936731503739</v>
      </c>
      <c r="E9" s="12">
        <v>0.209116046900375</v>
      </c>
      <c r="F9" s="12">
        <v>0.38316349690037654</v>
      </c>
      <c r="G9" s="12">
        <v>1.1939205406503763</v>
      </c>
      <c r="H9" s="12">
        <v>0.40905470440037384</v>
      </c>
      <c r="I9" s="12">
        <v>0.14556653690037535</v>
      </c>
      <c r="J9" s="12">
        <v>1.0887723706503767</v>
      </c>
      <c r="K9" s="12">
        <v>0.1816085131503744</v>
      </c>
    </row>
    <row r="10">
      <c r="A10" s="12">
        <v>9.0</v>
      </c>
      <c r="B10" s="12">
        <v>0.5580902420356656</v>
      </c>
      <c r="C10" s="12">
        <v>0.23000566759122243</v>
      </c>
      <c r="D10" s="12">
        <v>1.1896829687023331</v>
      </c>
      <c r="E10" s="12">
        <v>0.1435030587023331</v>
      </c>
      <c r="F10" s="12">
        <v>0.32326012870233317</v>
      </c>
      <c r="G10" s="12">
        <v>1.1627795164801111</v>
      </c>
      <c r="H10" s="12">
        <v>0.35232801203566705</v>
      </c>
      <c r="I10" s="12">
        <v>0.06989640759122216</v>
      </c>
      <c r="J10" s="12">
        <v>1.010293745368999</v>
      </c>
      <c r="K10" s="12">
        <v>0.115632009813445</v>
      </c>
    </row>
    <row r="11">
      <c r="A11" s="12">
        <v>10.0</v>
      </c>
      <c r="B11" s="12">
        <v>0.5035893644422998</v>
      </c>
      <c r="C11" s="12">
        <v>0.11526083544229948</v>
      </c>
      <c r="D11" s="12">
        <v>1.1006980654423004</v>
      </c>
      <c r="E11" s="12">
        <v>0.05420628544229942</v>
      </c>
      <c r="F11" s="12">
        <v>0.23095500944229883</v>
      </c>
      <c r="G11" s="12">
        <v>1.0972483034422993</v>
      </c>
      <c r="H11" s="12">
        <v>0.2811109024423004</v>
      </c>
      <c r="I11" s="12">
        <v>-0.03628879255769988</v>
      </c>
      <c r="J11" s="12">
        <v>0.9107020634422994</v>
      </c>
      <c r="K11" s="12">
        <v>0.0339707204422993</v>
      </c>
    </row>
    <row r="12">
      <c r="A12" s="12">
        <v>11.0</v>
      </c>
      <c r="B12" s="12">
        <v>0.46154508926390875</v>
      </c>
      <c r="C12" s="12">
        <v>0.08103969926390872</v>
      </c>
      <c r="D12" s="12">
        <v>1.0267015092639091</v>
      </c>
      <c r="E12" s="12">
        <v>0.02558790471845446</v>
      </c>
      <c r="F12" s="12">
        <v>0.20698938017300025</v>
      </c>
      <c r="G12" s="12">
        <v>1.037313812900272</v>
      </c>
      <c r="H12" s="12">
        <v>0.2565134638093644</v>
      </c>
      <c r="I12" s="12">
        <v>-0.05299897346336412</v>
      </c>
      <c r="J12" s="12">
        <v>0.8477775465366361</v>
      </c>
      <c r="K12" s="12">
        <v>0.019058262900272058</v>
      </c>
    </row>
    <row r="13">
      <c r="A13" s="12">
        <v>12.0</v>
      </c>
      <c r="B13" s="12">
        <v>0.3945434694267516</v>
      </c>
      <c r="C13" s="12">
        <v>-0.04048919140658332</v>
      </c>
      <c r="D13" s="12">
        <v>1.0050309935934176</v>
      </c>
      <c r="E13" s="12">
        <v>-0.09092816640658441</v>
      </c>
      <c r="F13" s="12">
        <v>0.0955141169267506</v>
      </c>
      <c r="G13" s="12">
        <v>1.0129536910934174</v>
      </c>
      <c r="H13" s="12">
        <v>0.15425962942674923</v>
      </c>
      <c r="I13" s="12">
        <v>-0.19889915973991634</v>
      </c>
      <c r="J13" s="12">
        <v>0.7729857194267508</v>
      </c>
      <c r="K13" s="12">
        <v>-0.11481420973991636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L1" s="1" t="s">
        <v>3</v>
      </c>
      <c r="M1" s="1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</row>
    <row r="2">
      <c r="A2" s="13">
        <v>-66.0798</v>
      </c>
      <c r="B2" s="13">
        <v>-66.3752</v>
      </c>
      <c r="C2" s="13">
        <v>-62.7168</v>
      </c>
      <c r="D2" s="13">
        <v>-66.4991</v>
      </c>
      <c r="E2" s="13">
        <v>-67.6398</v>
      </c>
      <c r="F2" s="13">
        <v>-66.3006</v>
      </c>
      <c r="G2" s="13">
        <v>-67.2784</v>
      </c>
      <c r="H2" s="13">
        <v>-67.4611</v>
      </c>
      <c r="I2" s="13">
        <v>-64.0135</v>
      </c>
      <c r="J2" s="13">
        <v>-67.2754</v>
      </c>
      <c r="L2" s="12">
        <f t="shared" ref="L2:U2" si="1">0.2399*A2</f>
        <v>-15.85254402</v>
      </c>
      <c r="M2" s="12">
        <f t="shared" si="1"/>
        <v>-15.92341048</v>
      </c>
      <c r="N2" s="12">
        <f t="shared" si="1"/>
        <v>-15.04576032</v>
      </c>
      <c r="O2" s="12">
        <f t="shared" si="1"/>
        <v>-15.95313409</v>
      </c>
      <c r="P2" s="12">
        <f t="shared" si="1"/>
        <v>-16.22678802</v>
      </c>
      <c r="Q2" s="12">
        <f t="shared" si="1"/>
        <v>-15.90551394</v>
      </c>
      <c r="R2" s="12">
        <f t="shared" si="1"/>
        <v>-16.14008816</v>
      </c>
      <c r="S2" s="12">
        <f t="shared" si="1"/>
        <v>-16.18391789</v>
      </c>
      <c r="T2" s="12">
        <f t="shared" si="1"/>
        <v>-15.35683865</v>
      </c>
      <c r="U2" s="12">
        <f t="shared" si="1"/>
        <v>-16.13936846</v>
      </c>
    </row>
    <row r="3">
      <c r="A3" s="13">
        <v>-136.2422</v>
      </c>
      <c r="B3" s="13">
        <v>-136.0078</v>
      </c>
      <c r="C3" s="13">
        <v>-128.7136</v>
      </c>
      <c r="D3" s="13">
        <v>-137.4343</v>
      </c>
      <c r="E3" s="13">
        <v>-137.416</v>
      </c>
      <c r="F3" s="13">
        <v>-132.7674</v>
      </c>
      <c r="G3" s="13">
        <v>-137.9755</v>
      </c>
      <c r="H3" s="13">
        <v>-137.8649</v>
      </c>
      <c r="I3" s="13">
        <v>-130.8859</v>
      </c>
      <c r="J3" s="13">
        <v>-138.6072</v>
      </c>
      <c r="L3" s="12">
        <f t="shared" ref="L3:U3" si="2">0.2399*A3</f>
        <v>-32.68450378</v>
      </c>
      <c r="M3" s="12">
        <f t="shared" si="2"/>
        <v>-32.62827122</v>
      </c>
      <c r="N3" s="12">
        <f t="shared" si="2"/>
        <v>-30.87839264</v>
      </c>
      <c r="O3" s="12">
        <f t="shared" si="2"/>
        <v>-32.97048857</v>
      </c>
      <c r="P3" s="12">
        <f t="shared" si="2"/>
        <v>-32.9660984</v>
      </c>
      <c r="Q3" s="12">
        <f t="shared" si="2"/>
        <v>-31.85089926</v>
      </c>
      <c r="R3" s="12">
        <f t="shared" si="2"/>
        <v>-33.10032245</v>
      </c>
      <c r="S3" s="12">
        <f t="shared" si="2"/>
        <v>-33.07378951</v>
      </c>
      <c r="T3" s="12">
        <f t="shared" si="2"/>
        <v>-31.39952741</v>
      </c>
      <c r="U3" s="12">
        <f t="shared" si="2"/>
        <v>-33.25186728</v>
      </c>
    </row>
    <row r="4">
      <c r="A4" s="13">
        <v>-200.2879</v>
      </c>
      <c r="B4" s="13">
        <v>-199.8662</v>
      </c>
      <c r="C4" s="13">
        <v>-189.4447</v>
      </c>
      <c r="D4" s="13">
        <v>-202.1437</v>
      </c>
      <c r="E4" s="13">
        <v>-201.734</v>
      </c>
      <c r="F4" s="13">
        <v>-194.0416</v>
      </c>
      <c r="G4" s="13">
        <v>-202.7503</v>
      </c>
      <c r="H4" s="13">
        <v>-202.8035</v>
      </c>
      <c r="I4" s="13">
        <v>-192.8311</v>
      </c>
      <c r="J4" s="13">
        <v>-203.9379</v>
      </c>
      <c r="L4" s="12">
        <f t="shared" ref="L4:U4" si="3">0.2399*A4</f>
        <v>-48.04906721</v>
      </c>
      <c r="M4" s="12">
        <f t="shared" si="3"/>
        <v>-47.94790138</v>
      </c>
      <c r="N4" s="12">
        <f t="shared" si="3"/>
        <v>-45.44778353</v>
      </c>
      <c r="O4" s="12">
        <f t="shared" si="3"/>
        <v>-48.49427363</v>
      </c>
      <c r="P4" s="12">
        <f t="shared" si="3"/>
        <v>-48.3959866</v>
      </c>
      <c r="Q4" s="12">
        <f t="shared" si="3"/>
        <v>-46.55057984</v>
      </c>
      <c r="R4" s="12">
        <f t="shared" si="3"/>
        <v>-48.63979697</v>
      </c>
      <c r="S4" s="12">
        <f t="shared" si="3"/>
        <v>-48.65255965</v>
      </c>
      <c r="T4" s="12">
        <f t="shared" si="3"/>
        <v>-46.26018089</v>
      </c>
      <c r="U4" s="12">
        <f t="shared" si="3"/>
        <v>-48.92470221</v>
      </c>
    </row>
    <row r="5">
      <c r="A5" s="13">
        <v>-264.9716</v>
      </c>
      <c r="B5" s="13">
        <v>-264.559</v>
      </c>
      <c r="C5" s="13">
        <v>-251.3596</v>
      </c>
      <c r="D5" s="13">
        <v>-268.0621</v>
      </c>
      <c r="E5" s="13">
        <v>-266.1665</v>
      </c>
      <c r="F5" s="13">
        <v>-255.4882</v>
      </c>
      <c r="G5" s="13">
        <v>-267.9752</v>
      </c>
      <c r="H5" s="13">
        <v>-267.9011</v>
      </c>
      <c r="I5" s="13">
        <v>-254.8845</v>
      </c>
      <c r="J5" s="13">
        <v>-269.7419</v>
      </c>
      <c r="L5" s="12">
        <f t="shared" ref="L5:U5" si="4">0.2399*A5</f>
        <v>-63.56668684</v>
      </c>
      <c r="M5" s="12">
        <f t="shared" si="4"/>
        <v>-63.4677041</v>
      </c>
      <c r="N5" s="12">
        <f t="shared" si="4"/>
        <v>-60.30116804</v>
      </c>
      <c r="O5" s="12">
        <f t="shared" si="4"/>
        <v>-64.30809779</v>
      </c>
      <c r="P5" s="12">
        <f t="shared" si="4"/>
        <v>-63.85334335</v>
      </c>
      <c r="Q5" s="12">
        <f t="shared" si="4"/>
        <v>-61.29161918</v>
      </c>
      <c r="R5" s="12">
        <f t="shared" si="4"/>
        <v>-64.28725048</v>
      </c>
      <c r="S5" s="12">
        <f t="shared" si="4"/>
        <v>-64.26947389</v>
      </c>
      <c r="T5" s="12">
        <f t="shared" si="4"/>
        <v>-61.14679155</v>
      </c>
      <c r="U5" s="12">
        <f t="shared" si="4"/>
        <v>-64.71108181</v>
      </c>
    </row>
    <row r="6">
      <c r="A6" s="13">
        <v>-307.6745</v>
      </c>
      <c r="B6" s="13">
        <v>-307.0587</v>
      </c>
      <c r="C6" s="13">
        <v>-290.3173</v>
      </c>
      <c r="D6" s="13">
        <v>-311.9384</v>
      </c>
      <c r="E6" s="13">
        <v>-308.2487</v>
      </c>
      <c r="F6" s="13">
        <v>-293.8645</v>
      </c>
      <c r="G6" s="13">
        <v>-310.5102</v>
      </c>
      <c r="H6" s="13">
        <v>-311.565</v>
      </c>
      <c r="I6" s="13">
        <v>-293.7503</v>
      </c>
      <c r="J6" s="13">
        <v>-313.844</v>
      </c>
      <c r="L6" s="12">
        <f t="shared" ref="L6:U6" si="5">0.2399*A6</f>
        <v>-73.81111255</v>
      </c>
      <c r="M6" s="12">
        <f t="shared" si="5"/>
        <v>-73.66338213</v>
      </c>
      <c r="N6" s="12">
        <f t="shared" si="5"/>
        <v>-69.64712027</v>
      </c>
      <c r="O6" s="12">
        <f t="shared" si="5"/>
        <v>-74.83402216</v>
      </c>
      <c r="P6" s="12">
        <f t="shared" si="5"/>
        <v>-73.94886313</v>
      </c>
      <c r="Q6" s="12">
        <f t="shared" si="5"/>
        <v>-70.49809355</v>
      </c>
      <c r="R6" s="12">
        <f t="shared" si="5"/>
        <v>-74.49139698</v>
      </c>
      <c r="S6" s="12">
        <f t="shared" si="5"/>
        <v>-74.7444435</v>
      </c>
      <c r="T6" s="12">
        <f t="shared" si="5"/>
        <v>-70.47069697</v>
      </c>
      <c r="U6" s="12">
        <f t="shared" si="5"/>
        <v>-75.2911756</v>
      </c>
    </row>
    <row r="7">
      <c r="A7" s="13">
        <v>-309.7235</v>
      </c>
      <c r="B7" s="13">
        <v>-312.4137</v>
      </c>
      <c r="C7" s="13">
        <v>-293.6266</v>
      </c>
      <c r="D7" s="13">
        <v>-316.2807</v>
      </c>
      <c r="E7" s="13">
        <v>-312.2601</v>
      </c>
      <c r="F7" s="13">
        <v>-295.566</v>
      </c>
      <c r="G7" s="13">
        <v>-313.0706</v>
      </c>
      <c r="H7" s="13">
        <v>-316.424</v>
      </c>
      <c r="I7" s="13">
        <v>-295.6252</v>
      </c>
      <c r="J7" s="13">
        <v>-317.1789</v>
      </c>
      <c r="L7" s="12">
        <f t="shared" ref="L7:U7" si="6">0.2399*A7</f>
        <v>-74.30266765</v>
      </c>
      <c r="M7" s="12">
        <f t="shared" si="6"/>
        <v>-74.94804663</v>
      </c>
      <c r="N7" s="12">
        <f t="shared" si="6"/>
        <v>-70.44102134</v>
      </c>
      <c r="O7" s="12">
        <f t="shared" si="6"/>
        <v>-75.87573993</v>
      </c>
      <c r="P7" s="12">
        <f t="shared" si="6"/>
        <v>-74.91119799</v>
      </c>
      <c r="Q7" s="12">
        <f t="shared" si="6"/>
        <v>-70.9062834</v>
      </c>
      <c r="R7" s="12">
        <f t="shared" si="6"/>
        <v>-75.10563694</v>
      </c>
      <c r="S7" s="12">
        <f t="shared" si="6"/>
        <v>-75.9101176</v>
      </c>
      <c r="T7" s="12">
        <f t="shared" si="6"/>
        <v>-70.92048548</v>
      </c>
      <c r="U7" s="12">
        <f t="shared" si="6"/>
        <v>-76.09121811</v>
      </c>
    </row>
    <row r="8">
      <c r="A8" s="13">
        <v>-362.6852</v>
      </c>
      <c r="B8" s="13">
        <v>-367.592</v>
      </c>
      <c r="C8" s="13">
        <v>-341.676</v>
      </c>
      <c r="D8" s="13">
        <v>-372.1007</v>
      </c>
      <c r="E8" s="13">
        <v>-366.3815</v>
      </c>
      <c r="F8" s="13">
        <v>-343.9067</v>
      </c>
      <c r="G8" s="13">
        <v>-367.1995</v>
      </c>
      <c r="H8" s="13">
        <v>-372.924</v>
      </c>
      <c r="I8" s="13">
        <v>-345.5886</v>
      </c>
      <c r="J8" s="13">
        <v>-373.631</v>
      </c>
      <c r="L8" s="12">
        <f t="shared" ref="L8:U8" si="7">0.2399*A8</f>
        <v>-87.00817948</v>
      </c>
      <c r="M8" s="12">
        <f t="shared" si="7"/>
        <v>-88.1853208</v>
      </c>
      <c r="N8" s="12">
        <f t="shared" si="7"/>
        <v>-81.9680724</v>
      </c>
      <c r="O8" s="12">
        <f t="shared" si="7"/>
        <v>-89.26695793</v>
      </c>
      <c r="P8" s="12">
        <f t="shared" si="7"/>
        <v>-87.89492185</v>
      </c>
      <c r="Q8" s="12">
        <f t="shared" si="7"/>
        <v>-82.50321733</v>
      </c>
      <c r="R8" s="12">
        <f t="shared" si="7"/>
        <v>-88.09116005</v>
      </c>
      <c r="S8" s="12">
        <f t="shared" si="7"/>
        <v>-89.4644676</v>
      </c>
      <c r="T8" s="12">
        <f t="shared" si="7"/>
        <v>-82.90670514</v>
      </c>
      <c r="U8" s="12">
        <f t="shared" si="7"/>
        <v>-89.6340769</v>
      </c>
    </row>
    <row r="9">
      <c r="A9" s="13">
        <v>-398.1423</v>
      </c>
      <c r="B9" s="13">
        <v>-408.4832</v>
      </c>
      <c r="C9" s="13">
        <v>-378.0642</v>
      </c>
      <c r="D9" s="13">
        <v>-411.6141</v>
      </c>
      <c r="E9" s="13">
        <v>-405.8101</v>
      </c>
      <c r="F9" s="13">
        <v>-378.7736</v>
      </c>
      <c r="G9" s="13">
        <v>-404.9467</v>
      </c>
      <c r="H9" s="13">
        <v>-413.7333</v>
      </c>
      <c r="I9" s="13">
        <v>-382.28</v>
      </c>
      <c r="J9" s="13">
        <v>-412.5314</v>
      </c>
      <c r="L9" s="12">
        <f t="shared" ref="L9:U9" si="8">0.2399*A9</f>
        <v>-95.51433777</v>
      </c>
      <c r="M9" s="12">
        <f t="shared" si="8"/>
        <v>-97.99511968</v>
      </c>
      <c r="N9" s="12">
        <f t="shared" si="8"/>
        <v>-90.69760158</v>
      </c>
      <c r="O9" s="12">
        <f t="shared" si="8"/>
        <v>-98.74622259</v>
      </c>
      <c r="P9" s="12">
        <f t="shared" si="8"/>
        <v>-97.35384299</v>
      </c>
      <c r="Q9" s="12">
        <f t="shared" si="8"/>
        <v>-90.86778664</v>
      </c>
      <c r="R9" s="12">
        <f t="shared" si="8"/>
        <v>-97.14671333</v>
      </c>
      <c r="S9" s="12">
        <f t="shared" si="8"/>
        <v>-99.25461867</v>
      </c>
      <c r="T9" s="12">
        <f t="shared" si="8"/>
        <v>-91.708972</v>
      </c>
      <c r="U9" s="12">
        <f t="shared" si="8"/>
        <v>-98.96628286</v>
      </c>
    </row>
    <row r="10">
      <c r="A10" s="13">
        <v>-436.0194</v>
      </c>
      <c r="B10" s="13">
        <v>-448.3277</v>
      </c>
      <c r="C10" s="13">
        <v>-412.3248</v>
      </c>
      <c r="D10" s="13">
        <v>-451.5729</v>
      </c>
      <c r="E10" s="13">
        <v>-444.8292</v>
      </c>
      <c r="F10" s="13">
        <v>-413.3341</v>
      </c>
      <c r="G10" s="13">
        <v>-443.7387</v>
      </c>
      <c r="H10" s="13">
        <v>-454.3343</v>
      </c>
      <c r="I10" s="13">
        <v>-419.0547</v>
      </c>
      <c r="J10" s="13">
        <v>-452.6185</v>
      </c>
      <c r="L10" s="12">
        <f t="shared" ref="L10:U10" si="9">0.2399*A10</f>
        <v>-104.6010541</v>
      </c>
      <c r="M10" s="12">
        <f t="shared" si="9"/>
        <v>-107.5538152</v>
      </c>
      <c r="N10" s="12">
        <f t="shared" si="9"/>
        <v>-98.91671952</v>
      </c>
      <c r="O10" s="12">
        <f t="shared" si="9"/>
        <v>-108.3323387</v>
      </c>
      <c r="P10" s="12">
        <f t="shared" si="9"/>
        <v>-106.7145251</v>
      </c>
      <c r="Q10" s="12">
        <f t="shared" si="9"/>
        <v>-99.15885059</v>
      </c>
      <c r="R10" s="12">
        <f t="shared" si="9"/>
        <v>-106.4529141</v>
      </c>
      <c r="S10" s="12">
        <f t="shared" si="9"/>
        <v>-108.9947986</v>
      </c>
      <c r="T10" s="12">
        <f t="shared" si="9"/>
        <v>-100.5312225</v>
      </c>
      <c r="U10" s="12">
        <f t="shared" si="9"/>
        <v>-108.5831782</v>
      </c>
    </row>
    <row r="11">
      <c r="A11" s="13">
        <v>-456.2111</v>
      </c>
      <c r="B11" s="13">
        <v>-472.3982</v>
      </c>
      <c r="C11" s="13">
        <v>-431.3212</v>
      </c>
      <c r="D11" s="13">
        <v>-474.9432</v>
      </c>
      <c r="E11" s="13">
        <v>-467.5756</v>
      </c>
      <c r="F11" s="13">
        <v>-431.465</v>
      </c>
      <c r="G11" s="13">
        <v>-465.4849</v>
      </c>
      <c r="H11" s="13">
        <v>-478.7154</v>
      </c>
      <c r="I11" s="13">
        <v>-439.241</v>
      </c>
      <c r="J11" s="13">
        <v>-475.7867</v>
      </c>
      <c r="L11" s="12">
        <f t="shared" ref="L11:U11" si="10">0.2399*A11</f>
        <v>-109.4450429</v>
      </c>
      <c r="M11" s="12">
        <f t="shared" si="10"/>
        <v>-113.3283282</v>
      </c>
      <c r="N11" s="12">
        <f t="shared" si="10"/>
        <v>-103.4739559</v>
      </c>
      <c r="O11" s="12">
        <f t="shared" si="10"/>
        <v>-113.9388737</v>
      </c>
      <c r="P11" s="12">
        <f t="shared" si="10"/>
        <v>-112.1713864</v>
      </c>
      <c r="Q11" s="12">
        <f t="shared" si="10"/>
        <v>-103.5084535</v>
      </c>
      <c r="R11" s="12">
        <f t="shared" si="10"/>
        <v>-111.6698275</v>
      </c>
      <c r="S11" s="12">
        <f t="shared" si="10"/>
        <v>-114.8438245</v>
      </c>
      <c r="T11" s="12">
        <f t="shared" si="10"/>
        <v>-105.3739159</v>
      </c>
      <c r="U11" s="12">
        <f t="shared" si="10"/>
        <v>-114.1412293</v>
      </c>
    </row>
    <row r="12">
      <c r="A12" s="13">
        <v>-470.9105</v>
      </c>
      <c r="B12" s="13">
        <v>-488.3576</v>
      </c>
      <c r="C12" s="13">
        <v>-444.9967</v>
      </c>
      <c r="D12" s="13">
        <v>-490.9002</v>
      </c>
      <c r="E12" s="13">
        <v>-482.5825</v>
      </c>
      <c r="F12" s="13">
        <v>-444.5101</v>
      </c>
      <c r="G12" s="13">
        <v>-480.3117</v>
      </c>
      <c r="H12" s="13">
        <v>-494.5036</v>
      </c>
      <c r="I12" s="13">
        <v>-453.2008</v>
      </c>
      <c r="J12" s="12">
        <v>-491.19960000000003</v>
      </c>
      <c r="L12" s="12">
        <f t="shared" ref="L12:U12" si="11">0.2399*A12</f>
        <v>-112.971429</v>
      </c>
      <c r="M12" s="12">
        <f t="shared" si="11"/>
        <v>-117.1569882</v>
      </c>
      <c r="N12" s="12">
        <f t="shared" si="11"/>
        <v>-106.7547083</v>
      </c>
      <c r="O12" s="12">
        <f t="shared" si="11"/>
        <v>-117.766958</v>
      </c>
      <c r="P12" s="12">
        <f t="shared" si="11"/>
        <v>-115.7715418</v>
      </c>
      <c r="Q12" s="12">
        <f t="shared" si="11"/>
        <v>-106.637973</v>
      </c>
      <c r="R12" s="12">
        <f t="shared" si="11"/>
        <v>-115.2267768</v>
      </c>
      <c r="S12" s="12">
        <f t="shared" si="11"/>
        <v>-118.6314136</v>
      </c>
      <c r="T12" s="12">
        <f t="shared" si="11"/>
        <v>-108.7228719</v>
      </c>
      <c r="U12" s="12">
        <f t="shared" si="11"/>
        <v>-117.838784</v>
      </c>
    </row>
    <row r="13">
      <c r="A13" s="13">
        <v>-529.781</v>
      </c>
      <c r="B13" s="13">
        <v>-551.5417</v>
      </c>
      <c r="C13" s="13">
        <v>-499.2439</v>
      </c>
      <c r="D13" s="13">
        <v>-554.0647</v>
      </c>
      <c r="E13" s="13">
        <v>-544.7387</v>
      </c>
      <c r="F13" s="13">
        <v>-498.8476</v>
      </c>
      <c r="G13" s="13">
        <v>-541.8002</v>
      </c>
      <c r="H13" s="13">
        <v>-559.4655</v>
      </c>
      <c r="I13" s="13">
        <v>-510.851</v>
      </c>
      <c r="J13" s="13">
        <v>-555.2595</v>
      </c>
      <c r="L13" s="12">
        <f t="shared" ref="L13:U13" si="12">0.2399*A13</f>
        <v>-127.0944619</v>
      </c>
      <c r="M13" s="12">
        <f t="shared" si="12"/>
        <v>-132.3148538</v>
      </c>
      <c r="N13" s="12">
        <f t="shared" si="12"/>
        <v>-119.7686116</v>
      </c>
      <c r="O13" s="12">
        <f t="shared" si="12"/>
        <v>-132.9201215</v>
      </c>
      <c r="P13" s="12">
        <f t="shared" si="12"/>
        <v>-130.6828141</v>
      </c>
      <c r="Q13" s="12">
        <f t="shared" si="12"/>
        <v>-119.6735392</v>
      </c>
      <c r="R13" s="12">
        <f t="shared" si="12"/>
        <v>-129.977868</v>
      </c>
      <c r="S13" s="12">
        <f t="shared" si="12"/>
        <v>-134.2157735</v>
      </c>
      <c r="T13" s="12">
        <f t="shared" si="12"/>
        <v>-122.5531549</v>
      </c>
      <c r="U13" s="12">
        <f t="shared" si="12"/>
        <v>-133.2067541</v>
      </c>
    </row>
  </sheetData>
  <drawing r:id="rId1"/>
</worksheet>
</file>