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STATISTICS\MODULE (3) STATISTIC ASSESSMENT\"/>
    </mc:Choice>
  </mc:AlternateContent>
  <xr:revisionPtr revIDLastSave="0" documentId="13_ncr:1_{64200CCE-5D85-444C-8FC5-144831CCF6EC}" xr6:coauthVersionLast="47" xr6:coauthVersionMax="47" xr10:uidLastSave="{00000000-0000-0000-0000-000000000000}"/>
  <bookViews>
    <workbookView xWindow="-108" yWindow="-108" windowWidth="23256" windowHeight="13896" activeTab="1" xr2:uid="{2CD59F58-B2A8-4D97-955E-129D659F7B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8" i="2"/>
  <c r="H11" i="2"/>
  <c r="I9" i="2"/>
  <c r="H9" i="2"/>
  <c r="I8" i="2"/>
  <c r="H6" i="2"/>
  <c r="G6" i="2"/>
  <c r="H5" i="2"/>
  <c r="G5" i="2"/>
  <c r="E23" i="1"/>
  <c r="E22" i="1"/>
  <c r="F21" i="1"/>
</calcChain>
</file>

<file path=xl/sharedStrings.xml><?xml version="1.0" encoding="utf-8"?>
<sst xmlns="http://schemas.openxmlformats.org/spreadsheetml/2006/main" count="29" uniqueCount="24">
  <si>
    <t xml:space="preserve">NULL HYPOTHESIS </t>
  </si>
  <si>
    <t>ALTERNATIVE HYPOTHESIS</t>
  </si>
  <si>
    <t>CALCULATE TEST STATISTC (t)</t>
  </si>
  <si>
    <t>(H0): THERE IS NO DIFFERENCE IN INTELLIGENCE BETWEEN GIRLS AND BOYS</t>
  </si>
  <si>
    <t>(H1): THERE IS DIFFERENCE IN INTELLIGENCE BETWEEN GIRLS AND BOYS</t>
  </si>
  <si>
    <t>Z = (x̄₁ - x̄₂) / √[(σ₁²/n₁) + (σ₂²/n₂)]</t>
  </si>
  <si>
    <t>P VALUE (TWO TAILED)</t>
  </si>
  <si>
    <t>CONCLUTION</t>
  </si>
  <si>
    <r>
      <t xml:space="preserve">Therefore, we </t>
    </r>
    <r>
      <rPr>
        <b/>
        <sz val="11"/>
        <color theme="1"/>
        <rFont val="Times New Roman"/>
        <family val="1"/>
      </rPr>
      <t>reject the null hypothesis (H₀)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theme="1"/>
        <rFont val="Times New Roman"/>
        <family val="1"/>
      </rPr>
      <t>accept the alternative hypothesis (H₁)</t>
    </r>
    <r>
      <rPr>
        <sz val="11"/>
        <color theme="1"/>
        <rFont val="Times New Roman"/>
        <family val="1"/>
      </rPr>
      <t>.</t>
    </r>
  </si>
  <si>
    <r>
      <t xml:space="preserve">This means that there </t>
    </r>
    <r>
      <rPr>
        <b/>
        <sz val="11"/>
        <color theme="1"/>
        <rFont val="Times New Roman"/>
        <family val="1"/>
      </rPr>
      <t>is a statistically significant difference in intelligence between girls and boys</t>
    </r>
    <r>
      <rPr>
        <sz val="11"/>
        <color theme="1"/>
        <rFont val="Times New Roman"/>
        <family val="1"/>
      </rPr>
      <t>.</t>
    </r>
  </si>
  <si>
    <r>
      <t xml:space="preserve">At the 5% level of significance, the p-value is </t>
    </r>
    <r>
      <rPr>
        <b/>
        <sz val="11"/>
        <color theme="1"/>
        <rFont val="Times New Roman"/>
        <family val="1"/>
      </rPr>
      <t>extremely small,</t>
    </r>
    <r>
      <rPr>
        <sz val="11"/>
        <color theme="1"/>
        <rFont val="Times New Roman"/>
        <family val="1"/>
      </rPr>
      <t xml:space="preserve"> which is much less than 0.05.</t>
    </r>
  </si>
  <si>
    <r>
      <t xml:space="preserve">Smoking and cancer diagnosis are </t>
    </r>
    <r>
      <rPr>
        <b/>
        <sz val="12"/>
        <color theme="1"/>
        <rFont val="Times New Roman"/>
        <family val="1"/>
      </rPr>
      <t>independent</t>
    </r>
  </si>
  <si>
    <r>
      <t xml:space="preserve">Smoking and cancer diagnosis are </t>
    </r>
    <r>
      <rPr>
        <b/>
        <sz val="12"/>
        <color theme="1"/>
        <rFont val="Times New Roman"/>
        <family val="1"/>
      </rPr>
      <t>related</t>
    </r>
  </si>
  <si>
    <t xml:space="preserve">CANCER EXPECTED </t>
  </si>
  <si>
    <t>NO CANCER EXPECTED</t>
  </si>
  <si>
    <t>SMOKER</t>
  </si>
  <si>
    <t>NON-SMOKER</t>
  </si>
  <si>
    <t>CHI SQUARE</t>
  </si>
  <si>
    <t>NON SMOKER</t>
  </si>
  <si>
    <t xml:space="preserve">TOTAL </t>
  </si>
  <si>
    <t>df</t>
  </si>
  <si>
    <t>p value</t>
  </si>
  <si>
    <r>
      <t xml:space="preserve">Since the </t>
    </r>
    <r>
      <rPr>
        <b/>
        <sz val="11"/>
        <color theme="1"/>
        <rFont val="Calibri"/>
        <family val="2"/>
        <scheme val="minor"/>
      </rPr>
      <t>p-value &lt; 0.05</t>
    </r>
    <r>
      <rPr>
        <sz val="11"/>
        <color theme="1"/>
        <rFont val="Calibri"/>
        <family val="2"/>
        <scheme val="minor"/>
      </rPr>
      <t xml:space="preserve">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</si>
  <si>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strong evidence</t>
    </r>
    <r>
      <rPr>
        <sz val="11"/>
        <color theme="1"/>
        <rFont val="Calibri"/>
        <family val="2"/>
        <scheme val="minor"/>
      </rPr>
      <t xml:space="preserve"> of a statistically significant relationship between </t>
    </r>
    <r>
      <rPr>
        <b/>
        <sz val="11"/>
        <color theme="1"/>
        <rFont val="Calibri"/>
        <family val="2"/>
        <scheme val="minor"/>
      </rPr>
      <t>smoking and cancer diagnosis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</si>
</sst>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3</xdr:col>
      <xdr:colOff>821690</xdr:colOff>
      <xdr:row>13</xdr:row>
      <xdr:rowOff>165231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C4322E-91CD-8272-2C13-5714544A9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76200"/>
          <a:ext cx="4259580" cy="2630301"/>
        </a:xfrm>
        <a:prstGeom prst="rect">
          <a:avLst/>
        </a:prstGeom>
      </xdr:spPr>
    </xdr:pic>
    <xdr:clientData/>
  </xdr:twoCellAnchor>
  <xdr:oneCellAnchor>
    <xdr:from>
      <xdr:col>6</xdr:col>
      <xdr:colOff>165100</xdr:colOff>
      <xdr:row>3</xdr:row>
      <xdr:rowOff>6350</xdr:rowOff>
    </xdr:from>
    <xdr:ext cx="167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A390A70-DAC9-AA1D-E8E9-695B0481E040}"/>
                </a:ext>
              </a:extLst>
            </xdr:cNvPr>
            <xdr:cNvSpPr txBox="1"/>
          </xdr:nvSpPr>
          <xdr:spPr>
            <a:xfrm>
              <a:off x="5492750" y="596900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A390A70-DAC9-AA1D-E8E9-695B0481E040}"/>
                </a:ext>
              </a:extLst>
            </xdr:cNvPr>
            <xdr:cNvSpPr txBox="1"/>
          </xdr:nvSpPr>
          <xdr:spPr>
            <a:xfrm>
              <a:off x="5492750" y="596900"/>
              <a:ext cx="167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6</xdr:col>
      <xdr:colOff>158750</xdr:colOff>
      <xdr:row>3</xdr:row>
      <xdr:rowOff>190500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AD3A2-55C3-21F3-9D6B-14BC98F827EB}"/>
                </a:ext>
              </a:extLst>
            </xdr:cNvPr>
            <xdr:cNvSpPr txBox="1"/>
          </xdr:nvSpPr>
          <xdr:spPr>
            <a:xfrm>
              <a:off x="5486400" y="78105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AD3A2-55C3-21F3-9D6B-14BC98F827EB}"/>
                </a:ext>
              </a:extLst>
            </xdr:cNvPr>
            <xdr:cNvSpPr txBox="1"/>
          </xdr:nvSpPr>
          <xdr:spPr>
            <a:xfrm>
              <a:off x="5486400" y="78105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6</xdr:col>
      <xdr:colOff>184150</xdr:colOff>
      <xdr:row>6</xdr:row>
      <xdr:rowOff>0</xdr:rowOff>
    </xdr:from>
    <xdr:ext cx="174920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379A5AC-D463-2E00-1606-698B055066CC}"/>
                </a:ext>
              </a:extLst>
            </xdr:cNvPr>
            <xdr:cNvSpPr txBox="1"/>
          </xdr:nvSpPr>
          <xdr:spPr>
            <a:xfrm>
              <a:off x="5511800" y="1181100"/>
              <a:ext cx="174920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379A5AC-D463-2E00-1606-698B055066CC}"/>
                </a:ext>
              </a:extLst>
            </xdr:cNvPr>
            <xdr:cNvSpPr txBox="1"/>
          </xdr:nvSpPr>
          <xdr:spPr>
            <a:xfrm>
              <a:off x="5511800" y="1181100"/>
              <a:ext cx="174920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𝑠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1^2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𝑛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 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6</xdr:col>
      <xdr:colOff>158750</xdr:colOff>
      <xdr:row>8</xdr:row>
      <xdr:rowOff>0</xdr:rowOff>
    </xdr:from>
    <xdr:ext cx="178190" cy="3700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22E9A1F-259B-F98C-F310-80ECB963CDC2}"/>
                </a:ext>
              </a:extLst>
            </xdr:cNvPr>
            <xdr:cNvSpPr txBox="1"/>
          </xdr:nvSpPr>
          <xdr:spPr>
            <a:xfrm>
              <a:off x="5486400" y="1574800"/>
              <a:ext cx="178190" cy="3700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22E9A1F-259B-F98C-F310-80ECB963CDC2}"/>
                </a:ext>
              </a:extLst>
            </xdr:cNvPr>
            <xdr:cNvSpPr txBox="1"/>
          </xdr:nvSpPr>
          <xdr:spPr>
            <a:xfrm>
              <a:off x="5486400" y="1574800"/>
              <a:ext cx="178190" cy="3700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𝑠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2^2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𝑛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 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403860</xdr:colOff>
      <xdr:row>13</xdr:row>
      <xdr:rowOff>31995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38E40-1D61-9B5D-3548-779734409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97680" cy="2409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E3DF-405A-402D-86A3-8E4FEFCC0182}">
  <dimension ref="B4:N26"/>
  <sheetViews>
    <sheetView zoomScale="120" zoomScaleNormal="120" workbookViewId="0">
      <selection activeCell="B18" sqref="B18:B19"/>
    </sheetView>
  </sheetViews>
  <sheetFormatPr defaultRowHeight="15.6" x14ac:dyDescent="0.3"/>
  <cols>
    <col min="1" max="1" width="8.88671875" style="1"/>
    <col min="2" max="2" width="33.21875" style="1" bestFit="1" customWidth="1"/>
    <col min="3" max="3" width="8.88671875" style="1"/>
    <col min="4" max="4" width="28.88671875" style="1" bestFit="1" customWidth="1"/>
    <col min="5" max="5" width="13.6640625" style="1" bestFit="1" customWidth="1"/>
    <col min="6" max="16384" width="8.88671875" style="1"/>
  </cols>
  <sheetData>
    <row r="4" spans="8:8" x14ac:dyDescent="0.3">
      <c r="H4" s="1">
        <v>89</v>
      </c>
    </row>
    <row r="5" spans="8:8" x14ac:dyDescent="0.3">
      <c r="H5" s="1">
        <v>82</v>
      </c>
    </row>
    <row r="7" spans="8:8" x14ac:dyDescent="0.3">
      <c r="H7" s="1">
        <v>4</v>
      </c>
    </row>
    <row r="8" spans="8:8" x14ac:dyDescent="0.3">
      <c r="H8" s="1">
        <v>50</v>
      </c>
    </row>
    <row r="9" spans="8:8" x14ac:dyDescent="0.3">
      <c r="H9" s="1">
        <v>9</v>
      </c>
    </row>
    <row r="10" spans="8:8" x14ac:dyDescent="0.3">
      <c r="H10" s="1">
        <v>120</v>
      </c>
    </row>
    <row r="18" spans="2:14" x14ac:dyDescent="0.3">
      <c r="B18" s="2" t="s">
        <v>0</v>
      </c>
      <c r="C18" s="6" t="s">
        <v>3</v>
      </c>
      <c r="D18" s="7"/>
      <c r="E18" s="7"/>
      <c r="F18" s="7"/>
      <c r="G18" s="7"/>
      <c r="H18" s="7"/>
      <c r="I18" s="7"/>
      <c r="J18" s="7"/>
      <c r="K18" s="7"/>
      <c r="L18" s="7"/>
    </row>
    <row r="19" spans="2:14" x14ac:dyDescent="0.3">
      <c r="B19" s="2" t="s">
        <v>1</v>
      </c>
      <c r="C19" s="6" t="s">
        <v>4</v>
      </c>
      <c r="D19" s="7"/>
      <c r="E19" s="7"/>
      <c r="F19" s="7"/>
      <c r="G19" s="7"/>
      <c r="H19" s="7"/>
      <c r="I19" s="7"/>
      <c r="J19" s="7"/>
      <c r="K19" s="7"/>
      <c r="L19" s="7"/>
    </row>
    <row r="21" spans="2:14" x14ac:dyDescent="0.3">
      <c r="B21" s="2" t="s">
        <v>2</v>
      </c>
      <c r="D21" s="3" t="s">
        <v>5</v>
      </c>
      <c r="F21" s="1">
        <f>(H4-H5)/SQRT((4^2/50)+(9^2/120))</f>
        <v>7.0175658996391963</v>
      </c>
    </row>
    <row r="22" spans="2:14" x14ac:dyDescent="0.3">
      <c r="D22" s="1" t="s">
        <v>6</v>
      </c>
      <c r="E22" s="1">
        <f>2*(1-_xlfn.NORM.S.DIST(F21,TRUE))</f>
        <v>2.2577495428777183E-12</v>
      </c>
    </row>
    <row r="23" spans="2:14" x14ac:dyDescent="0.3">
      <c r="D23" s="1" t="s">
        <v>6</v>
      </c>
      <c r="E23" s="1">
        <f>E22-0.05</f>
        <v>-4.9999999997742253E-2</v>
      </c>
    </row>
    <row r="24" spans="2:14" x14ac:dyDescent="0.3">
      <c r="D24" s="1" t="s">
        <v>7</v>
      </c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3"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3">
      <c r="E26" s="5" t="s">
        <v>9</v>
      </c>
      <c r="F26" s="5"/>
      <c r="G26" s="5"/>
      <c r="H26" s="5"/>
      <c r="I26" s="5"/>
      <c r="J26" s="5"/>
      <c r="K26" s="5"/>
      <c r="L26" s="5"/>
      <c r="M26" s="5"/>
      <c r="N26" s="5"/>
    </row>
  </sheetData>
  <mergeCells count="5">
    <mergeCell ref="E24:N24"/>
    <mergeCell ref="E25:N25"/>
    <mergeCell ref="E26:N26"/>
    <mergeCell ref="C18:L18"/>
    <mergeCell ref="C19:L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D72-C996-4511-9BB4-56446F29290C}">
  <dimension ref="A4:Q18"/>
  <sheetViews>
    <sheetView tabSelected="1" workbookViewId="0">
      <selection activeCell="H9" sqref="H9"/>
    </sheetView>
  </sheetViews>
  <sheetFormatPr defaultRowHeight="14.4" x14ac:dyDescent="0.3"/>
  <cols>
    <col min="1" max="1" width="30.109375" bestFit="1" customWidth="1"/>
    <col min="6" max="6" width="12.6640625" bestFit="1" customWidth="1"/>
    <col min="7" max="7" width="17.21875" bestFit="1" customWidth="1"/>
    <col min="8" max="8" width="19.88671875" bestFit="1" customWidth="1"/>
  </cols>
  <sheetData>
    <row r="4" spans="1:13" x14ac:dyDescent="0.3">
      <c r="F4" s="8"/>
      <c r="G4" s="8" t="s">
        <v>13</v>
      </c>
      <c r="H4" s="8" t="s">
        <v>14</v>
      </c>
      <c r="I4" s="11"/>
    </row>
    <row r="5" spans="1:13" x14ac:dyDescent="0.3">
      <c r="F5" s="8" t="s">
        <v>15</v>
      </c>
      <c r="G5" s="8">
        <f>(550*680)/1590</f>
        <v>235.22012578616352</v>
      </c>
      <c r="H5" s="8">
        <f>(550*910)/1590</f>
        <v>314.77987421383648</v>
      </c>
      <c r="I5" s="11"/>
    </row>
    <row r="6" spans="1:13" x14ac:dyDescent="0.3">
      <c r="F6" s="8" t="s">
        <v>16</v>
      </c>
      <c r="G6" s="8">
        <f>(990*680)/1590</f>
        <v>423.39622641509436</v>
      </c>
      <c r="H6" s="8">
        <f>(990*910)/1590</f>
        <v>566.60377358490564</v>
      </c>
      <c r="I6" s="11"/>
    </row>
    <row r="8" spans="1:13" x14ac:dyDescent="0.3">
      <c r="G8" s="14" t="s">
        <v>17</v>
      </c>
      <c r="H8" s="10">
        <f>(220-G5)^2/G5</f>
        <v>0.98483166851646309</v>
      </c>
      <c r="I8" s="10">
        <f>(230-H5)^2/H5</f>
        <v>22.833820267782531</v>
      </c>
      <c r="J8" s="10"/>
      <c r="K8" s="12" t="s">
        <v>15</v>
      </c>
      <c r="L8" s="13"/>
    </row>
    <row r="9" spans="1:13" x14ac:dyDescent="0.3">
      <c r="G9" s="15"/>
      <c r="H9" s="10">
        <f>(350-G6)^2/G6</f>
        <v>12.723320889247644</v>
      </c>
      <c r="I9" s="10">
        <f>(640-H6)^2/H6</f>
        <v>9.5075364886685705</v>
      </c>
      <c r="J9" s="10"/>
      <c r="K9" s="12" t="s">
        <v>18</v>
      </c>
      <c r="L9" s="13"/>
    </row>
    <row r="11" spans="1:13" x14ac:dyDescent="0.3">
      <c r="G11" s="8" t="s">
        <v>19</v>
      </c>
      <c r="H11" s="10">
        <f>SUM(H8,I8,H9,I9)</f>
        <v>46.049509314215207</v>
      </c>
    </row>
    <row r="13" spans="1:13" x14ac:dyDescent="0.3">
      <c r="G13" s="8" t="s">
        <v>20</v>
      </c>
      <c r="H13" s="10">
        <f>(2-1)*(2-1)</f>
        <v>1</v>
      </c>
    </row>
    <row r="14" spans="1:13" x14ac:dyDescent="0.3">
      <c r="G14" s="8" t="s">
        <v>21</v>
      </c>
      <c r="H14" s="10">
        <f>_xlfn.CHISQ.DIST.RT(H11,1)</f>
        <v>1.1530202159547562E-11</v>
      </c>
    </row>
    <row r="15" spans="1:13" ht="15.6" x14ac:dyDescent="0.3">
      <c r="A15" s="2" t="s">
        <v>0</v>
      </c>
      <c r="B15" s="6" t="s">
        <v>11</v>
      </c>
      <c r="C15" s="7"/>
      <c r="D15" s="7"/>
      <c r="E15" s="7"/>
      <c r="F15" s="7"/>
      <c r="H15">
        <f>(H14-0.05)</f>
        <v>-4.9999999988469802E-2</v>
      </c>
    </row>
    <row r="16" spans="1:13" ht="15.6" x14ac:dyDescent="0.3">
      <c r="A16" s="2" t="s">
        <v>1</v>
      </c>
      <c r="B16" s="6" t="s">
        <v>12</v>
      </c>
      <c r="C16" s="7"/>
      <c r="D16" s="7"/>
      <c r="E16" s="7"/>
      <c r="F16" s="7"/>
      <c r="G16" s="9" t="s">
        <v>7</v>
      </c>
      <c r="H16" s="9" t="s">
        <v>22</v>
      </c>
      <c r="I16" s="9"/>
      <c r="J16" s="9"/>
      <c r="K16" s="9"/>
      <c r="L16" s="9"/>
      <c r="M16" s="9"/>
    </row>
    <row r="17" spans="1:17" x14ac:dyDescent="0.3">
      <c r="G17" s="9"/>
      <c r="H17" s="9" t="s">
        <v>23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ht="18" x14ac:dyDescent="0.35">
      <c r="A18" s="4"/>
    </row>
  </sheetData>
  <mergeCells count="8">
    <mergeCell ref="K8:L8"/>
    <mergeCell ref="K9:L9"/>
    <mergeCell ref="G8:G9"/>
    <mergeCell ref="B15:F15"/>
    <mergeCell ref="B16:F16"/>
    <mergeCell ref="H16:M16"/>
    <mergeCell ref="H17:Q17"/>
    <mergeCell ref="G16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 pawar</dc:creator>
  <cp:lastModifiedBy>Purvi pawar</cp:lastModifiedBy>
  <dcterms:created xsi:type="dcterms:W3CDTF">2025-05-04T11:54:09Z</dcterms:created>
  <dcterms:modified xsi:type="dcterms:W3CDTF">2025-07-10T11:47:09Z</dcterms:modified>
</cp:coreProperties>
</file>