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我永远爱八重樱\OneDrive - mail.ecust.edu.cn\学科类\物理\物理实验\LED\"/>
    </mc:Choice>
  </mc:AlternateContent>
  <xr:revisionPtr revIDLastSave="22" documentId="13_ncr:1_{F165E34B-F326-4DE4-82B7-EE9965699A4E}" xr6:coauthVersionLast="43" xr6:coauthVersionMax="43" xr10:uidLastSave="{C19A243E-2465-4C24-A7FF-584EE053C281}"/>
  <bookViews>
    <workbookView xWindow="-108" yWindow="-108" windowWidth="23256" windowHeight="12576" xr2:uid="{0009F4B7-BDC6-4961-BAA4-D26FB660C6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2" i="1" l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41" i="1"/>
  <c r="O42" i="1"/>
  <c r="O43" i="1"/>
  <c r="O44" i="1"/>
  <c r="O45" i="1"/>
  <c r="O46" i="1"/>
  <c r="S46" i="1" s="1"/>
  <c r="O47" i="1"/>
  <c r="O48" i="1"/>
  <c r="O49" i="1"/>
  <c r="O50" i="1"/>
  <c r="S50" i="1" s="1"/>
  <c r="O51" i="1"/>
  <c r="S51" i="1" s="1"/>
  <c r="O52" i="1"/>
  <c r="S52" i="1" s="1"/>
  <c r="O53" i="1"/>
  <c r="S53" i="1" s="1"/>
  <c r="O54" i="1"/>
  <c r="O55" i="1"/>
  <c r="S55" i="1" s="1"/>
  <c r="O41" i="1"/>
  <c r="S41" i="1" s="1"/>
  <c r="S54" i="1"/>
  <c r="S49" i="1"/>
  <c r="S48" i="1"/>
  <c r="S47" i="1"/>
  <c r="S45" i="1"/>
  <c r="S44" i="1"/>
  <c r="S43" i="1"/>
  <c r="S42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41" i="1"/>
  <c r="N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41" i="1"/>
  <c r="O15" i="1"/>
  <c r="O16" i="1"/>
  <c r="O17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I17" i="1" l="1"/>
  <c r="I18" i="1"/>
  <c r="I16" i="1"/>
  <c r="I15" i="1"/>
  <c r="I14" i="1"/>
  <c r="G41" i="1" l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</calcChain>
</file>

<file path=xl/sharedStrings.xml><?xml version="1.0" encoding="utf-8"?>
<sst xmlns="http://schemas.openxmlformats.org/spreadsheetml/2006/main" count="16" uniqueCount="13">
  <si>
    <t>I</t>
    <phoneticPr fontId="1" type="noConversion"/>
  </si>
  <si>
    <t>P</t>
    <phoneticPr fontId="1" type="noConversion"/>
  </si>
  <si>
    <t>V22</t>
    <phoneticPr fontId="1" type="noConversion"/>
  </si>
  <si>
    <t>v51</t>
    <phoneticPr fontId="1" type="noConversion"/>
  </si>
  <si>
    <t>温度</t>
  </si>
  <si>
    <t>温度</t>
    <phoneticPr fontId="1" type="noConversion"/>
  </si>
  <si>
    <t>电流</t>
  </si>
  <si>
    <t>电流</t>
    <phoneticPr fontId="1" type="noConversion"/>
  </si>
  <si>
    <t>光强</t>
  </si>
  <si>
    <t>光强</t>
    <phoneticPr fontId="1" type="noConversion"/>
  </si>
  <si>
    <t>p0</t>
    <phoneticPr fontId="1" type="noConversion"/>
  </si>
  <si>
    <t>升温</t>
    <phoneticPr fontId="1" type="noConversion"/>
  </si>
  <si>
    <t>降温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</si>
</sst>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11D1-1604-4C0D-BA3C-CA215AC7CAA2}">
  <dimension ref="A1:V55"/>
  <sheetViews>
    <sheetView tabSelected="1" zoomScale="85" zoomScaleNormal="85" workbookViewId="0">
      <selection activeCell="T21" sqref="T21"/>
    </sheetView>
  </sheetViews>
  <sheetFormatPr defaultRowHeight="13.8" x14ac:dyDescent="0.25"/>
  <cols>
    <col min="17" max="17" width="9.5546875" bestFit="1" customWidth="1"/>
  </cols>
  <sheetData>
    <row r="1" spans="1:22" x14ac:dyDescent="0.25">
      <c r="A1">
        <v>0</v>
      </c>
      <c r="B1">
        <v>0</v>
      </c>
      <c r="D1">
        <v>-90</v>
      </c>
      <c r="E1">
        <v>117.9</v>
      </c>
      <c r="H1" t="s">
        <v>2</v>
      </c>
      <c r="I1" t="s">
        <v>0</v>
      </c>
      <c r="J1" t="s">
        <v>1</v>
      </c>
      <c r="L1" t="s">
        <v>3</v>
      </c>
      <c r="Q1" t="s">
        <v>5</v>
      </c>
      <c r="R1" t="s">
        <v>7</v>
      </c>
      <c r="S1" t="s">
        <v>9</v>
      </c>
      <c r="T1" t="s">
        <v>4</v>
      </c>
      <c r="U1" t="s">
        <v>6</v>
      </c>
      <c r="V1" t="s">
        <v>8</v>
      </c>
    </row>
    <row r="2" spans="1:22" x14ac:dyDescent="0.25">
      <c r="A2">
        <v>10</v>
      </c>
      <c r="B2">
        <v>847</v>
      </c>
      <c r="D2">
        <v>-85</v>
      </c>
      <c r="E2">
        <v>157.9</v>
      </c>
      <c r="H2">
        <v>2.38</v>
      </c>
      <c r="I2">
        <v>2.6100000000000002E-2</v>
      </c>
      <c r="J2">
        <v>0.02</v>
      </c>
      <c r="L2">
        <v>1.35</v>
      </c>
      <c r="M2">
        <v>0.1</v>
      </c>
      <c r="N2">
        <v>0</v>
      </c>
      <c r="O2">
        <f>M2/1000</f>
        <v>1E-4</v>
      </c>
      <c r="Q2">
        <v>5</v>
      </c>
      <c r="R2">
        <v>100</v>
      </c>
      <c r="T2">
        <v>75</v>
      </c>
      <c r="U2">
        <v>134.30000000000001</v>
      </c>
    </row>
    <row r="3" spans="1:22" x14ac:dyDescent="0.25">
      <c r="A3">
        <v>20</v>
      </c>
      <c r="B3">
        <v>1689</v>
      </c>
      <c r="D3">
        <v>-80</v>
      </c>
      <c r="E3">
        <v>204</v>
      </c>
      <c r="H3">
        <v>2.41</v>
      </c>
      <c r="I3">
        <v>4.4200000000000003E-2</v>
      </c>
      <c r="J3">
        <v>7.0000000000000007E-2</v>
      </c>
      <c r="L3">
        <v>1.41</v>
      </c>
      <c r="M3">
        <v>0.1</v>
      </c>
      <c r="N3">
        <v>0</v>
      </c>
      <c r="O3">
        <f t="shared" ref="O3:O17" si="0">M3/1000</f>
        <v>1E-4</v>
      </c>
      <c r="Q3">
        <v>10</v>
      </c>
      <c r="R3">
        <v>101.8</v>
      </c>
      <c r="T3">
        <v>70</v>
      </c>
      <c r="U3">
        <v>133.5</v>
      </c>
    </row>
    <row r="4" spans="1:22" x14ac:dyDescent="0.25">
      <c r="A4">
        <v>30</v>
      </c>
      <c r="B4">
        <v>2610</v>
      </c>
      <c r="D4">
        <v>-75</v>
      </c>
      <c r="E4">
        <v>252</v>
      </c>
      <c r="H4">
        <v>2.48</v>
      </c>
      <c r="I4">
        <v>0.16169999999999998</v>
      </c>
      <c r="J4">
        <v>6.3</v>
      </c>
      <c r="L4">
        <v>1.61</v>
      </c>
      <c r="M4">
        <v>0.1</v>
      </c>
      <c r="N4">
        <v>0</v>
      </c>
      <c r="O4">
        <f t="shared" si="0"/>
        <v>1E-4</v>
      </c>
      <c r="Q4">
        <v>15</v>
      </c>
      <c r="R4">
        <v>103.2</v>
      </c>
      <c r="T4">
        <v>65</v>
      </c>
      <c r="U4">
        <v>132</v>
      </c>
    </row>
    <row r="5" spans="1:22" x14ac:dyDescent="0.25">
      <c r="A5">
        <v>40</v>
      </c>
      <c r="B5">
        <v>3380</v>
      </c>
      <c r="D5">
        <v>-70</v>
      </c>
      <c r="E5">
        <v>297</v>
      </c>
      <c r="H5">
        <v>2.74</v>
      </c>
      <c r="I5">
        <v>9.32</v>
      </c>
      <c r="J5">
        <v>790</v>
      </c>
      <c r="L5">
        <v>1.81</v>
      </c>
      <c r="M5">
        <v>0.2</v>
      </c>
      <c r="N5">
        <v>0</v>
      </c>
      <c r="O5">
        <f t="shared" si="0"/>
        <v>2.0000000000000001E-4</v>
      </c>
      <c r="Q5">
        <v>20</v>
      </c>
      <c r="R5">
        <v>105.4</v>
      </c>
      <c r="T5">
        <v>60</v>
      </c>
      <c r="U5">
        <v>130.1</v>
      </c>
    </row>
    <row r="6" spans="1:22" x14ac:dyDescent="0.25">
      <c r="A6">
        <v>50</v>
      </c>
      <c r="B6">
        <v>4240</v>
      </c>
      <c r="D6">
        <v>-65</v>
      </c>
      <c r="E6">
        <v>340</v>
      </c>
      <c r="H6">
        <v>2.97</v>
      </c>
      <c r="I6">
        <v>46.9</v>
      </c>
      <c r="J6">
        <v>3960</v>
      </c>
      <c r="L6">
        <v>2</v>
      </c>
      <c r="M6">
        <v>0.8</v>
      </c>
      <c r="N6">
        <v>0</v>
      </c>
      <c r="O6">
        <f t="shared" si="0"/>
        <v>8.0000000000000004E-4</v>
      </c>
      <c r="Q6">
        <v>25</v>
      </c>
      <c r="R6">
        <v>108.2</v>
      </c>
      <c r="T6">
        <v>55</v>
      </c>
      <c r="U6">
        <v>127.9</v>
      </c>
    </row>
    <row r="7" spans="1:22" x14ac:dyDescent="0.25">
      <c r="A7">
        <v>60</v>
      </c>
      <c r="B7">
        <v>5010</v>
      </c>
      <c r="D7">
        <v>-60</v>
      </c>
      <c r="E7">
        <v>385</v>
      </c>
      <c r="H7">
        <v>3.12</v>
      </c>
      <c r="I7">
        <v>82.8</v>
      </c>
      <c r="J7">
        <v>6720</v>
      </c>
      <c r="L7">
        <v>2.19</v>
      </c>
      <c r="M7">
        <v>7.4</v>
      </c>
      <c r="N7">
        <v>0</v>
      </c>
      <c r="O7">
        <f t="shared" si="0"/>
        <v>7.4000000000000003E-3</v>
      </c>
      <c r="Q7">
        <v>30</v>
      </c>
      <c r="R7">
        <v>111.5</v>
      </c>
      <c r="T7">
        <v>50</v>
      </c>
      <c r="U7">
        <v>125.5</v>
      </c>
    </row>
    <row r="8" spans="1:22" x14ac:dyDescent="0.25">
      <c r="A8">
        <v>70</v>
      </c>
      <c r="B8">
        <v>5810</v>
      </c>
      <c r="D8">
        <v>-55</v>
      </c>
      <c r="E8">
        <v>425</v>
      </c>
      <c r="H8">
        <v>3.26</v>
      </c>
      <c r="I8">
        <v>121.6</v>
      </c>
      <c r="J8">
        <v>9540</v>
      </c>
      <c r="L8">
        <v>2.35</v>
      </c>
      <c r="M8">
        <v>51.4</v>
      </c>
      <c r="N8">
        <v>0.5</v>
      </c>
      <c r="O8">
        <f t="shared" si="0"/>
        <v>5.1400000000000001E-2</v>
      </c>
      <c r="Q8">
        <v>35</v>
      </c>
      <c r="R8">
        <v>114.4</v>
      </c>
      <c r="T8">
        <v>45</v>
      </c>
      <c r="U8">
        <v>123</v>
      </c>
    </row>
    <row r="9" spans="1:22" x14ac:dyDescent="0.25">
      <c r="A9">
        <v>80</v>
      </c>
      <c r="B9">
        <v>6540</v>
      </c>
      <c r="D9">
        <v>-50</v>
      </c>
      <c r="E9">
        <v>469</v>
      </c>
      <c r="H9">
        <v>3.4</v>
      </c>
      <c r="I9">
        <v>165.4</v>
      </c>
      <c r="J9">
        <v>12500</v>
      </c>
      <c r="L9">
        <v>2.42</v>
      </c>
      <c r="M9">
        <v>174.7</v>
      </c>
      <c r="N9">
        <v>5.5</v>
      </c>
      <c r="O9">
        <f t="shared" si="0"/>
        <v>0.17469999999999999</v>
      </c>
      <c r="Q9">
        <v>40</v>
      </c>
      <c r="R9">
        <v>117.4</v>
      </c>
      <c r="T9">
        <v>40</v>
      </c>
      <c r="U9">
        <v>120.4</v>
      </c>
    </row>
    <row r="10" spans="1:22" x14ac:dyDescent="0.25">
      <c r="A10">
        <v>90</v>
      </c>
      <c r="B10">
        <v>7280</v>
      </c>
      <c r="D10">
        <v>-45</v>
      </c>
      <c r="E10">
        <v>514</v>
      </c>
      <c r="H10">
        <v>3.7</v>
      </c>
      <c r="I10">
        <v>267</v>
      </c>
      <c r="J10">
        <v>18660</v>
      </c>
      <c r="L10">
        <v>2.68</v>
      </c>
      <c r="M10">
        <v>10370</v>
      </c>
      <c r="N10">
        <v>858</v>
      </c>
      <c r="O10">
        <f t="shared" si="0"/>
        <v>10.37</v>
      </c>
      <c r="Q10">
        <v>45</v>
      </c>
      <c r="R10">
        <v>120.2</v>
      </c>
      <c r="T10">
        <v>35</v>
      </c>
      <c r="U10">
        <v>117.6</v>
      </c>
    </row>
    <row r="11" spans="1:22" x14ac:dyDescent="0.25">
      <c r="A11">
        <v>100</v>
      </c>
      <c r="B11">
        <v>7990</v>
      </c>
      <c r="D11">
        <v>-40</v>
      </c>
      <c r="E11">
        <v>553</v>
      </c>
      <c r="H11">
        <v>3.88</v>
      </c>
      <c r="I11">
        <v>327</v>
      </c>
      <c r="J11">
        <v>21800</v>
      </c>
      <c r="L11">
        <v>2.91</v>
      </c>
      <c r="M11">
        <v>51300</v>
      </c>
      <c r="N11">
        <v>4260</v>
      </c>
      <c r="O11">
        <f t="shared" si="0"/>
        <v>51.3</v>
      </c>
      <c r="Q11">
        <v>50</v>
      </c>
      <c r="R11">
        <v>123.2</v>
      </c>
      <c r="T11">
        <v>30</v>
      </c>
      <c r="U11">
        <v>114.9</v>
      </c>
    </row>
    <row r="12" spans="1:22" x14ac:dyDescent="0.25">
      <c r="A12">
        <v>110</v>
      </c>
      <c r="B12">
        <v>8730</v>
      </c>
      <c r="D12">
        <v>-35</v>
      </c>
      <c r="E12">
        <v>593</v>
      </c>
      <c r="H12">
        <v>3.95</v>
      </c>
      <c r="I12">
        <v>352</v>
      </c>
      <c r="J12">
        <v>22900</v>
      </c>
      <c r="L12">
        <v>3.06</v>
      </c>
      <c r="M12">
        <v>88000</v>
      </c>
      <c r="N12">
        <v>7030</v>
      </c>
      <c r="O12">
        <f t="shared" si="0"/>
        <v>88</v>
      </c>
      <c r="Q12">
        <v>55</v>
      </c>
      <c r="R12">
        <v>123.8</v>
      </c>
      <c r="T12">
        <v>25</v>
      </c>
      <c r="U12">
        <v>111.8</v>
      </c>
    </row>
    <row r="13" spans="1:22" x14ac:dyDescent="0.25">
      <c r="A13">
        <v>120</v>
      </c>
      <c r="B13">
        <v>9410</v>
      </c>
      <c r="D13">
        <v>-30</v>
      </c>
      <c r="E13">
        <v>632</v>
      </c>
      <c r="L13">
        <v>3.21</v>
      </c>
      <c r="M13">
        <v>127700</v>
      </c>
      <c r="N13">
        <v>9810</v>
      </c>
      <c r="O13">
        <f t="shared" si="0"/>
        <v>127.7</v>
      </c>
      <c r="Q13">
        <v>60</v>
      </c>
      <c r="R13">
        <v>125.7</v>
      </c>
      <c r="T13">
        <v>20</v>
      </c>
      <c r="U13">
        <v>108.9</v>
      </c>
    </row>
    <row r="14" spans="1:22" x14ac:dyDescent="0.25">
      <c r="A14">
        <v>130</v>
      </c>
      <c r="B14">
        <v>10110</v>
      </c>
      <c r="D14">
        <v>-25</v>
      </c>
      <c r="E14">
        <v>664</v>
      </c>
      <c r="I14">
        <f>I5/1000</f>
        <v>9.3200000000000002E-3</v>
      </c>
      <c r="L14">
        <v>3.35</v>
      </c>
      <c r="M14">
        <v>168700</v>
      </c>
      <c r="N14">
        <v>12460</v>
      </c>
      <c r="O14">
        <f t="shared" si="0"/>
        <v>168.7</v>
      </c>
      <c r="Q14">
        <v>65</v>
      </c>
      <c r="R14">
        <v>127.9</v>
      </c>
      <c r="T14">
        <v>15</v>
      </c>
      <c r="U14">
        <v>106.3</v>
      </c>
    </row>
    <row r="15" spans="1:22" x14ac:dyDescent="0.25">
      <c r="A15">
        <v>140</v>
      </c>
      <c r="B15">
        <v>10830</v>
      </c>
      <c r="D15">
        <v>-20</v>
      </c>
      <c r="E15">
        <v>695</v>
      </c>
      <c r="I15">
        <f t="shared" ref="I15:I18" si="1">I6/1000</f>
        <v>4.6899999999999997E-2</v>
      </c>
      <c r="L15">
        <v>3.48</v>
      </c>
      <c r="M15">
        <v>269000</v>
      </c>
      <c r="N15">
        <v>18120</v>
      </c>
      <c r="O15">
        <f>M15/1000</f>
        <v>269</v>
      </c>
      <c r="Q15">
        <v>70</v>
      </c>
      <c r="R15">
        <v>130.19999999999999</v>
      </c>
      <c r="T15">
        <v>10</v>
      </c>
      <c r="U15">
        <v>103.1</v>
      </c>
    </row>
    <row r="16" spans="1:22" x14ac:dyDescent="0.25">
      <c r="A16">
        <v>150</v>
      </c>
      <c r="B16">
        <v>11510</v>
      </c>
      <c r="D16">
        <v>-15</v>
      </c>
      <c r="E16">
        <v>721</v>
      </c>
      <c r="I16">
        <f t="shared" si="1"/>
        <v>8.2799999999999999E-2</v>
      </c>
      <c r="L16">
        <v>3.82</v>
      </c>
      <c r="M16">
        <v>326000</v>
      </c>
      <c r="N16">
        <v>20800</v>
      </c>
      <c r="O16">
        <f t="shared" si="0"/>
        <v>326</v>
      </c>
      <c r="Q16">
        <v>75</v>
      </c>
      <c r="R16">
        <v>132.5</v>
      </c>
      <c r="T16">
        <v>5</v>
      </c>
    </row>
    <row r="17" spans="1:15" x14ac:dyDescent="0.25">
      <c r="A17">
        <v>160</v>
      </c>
      <c r="B17">
        <v>12170</v>
      </c>
      <c r="D17">
        <v>-10</v>
      </c>
      <c r="E17">
        <v>749</v>
      </c>
      <c r="I17">
        <f t="shared" si="1"/>
        <v>0.1216</v>
      </c>
      <c r="L17">
        <v>3.911</v>
      </c>
      <c r="M17">
        <v>352100</v>
      </c>
      <c r="N17">
        <v>22000</v>
      </c>
      <c r="O17">
        <f t="shared" si="0"/>
        <v>352.1</v>
      </c>
    </row>
    <row r="18" spans="1:15" x14ac:dyDescent="0.25">
      <c r="A18">
        <v>170</v>
      </c>
      <c r="B18">
        <v>12800</v>
      </c>
      <c r="D18">
        <v>-5</v>
      </c>
      <c r="E18">
        <v>767</v>
      </c>
      <c r="I18">
        <f t="shared" si="1"/>
        <v>0.16540000000000002</v>
      </c>
    </row>
    <row r="19" spans="1:15" x14ac:dyDescent="0.25">
      <c r="D19">
        <v>0</v>
      </c>
      <c r="E19">
        <v>776</v>
      </c>
    </row>
    <row r="20" spans="1:15" x14ac:dyDescent="0.25">
      <c r="D20">
        <v>5</v>
      </c>
      <c r="E20">
        <v>781</v>
      </c>
    </row>
    <row r="21" spans="1:15" x14ac:dyDescent="0.25">
      <c r="D21">
        <v>10</v>
      </c>
      <c r="E21">
        <v>779</v>
      </c>
    </row>
    <row r="22" spans="1:15" x14ac:dyDescent="0.25">
      <c r="D22">
        <v>15</v>
      </c>
      <c r="E22">
        <v>768</v>
      </c>
    </row>
    <row r="23" spans="1:15" x14ac:dyDescent="0.25">
      <c r="D23">
        <v>20</v>
      </c>
      <c r="E23">
        <v>751</v>
      </c>
    </row>
    <row r="24" spans="1:15" x14ac:dyDescent="0.25">
      <c r="D24">
        <v>25</v>
      </c>
      <c r="E24">
        <v>730</v>
      </c>
    </row>
    <row r="25" spans="1:15" x14ac:dyDescent="0.25">
      <c r="D25">
        <v>30</v>
      </c>
      <c r="E25">
        <v>706</v>
      </c>
    </row>
    <row r="26" spans="1:15" x14ac:dyDescent="0.25">
      <c r="D26">
        <v>35</v>
      </c>
      <c r="E26">
        <v>675</v>
      </c>
    </row>
    <row r="27" spans="1:15" x14ac:dyDescent="0.25">
      <c r="D27">
        <v>40</v>
      </c>
      <c r="E27">
        <v>638</v>
      </c>
    </row>
    <row r="28" spans="1:15" x14ac:dyDescent="0.25">
      <c r="D28">
        <v>45</v>
      </c>
      <c r="E28">
        <v>595</v>
      </c>
    </row>
    <row r="29" spans="1:15" x14ac:dyDescent="0.25">
      <c r="D29">
        <v>50</v>
      </c>
      <c r="E29">
        <v>550</v>
      </c>
    </row>
    <row r="30" spans="1:15" x14ac:dyDescent="0.25">
      <c r="D30">
        <v>55</v>
      </c>
      <c r="E30">
        <v>501</v>
      </c>
    </row>
    <row r="31" spans="1:15" x14ac:dyDescent="0.25">
      <c r="D31">
        <v>60</v>
      </c>
      <c r="E31">
        <v>449</v>
      </c>
    </row>
    <row r="32" spans="1:15" x14ac:dyDescent="0.25">
      <c r="D32">
        <v>65</v>
      </c>
      <c r="E32">
        <v>395</v>
      </c>
    </row>
    <row r="33" spans="4:21" x14ac:dyDescent="0.25">
      <c r="D33">
        <v>70</v>
      </c>
      <c r="E33">
        <v>340</v>
      </c>
    </row>
    <row r="34" spans="4:21" x14ac:dyDescent="0.25">
      <c r="D34">
        <v>75</v>
      </c>
      <c r="E34">
        <v>287</v>
      </c>
    </row>
    <row r="35" spans="4:21" x14ac:dyDescent="0.25">
      <c r="D35">
        <v>80</v>
      </c>
      <c r="E35">
        <v>233</v>
      </c>
    </row>
    <row r="36" spans="4:21" x14ac:dyDescent="0.25">
      <c r="D36">
        <v>85</v>
      </c>
      <c r="E36">
        <v>181.8</v>
      </c>
    </row>
    <row r="37" spans="4:21" x14ac:dyDescent="0.25">
      <c r="D37">
        <v>90</v>
      </c>
      <c r="E37">
        <v>129.6</v>
      </c>
    </row>
    <row r="40" spans="4:21" x14ac:dyDescent="0.25">
      <c r="D40" t="s">
        <v>11</v>
      </c>
      <c r="H40" t="s">
        <v>12</v>
      </c>
      <c r="L40" t="s">
        <v>10</v>
      </c>
      <c r="M40" t="s">
        <v>11</v>
      </c>
      <c r="N40" t="s">
        <v>10</v>
      </c>
      <c r="O40" t="s">
        <v>12</v>
      </c>
    </row>
    <row r="41" spans="4:21" x14ac:dyDescent="0.25">
      <c r="D41">
        <v>5</v>
      </c>
      <c r="E41">
        <v>100</v>
      </c>
      <c r="F41">
        <v>81</v>
      </c>
      <c r="G41">
        <f t="shared" ref="G41:G55" si="2">F41*100</f>
        <v>8100</v>
      </c>
      <c r="H41">
        <v>75</v>
      </c>
      <c r="I41">
        <v>134.30000000000001</v>
      </c>
      <c r="J41">
        <v>9890</v>
      </c>
      <c r="K41">
        <f>J41/100</f>
        <v>98.9</v>
      </c>
      <c r="L41">
        <v>84.5</v>
      </c>
      <c r="M41">
        <f>F41/$L$41</f>
        <v>0.95857988165680474</v>
      </c>
      <c r="N41">
        <f>K52</f>
        <v>86.4</v>
      </c>
      <c r="O41">
        <f>K41/$N$41</f>
        <v>1.1446759259259258</v>
      </c>
      <c r="Q41" s="1">
        <f>LOG(M41)</f>
        <v>-1.8371690071042588E-2</v>
      </c>
      <c r="R41">
        <v>5.8682549118286076E-2</v>
      </c>
      <c r="S41">
        <f>LOG(O41)</f>
        <v>5.8682549118286076E-2</v>
      </c>
      <c r="T41">
        <f>D41-20</f>
        <v>-15</v>
      </c>
      <c r="U41">
        <f>H41-20</f>
        <v>55</v>
      </c>
    </row>
    <row r="42" spans="4:21" x14ac:dyDescent="0.25">
      <c r="D42">
        <v>10</v>
      </c>
      <c r="E42">
        <v>101.8</v>
      </c>
      <c r="F42">
        <v>82</v>
      </c>
      <c r="G42">
        <f t="shared" si="2"/>
        <v>8200</v>
      </c>
      <c r="H42">
        <v>70</v>
      </c>
      <c r="I42">
        <v>133.5</v>
      </c>
      <c r="J42">
        <v>9860</v>
      </c>
      <c r="K42">
        <f t="shared" ref="K42:K55" si="3">J42/100</f>
        <v>98.6</v>
      </c>
      <c r="M42">
        <f t="shared" ref="M42:M55" si="4">F42/$L$41</f>
        <v>0.97041420118343191</v>
      </c>
      <c r="O42">
        <f t="shared" ref="O42:O55" si="5">K42/$N$41</f>
        <v>1.1412037037037035</v>
      </c>
      <c r="Q42" s="1">
        <f t="shared" ref="Q42:S55" si="6">LOG(M42)</f>
        <v>-1.3042856565975671E-2</v>
      </c>
      <c r="R42">
        <v>5.7363172462317848E-2</v>
      </c>
      <c r="S42">
        <f t="shared" si="6"/>
        <v>5.7363172462317848E-2</v>
      </c>
      <c r="T42">
        <f t="shared" ref="T42:T55" si="7">D42-20</f>
        <v>-10</v>
      </c>
      <c r="U42">
        <f t="shared" ref="U42:U55" si="8">H42-20</f>
        <v>50</v>
      </c>
    </row>
    <row r="43" spans="4:21" x14ac:dyDescent="0.25">
      <c r="D43">
        <v>15</v>
      </c>
      <c r="E43">
        <v>103.2</v>
      </c>
      <c r="F43">
        <v>82.8</v>
      </c>
      <c r="G43">
        <f t="shared" si="2"/>
        <v>8280</v>
      </c>
      <c r="H43">
        <v>65</v>
      </c>
      <c r="I43">
        <v>132</v>
      </c>
      <c r="J43">
        <v>9830</v>
      </c>
      <c r="K43">
        <f t="shared" si="3"/>
        <v>98.3</v>
      </c>
      <c r="M43">
        <f t="shared" si="4"/>
        <v>0.97988165680473371</v>
      </c>
      <c r="O43">
        <f t="shared" si="5"/>
        <v>1.1377314814814814</v>
      </c>
      <c r="Q43" s="1">
        <f t="shared" si="6"/>
        <v>-8.8263721648122063E-3</v>
      </c>
      <c r="R43">
        <v>5.6039775353242303E-2</v>
      </c>
      <c r="S43">
        <f t="shared" si="6"/>
        <v>5.6039775353242303E-2</v>
      </c>
      <c r="T43">
        <f t="shared" si="7"/>
        <v>-5</v>
      </c>
      <c r="U43">
        <f t="shared" si="8"/>
        <v>45</v>
      </c>
    </row>
    <row r="44" spans="4:21" x14ac:dyDescent="0.25">
      <c r="D44">
        <v>20</v>
      </c>
      <c r="E44">
        <v>105.4</v>
      </c>
      <c r="F44">
        <v>84.5</v>
      </c>
      <c r="G44">
        <f t="shared" si="2"/>
        <v>8450</v>
      </c>
      <c r="H44">
        <v>60</v>
      </c>
      <c r="I44">
        <v>130.1</v>
      </c>
      <c r="J44">
        <v>9770</v>
      </c>
      <c r="K44">
        <f t="shared" si="3"/>
        <v>97.7</v>
      </c>
      <c r="M44">
        <f t="shared" si="4"/>
        <v>1</v>
      </c>
      <c r="O44">
        <f t="shared" si="5"/>
        <v>1.130787037037037</v>
      </c>
      <c r="Q44" s="1">
        <f t="shared" si="6"/>
        <v>0</v>
      </c>
      <c r="R44">
        <v>5.3380821239879764E-2</v>
      </c>
      <c r="S44">
        <f t="shared" si="6"/>
        <v>5.3380821239879764E-2</v>
      </c>
      <c r="T44">
        <f t="shared" si="7"/>
        <v>0</v>
      </c>
      <c r="U44">
        <f t="shared" si="8"/>
        <v>40</v>
      </c>
    </row>
    <row r="45" spans="4:21" x14ac:dyDescent="0.25">
      <c r="D45">
        <v>25</v>
      </c>
      <c r="E45">
        <v>108.2</v>
      </c>
      <c r="F45">
        <v>86.1</v>
      </c>
      <c r="G45">
        <f t="shared" si="2"/>
        <v>8610</v>
      </c>
      <c r="H45">
        <v>55</v>
      </c>
      <c r="I45">
        <v>127.9</v>
      </c>
      <c r="J45">
        <v>9690</v>
      </c>
      <c r="K45">
        <f t="shared" si="3"/>
        <v>96.9</v>
      </c>
      <c r="M45">
        <f t="shared" si="4"/>
        <v>1.0189349112426034</v>
      </c>
      <c r="O45">
        <f t="shared" si="5"/>
        <v>1.1215277777777777</v>
      </c>
      <c r="Q45" s="1">
        <f t="shared" si="6"/>
        <v>8.1464425039623478E-3</v>
      </c>
      <c r="R45">
        <v>4.9810034571872004E-2</v>
      </c>
      <c r="S45">
        <f t="shared" si="6"/>
        <v>4.9810034571872004E-2</v>
      </c>
      <c r="T45">
        <f t="shared" si="7"/>
        <v>5</v>
      </c>
      <c r="U45">
        <f t="shared" si="8"/>
        <v>35</v>
      </c>
    </row>
    <row r="46" spans="4:21" x14ac:dyDescent="0.25">
      <c r="D46">
        <v>30</v>
      </c>
      <c r="E46">
        <v>111.5</v>
      </c>
      <c r="F46">
        <v>88.2</v>
      </c>
      <c r="G46">
        <f t="shared" si="2"/>
        <v>8820</v>
      </c>
      <c r="H46">
        <v>50</v>
      </c>
      <c r="I46">
        <v>125.5</v>
      </c>
      <c r="J46">
        <v>9580</v>
      </c>
      <c r="K46">
        <f t="shared" si="3"/>
        <v>95.8</v>
      </c>
      <c r="M46">
        <f t="shared" si="4"/>
        <v>1.0437869822485208</v>
      </c>
      <c r="O46">
        <f t="shared" si="5"/>
        <v>1.1087962962962963</v>
      </c>
      <c r="Q46" s="1">
        <f t="shared" si="6"/>
        <v>1.8611876182127444E-2</v>
      </c>
      <c r="R46">
        <v>4.4851766599651122E-2</v>
      </c>
      <c r="S46">
        <f t="shared" si="6"/>
        <v>4.4851766599651122E-2</v>
      </c>
      <c r="T46">
        <f t="shared" si="7"/>
        <v>10</v>
      </c>
      <c r="U46">
        <f t="shared" si="8"/>
        <v>30</v>
      </c>
    </row>
    <row r="47" spans="4:21" x14ac:dyDescent="0.25">
      <c r="D47">
        <v>35</v>
      </c>
      <c r="E47">
        <v>114.4</v>
      </c>
      <c r="F47">
        <v>90.1</v>
      </c>
      <c r="G47">
        <f t="shared" si="2"/>
        <v>9010</v>
      </c>
      <c r="H47">
        <v>45</v>
      </c>
      <c r="I47">
        <v>123</v>
      </c>
      <c r="J47">
        <v>9460</v>
      </c>
      <c r="K47">
        <f t="shared" si="3"/>
        <v>94.6</v>
      </c>
      <c r="M47">
        <f t="shared" si="4"/>
        <v>1.0662721893491123</v>
      </c>
      <c r="O47">
        <f t="shared" si="5"/>
        <v>1.0949074074074072</v>
      </c>
      <c r="Q47" s="1">
        <f t="shared" si="6"/>
        <v>2.7868082029370571E-2</v>
      </c>
      <c r="R47">
        <v>3.9377393922899399E-2</v>
      </c>
      <c r="S47">
        <f t="shared" si="6"/>
        <v>3.9377393922899399E-2</v>
      </c>
      <c r="T47">
        <f t="shared" si="7"/>
        <v>15</v>
      </c>
      <c r="U47">
        <f t="shared" si="8"/>
        <v>25</v>
      </c>
    </row>
    <row r="48" spans="4:21" x14ac:dyDescent="0.25">
      <c r="D48">
        <v>40</v>
      </c>
      <c r="E48">
        <v>117.4</v>
      </c>
      <c r="F48">
        <v>92</v>
      </c>
      <c r="G48">
        <f t="shared" si="2"/>
        <v>9200</v>
      </c>
      <c r="H48">
        <v>40</v>
      </c>
      <c r="I48">
        <v>120.4</v>
      </c>
      <c r="J48">
        <v>9320</v>
      </c>
      <c r="K48">
        <f t="shared" si="3"/>
        <v>93.2</v>
      </c>
      <c r="M48">
        <f t="shared" si="4"/>
        <v>1.0887573964497042</v>
      </c>
      <c r="O48">
        <f t="shared" si="5"/>
        <v>1.0787037037037037</v>
      </c>
      <c r="Q48" s="1">
        <f t="shared" si="6"/>
        <v>3.6931118395862932E-2</v>
      </c>
      <c r="R48">
        <v>3.290216987508808E-2</v>
      </c>
      <c r="S48">
        <f t="shared" si="6"/>
        <v>3.290216987508808E-2</v>
      </c>
      <c r="T48">
        <f t="shared" si="7"/>
        <v>20</v>
      </c>
      <c r="U48">
        <f t="shared" si="8"/>
        <v>20</v>
      </c>
    </row>
    <row r="49" spans="4:21" x14ac:dyDescent="0.25">
      <c r="D49">
        <v>45</v>
      </c>
      <c r="E49">
        <v>120.2</v>
      </c>
      <c r="F49">
        <v>93.8</v>
      </c>
      <c r="G49">
        <f t="shared" si="2"/>
        <v>9380</v>
      </c>
      <c r="H49">
        <v>35</v>
      </c>
      <c r="I49">
        <v>117.6</v>
      </c>
      <c r="J49">
        <v>9160</v>
      </c>
      <c r="K49">
        <f t="shared" si="3"/>
        <v>91.6</v>
      </c>
      <c r="M49">
        <f t="shared" si="4"/>
        <v>1.1100591715976331</v>
      </c>
      <c r="O49">
        <f t="shared" si="5"/>
        <v>1.0601851851851851</v>
      </c>
      <c r="Q49" s="1">
        <f t="shared" si="6"/>
        <v>4.5346129429372113E-2</v>
      </c>
      <c r="R49">
        <v>2.538173118895707E-2</v>
      </c>
      <c r="S49">
        <f t="shared" si="6"/>
        <v>2.538173118895707E-2</v>
      </c>
      <c r="T49">
        <f t="shared" si="7"/>
        <v>25</v>
      </c>
      <c r="U49">
        <f t="shared" si="8"/>
        <v>15</v>
      </c>
    </row>
    <row r="50" spans="4:21" x14ac:dyDescent="0.25">
      <c r="D50">
        <v>50</v>
      </c>
      <c r="E50">
        <v>123.2</v>
      </c>
      <c r="F50">
        <v>95.6</v>
      </c>
      <c r="G50">
        <f t="shared" si="2"/>
        <v>9560</v>
      </c>
      <c r="H50">
        <v>30</v>
      </c>
      <c r="I50">
        <v>114.9</v>
      </c>
      <c r="J50">
        <v>8990</v>
      </c>
      <c r="K50">
        <f t="shared" si="3"/>
        <v>89.9</v>
      </c>
      <c r="M50">
        <f t="shared" si="4"/>
        <v>1.1313609467455621</v>
      </c>
      <c r="O50">
        <f t="shared" si="5"/>
        <v>1.0405092592592593</v>
      </c>
      <c r="Q50" s="1">
        <f t="shared" si="6"/>
        <v>5.3601183326407717E-2</v>
      </c>
      <c r="R50">
        <v>1.7245949254335497E-2</v>
      </c>
      <c r="S50">
        <f t="shared" si="6"/>
        <v>1.7245949254335497E-2</v>
      </c>
      <c r="T50">
        <f t="shared" si="7"/>
        <v>30</v>
      </c>
      <c r="U50">
        <f t="shared" si="8"/>
        <v>10</v>
      </c>
    </row>
    <row r="51" spans="4:21" x14ac:dyDescent="0.25">
      <c r="D51">
        <v>55</v>
      </c>
      <c r="E51">
        <v>123.8</v>
      </c>
      <c r="F51">
        <v>95.3</v>
      </c>
      <c r="G51">
        <f t="shared" si="2"/>
        <v>9530</v>
      </c>
      <c r="H51">
        <v>25</v>
      </c>
      <c r="I51">
        <v>111.8</v>
      </c>
      <c r="J51">
        <v>8820</v>
      </c>
      <c r="K51">
        <f t="shared" si="3"/>
        <v>88.2</v>
      </c>
      <c r="M51">
        <f t="shared" si="4"/>
        <v>1.127810650887574</v>
      </c>
      <c r="O51">
        <f t="shared" si="5"/>
        <v>1.0208333333333333</v>
      </c>
      <c r="Q51" s="1">
        <f t="shared" si="6"/>
        <v>5.2236191688634095E-2</v>
      </c>
      <c r="R51">
        <v>8.9548426529264119E-3</v>
      </c>
      <c r="S51">
        <f t="shared" si="6"/>
        <v>8.9548426529264119E-3</v>
      </c>
      <c r="T51">
        <f t="shared" si="7"/>
        <v>35</v>
      </c>
      <c r="U51">
        <f t="shared" si="8"/>
        <v>5</v>
      </c>
    </row>
    <row r="52" spans="4:21" x14ac:dyDescent="0.25">
      <c r="D52">
        <v>60</v>
      </c>
      <c r="E52">
        <v>125.7</v>
      </c>
      <c r="F52">
        <v>96.1</v>
      </c>
      <c r="G52">
        <f t="shared" si="2"/>
        <v>9610</v>
      </c>
      <c r="H52">
        <v>20</v>
      </c>
      <c r="I52">
        <v>108.9</v>
      </c>
      <c r="J52">
        <v>8640</v>
      </c>
      <c r="K52">
        <f t="shared" si="3"/>
        <v>86.4</v>
      </c>
      <c r="M52">
        <f t="shared" si="4"/>
        <v>1.1372781065088757</v>
      </c>
      <c r="O52">
        <f t="shared" si="5"/>
        <v>1</v>
      </c>
      <c r="Q52" s="1">
        <f t="shared" si="6"/>
        <v>5.5866678718853015E-2</v>
      </c>
      <c r="R52">
        <v>0</v>
      </c>
      <c r="S52">
        <f t="shared" si="6"/>
        <v>0</v>
      </c>
      <c r="T52">
        <f t="shared" si="7"/>
        <v>40</v>
      </c>
      <c r="U52">
        <f t="shared" si="8"/>
        <v>0</v>
      </c>
    </row>
    <row r="53" spans="4:21" x14ac:dyDescent="0.25">
      <c r="D53">
        <v>65</v>
      </c>
      <c r="E53">
        <v>127.9</v>
      </c>
      <c r="F53">
        <v>97</v>
      </c>
      <c r="G53">
        <f t="shared" si="2"/>
        <v>9700</v>
      </c>
      <c r="H53">
        <v>15</v>
      </c>
      <c r="I53">
        <v>106.3</v>
      </c>
      <c r="J53">
        <v>8480</v>
      </c>
      <c r="K53">
        <f t="shared" si="3"/>
        <v>84.8</v>
      </c>
      <c r="M53">
        <f t="shared" si="4"/>
        <v>1.1479289940828403</v>
      </c>
      <c r="O53">
        <f t="shared" si="5"/>
        <v>0.9814814814814814</v>
      </c>
      <c r="Q53" s="1">
        <f t="shared" si="6"/>
        <v>5.9915025316552545E-2</v>
      </c>
      <c r="R53">
        <v>-8.1178902221794979E-3</v>
      </c>
      <c r="S53">
        <f t="shared" si="6"/>
        <v>-8.1178902221794979E-3</v>
      </c>
      <c r="T53">
        <f t="shared" si="7"/>
        <v>45</v>
      </c>
      <c r="U53">
        <f t="shared" si="8"/>
        <v>-5</v>
      </c>
    </row>
    <row r="54" spans="4:21" x14ac:dyDescent="0.25">
      <c r="D54">
        <v>70</v>
      </c>
      <c r="E54">
        <v>130.19999999999999</v>
      </c>
      <c r="F54">
        <v>97.9</v>
      </c>
      <c r="G54">
        <f t="shared" si="2"/>
        <v>9790</v>
      </c>
      <c r="H54">
        <v>10</v>
      </c>
      <c r="I54">
        <v>103.1</v>
      </c>
      <c r="J54">
        <v>8290</v>
      </c>
      <c r="K54">
        <f t="shared" si="3"/>
        <v>82.9</v>
      </c>
      <c r="M54">
        <f t="shared" si="4"/>
        <v>1.1585798816568047</v>
      </c>
      <c r="O54">
        <f t="shared" si="5"/>
        <v>0.9594907407407407</v>
      </c>
      <c r="Q54" s="1">
        <f t="shared" si="6"/>
        <v>6.3925982853445473E-2</v>
      </c>
      <c r="R54">
        <v>-1.7959211928619753E-2</v>
      </c>
      <c r="S54">
        <f t="shared" si="6"/>
        <v>-1.7959211928619753E-2</v>
      </c>
      <c r="T54">
        <f t="shared" si="7"/>
        <v>50</v>
      </c>
      <c r="U54">
        <f t="shared" si="8"/>
        <v>-10</v>
      </c>
    </row>
    <row r="55" spans="4:21" x14ac:dyDescent="0.25">
      <c r="D55">
        <v>75</v>
      </c>
      <c r="E55">
        <v>132.5</v>
      </c>
      <c r="F55">
        <v>98.5</v>
      </c>
      <c r="G55">
        <f t="shared" si="2"/>
        <v>9850</v>
      </c>
      <c r="H55">
        <v>5</v>
      </c>
      <c r="I55">
        <v>99.9</v>
      </c>
      <c r="J55">
        <v>8070</v>
      </c>
      <c r="K55">
        <f t="shared" si="3"/>
        <v>80.7</v>
      </c>
      <c r="M55">
        <f t="shared" si="4"/>
        <v>1.165680473372781</v>
      </c>
      <c r="O55">
        <f t="shared" si="5"/>
        <v>0.93402777777777779</v>
      </c>
      <c r="Q55" s="1">
        <f t="shared" si="6"/>
        <v>6.6579521547919379E-2</v>
      </c>
      <c r="R55">
        <v>-2.9640207756822867E-2</v>
      </c>
      <c r="S55">
        <f t="shared" si="6"/>
        <v>-2.9640207756822867E-2</v>
      </c>
      <c r="T55">
        <f t="shared" si="7"/>
        <v>55</v>
      </c>
      <c r="U55">
        <f t="shared" si="8"/>
        <v>-15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刘锦</cp:lastModifiedBy>
  <dcterms:created xsi:type="dcterms:W3CDTF">2019-04-29T12:50:21Z</dcterms:created>
  <dcterms:modified xsi:type="dcterms:W3CDTF">2019-05-05T09:44:05Z</dcterms:modified>
</cp:coreProperties>
</file>