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8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E6" i="1"/>
  <c r="E5" i="1"/>
  <c r="E4" i="1"/>
  <c r="E3" i="1"/>
  <c r="E2" i="1"/>
  <c r="F14" i="1" l="1"/>
  <c r="M14" i="1"/>
  <c r="D14" i="1"/>
  <c r="E14" i="1"/>
  <c r="I14" i="1"/>
  <c r="P16" i="1"/>
  <c r="D15" i="1"/>
  <c r="M15" i="1"/>
  <c r="I15" i="1"/>
  <c r="I17" i="1" s="1"/>
  <c r="E15" i="1"/>
  <c r="K16" i="1"/>
  <c r="G16" i="1"/>
  <c r="O15" i="1"/>
  <c r="C15" i="1"/>
  <c r="L15" i="1"/>
  <c r="H15" i="1"/>
  <c r="N16" i="1"/>
  <c r="J16" i="1"/>
  <c r="F16" i="1"/>
  <c r="B15" i="1"/>
  <c r="D16" i="1"/>
  <c r="K15" i="1"/>
  <c r="G15" i="1"/>
  <c r="M16" i="1"/>
  <c r="I16" i="1"/>
  <c r="E16" i="1"/>
  <c r="O16" i="1"/>
  <c r="B16" i="1"/>
  <c r="C16" i="1"/>
  <c r="N15" i="1"/>
  <c r="J15" i="1"/>
  <c r="F15" i="1"/>
  <c r="F17" i="1" s="1"/>
  <c r="L16" i="1"/>
  <c r="H16" i="1"/>
  <c r="P15" i="1"/>
  <c r="P17" i="1" s="1"/>
  <c r="L14" i="1"/>
  <c r="H14" i="1"/>
  <c r="P14" i="1"/>
  <c r="B14" i="1"/>
  <c r="K14" i="1"/>
  <c r="G14" i="1"/>
  <c r="O14" i="1"/>
  <c r="C14" i="1"/>
  <c r="N14" i="1"/>
  <c r="J14" i="1"/>
  <c r="L17" i="1" l="1"/>
  <c r="D17" i="1"/>
  <c r="O17" i="1"/>
  <c r="M17" i="1"/>
  <c r="J17" i="1"/>
  <c r="G17" i="1"/>
  <c r="N17" i="1"/>
  <c r="K17" i="1"/>
  <c r="C17" i="1"/>
  <c r="E17" i="1"/>
  <c r="B17" i="1"/>
  <c r="H17" i="1"/>
</calcChain>
</file>

<file path=xl/sharedStrings.xml><?xml version="1.0" encoding="utf-8"?>
<sst xmlns="http://schemas.openxmlformats.org/spreadsheetml/2006/main" count="26" uniqueCount="22">
  <si>
    <t>R1=</t>
    <phoneticPr fontId="1" type="noConversion"/>
  </si>
  <si>
    <t>R2=</t>
    <phoneticPr fontId="1" type="noConversion"/>
  </si>
  <si>
    <t>C=</t>
    <phoneticPr fontId="1" type="noConversion"/>
  </si>
  <si>
    <t>Sx=</t>
    <phoneticPr fontId="1" type="noConversion"/>
  </si>
  <si>
    <t>Sy=</t>
    <phoneticPr fontId="1" type="noConversion"/>
  </si>
  <si>
    <t>欧姆</t>
    <phoneticPr fontId="1" type="noConversion"/>
  </si>
  <si>
    <t>千欧</t>
    <phoneticPr fontId="1" type="noConversion"/>
  </si>
  <si>
    <t>mv/每格</t>
    <phoneticPr fontId="1" type="noConversion"/>
  </si>
  <si>
    <t>F</t>
    <phoneticPr fontId="1" type="noConversion"/>
  </si>
  <si>
    <t>V/每格</t>
    <phoneticPr fontId="1" type="noConversion"/>
  </si>
  <si>
    <t>x</t>
    <phoneticPr fontId="1" type="noConversion"/>
  </si>
  <si>
    <t>y1</t>
    <phoneticPr fontId="1" type="noConversion"/>
  </si>
  <si>
    <t>y2</t>
    <phoneticPr fontId="1" type="noConversion"/>
  </si>
  <si>
    <t>H</t>
    <phoneticPr fontId="1" type="noConversion"/>
  </si>
  <si>
    <t>N1=</t>
    <phoneticPr fontId="1" type="noConversion"/>
  </si>
  <si>
    <t>N2=</t>
    <phoneticPr fontId="1" type="noConversion"/>
  </si>
  <si>
    <t>L=</t>
    <phoneticPr fontId="1" type="noConversion"/>
  </si>
  <si>
    <t>B1</t>
    <phoneticPr fontId="1" type="noConversion"/>
  </si>
  <si>
    <t>S=</t>
    <phoneticPr fontId="1" type="noConversion"/>
  </si>
  <si>
    <t>B2</t>
    <phoneticPr fontId="1" type="noConversion"/>
  </si>
  <si>
    <t>μF</t>
    <phoneticPr fontId="1" type="noConversion"/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</si>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</sst>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xVal>
            <c:numRef>
              <c:f>Sheet1!$B$14:$P$14</c:f>
              <c:numCache>
                <c:formatCode>General</c:formatCode>
                <c:ptCount val="15"/>
                <c:pt idx="0">
                  <c:v>-8695.652173913044</c:v>
                </c:pt>
                <c:pt idx="1">
                  <c:v>-6956.521739130435</c:v>
                </c:pt>
                <c:pt idx="2">
                  <c:v>-5217.3913043478269</c:v>
                </c:pt>
                <c:pt idx="3">
                  <c:v>-3478.2608695652175</c:v>
                </c:pt>
                <c:pt idx="4">
                  <c:v>-2608.6956521739135</c:v>
                </c:pt>
                <c:pt idx="5">
                  <c:v>-1739.1304347826087</c:v>
                </c:pt>
                <c:pt idx="6">
                  <c:v>-869.56521739130437</c:v>
                </c:pt>
                <c:pt idx="7">
                  <c:v>0</c:v>
                </c:pt>
                <c:pt idx="8">
                  <c:v>869.56521739130437</c:v>
                </c:pt>
                <c:pt idx="9">
                  <c:v>1739.1304347826087</c:v>
                </c:pt>
                <c:pt idx="10">
                  <c:v>2608.6956521739135</c:v>
                </c:pt>
                <c:pt idx="11">
                  <c:v>3478.2608695652175</c:v>
                </c:pt>
                <c:pt idx="12">
                  <c:v>5217.3913043478269</c:v>
                </c:pt>
                <c:pt idx="13">
                  <c:v>6956.521739130435</c:v>
                </c:pt>
                <c:pt idx="14">
                  <c:v>8695.652173913044</c:v>
                </c:pt>
              </c:numCache>
            </c:numRef>
          </c:xVal>
          <c:yVal>
            <c:numRef>
              <c:f>Sheet1!$B$15:$P$15</c:f>
              <c:numCache>
                <c:formatCode>General</c:formatCode>
                <c:ptCount val="15"/>
                <c:pt idx="0">
                  <c:v>-9.7777777777777768</c:v>
                </c:pt>
                <c:pt idx="1">
                  <c:v>-8.7999999999999989</c:v>
                </c:pt>
                <c:pt idx="2">
                  <c:v>-8.1888888888888882</c:v>
                </c:pt>
                <c:pt idx="3">
                  <c:v>-6.2333333333333316</c:v>
                </c:pt>
                <c:pt idx="4">
                  <c:v>-3.4222222222222216</c:v>
                </c:pt>
                <c:pt idx="5">
                  <c:v>1.9555555555555555</c:v>
                </c:pt>
                <c:pt idx="6">
                  <c:v>4.8888888888888884</c:v>
                </c:pt>
                <c:pt idx="7">
                  <c:v>5.8666666666666654</c:v>
                </c:pt>
                <c:pt idx="8">
                  <c:v>6.477777777777777</c:v>
                </c:pt>
                <c:pt idx="9">
                  <c:v>7.0888888888888877</c:v>
                </c:pt>
                <c:pt idx="10">
                  <c:v>7.5777777777777766</c:v>
                </c:pt>
                <c:pt idx="11">
                  <c:v>8.0666666666666647</c:v>
                </c:pt>
                <c:pt idx="12">
                  <c:v>8.6777777777777754</c:v>
                </c:pt>
                <c:pt idx="13">
                  <c:v>9.0444444444444443</c:v>
                </c:pt>
                <c:pt idx="14">
                  <c:v>9.7777777777777768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B2</c:v>
                </c:pt>
              </c:strCache>
            </c:strRef>
          </c:tx>
          <c:marker>
            <c:symbol val="none"/>
          </c:marker>
          <c:xVal>
            <c:numRef>
              <c:f>Sheet1!$B$14:$P$14</c:f>
              <c:numCache>
                <c:formatCode>General</c:formatCode>
                <c:ptCount val="15"/>
                <c:pt idx="0">
                  <c:v>-8695.652173913044</c:v>
                </c:pt>
                <c:pt idx="1">
                  <c:v>-6956.521739130435</c:v>
                </c:pt>
                <c:pt idx="2">
                  <c:v>-5217.3913043478269</c:v>
                </c:pt>
                <c:pt idx="3">
                  <c:v>-3478.2608695652175</c:v>
                </c:pt>
                <c:pt idx="4">
                  <c:v>-2608.6956521739135</c:v>
                </c:pt>
                <c:pt idx="5">
                  <c:v>-1739.1304347826087</c:v>
                </c:pt>
                <c:pt idx="6">
                  <c:v>-869.56521739130437</c:v>
                </c:pt>
                <c:pt idx="7">
                  <c:v>0</c:v>
                </c:pt>
                <c:pt idx="8">
                  <c:v>869.56521739130437</c:v>
                </c:pt>
                <c:pt idx="9">
                  <c:v>1739.1304347826087</c:v>
                </c:pt>
                <c:pt idx="10">
                  <c:v>2608.6956521739135</c:v>
                </c:pt>
                <c:pt idx="11">
                  <c:v>3478.2608695652175</c:v>
                </c:pt>
                <c:pt idx="12">
                  <c:v>5217.3913043478269</c:v>
                </c:pt>
                <c:pt idx="13">
                  <c:v>6956.521739130435</c:v>
                </c:pt>
                <c:pt idx="14">
                  <c:v>8695.652173913044</c:v>
                </c:pt>
              </c:numCache>
            </c:numRef>
          </c:xVal>
          <c:yVal>
            <c:numRef>
              <c:f>Sheet1!$B$16:$P$16</c:f>
              <c:numCache>
                <c:formatCode>General</c:formatCode>
                <c:ptCount val="15"/>
                <c:pt idx="0">
                  <c:v>-9.7777777777777768</c:v>
                </c:pt>
                <c:pt idx="1">
                  <c:v>-9.0444444444444443</c:v>
                </c:pt>
                <c:pt idx="2">
                  <c:v>-8.6777777777777754</c:v>
                </c:pt>
                <c:pt idx="3">
                  <c:v>-8.0666666666666647</c:v>
                </c:pt>
                <c:pt idx="4">
                  <c:v>-7.5777777777777766</c:v>
                </c:pt>
                <c:pt idx="5">
                  <c:v>-7.0888888888888877</c:v>
                </c:pt>
                <c:pt idx="6">
                  <c:v>-6.477777777777777</c:v>
                </c:pt>
                <c:pt idx="7">
                  <c:v>-5.8666666666666654</c:v>
                </c:pt>
                <c:pt idx="8">
                  <c:v>-4.8888888888888884</c:v>
                </c:pt>
                <c:pt idx="9">
                  <c:v>-1.9555555555555555</c:v>
                </c:pt>
                <c:pt idx="10">
                  <c:v>3.4222222222222216</c:v>
                </c:pt>
                <c:pt idx="11">
                  <c:v>6.2333333333333316</c:v>
                </c:pt>
                <c:pt idx="12">
                  <c:v>8.1888888888888882</c:v>
                </c:pt>
                <c:pt idx="13">
                  <c:v>8.7999999999999989</c:v>
                </c:pt>
                <c:pt idx="14">
                  <c:v>9.7777777777777768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8048"/>
        <c:axId val="163672064"/>
      </c:scatterChart>
      <c:valAx>
        <c:axId val="16297804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3672064"/>
        <c:crosses val="autoZero"/>
        <c:crossBetween val="midCat"/>
      </c:valAx>
      <c:valAx>
        <c:axId val="1636720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297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18</xdr:row>
      <xdr:rowOff>142875</xdr:rowOff>
    </xdr:from>
    <xdr:to>
      <xdr:col>15</xdr:col>
      <xdr:colOff>552449</xdr:colOff>
      <xdr:row>36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topLeftCell="A7" zoomScaleNormal="100" workbookViewId="0">
      <selection activeCell="H16" sqref="H16"/>
    </sheetView>
  </sheetViews>
  <sheetFormatPr defaultRowHeight="13.5" x14ac:dyDescent="0.15"/>
  <cols>
    <col min="5" max="5" width="10.5" bestFit="1" customWidth="1"/>
  </cols>
  <sheetData>
    <row r="2" spans="1:16" x14ac:dyDescent="0.15">
      <c r="B2" t="s">
        <v>0</v>
      </c>
      <c r="C2">
        <v>2.2999999999999998</v>
      </c>
      <c r="D2" t="s">
        <v>5</v>
      </c>
      <c r="E2">
        <f>C2</f>
        <v>2.2999999999999998</v>
      </c>
      <c r="F2" t="s">
        <v>5</v>
      </c>
      <c r="H2" t="s">
        <v>14</v>
      </c>
      <c r="I2">
        <v>150</v>
      </c>
    </row>
    <row r="3" spans="1:16" x14ac:dyDescent="0.15">
      <c r="B3" t="s">
        <v>1</v>
      </c>
      <c r="C3">
        <v>110</v>
      </c>
      <c r="D3" t="s">
        <v>6</v>
      </c>
      <c r="E3">
        <f>C3*1000</f>
        <v>110000</v>
      </c>
      <c r="F3" t="s">
        <v>5</v>
      </c>
      <c r="H3" t="s">
        <v>15</v>
      </c>
      <c r="I3">
        <v>150</v>
      </c>
    </row>
    <row r="4" spans="1:16" x14ac:dyDescent="0.15">
      <c r="B4" t="s">
        <v>2</v>
      </c>
      <c r="C4">
        <v>0.4</v>
      </c>
      <c r="D4" t="s">
        <v>20</v>
      </c>
      <c r="E4">
        <f>C4*10^-6</f>
        <v>3.9999999999999998E-7</v>
      </c>
      <c r="F4" t="s">
        <v>8</v>
      </c>
      <c r="H4" t="s">
        <v>16</v>
      </c>
      <c r="I4">
        <v>7.4999999999999997E-2</v>
      </c>
    </row>
    <row r="5" spans="1:16" x14ac:dyDescent="0.15">
      <c r="B5" t="s">
        <v>3</v>
      </c>
      <c r="C5">
        <v>2000</v>
      </c>
      <c r="D5" t="s">
        <v>7</v>
      </c>
      <c r="E5">
        <f>C5*10^-3</f>
        <v>2</v>
      </c>
      <c r="F5" t="s">
        <v>9</v>
      </c>
      <c r="H5" t="s">
        <v>18</v>
      </c>
      <c r="I5">
        <f>1.2*10^-4</f>
        <v>1.2E-4</v>
      </c>
    </row>
    <row r="6" spans="1:16" x14ac:dyDescent="0.15">
      <c r="B6" t="s">
        <v>4</v>
      </c>
      <c r="C6">
        <v>1000</v>
      </c>
      <c r="D6" t="s">
        <v>7</v>
      </c>
      <c r="E6">
        <f>C6*10^-3</f>
        <v>1</v>
      </c>
      <c r="F6" t="s">
        <v>9</v>
      </c>
    </row>
    <row r="10" spans="1:16" x14ac:dyDescent="0.1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</row>
    <row r="11" spans="1:16" x14ac:dyDescent="0.15">
      <c r="A11" t="s">
        <v>10</v>
      </c>
      <c r="B11">
        <v>-5</v>
      </c>
      <c r="C11">
        <v>-4</v>
      </c>
      <c r="D11">
        <v>-3</v>
      </c>
      <c r="E11">
        <v>-2</v>
      </c>
      <c r="F11">
        <v>-1.5</v>
      </c>
      <c r="G11">
        <v>-1</v>
      </c>
      <c r="H11">
        <v>-0.5</v>
      </c>
      <c r="I11">
        <v>0</v>
      </c>
      <c r="J11">
        <v>0.5</v>
      </c>
      <c r="K11">
        <v>1</v>
      </c>
      <c r="L11">
        <v>1.5</v>
      </c>
      <c r="M11">
        <v>2</v>
      </c>
      <c r="N11">
        <v>3</v>
      </c>
      <c r="O11">
        <v>4</v>
      </c>
      <c r="P11">
        <v>5</v>
      </c>
    </row>
    <row r="12" spans="1:16" x14ac:dyDescent="0.15">
      <c r="A12" t="s">
        <v>11</v>
      </c>
      <c r="B12">
        <v>-4</v>
      </c>
      <c r="C12">
        <v>-3.6</v>
      </c>
      <c r="D12">
        <v>-3.35</v>
      </c>
      <c r="E12">
        <v>-2.5499999999999998</v>
      </c>
      <c r="F12">
        <v>-1.4</v>
      </c>
      <c r="G12">
        <v>0.8</v>
      </c>
      <c r="H12">
        <v>2</v>
      </c>
      <c r="I12">
        <v>2.4</v>
      </c>
      <c r="J12">
        <v>2.65</v>
      </c>
      <c r="K12">
        <v>2.9</v>
      </c>
      <c r="L12">
        <v>3.1</v>
      </c>
      <c r="M12">
        <v>3.3</v>
      </c>
      <c r="N12">
        <v>3.55</v>
      </c>
      <c r="O12">
        <v>3.7</v>
      </c>
      <c r="P12">
        <v>4</v>
      </c>
    </row>
    <row r="13" spans="1:16" x14ac:dyDescent="0.15">
      <c r="A13" t="s">
        <v>12</v>
      </c>
      <c r="B13">
        <v>-4</v>
      </c>
      <c r="C13">
        <v>-3.7</v>
      </c>
      <c r="D13">
        <v>-3.55</v>
      </c>
      <c r="E13">
        <v>-3.3</v>
      </c>
      <c r="F13">
        <v>-3.1</v>
      </c>
      <c r="G13">
        <v>-2.9</v>
      </c>
      <c r="H13">
        <v>-2.65</v>
      </c>
      <c r="I13">
        <v>-2.4</v>
      </c>
      <c r="J13">
        <v>-2</v>
      </c>
      <c r="K13">
        <v>-0.8</v>
      </c>
      <c r="L13">
        <v>1.4</v>
      </c>
      <c r="M13">
        <v>2.5499999999999998</v>
      </c>
      <c r="N13">
        <v>3.35</v>
      </c>
      <c r="O13">
        <v>3.6</v>
      </c>
      <c r="P13">
        <v>4</v>
      </c>
    </row>
    <row r="14" spans="1:16" x14ac:dyDescent="0.15">
      <c r="A14" t="s">
        <v>13</v>
      </c>
      <c r="B14">
        <f>($I$2*$E$5*B11)/($I$4*$E$2)</f>
        <v>-8695.652173913044</v>
      </c>
      <c r="C14">
        <f>($I$2*$E$5*C11)/($I$4*$E$2)</f>
        <v>-6956.521739130435</v>
      </c>
      <c r="D14">
        <f>($I$2*$E$5*D11)/($I$4*$E$2)</f>
        <v>-5217.3913043478269</v>
      </c>
      <c r="E14">
        <f t="shared" ref="E14:P14" si="0">($I$2*$E$5*E11)/($I$4*$E$2)</f>
        <v>-3478.2608695652175</v>
      </c>
      <c r="F14">
        <f t="shared" si="0"/>
        <v>-2608.6956521739135</v>
      </c>
      <c r="G14">
        <f t="shared" si="0"/>
        <v>-1739.1304347826087</v>
      </c>
      <c r="H14">
        <f t="shared" si="0"/>
        <v>-869.56521739130437</v>
      </c>
      <c r="I14">
        <f t="shared" si="0"/>
        <v>0</v>
      </c>
      <c r="J14">
        <f t="shared" si="0"/>
        <v>869.56521739130437</v>
      </c>
      <c r="K14">
        <f t="shared" si="0"/>
        <v>1739.1304347826087</v>
      </c>
      <c r="L14">
        <f t="shared" si="0"/>
        <v>2608.6956521739135</v>
      </c>
      <c r="M14">
        <f t="shared" si="0"/>
        <v>3478.2608695652175</v>
      </c>
      <c r="N14">
        <f t="shared" si="0"/>
        <v>5217.3913043478269</v>
      </c>
      <c r="O14">
        <f t="shared" si="0"/>
        <v>6956.521739130435</v>
      </c>
      <c r="P14">
        <f t="shared" si="0"/>
        <v>8695.652173913044</v>
      </c>
    </row>
    <row r="15" spans="1:16" x14ac:dyDescent="0.15">
      <c r="A15" t="s">
        <v>17</v>
      </c>
      <c r="B15">
        <f>($E$4*$E$3*$E$6*B12)/($I$3*$I$5)</f>
        <v>-9.7777777777777768</v>
      </c>
      <c r="C15">
        <f t="shared" ref="C15:P15" si="1">($E$4*$E$3*$E$6*C12)/($I$3*$I$5)</f>
        <v>-8.7999999999999989</v>
      </c>
      <c r="D15">
        <f t="shared" si="1"/>
        <v>-8.1888888888888882</v>
      </c>
      <c r="E15">
        <f t="shared" si="1"/>
        <v>-6.2333333333333316</v>
      </c>
      <c r="F15">
        <f t="shared" si="1"/>
        <v>-3.4222222222222216</v>
      </c>
      <c r="G15">
        <f t="shared" si="1"/>
        <v>1.9555555555555555</v>
      </c>
      <c r="H15">
        <f t="shared" si="1"/>
        <v>4.8888888888888884</v>
      </c>
      <c r="I15">
        <f t="shared" si="1"/>
        <v>5.8666666666666654</v>
      </c>
      <c r="J15">
        <f t="shared" si="1"/>
        <v>6.477777777777777</v>
      </c>
      <c r="K15">
        <f t="shared" si="1"/>
        <v>7.0888888888888877</v>
      </c>
      <c r="L15">
        <f t="shared" si="1"/>
        <v>7.5777777777777766</v>
      </c>
      <c r="M15">
        <f t="shared" si="1"/>
        <v>8.0666666666666647</v>
      </c>
      <c r="N15">
        <f t="shared" si="1"/>
        <v>8.6777777777777754</v>
      </c>
      <c r="O15">
        <f t="shared" si="1"/>
        <v>9.0444444444444443</v>
      </c>
      <c r="P15">
        <f t="shared" si="1"/>
        <v>9.7777777777777768</v>
      </c>
    </row>
    <row r="16" spans="1:16" x14ac:dyDescent="0.15">
      <c r="A16" t="s">
        <v>19</v>
      </c>
      <c r="B16">
        <f>($E$4*$E$3*$E$6*B13)/($I$3*$I$5)</f>
        <v>-9.7777777777777768</v>
      </c>
      <c r="C16">
        <f t="shared" ref="C16:P16" si="2">($E$4*$E$3*$E$6*C13)/($I$3*$I$5)</f>
        <v>-9.0444444444444443</v>
      </c>
      <c r="D16">
        <f t="shared" si="2"/>
        <v>-8.6777777777777754</v>
      </c>
      <c r="E16">
        <f t="shared" si="2"/>
        <v>-8.0666666666666647</v>
      </c>
      <c r="F16">
        <f t="shared" si="2"/>
        <v>-7.5777777777777766</v>
      </c>
      <c r="G16">
        <f t="shared" si="2"/>
        <v>-7.0888888888888877</v>
      </c>
      <c r="H16">
        <f t="shared" si="2"/>
        <v>-6.477777777777777</v>
      </c>
      <c r="I16">
        <f t="shared" si="2"/>
        <v>-5.8666666666666654</v>
      </c>
      <c r="J16">
        <f t="shared" si="2"/>
        <v>-4.8888888888888884</v>
      </c>
      <c r="K16">
        <f t="shared" si="2"/>
        <v>-1.9555555555555555</v>
      </c>
      <c r="L16">
        <f t="shared" si="2"/>
        <v>3.4222222222222216</v>
      </c>
      <c r="M16">
        <f t="shared" si="2"/>
        <v>6.2333333333333316</v>
      </c>
      <c r="N16">
        <f t="shared" si="2"/>
        <v>8.1888888888888882</v>
      </c>
      <c r="O16">
        <f t="shared" si="2"/>
        <v>8.7999999999999989</v>
      </c>
      <c r="P16">
        <f t="shared" si="2"/>
        <v>9.7777777777777768</v>
      </c>
    </row>
    <row r="17" spans="1:16" x14ac:dyDescent="0.15">
      <c r="A17" t="s">
        <v>21</v>
      </c>
      <c r="B17">
        <f>B15/B14</f>
        <v>1.1244444444444442E-3</v>
      </c>
      <c r="C17">
        <f t="shared" ref="C17:P17" si="3">C15/C14</f>
        <v>1.2649999999999998E-3</v>
      </c>
      <c r="D17">
        <f t="shared" si="3"/>
        <v>1.5695370370370366E-3</v>
      </c>
      <c r="E17">
        <f t="shared" si="3"/>
        <v>1.7920833333333328E-3</v>
      </c>
      <c r="F17">
        <f t="shared" si="3"/>
        <v>1.3118518518518514E-3</v>
      </c>
      <c r="G17">
        <f t="shared" si="3"/>
        <v>-1.1244444444444444E-3</v>
      </c>
      <c r="H17">
        <f t="shared" si="3"/>
        <v>-5.6222222222222212E-3</v>
      </c>
      <c r="I17" t="e">
        <f t="shared" si="3"/>
        <v>#DIV/0!</v>
      </c>
      <c r="J17">
        <f t="shared" si="3"/>
        <v>7.4494444444444434E-3</v>
      </c>
      <c r="K17">
        <f t="shared" si="3"/>
        <v>4.0761111111111102E-3</v>
      </c>
      <c r="L17">
        <f t="shared" si="3"/>
        <v>2.9048148148148141E-3</v>
      </c>
      <c r="M17">
        <f t="shared" si="3"/>
        <v>2.319166666666666E-3</v>
      </c>
      <c r="N17">
        <f t="shared" si="3"/>
        <v>1.6632407407407401E-3</v>
      </c>
      <c r="O17">
        <f t="shared" si="3"/>
        <v>1.3001388888888889E-3</v>
      </c>
      <c r="P17">
        <f t="shared" si="3"/>
        <v>1.1244444444444442E-3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2013-10-15T12:40:14Z</dcterms:created>
  <dcterms:modified xsi:type="dcterms:W3CDTF">2013-10-17T15:08:14Z</dcterms:modified>
</cp:coreProperties>
</file>