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ba/Desktop/"/>
    </mc:Choice>
  </mc:AlternateContent>
  <xr:revisionPtr revIDLastSave="0" documentId="13_ncr:1_{A547AC3A-6021-604D-ADBC-765F640074EE}" xr6:coauthVersionLast="36" xr6:coauthVersionMax="36" xr10:uidLastSave="{00000000-0000-0000-0000-000000000000}"/>
  <bookViews>
    <workbookView xWindow="0" yWindow="500" windowWidth="28800" windowHeight="16120" xr2:uid="{B7090055-B6D4-644A-A24A-B00C485D9124}"/>
  </bookViews>
  <sheets>
    <sheet name="スケジュール見積もり" sheetId="2" r:id="rId1"/>
    <sheet name="線表" sheetId="3" r:id="rId2"/>
    <sheet name="祝日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C17" i="2"/>
  <c r="F17" i="2" s="1"/>
  <c r="C16" i="2"/>
  <c r="F16" i="2" s="1"/>
  <c r="C15" i="2"/>
  <c r="F15" i="2" s="1"/>
  <c r="C14" i="2"/>
  <c r="F14" i="2" s="1"/>
  <c r="C13" i="2"/>
  <c r="F13" i="2" s="1"/>
  <c r="C12" i="2"/>
  <c r="F12" i="2" s="1"/>
  <c r="C11" i="2"/>
  <c r="F11" i="2" s="1"/>
  <c r="C10" i="2"/>
  <c r="F10" i="2" s="1"/>
  <c r="C18" i="2"/>
  <c r="F18" i="2" s="1"/>
  <c r="C9" i="2"/>
  <c r="F9" i="2" s="1"/>
  <c r="D2" i="3"/>
  <c r="E2" i="3" s="1"/>
  <c r="F2" i="3" s="1"/>
  <c r="G2" i="3" l="1"/>
  <c r="H2" i="3" l="1"/>
  <c r="I2" i="3" l="1"/>
  <c r="C5" i="2"/>
  <c r="F5" i="2" s="1"/>
  <c r="C6" i="2"/>
  <c r="F6" i="2" s="1"/>
  <c r="C7" i="2"/>
  <c r="F7" i="2" s="1"/>
  <c r="C8" i="2"/>
  <c r="F8" i="2" s="1"/>
  <c r="C4" i="2"/>
  <c r="F4" i="2" s="1"/>
  <c r="H4" i="2" s="1"/>
  <c r="J2" i="3" l="1"/>
  <c r="B3" i="3"/>
  <c r="G5" i="2"/>
  <c r="A4" i="3" s="1"/>
  <c r="D3" i="3" l="1"/>
  <c r="F3" i="3"/>
  <c r="E3" i="3"/>
  <c r="G3" i="3"/>
  <c r="H3" i="3"/>
  <c r="J3" i="3"/>
  <c r="K2" i="3"/>
  <c r="I3" i="3"/>
  <c r="H5" i="2"/>
  <c r="C3" i="3"/>
  <c r="G6" i="2" l="1"/>
  <c r="A5" i="3" s="1"/>
  <c r="B4" i="3"/>
  <c r="K4" i="3" s="1"/>
  <c r="L2" i="3"/>
  <c r="K3" i="3"/>
  <c r="H6" i="2" l="1"/>
  <c r="C4" i="3"/>
  <c r="G4" i="3"/>
  <c r="J4" i="3"/>
  <c r="E4" i="3"/>
  <c r="H4" i="3"/>
  <c r="F4" i="3"/>
  <c r="I4" i="3"/>
  <c r="D4" i="3"/>
  <c r="M2" i="3"/>
  <c r="L3" i="3"/>
  <c r="L4" i="3"/>
  <c r="G7" i="2" l="1"/>
  <c r="B5" i="3"/>
  <c r="M5" i="3" s="1"/>
  <c r="N2" i="3"/>
  <c r="M4" i="3"/>
  <c r="M3" i="3"/>
  <c r="K5" i="3" l="1"/>
  <c r="E5" i="3"/>
  <c r="I5" i="3"/>
  <c r="L5" i="3"/>
  <c r="D5" i="3"/>
  <c r="J5" i="3"/>
  <c r="F5" i="3"/>
  <c r="G5" i="3"/>
  <c r="C5" i="3"/>
  <c r="H5" i="3"/>
  <c r="A6" i="3"/>
  <c r="H7" i="2"/>
  <c r="O2" i="3"/>
  <c r="N5" i="3"/>
  <c r="N3" i="3"/>
  <c r="N4" i="3"/>
  <c r="G8" i="2" l="1"/>
  <c r="B6" i="3"/>
  <c r="N6" i="3" s="1"/>
  <c r="P2" i="3"/>
  <c r="O4" i="3"/>
  <c r="O5" i="3"/>
  <c r="O3" i="3"/>
  <c r="P6" i="3" l="1"/>
  <c r="O6" i="3"/>
  <c r="L6" i="3"/>
  <c r="J6" i="3"/>
  <c r="E6" i="3"/>
  <c r="A7" i="3"/>
  <c r="H8" i="2"/>
  <c r="M6" i="3"/>
  <c r="I6" i="3"/>
  <c r="D6" i="3"/>
  <c r="H6" i="3"/>
  <c r="F6" i="3"/>
  <c r="K6" i="3"/>
  <c r="G6" i="3"/>
  <c r="C6" i="3"/>
  <c r="Q2" i="3"/>
  <c r="P3" i="3"/>
  <c r="P5" i="3"/>
  <c r="P4" i="3"/>
  <c r="G9" i="2" l="1"/>
  <c r="B7" i="3"/>
  <c r="P7" i="3" s="1"/>
  <c r="R2" i="3"/>
  <c r="Q5" i="3"/>
  <c r="Q6" i="3"/>
  <c r="Q4" i="3"/>
  <c r="Q3" i="3"/>
  <c r="L7" i="3" l="1"/>
  <c r="I7" i="3"/>
  <c r="Q7" i="3"/>
  <c r="N7" i="3"/>
  <c r="J7" i="3"/>
  <c r="M7" i="3"/>
  <c r="H7" i="3"/>
  <c r="G7" i="3"/>
  <c r="D7" i="3"/>
  <c r="F7" i="3"/>
  <c r="O7" i="3"/>
  <c r="K7" i="3"/>
  <c r="E7" i="3"/>
  <c r="C7" i="3"/>
  <c r="A8" i="3"/>
  <c r="H9" i="2"/>
  <c r="S2" i="3"/>
  <c r="R5" i="3"/>
  <c r="R7" i="3"/>
  <c r="R3" i="3"/>
  <c r="R4" i="3"/>
  <c r="R6" i="3"/>
  <c r="G10" i="2" l="1"/>
  <c r="B8" i="3"/>
  <c r="R8" i="3" s="1"/>
  <c r="T2" i="3"/>
  <c r="S6" i="3"/>
  <c r="S4" i="3"/>
  <c r="S3" i="3"/>
  <c r="S5" i="3"/>
  <c r="S7" i="3"/>
  <c r="M8" i="3" l="1"/>
  <c r="H8" i="3"/>
  <c r="S8" i="3"/>
  <c r="L8" i="3"/>
  <c r="P8" i="3"/>
  <c r="J8" i="3"/>
  <c r="F8" i="3"/>
  <c r="Q8" i="3"/>
  <c r="N8" i="3"/>
  <c r="I8" i="3"/>
  <c r="E8" i="3"/>
  <c r="G8" i="3"/>
  <c r="O8" i="3"/>
  <c r="K8" i="3"/>
  <c r="C8" i="3"/>
  <c r="D8" i="3"/>
  <c r="A9" i="3"/>
  <c r="H10" i="2"/>
  <c r="U2" i="3"/>
  <c r="T8" i="3"/>
  <c r="T3" i="3"/>
  <c r="T4" i="3"/>
  <c r="T6" i="3"/>
  <c r="T5" i="3"/>
  <c r="T7" i="3"/>
  <c r="G11" i="2" l="1"/>
  <c r="B9" i="3"/>
  <c r="T9" i="3" s="1"/>
  <c r="V2" i="3"/>
  <c r="U7" i="3"/>
  <c r="U6" i="3"/>
  <c r="U5" i="3"/>
  <c r="U8" i="3"/>
  <c r="U4" i="3"/>
  <c r="U3" i="3"/>
  <c r="K9" i="3" l="1"/>
  <c r="U9" i="3"/>
  <c r="S9" i="3"/>
  <c r="R9" i="3"/>
  <c r="O9" i="3"/>
  <c r="I9" i="3"/>
  <c r="N9" i="3"/>
  <c r="Q9" i="3"/>
  <c r="J9" i="3"/>
  <c r="M9" i="3"/>
  <c r="G9" i="3"/>
  <c r="E9" i="3"/>
  <c r="D9" i="3"/>
  <c r="P9" i="3"/>
  <c r="L9" i="3"/>
  <c r="H9" i="3"/>
  <c r="F9" i="3"/>
  <c r="C9" i="3"/>
  <c r="A10" i="3"/>
  <c r="H11" i="2"/>
  <c r="W2" i="3"/>
  <c r="V5" i="3"/>
  <c r="V7" i="3"/>
  <c r="V9" i="3"/>
  <c r="V6" i="3"/>
  <c r="V4" i="3"/>
  <c r="V8" i="3"/>
  <c r="V3" i="3"/>
  <c r="G12" i="2" l="1"/>
  <c r="B10" i="3"/>
  <c r="V10" i="3" s="1"/>
  <c r="W5" i="3"/>
  <c r="W9" i="3"/>
  <c r="W7" i="3"/>
  <c r="W3" i="3"/>
  <c r="W6" i="3"/>
  <c r="W8" i="3"/>
  <c r="W4" i="3"/>
  <c r="W10" i="3" l="1"/>
  <c r="R10" i="3"/>
  <c r="U10" i="3"/>
  <c r="M10" i="3"/>
  <c r="T10" i="3"/>
  <c r="E10" i="3"/>
  <c r="N10" i="3"/>
  <c r="P10" i="3"/>
  <c r="H10" i="3"/>
  <c r="I10" i="3"/>
  <c r="Q10" i="3"/>
  <c r="L10" i="3"/>
  <c r="C10" i="3"/>
  <c r="J10" i="3"/>
  <c r="F10" i="3"/>
  <c r="S10" i="3"/>
  <c r="O10" i="3"/>
  <c r="K10" i="3"/>
  <c r="D10" i="3"/>
  <c r="G10" i="3"/>
  <c r="A11" i="3"/>
  <c r="H12" i="2"/>
  <c r="G13" i="2" s="1"/>
  <c r="B11" i="3" l="1"/>
  <c r="E11" i="3" s="1"/>
  <c r="U11" i="3" l="1"/>
  <c r="Q11" i="3"/>
  <c r="M11" i="3"/>
  <c r="I11" i="3"/>
  <c r="F11" i="3"/>
  <c r="V11" i="3"/>
  <c r="R11" i="3"/>
  <c r="N11" i="3"/>
  <c r="J11" i="3"/>
  <c r="G11" i="3"/>
  <c r="A12" i="3"/>
  <c r="H13" i="2"/>
  <c r="G14" i="2" s="1"/>
  <c r="T11" i="3"/>
  <c r="P11" i="3"/>
  <c r="L11" i="3"/>
  <c r="H11" i="3"/>
  <c r="D11" i="3"/>
  <c r="W11" i="3"/>
  <c r="S11" i="3"/>
  <c r="O11" i="3"/>
  <c r="K11" i="3"/>
  <c r="C11" i="3"/>
  <c r="B12" i="3" l="1"/>
  <c r="E12" i="3" s="1"/>
  <c r="W12" i="3" l="1"/>
  <c r="L12" i="3"/>
  <c r="U12" i="3"/>
  <c r="T12" i="3"/>
  <c r="Q12" i="3"/>
  <c r="I12" i="3"/>
  <c r="P12" i="3"/>
  <c r="M12" i="3"/>
  <c r="H12" i="3"/>
  <c r="S12" i="3"/>
  <c r="O12" i="3"/>
  <c r="K12" i="3"/>
  <c r="D12" i="3"/>
  <c r="V12" i="3"/>
  <c r="R12" i="3"/>
  <c r="N12" i="3"/>
  <c r="J12" i="3"/>
  <c r="F12" i="3"/>
  <c r="G12" i="3"/>
  <c r="C12" i="3"/>
  <c r="A13" i="3" l="1"/>
  <c r="H14" i="2"/>
  <c r="G15" i="2" s="1"/>
  <c r="B13" i="3" l="1"/>
  <c r="D13" i="3" s="1"/>
  <c r="S13" i="3" l="1"/>
  <c r="W13" i="3"/>
  <c r="P13" i="3"/>
  <c r="U13" i="3"/>
  <c r="T13" i="3"/>
  <c r="M13" i="3"/>
  <c r="Q13" i="3"/>
  <c r="O13" i="3"/>
  <c r="I13" i="3"/>
  <c r="L13" i="3"/>
  <c r="K13" i="3"/>
  <c r="E13" i="3"/>
  <c r="H13" i="3"/>
  <c r="V13" i="3"/>
  <c r="R13" i="3"/>
  <c r="N13" i="3"/>
  <c r="J13" i="3"/>
  <c r="C13" i="3"/>
  <c r="F13" i="3"/>
  <c r="G13" i="3"/>
  <c r="A14" i="3"/>
  <c r="H15" i="2"/>
  <c r="G16" i="2" s="1"/>
  <c r="B14" i="3" l="1"/>
  <c r="G14" i="3" s="1"/>
  <c r="V14" i="3" l="1"/>
  <c r="N14" i="3"/>
  <c r="J14" i="3"/>
  <c r="R14" i="3"/>
  <c r="P14" i="3"/>
  <c r="C14" i="3"/>
  <c r="T14" i="3"/>
  <c r="L14" i="3"/>
  <c r="E14" i="3"/>
  <c r="U14" i="3"/>
  <c r="Q14" i="3"/>
  <c r="M14" i="3"/>
  <c r="I14" i="3"/>
  <c r="F14" i="3"/>
  <c r="W14" i="3"/>
  <c r="S14" i="3"/>
  <c r="O14" i="3"/>
  <c r="K14" i="3"/>
  <c r="D14" i="3"/>
  <c r="H14" i="3"/>
  <c r="A15" i="3"/>
  <c r="H16" i="2"/>
  <c r="G17" i="2" s="1"/>
  <c r="B15" i="3" l="1"/>
  <c r="C15" i="3" s="1"/>
  <c r="V15" i="3" l="1"/>
  <c r="R15" i="3"/>
  <c r="N15" i="3"/>
  <c r="J15" i="3"/>
  <c r="E15" i="3"/>
  <c r="A16" i="3"/>
  <c r="H17" i="2"/>
  <c r="G18" i="2" s="1"/>
  <c r="T15" i="3"/>
  <c r="P15" i="3"/>
  <c r="L15" i="3"/>
  <c r="H15" i="3"/>
  <c r="D15" i="3"/>
  <c r="U15" i="3"/>
  <c r="Q15" i="3"/>
  <c r="M15" i="3"/>
  <c r="I15" i="3"/>
  <c r="F15" i="3"/>
  <c r="W15" i="3"/>
  <c r="S15" i="3"/>
  <c r="O15" i="3"/>
  <c r="K15" i="3"/>
  <c r="G15" i="3"/>
  <c r="B16" i="3" l="1"/>
  <c r="F16" i="3" s="1"/>
  <c r="R16" i="3" l="1"/>
  <c r="U16" i="3"/>
  <c r="N16" i="3"/>
  <c r="T16" i="3"/>
  <c r="J16" i="3"/>
  <c r="V16" i="3"/>
  <c r="Q16" i="3"/>
  <c r="G16" i="3"/>
  <c r="M16" i="3"/>
  <c r="E16" i="3"/>
  <c r="I16" i="3"/>
  <c r="L16" i="3"/>
  <c r="D16" i="3"/>
  <c r="P16" i="3"/>
  <c r="H16" i="3"/>
  <c r="W16" i="3"/>
  <c r="S16" i="3"/>
  <c r="O16" i="3"/>
  <c r="K16" i="3"/>
  <c r="C16" i="3"/>
  <c r="H18" i="2"/>
  <c r="B17" i="3" s="1"/>
  <c r="A17" i="3"/>
  <c r="D17" i="3" l="1"/>
  <c r="E17" i="3"/>
  <c r="G17" i="3"/>
  <c r="C17" i="3"/>
  <c r="F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</calcChain>
</file>

<file path=xl/sharedStrings.xml><?xml version="1.0" encoding="utf-8"?>
<sst xmlns="http://schemas.openxmlformats.org/spreadsheetml/2006/main" count="56" uniqueCount="46">
  <si>
    <t>(金)</t>
  </si>
  <si>
    <t>元日</t>
  </si>
  <si>
    <t>(月)</t>
  </si>
  <si>
    <t>成人の日</t>
  </si>
  <si>
    <t>(木)</t>
  </si>
  <si>
    <t>建国記念の日</t>
  </si>
  <si>
    <t>(火)</t>
  </si>
  <si>
    <t>天皇誕生日</t>
  </si>
  <si>
    <t>(土)</t>
  </si>
  <si>
    <t>春分の日</t>
  </si>
  <si>
    <t>昭和の日</t>
  </si>
  <si>
    <t>憲法記念日</t>
  </si>
  <si>
    <t>みどりの日</t>
  </si>
  <si>
    <t>(水)</t>
  </si>
  <si>
    <t>こどもの日</t>
  </si>
  <si>
    <t>海の日</t>
  </si>
  <si>
    <t>山の日</t>
  </si>
  <si>
    <t>敬老の日</t>
  </si>
  <si>
    <t>秋分の日</t>
  </si>
  <si>
    <t>スポーツの日（体育の日改め）</t>
  </si>
  <si>
    <t>文化の日</t>
  </si>
  <si>
    <t>勤労感謝の日</t>
  </si>
  <si>
    <t>開始日</t>
    <phoneticPr fontId="1"/>
  </si>
  <si>
    <t>必要営業日</t>
    <phoneticPr fontId="1"/>
  </si>
  <si>
    <t>総数</t>
    <rPh sb="0" eb="2">
      <t>ソウスウ</t>
    </rPh>
    <phoneticPr fontId="1"/>
  </si>
  <si>
    <t>残数</t>
    <rPh sb="0" eb="2">
      <t>ザンスウ</t>
    </rPh>
    <phoneticPr fontId="1"/>
  </si>
  <si>
    <t>完了数</t>
    <phoneticPr fontId="1"/>
  </si>
  <si>
    <t>重み
※2</t>
    <rPh sb="0" eb="1">
      <t>オモミ</t>
    </rPh>
    <phoneticPr fontId="1"/>
  </si>
  <si>
    <t>※1</t>
    <phoneticPr fontId="1"/>
  </si>
  <si>
    <t>※2</t>
    <phoneticPr fontId="1"/>
  </si>
  <si>
    <t>ペース
※1</t>
    <rPh sb="0" eb="3">
      <t>エイギョウビ</t>
    </rPh>
    <phoneticPr fontId="1"/>
  </si>
  <si>
    <t>1営業日あたりのチェック数、仮の値</t>
    <rPh sb="0" eb="1">
      <t>エイギョウビ、</t>
    </rPh>
    <phoneticPr fontId="1"/>
  </si>
  <si>
    <t>着地
（予定）※3</t>
    <rPh sb="0" eb="2">
      <t>チャクチ</t>
    </rPh>
    <phoneticPr fontId="1"/>
  </si>
  <si>
    <t>※3</t>
    <phoneticPr fontId="1"/>
  </si>
  <si>
    <t>必要営業日が1未満の場合は、1として扱う</t>
    <rPh sb="0" eb="5">
      <t>ガ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</si>
  <si>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</si>
  <si>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</si>
  <si>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列1</t>
  </si>
  <si>
    <t>列2</t>
  </si>
  <si>
    <t>列3</t>
  </si>
  <si>
    <t>列4</t>
  </si>
  <si>
    <t>列5</t>
  </si>
  <si>
    <t>列6</t>
  </si>
  <si>
    <t>列7</t>
  </si>
  <si>
    <t>列8</t>
  </si>
  <si>
    <t>1手順書あたりのボリューム</t>
    <rPh sb="0" eb="1">
      <t>テジュンショアタリノ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</si>
</sst>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&quot;月&quot;d&quot;日&quot;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2" fillId="0" borderId="0" xfId="0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1" fontId="0" fillId="0" borderId="0" xfId="0" applyNumberFormat="1" applyAlignment="1">
      <alignment horizontal="left"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14" fontId="0" fillId="0" borderId="1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176" fontId="0" fillId="0" borderId="16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10" xfId="0" applyNumberFormat="1" applyBorder="1">
      <alignment vertical="center"/>
    </xf>
    <xf numFmtId="14" fontId="0" fillId="0" borderId="18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2" borderId="6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 wrapText="1"/>
    </xf>
    <xf numFmtId="0" fontId="0" fillId="2" borderId="17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 wrapText="1"/>
    </xf>
    <xf numFmtId="0" fontId="0" fillId="2" borderId="17" xfId="0" applyFill="1" applyBorder="1" applyAlignment="1">
      <alignment horizontal="center" vertical="top" wrapText="1"/>
    </xf>
    <xf numFmtId="14" fontId="0" fillId="0" borderId="11" xfId="0" applyNumberFormat="1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</cellXfs>
  <cellStyles count="1">
    <cellStyle name="標準" xfId="0" builtinId="0"/>
  </cellStyles>
  <dxfs count="12"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numFmt numFmtId="19" formatCode="yyyy/m/d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0.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92E477-5B4F-C440-B312-4C3140356745}" name="テーブル3" displayName="テーブル3" ref="A3:H18" totalsRowShown="0" headerRowBorderDxfId="11" tableBorderDxfId="10" totalsRowBorderDxfId="9">
  <autoFilter ref="A3:H18" xr:uid="{F40DF611-E558-2943-B244-1A88C48B4981}"/>
  <tableColumns count="8">
    <tableColumn id="1" xr3:uid="{22E9A4AD-4DAA-104E-9EC0-33605904B44A}" name="列1" dataDxfId="8"/>
    <tableColumn id="2" xr3:uid="{A8677FF3-BFAB-CF43-85E5-B4146B9B24E5}" name="列2" dataDxfId="7"/>
    <tableColumn id="3" xr3:uid="{D9E57AF0-3CF3-4843-9145-2EF8B25CC22B}" name="列3" dataDxfId="6">
      <calculatedColumnFormula>A4-B4</calculatedColumnFormula>
    </tableColumn>
    <tableColumn id="4" xr3:uid="{E508C03E-8EFD-2F44-A621-C91848308F9A}" name="列4" dataDxfId="0"/>
    <tableColumn id="5" xr3:uid="{4E022DD0-57A7-A044-8F54-2A35901663C4}" name="列5" dataDxfId="5"/>
    <tableColumn id="6" xr3:uid="{D9C322FB-58A3-894E-8156-1C9A234ED29A}" name="列6" dataDxfId="4">
      <calculatedColumnFormula>C4/D4*E4</calculatedColumnFormula>
    </tableColumn>
    <tableColumn id="7" xr3:uid="{7C56954D-D895-FB4B-B399-EFD7374EC898}" name="列7" dataDxfId="3">
      <calculatedColumnFormula>WORKDAY(H3,1,祝日!$A$1:$A$16)</calculatedColumnFormula>
    </tableColumn>
    <tableColumn id="8" xr3:uid="{7CE90A02-93DB-0144-82E4-CC2E1DCDE698}" name="列8" dataDxfId="2">
      <calculatedColumnFormula>WORKDAY(G4,F4,祝日!$A$1:$A$16)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DABD-3B6C-F243-92EF-F4ADEC17CBF8}">
  <dimension ref="A1:H21"/>
  <sheetViews>
    <sheetView tabSelected="1" zoomScale="91" workbookViewId="0">
      <selection activeCell="A14" sqref="A14"/>
    </sheetView>
  </sheetViews>
  <sheetFormatPr baseColWidth="10" defaultRowHeight="20"/>
  <cols>
    <col min="1" max="1" width="5.7109375" customWidth="1"/>
    <col min="2" max="2" width="6.85546875" bestFit="1" customWidth="1"/>
    <col min="3" max="3" width="5.7109375" customWidth="1"/>
    <col min="4" max="4" width="6.85546875" bestFit="1" customWidth="1"/>
    <col min="5" max="5" width="5.7109375" customWidth="1"/>
    <col min="6" max="6" width="10.28515625" bestFit="1" customWidth="1"/>
    <col min="7" max="7" width="10.42578125" bestFit="1" customWidth="1"/>
    <col min="8" max="8" width="12" bestFit="1" customWidth="1"/>
  </cols>
  <sheetData>
    <row r="1" spans="1:8">
      <c r="A1" s="39" t="s">
        <v>24</v>
      </c>
      <c r="B1" s="42" t="s">
        <v>26</v>
      </c>
      <c r="C1" s="37" t="s">
        <v>25</v>
      </c>
      <c r="D1" s="44" t="s">
        <v>30</v>
      </c>
      <c r="E1" s="45" t="s">
        <v>27</v>
      </c>
      <c r="F1" s="37" t="s">
        <v>23</v>
      </c>
      <c r="G1" s="39" t="s">
        <v>22</v>
      </c>
      <c r="H1" s="41" t="s">
        <v>32</v>
      </c>
    </row>
    <row r="2" spans="1:8" ht="21" thickBot="1">
      <c r="A2" s="40"/>
      <c r="B2" s="43"/>
      <c r="C2" s="38"/>
      <c r="D2" s="40"/>
      <c r="E2" s="43"/>
      <c r="F2" s="38"/>
      <c r="G2" s="40"/>
      <c r="H2" s="38"/>
    </row>
    <row r="3" spans="1:8" hidden="1">
      <c r="A3" s="23" t="s">
        <v>37</v>
      </c>
      <c r="B3" s="7" t="s">
        <v>38</v>
      </c>
      <c r="C3" s="24" t="s">
        <v>39</v>
      </c>
      <c r="D3" s="23" t="s">
        <v>40</v>
      </c>
      <c r="E3" s="7" t="s">
        <v>41</v>
      </c>
      <c r="F3" s="30" t="s">
        <v>42</v>
      </c>
      <c r="G3" s="33" t="s">
        <v>43</v>
      </c>
      <c r="H3" s="34" t="s">
        <v>44</v>
      </c>
    </row>
    <row r="4" spans="1:8">
      <c r="A4" s="25">
        <v>100</v>
      </c>
      <c r="B4" s="1">
        <v>0</v>
      </c>
      <c r="C4" s="26">
        <f>A4-B4</f>
        <v>100</v>
      </c>
      <c r="D4" s="25">
        <v>35</v>
      </c>
      <c r="E4" s="1">
        <v>1</v>
      </c>
      <c r="F4" s="31">
        <f>C4/D4*E4</f>
        <v>2.8571428571428572</v>
      </c>
      <c r="G4" s="35">
        <v>44312</v>
      </c>
      <c r="H4" s="36">
        <f>WORKDAY(G4,F4,祝日!$A$1:$A$16)</f>
        <v>44314</v>
      </c>
    </row>
    <row r="5" spans="1:8">
      <c r="A5" s="25">
        <v>100</v>
      </c>
      <c r="B5" s="1">
        <v>0</v>
      </c>
      <c r="C5" s="26">
        <f t="shared" ref="C5:C8" si="0">A5-B5</f>
        <v>100</v>
      </c>
      <c r="D5" s="25">
        <v>35</v>
      </c>
      <c r="E5" s="1">
        <v>1</v>
      </c>
      <c r="F5" s="31">
        <f>C5/D5*E5</f>
        <v>2.8571428571428572</v>
      </c>
      <c r="G5" s="20">
        <f>WORKDAY(H4,1,祝日!$A$1:$A$16)</f>
        <v>44316</v>
      </c>
      <c r="H5" s="21">
        <f>WORKDAY(G5,F5,祝日!$A$1:$A$16)</f>
        <v>44323</v>
      </c>
    </row>
    <row r="6" spans="1:8">
      <c r="A6" s="25">
        <v>80</v>
      </c>
      <c r="B6" s="1">
        <v>0</v>
      </c>
      <c r="C6" s="26">
        <f t="shared" si="0"/>
        <v>80</v>
      </c>
      <c r="D6" s="25">
        <v>35</v>
      </c>
      <c r="E6" s="1">
        <v>1</v>
      </c>
      <c r="F6" s="31">
        <f>C6/D6*E6</f>
        <v>2.2857142857142856</v>
      </c>
      <c r="G6" s="20">
        <f>WORKDAY(H5,1,祝日!$A$1:$A$16)</f>
        <v>44326</v>
      </c>
      <c r="H6" s="21">
        <f>WORKDAY(G6,F6,祝日!$A$1:$A$16)</f>
        <v>44328</v>
      </c>
    </row>
    <row r="7" spans="1:8">
      <c r="A7" s="25">
        <v>80</v>
      </c>
      <c r="B7" s="1">
        <v>0</v>
      </c>
      <c r="C7" s="26">
        <f t="shared" si="0"/>
        <v>80</v>
      </c>
      <c r="D7" s="25">
        <v>35</v>
      </c>
      <c r="E7" s="1">
        <v>0.75</v>
      </c>
      <c r="F7" s="31">
        <f>C7/D7*E7</f>
        <v>1.7142857142857142</v>
      </c>
      <c r="G7" s="20">
        <f>WORKDAY(H6,1,祝日!$A$1:$A$16)</f>
        <v>44329</v>
      </c>
      <c r="H7" s="21">
        <f>WORKDAY(G7,F7,祝日!$A$1:$A$16)</f>
        <v>44330</v>
      </c>
    </row>
    <row r="8" spans="1:8">
      <c r="A8" s="25">
        <v>100</v>
      </c>
      <c r="B8" s="1">
        <v>0</v>
      </c>
      <c r="C8" s="26">
        <f t="shared" si="0"/>
        <v>100</v>
      </c>
      <c r="D8" s="25">
        <v>35</v>
      </c>
      <c r="E8" s="1">
        <v>0.75</v>
      </c>
      <c r="F8" s="31">
        <f t="shared" ref="F8" si="1">C8/D8*E8</f>
        <v>2.1428571428571428</v>
      </c>
      <c r="G8" s="20">
        <f>WORKDAY(H7,1,祝日!$A$1:$A$16)</f>
        <v>44333</v>
      </c>
      <c r="H8" s="21">
        <f>WORKDAY(G8,F8,祝日!$A$1:$A$16)</f>
        <v>44335</v>
      </c>
    </row>
    <row r="9" spans="1:8">
      <c r="A9" s="25">
        <v>30</v>
      </c>
      <c r="B9" s="1">
        <v>0</v>
      </c>
      <c r="C9" s="26">
        <f t="shared" ref="C9:C18" si="2">A9-B9</f>
        <v>30</v>
      </c>
      <c r="D9" s="25">
        <v>35</v>
      </c>
      <c r="E9" s="1">
        <v>1</v>
      </c>
      <c r="F9" s="31">
        <f>C9/D9*E9</f>
        <v>0.8571428571428571</v>
      </c>
      <c r="G9" s="20">
        <f>WORKDAY(H8,1,祝日!$A$1:$A$16)</f>
        <v>44336</v>
      </c>
      <c r="H9" s="21">
        <f>WORKDAY(G9,F9,祝日!$A$1:$A$16)</f>
        <v>44336</v>
      </c>
    </row>
    <row r="10" spans="1:8">
      <c r="A10" s="25">
        <v>30</v>
      </c>
      <c r="B10" s="1">
        <v>0</v>
      </c>
      <c r="C10" s="26">
        <f t="shared" ref="C10:C13" si="3">A10-B10</f>
        <v>30</v>
      </c>
      <c r="D10" s="25">
        <v>35</v>
      </c>
      <c r="E10" s="1">
        <v>1</v>
      </c>
      <c r="F10" s="31">
        <f t="shared" ref="F10:F13" si="4">C10/D10*E10</f>
        <v>0.8571428571428571</v>
      </c>
      <c r="G10" s="20">
        <f>WORKDAY(H9,1,祝日!$A$1:$A$16)</f>
        <v>44337</v>
      </c>
      <c r="H10" s="21">
        <f>WORKDAY(G10,F10,祝日!$A$1:$A$16)</f>
        <v>44337</v>
      </c>
    </row>
    <row r="11" spans="1:8">
      <c r="A11" s="25">
        <v>10</v>
      </c>
      <c r="B11" s="1">
        <v>0</v>
      </c>
      <c r="C11" s="26">
        <f t="shared" si="3"/>
        <v>10</v>
      </c>
      <c r="D11" s="25">
        <v>35</v>
      </c>
      <c r="E11" s="1">
        <v>1</v>
      </c>
      <c r="F11" s="31">
        <f t="shared" si="4"/>
        <v>0.2857142857142857</v>
      </c>
      <c r="G11" s="20">
        <f>WORKDAY(H10,1,祝日!$A$1:$A$16)</f>
        <v>44340</v>
      </c>
      <c r="H11" s="21">
        <f>WORKDAY(G11,F11,祝日!$A$1:$A$16)</f>
        <v>44340</v>
      </c>
    </row>
    <row r="12" spans="1:8">
      <c r="A12" s="25">
        <v>10</v>
      </c>
      <c r="B12" s="1">
        <v>0</v>
      </c>
      <c r="C12" s="26">
        <f t="shared" si="3"/>
        <v>10</v>
      </c>
      <c r="D12" s="25">
        <v>35</v>
      </c>
      <c r="E12" s="1">
        <v>1</v>
      </c>
      <c r="F12" s="31">
        <f t="shared" si="4"/>
        <v>0.2857142857142857</v>
      </c>
      <c r="G12" s="20">
        <f>WORKDAY(H11,1,祝日!$A$1:$A$16)</f>
        <v>44341</v>
      </c>
      <c r="H12" s="21">
        <f>WORKDAY(G12,F12,祝日!$A$1:$A$16)</f>
        <v>44341</v>
      </c>
    </row>
    <row r="13" spans="1:8">
      <c r="A13" s="25">
        <v>10</v>
      </c>
      <c r="B13" s="1">
        <v>0</v>
      </c>
      <c r="C13" s="26">
        <f t="shared" si="3"/>
        <v>10</v>
      </c>
      <c r="D13" s="25">
        <v>35</v>
      </c>
      <c r="E13" s="1">
        <v>1</v>
      </c>
      <c r="F13" s="31">
        <f t="shared" si="4"/>
        <v>0.2857142857142857</v>
      </c>
      <c r="G13" s="20">
        <f>WORKDAY(H12,1,祝日!$A$1:$A$16)</f>
        <v>44342</v>
      </c>
      <c r="H13" s="21">
        <f>WORKDAY(G13,F13,祝日!$A$1:$A$16)</f>
        <v>44342</v>
      </c>
    </row>
    <row r="14" spans="1:8">
      <c r="A14" s="25">
        <v>500</v>
      </c>
      <c r="B14" s="1">
        <v>0</v>
      </c>
      <c r="C14" s="26">
        <f t="shared" si="2"/>
        <v>500</v>
      </c>
      <c r="D14" s="25">
        <v>35</v>
      </c>
      <c r="E14" s="1">
        <v>0.75</v>
      </c>
      <c r="F14" s="31">
        <f>C14/D14*E14</f>
        <v>10.714285714285715</v>
      </c>
      <c r="G14" s="20">
        <f>WORKDAY(H13,1,祝日!$A$1:$A$16)</f>
        <v>44343</v>
      </c>
      <c r="H14" s="21">
        <f>WORKDAY(G14,F14,祝日!$A$1:$A$16)</f>
        <v>44357</v>
      </c>
    </row>
    <row r="15" spans="1:8">
      <c r="A15" s="25">
        <v>10</v>
      </c>
      <c r="B15" s="1">
        <v>0</v>
      </c>
      <c r="C15" s="26">
        <f t="shared" si="2"/>
        <v>10</v>
      </c>
      <c r="D15" s="25">
        <v>35</v>
      </c>
      <c r="E15" s="1">
        <v>0.75</v>
      </c>
      <c r="F15" s="31">
        <f t="shared" ref="F15" si="5">C15/D15*E15</f>
        <v>0.21428571428571427</v>
      </c>
      <c r="G15" s="20">
        <f>WORKDAY(H14,1,祝日!$A$1:$A$16)</f>
        <v>44358</v>
      </c>
      <c r="H15" s="21">
        <f>WORKDAY(G15,F15,祝日!$A$1:$A$16)</f>
        <v>44358</v>
      </c>
    </row>
    <row r="16" spans="1:8">
      <c r="A16" s="25">
        <v>10</v>
      </c>
      <c r="B16" s="1">
        <v>0</v>
      </c>
      <c r="C16" s="26">
        <f t="shared" ref="C16:C17" si="6">A16-B16</f>
        <v>10</v>
      </c>
      <c r="D16" s="25">
        <v>35</v>
      </c>
      <c r="E16" s="1">
        <v>1</v>
      </c>
      <c r="F16" s="31">
        <f>C16/D16*E16</f>
        <v>0.2857142857142857</v>
      </c>
      <c r="G16" s="20">
        <f>WORKDAY(H15,1,祝日!$A$1:$A$16)</f>
        <v>44361</v>
      </c>
      <c r="H16" s="21">
        <f>WORKDAY(G16,F16,祝日!$A$1:$A$16)</f>
        <v>44361</v>
      </c>
    </row>
    <row r="17" spans="1:8">
      <c r="A17" s="25">
        <v>100</v>
      </c>
      <c r="B17" s="1">
        <v>0</v>
      </c>
      <c r="C17" s="26">
        <f t="shared" si="6"/>
        <v>100</v>
      </c>
      <c r="D17" s="25">
        <v>35</v>
      </c>
      <c r="E17" s="1">
        <v>1</v>
      </c>
      <c r="F17" s="31">
        <f t="shared" ref="F17" si="7">C17/D17*E17</f>
        <v>2.8571428571428572</v>
      </c>
      <c r="G17" s="20">
        <f>WORKDAY(H16,1,祝日!$A$1:$A$16)</f>
        <v>44362</v>
      </c>
      <c r="H17" s="21">
        <f>WORKDAY(G17,F17,祝日!$A$1:$A$16)</f>
        <v>44364</v>
      </c>
    </row>
    <row r="18" spans="1:8" ht="21" thickBot="1">
      <c r="A18" s="27">
        <v>200</v>
      </c>
      <c r="B18" s="28">
        <v>0</v>
      </c>
      <c r="C18" s="29">
        <f t="shared" si="2"/>
        <v>200</v>
      </c>
      <c r="D18" s="25">
        <v>35</v>
      </c>
      <c r="E18" s="1">
        <v>0.75</v>
      </c>
      <c r="F18" s="32">
        <f t="shared" ref="F18" si="8">C18/D18*E18</f>
        <v>4.2857142857142856</v>
      </c>
      <c r="G18" s="20">
        <f>WORKDAY(H17,1,祝日!$A$1:$A$16)</f>
        <v>44365</v>
      </c>
      <c r="H18" s="22">
        <f>WORKDAY(G18,F18,祝日!$A$1:$A$16)</f>
        <v>44371</v>
      </c>
    </row>
    <row r="19" spans="1:8">
      <c r="A19" t="s">
        <v>28</v>
      </c>
      <c r="B19" t="s">
        <v>31</v>
      </c>
    </row>
    <row r="20" spans="1:8">
      <c r="A20" t="s">
        <v>29</v>
      </c>
      <c r="B20" t="s">
        <v>45</v>
      </c>
    </row>
    <row r="21" spans="1:8">
      <c r="A21" t="s">
        <v>33</v>
      </c>
      <c r="B21" t="s">
        <v>34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DFD3-D79F-DB40-9A95-E0B8F0A6F995}">
  <dimension ref="A1:W20"/>
  <sheetViews>
    <sheetView workbookViewId="0">
      <selection activeCell="A13" sqref="A13:XFD15"/>
    </sheetView>
  </sheetViews>
  <sheetFormatPr baseColWidth="10" defaultRowHeight="20"/>
  <cols>
    <col min="1" max="2" width="10.42578125" style="4" bestFit="1" customWidth="1"/>
    <col min="3" max="23" width="6.5703125" customWidth="1"/>
  </cols>
  <sheetData>
    <row r="1" spans="1:23" s="4" customFormat="1">
      <c r="A1" s="49" t="s">
        <v>35</v>
      </c>
      <c r="B1" s="50" t="s">
        <v>36</v>
      </c>
      <c r="C1" s="51">
        <v>44287</v>
      </c>
      <c r="D1" s="52"/>
      <c r="E1" s="46">
        <v>44317</v>
      </c>
      <c r="F1" s="47"/>
      <c r="G1" s="47"/>
      <c r="H1" s="48"/>
      <c r="I1" s="46">
        <v>44348</v>
      </c>
      <c r="J1" s="47"/>
      <c r="K1" s="47"/>
      <c r="L1" s="47"/>
      <c r="M1" s="48"/>
      <c r="N1" s="46">
        <v>44378</v>
      </c>
      <c r="O1" s="47"/>
      <c r="P1" s="47"/>
      <c r="Q1" s="48"/>
      <c r="R1" s="46">
        <v>44409</v>
      </c>
      <c r="S1" s="47"/>
      <c r="T1" s="47"/>
      <c r="U1" s="47"/>
      <c r="V1" s="48"/>
    </row>
    <row r="2" spans="1:23" s="2" customFormat="1" ht="17">
      <c r="A2" s="49"/>
      <c r="B2" s="50"/>
      <c r="C2" s="12">
        <v>44306</v>
      </c>
      <c r="D2" s="13">
        <f>C2+7</f>
        <v>44313</v>
      </c>
      <c r="E2" s="12">
        <f t="shared" ref="E2:W2" si="0">D2+7</f>
        <v>44320</v>
      </c>
      <c r="F2" s="6">
        <f t="shared" si="0"/>
        <v>44327</v>
      </c>
      <c r="G2" s="6">
        <f t="shared" si="0"/>
        <v>44334</v>
      </c>
      <c r="H2" s="13">
        <f t="shared" si="0"/>
        <v>44341</v>
      </c>
      <c r="I2" s="12">
        <f t="shared" si="0"/>
        <v>44348</v>
      </c>
      <c r="J2" s="6">
        <f t="shared" si="0"/>
        <v>44355</v>
      </c>
      <c r="K2" s="6">
        <f t="shared" si="0"/>
        <v>44362</v>
      </c>
      <c r="L2" s="6">
        <f t="shared" si="0"/>
        <v>44369</v>
      </c>
      <c r="M2" s="13">
        <f t="shared" si="0"/>
        <v>44376</v>
      </c>
      <c r="N2" s="12">
        <f t="shared" si="0"/>
        <v>44383</v>
      </c>
      <c r="O2" s="6">
        <f t="shared" si="0"/>
        <v>44390</v>
      </c>
      <c r="P2" s="6">
        <f t="shared" si="0"/>
        <v>44397</v>
      </c>
      <c r="Q2" s="13">
        <f t="shared" si="0"/>
        <v>44404</v>
      </c>
      <c r="R2" s="12">
        <f t="shared" si="0"/>
        <v>44411</v>
      </c>
      <c r="S2" s="6">
        <f t="shared" si="0"/>
        <v>44418</v>
      </c>
      <c r="T2" s="6">
        <f t="shared" si="0"/>
        <v>44425</v>
      </c>
      <c r="U2" s="6">
        <f t="shared" si="0"/>
        <v>44432</v>
      </c>
      <c r="V2" s="13">
        <f t="shared" si="0"/>
        <v>44439</v>
      </c>
      <c r="W2" s="9">
        <f t="shared" si="0"/>
        <v>44446</v>
      </c>
    </row>
    <row r="3" spans="1:23">
      <c r="A3" s="5">
        <f>スケジュール見積もり!G4</f>
        <v>44312</v>
      </c>
      <c r="B3" s="10">
        <f>スケジュール見積もり!H4</f>
        <v>44314</v>
      </c>
      <c r="C3" s="14" t="str">
        <f>IF(OR(AND($A3&gt;=C$2,$A3&lt;C$2+7),AND($A3&lt;=C$2,$B3&gt;=C$2)),"●","")</f>
        <v>●</v>
      </c>
      <c r="D3" s="15" t="str">
        <f t="shared" ref="D3:S15" si="1">IF(OR(AND($A3&gt;=D$2,$A3&lt;D$2+7),AND($A3&lt;=D$2,$B3&gt;=D$2)),"●","")</f>
        <v>●</v>
      </c>
      <c r="E3" s="14" t="str">
        <f t="shared" si="1"/>
        <v/>
      </c>
      <c r="F3" s="8" t="str">
        <f t="shared" si="1"/>
        <v/>
      </c>
      <c r="G3" s="8" t="str">
        <f t="shared" si="1"/>
        <v/>
      </c>
      <c r="H3" s="15" t="str">
        <f t="shared" si="1"/>
        <v/>
      </c>
      <c r="I3" s="14" t="str">
        <f t="shared" si="1"/>
        <v/>
      </c>
      <c r="J3" s="8" t="str">
        <f t="shared" si="1"/>
        <v/>
      </c>
      <c r="K3" s="8" t="str">
        <f t="shared" si="1"/>
        <v/>
      </c>
      <c r="L3" s="8" t="str">
        <f t="shared" si="1"/>
        <v/>
      </c>
      <c r="M3" s="15" t="str">
        <f t="shared" si="1"/>
        <v/>
      </c>
      <c r="N3" s="14" t="str">
        <f t="shared" si="1"/>
        <v/>
      </c>
      <c r="O3" s="8" t="str">
        <f t="shared" si="1"/>
        <v/>
      </c>
      <c r="P3" s="8" t="str">
        <f t="shared" si="1"/>
        <v/>
      </c>
      <c r="Q3" s="15" t="str">
        <f t="shared" si="1"/>
        <v/>
      </c>
      <c r="R3" s="14" t="str">
        <f t="shared" si="1"/>
        <v/>
      </c>
      <c r="S3" s="8" t="str">
        <f t="shared" si="1"/>
        <v/>
      </c>
      <c r="T3" s="8" t="str">
        <f t="shared" ref="T3:W17" si="2">IF(OR(AND($A3&gt;=T$2,$A3&lt;T$2+7),AND($A3&lt;=T$2,$B3&gt;=T$2)),"●","")</f>
        <v/>
      </c>
      <c r="U3" s="8" t="str">
        <f t="shared" si="2"/>
        <v/>
      </c>
      <c r="V3" s="15" t="str">
        <f t="shared" si="2"/>
        <v/>
      </c>
      <c r="W3" s="11" t="str">
        <f t="shared" si="2"/>
        <v/>
      </c>
    </row>
    <row r="4" spans="1:23">
      <c r="A4" s="5">
        <f>スケジュール見積もり!G5</f>
        <v>44316</v>
      </c>
      <c r="B4" s="10">
        <f>スケジュール見積もり!H5</f>
        <v>44323</v>
      </c>
      <c r="C4" s="14" t="str">
        <f t="shared" ref="C4:R16" si="3">IF(OR(AND($A4&gt;=C$2,$A4&lt;C$2+7),AND($A4&lt;=C$2,$B4&gt;=C$2)),"●","")</f>
        <v/>
      </c>
      <c r="D4" s="15" t="str">
        <f t="shared" si="1"/>
        <v>●</v>
      </c>
      <c r="E4" s="14" t="str">
        <f t="shared" si="1"/>
        <v>●</v>
      </c>
      <c r="F4" s="8" t="str">
        <f t="shared" si="1"/>
        <v/>
      </c>
      <c r="G4" s="8" t="str">
        <f t="shared" si="1"/>
        <v/>
      </c>
      <c r="H4" s="15" t="str">
        <f t="shared" si="1"/>
        <v/>
      </c>
      <c r="I4" s="14" t="str">
        <f t="shared" si="1"/>
        <v/>
      </c>
      <c r="J4" s="8" t="str">
        <f t="shared" si="1"/>
        <v/>
      </c>
      <c r="K4" s="8" t="str">
        <f t="shared" si="1"/>
        <v/>
      </c>
      <c r="L4" s="8" t="str">
        <f t="shared" si="1"/>
        <v/>
      </c>
      <c r="M4" s="15" t="str">
        <f t="shared" si="1"/>
        <v/>
      </c>
      <c r="N4" s="14" t="str">
        <f t="shared" si="1"/>
        <v/>
      </c>
      <c r="O4" s="8" t="str">
        <f t="shared" si="1"/>
        <v/>
      </c>
      <c r="P4" s="8" t="str">
        <f t="shared" si="1"/>
        <v/>
      </c>
      <c r="Q4" s="15" t="str">
        <f t="shared" si="1"/>
        <v/>
      </c>
      <c r="R4" s="14" t="str">
        <f t="shared" si="1"/>
        <v/>
      </c>
      <c r="S4" s="8" t="str">
        <f t="shared" si="1"/>
        <v/>
      </c>
      <c r="T4" s="8" t="str">
        <f t="shared" si="2"/>
        <v/>
      </c>
      <c r="U4" s="8" t="str">
        <f t="shared" si="2"/>
        <v/>
      </c>
      <c r="V4" s="15" t="str">
        <f t="shared" si="2"/>
        <v/>
      </c>
      <c r="W4" s="11" t="str">
        <f t="shared" si="2"/>
        <v/>
      </c>
    </row>
    <row r="5" spans="1:23">
      <c r="A5" s="5">
        <f>スケジュール見積もり!G6</f>
        <v>44326</v>
      </c>
      <c r="B5" s="10">
        <f>スケジュール見積もり!H6</f>
        <v>44328</v>
      </c>
      <c r="C5" s="14" t="str">
        <f t="shared" si="3"/>
        <v/>
      </c>
      <c r="D5" s="15" t="str">
        <f t="shared" si="1"/>
        <v/>
      </c>
      <c r="E5" s="14" t="str">
        <f t="shared" si="1"/>
        <v>●</v>
      </c>
      <c r="F5" s="8" t="str">
        <f t="shared" si="1"/>
        <v>●</v>
      </c>
      <c r="G5" s="8" t="str">
        <f t="shared" si="1"/>
        <v/>
      </c>
      <c r="H5" s="15" t="str">
        <f t="shared" si="1"/>
        <v/>
      </c>
      <c r="I5" s="14" t="str">
        <f t="shared" si="1"/>
        <v/>
      </c>
      <c r="J5" s="8" t="str">
        <f t="shared" si="1"/>
        <v/>
      </c>
      <c r="K5" s="8" t="str">
        <f t="shared" si="1"/>
        <v/>
      </c>
      <c r="L5" s="8" t="str">
        <f t="shared" si="1"/>
        <v/>
      </c>
      <c r="M5" s="15" t="str">
        <f t="shared" si="1"/>
        <v/>
      </c>
      <c r="N5" s="14" t="str">
        <f t="shared" si="1"/>
        <v/>
      </c>
      <c r="O5" s="8" t="str">
        <f t="shared" si="1"/>
        <v/>
      </c>
      <c r="P5" s="8" t="str">
        <f t="shared" si="1"/>
        <v/>
      </c>
      <c r="Q5" s="15" t="str">
        <f t="shared" si="1"/>
        <v/>
      </c>
      <c r="R5" s="14" t="str">
        <f t="shared" si="1"/>
        <v/>
      </c>
      <c r="S5" s="8" t="str">
        <f t="shared" si="1"/>
        <v/>
      </c>
      <c r="T5" s="8" t="str">
        <f t="shared" si="2"/>
        <v/>
      </c>
      <c r="U5" s="8" t="str">
        <f t="shared" si="2"/>
        <v/>
      </c>
      <c r="V5" s="15" t="str">
        <f t="shared" si="2"/>
        <v/>
      </c>
      <c r="W5" s="11" t="str">
        <f t="shared" si="2"/>
        <v/>
      </c>
    </row>
    <row r="6" spans="1:23">
      <c r="A6" s="5">
        <f>スケジュール見積もり!G7</f>
        <v>44329</v>
      </c>
      <c r="B6" s="10">
        <f>スケジュール見積もり!H7</f>
        <v>44330</v>
      </c>
      <c r="C6" s="14" t="str">
        <f t="shared" si="3"/>
        <v/>
      </c>
      <c r="D6" s="15" t="str">
        <f t="shared" si="1"/>
        <v/>
      </c>
      <c r="E6" s="14" t="str">
        <f t="shared" si="1"/>
        <v/>
      </c>
      <c r="F6" s="8" t="str">
        <f t="shared" si="1"/>
        <v>●</v>
      </c>
      <c r="G6" s="8" t="str">
        <f t="shared" si="1"/>
        <v/>
      </c>
      <c r="H6" s="15" t="str">
        <f t="shared" si="1"/>
        <v/>
      </c>
      <c r="I6" s="14" t="str">
        <f t="shared" si="1"/>
        <v/>
      </c>
      <c r="J6" s="8" t="str">
        <f t="shared" si="1"/>
        <v/>
      </c>
      <c r="K6" s="8" t="str">
        <f t="shared" si="1"/>
        <v/>
      </c>
      <c r="L6" s="8" t="str">
        <f t="shared" si="1"/>
        <v/>
      </c>
      <c r="M6" s="15" t="str">
        <f t="shared" si="1"/>
        <v/>
      </c>
      <c r="N6" s="14" t="str">
        <f t="shared" si="1"/>
        <v/>
      </c>
      <c r="O6" s="8" t="str">
        <f t="shared" si="1"/>
        <v/>
      </c>
      <c r="P6" s="8" t="str">
        <f t="shared" ref="P6" si="4">IF(OR(AND($A6&gt;=P$2,$A6&lt;P$2+7),AND($A6&lt;=P$2,$B6&gt;=P$2)),"●","")</f>
        <v/>
      </c>
      <c r="Q6" s="15" t="str">
        <f t="shared" si="1"/>
        <v/>
      </c>
      <c r="R6" s="14" t="str">
        <f t="shared" si="1"/>
        <v/>
      </c>
      <c r="S6" s="8" t="str">
        <f t="shared" si="1"/>
        <v/>
      </c>
      <c r="T6" s="8" t="str">
        <f t="shared" si="2"/>
        <v/>
      </c>
      <c r="U6" s="8" t="str">
        <f t="shared" si="2"/>
        <v/>
      </c>
      <c r="V6" s="15" t="str">
        <f t="shared" si="2"/>
        <v/>
      </c>
      <c r="W6" s="11" t="str">
        <f t="shared" si="2"/>
        <v/>
      </c>
    </row>
    <row r="7" spans="1:23">
      <c r="A7" s="5">
        <f>スケジュール見積もり!G8</f>
        <v>44333</v>
      </c>
      <c r="B7" s="10">
        <f>スケジュール見積もり!H8</f>
        <v>44335</v>
      </c>
      <c r="C7" s="14" t="str">
        <f t="shared" si="3"/>
        <v/>
      </c>
      <c r="D7" s="15" t="str">
        <f t="shared" si="1"/>
        <v/>
      </c>
      <c r="E7" s="14" t="str">
        <f t="shared" si="1"/>
        <v/>
      </c>
      <c r="F7" s="8" t="str">
        <f t="shared" si="1"/>
        <v>●</v>
      </c>
      <c r="G7" s="8" t="str">
        <f t="shared" si="1"/>
        <v>●</v>
      </c>
      <c r="H7" s="15" t="str">
        <f t="shared" si="1"/>
        <v/>
      </c>
      <c r="I7" s="14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15" t="str">
        <f t="shared" si="1"/>
        <v/>
      </c>
      <c r="N7" s="14" t="str">
        <f t="shared" si="1"/>
        <v/>
      </c>
      <c r="O7" s="8" t="str">
        <f t="shared" si="1"/>
        <v/>
      </c>
      <c r="P7" s="8" t="str">
        <f t="shared" si="1"/>
        <v/>
      </c>
      <c r="Q7" s="15" t="str">
        <f t="shared" si="1"/>
        <v/>
      </c>
      <c r="R7" s="14" t="str">
        <f t="shared" si="1"/>
        <v/>
      </c>
      <c r="S7" s="8" t="str">
        <f t="shared" si="1"/>
        <v/>
      </c>
      <c r="T7" s="8" t="str">
        <f t="shared" si="2"/>
        <v/>
      </c>
      <c r="U7" s="8" t="str">
        <f t="shared" si="2"/>
        <v/>
      </c>
      <c r="V7" s="15" t="str">
        <f t="shared" si="2"/>
        <v/>
      </c>
      <c r="W7" s="11" t="str">
        <f t="shared" si="2"/>
        <v/>
      </c>
    </row>
    <row r="8" spans="1:23">
      <c r="A8" s="5">
        <f>スケジュール見積もり!G9</f>
        <v>44336</v>
      </c>
      <c r="B8" s="10">
        <f>スケジュール見積もり!H9</f>
        <v>44336</v>
      </c>
      <c r="C8" s="14" t="str">
        <f t="shared" si="3"/>
        <v/>
      </c>
      <c r="D8" s="15" t="str">
        <f t="shared" si="1"/>
        <v/>
      </c>
      <c r="E8" s="14" t="str">
        <f t="shared" si="1"/>
        <v/>
      </c>
      <c r="F8" s="8" t="str">
        <f t="shared" si="1"/>
        <v/>
      </c>
      <c r="G8" s="8" t="str">
        <f t="shared" si="1"/>
        <v>●</v>
      </c>
      <c r="H8" s="15" t="str">
        <f t="shared" si="1"/>
        <v/>
      </c>
      <c r="I8" s="14" t="str">
        <f t="shared" si="1"/>
        <v/>
      </c>
      <c r="J8" s="8" t="str">
        <f t="shared" si="1"/>
        <v/>
      </c>
      <c r="K8" s="8" t="str">
        <f t="shared" si="1"/>
        <v/>
      </c>
      <c r="L8" s="8" t="str">
        <f t="shared" si="1"/>
        <v/>
      </c>
      <c r="M8" s="15" t="str">
        <f t="shared" si="1"/>
        <v/>
      </c>
      <c r="N8" s="14" t="str">
        <f t="shared" si="1"/>
        <v/>
      </c>
      <c r="O8" s="8" t="str">
        <f t="shared" si="1"/>
        <v/>
      </c>
      <c r="P8" s="8" t="str">
        <f t="shared" si="1"/>
        <v/>
      </c>
      <c r="Q8" s="15" t="str">
        <f t="shared" si="1"/>
        <v/>
      </c>
      <c r="R8" s="14" t="str">
        <f t="shared" si="1"/>
        <v/>
      </c>
      <c r="S8" s="8" t="str">
        <f t="shared" si="1"/>
        <v/>
      </c>
      <c r="T8" s="8" t="str">
        <f t="shared" si="2"/>
        <v/>
      </c>
      <c r="U8" s="8" t="str">
        <f t="shared" si="2"/>
        <v/>
      </c>
      <c r="V8" s="15" t="str">
        <f t="shared" si="2"/>
        <v/>
      </c>
      <c r="W8" s="11" t="str">
        <f t="shared" si="2"/>
        <v/>
      </c>
    </row>
    <row r="9" spans="1:23">
      <c r="A9" s="5">
        <f>スケジュール見積もり!G10</f>
        <v>44337</v>
      </c>
      <c r="B9" s="10">
        <f>スケジュール見積もり!H10</f>
        <v>44337</v>
      </c>
      <c r="C9" s="14" t="str">
        <f t="shared" si="3"/>
        <v/>
      </c>
      <c r="D9" s="15" t="str">
        <f t="shared" si="1"/>
        <v/>
      </c>
      <c r="E9" s="14" t="str">
        <f t="shared" si="1"/>
        <v/>
      </c>
      <c r="F9" s="8" t="str">
        <f t="shared" si="1"/>
        <v/>
      </c>
      <c r="G9" s="8" t="str">
        <f t="shared" si="1"/>
        <v>●</v>
      </c>
      <c r="H9" s="15" t="str">
        <f t="shared" si="1"/>
        <v/>
      </c>
      <c r="I9" s="14" t="str">
        <f t="shared" si="1"/>
        <v/>
      </c>
      <c r="J9" s="8" t="str">
        <f t="shared" si="1"/>
        <v/>
      </c>
      <c r="K9" s="8" t="str">
        <f t="shared" si="1"/>
        <v/>
      </c>
      <c r="L9" s="8" t="str">
        <f t="shared" si="1"/>
        <v/>
      </c>
      <c r="M9" s="15" t="str">
        <f t="shared" si="1"/>
        <v/>
      </c>
      <c r="N9" s="14" t="str">
        <f t="shared" si="1"/>
        <v/>
      </c>
      <c r="O9" s="8" t="str">
        <f t="shared" si="1"/>
        <v/>
      </c>
      <c r="P9" s="8" t="str">
        <f t="shared" si="1"/>
        <v/>
      </c>
      <c r="Q9" s="15" t="str">
        <f t="shared" si="1"/>
        <v/>
      </c>
      <c r="R9" s="14" t="str">
        <f t="shared" si="1"/>
        <v/>
      </c>
      <c r="S9" s="8" t="str">
        <f t="shared" si="1"/>
        <v/>
      </c>
      <c r="T9" s="8" t="str">
        <f t="shared" si="2"/>
        <v/>
      </c>
      <c r="U9" s="8" t="str">
        <f t="shared" si="2"/>
        <v/>
      </c>
      <c r="V9" s="15" t="str">
        <f t="shared" si="2"/>
        <v/>
      </c>
      <c r="W9" s="11" t="str">
        <f t="shared" si="2"/>
        <v/>
      </c>
    </row>
    <row r="10" spans="1:23">
      <c r="A10" s="5">
        <f>スケジュール見積もり!G11</f>
        <v>44340</v>
      </c>
      <c r="B10" s="10">
        <f>スケジュール見積もり!H11</f>
        <v>44340</v>
      </c>
      <c r="C10" s="14" t="str">
        <f t="shared" si="3"/>
        <v/>
      </c>
      <c r="D10" s="15" t="str">
        <f t="shared" si="1"/>
        <v/>
      </c>
      <c r="E10" s="14" t="str">
        <f t="shared" si="1"/>
        <v/>
      </c>
      <c r="F10" s="8" t="str">
        <f t="shared" si="1"/>
        <v/>
      </c>
      <c r="G10" s="8" t="str">
        <f t="shared" si="1"/>
        <v>●</v>
      </c>
      <c r="H10" s="15" t="str">
        <f t="shared" si="1"/>
        <v/>
      </c>
      <c r="I10" s="14" t="str">
        <f t="shared" si="1"/>
        <v/>
      </c>
      <c r="J10" s="8" t="str">
        <f t="shared" si="1"/>
        <v/>
      </c>
      <c r="K10" s="8" t="str">
        <f t="shared" si="1"/>
        <v/>
      </c>
      <c r="L10" s="8" t="str">
        <f t="shared" si="1"/>
        <v/>
      </c>
      <c r="M10" s="15" t="str">
        <f t="shared" si="1"/>
        <v/>
      </c>
      <c r="N10" s="14" t="str">
        <f t="shared" si="1"/>
        <v/>
      </c>
      <c r="O10" s="8" t="str">
        <f t="shared" si="1"/>
        <v/>
      </c>
      <c r="P10" s="8" t="str">
        <f t="shared" si="1"/>
        <v/>
      </c>
      <c r="Q10" s="15" t="str">
        <f t="shared" si="1"/>
        <v/>
      </c>
      <c r="R10" s="14" t="str">
        <f t="shared" si="1"/>
        <v/>
      </c>
      <c r="S10" s="8" t="str">
        <f t="shared" si="1"/>
        <v/>
      </c>
      <c r="T10" s="8" t="str">
        <f t="shared" si="2"/>
        <v/>
      </c>
      <c r="U10" s="8" t="str">
        <f t="shared" si="2"/>
        <v/>
      </c>
      <c r="V10" s="15" t="str">
        <f t="shared" si="2"/>
        <v/>
      </c>
      <c r="W10" s="11" t="str">
        <f t="shared" si="2"/>
        <v/>
      </c>
    </row>
    <row r="11" spans="1:23">
      <c r="A11" s="5">
        <f>スケジュール見積もり!G12</f>
        <v>44341</v>
      </c>
      <c r="B11" s="10">
        <f>スケジュール見積もり!H12</f>
        <v>44341</v>
      </c>
      <c r="C11" s="14" t="str">
        <f t="shared" si="3"/>
        <v/>
      </c>
      <c r="D11" s="15" t="str">
        <f t="shared" si="1"/>
        <v/>
      </c>
      <c r="E11" s="14" t="str">
        <f t="shared" si="1"/>
        <v/>
      </c>
      <c r="F11" s="8" t="str">
        <f t="shared" si="1"/>
        <v/>
      </c>
      <c r="G11" s="8" t="str">
        <f t="shared" si="1"/>
        <v/>
      </c>
      <c r="H11" s="15" t="str">
        <f t="shared" si="1"/>
        <v>●</v>
      </c>
      <c r="I11" s="14" t="str">
        <f t="shared" si="1"/>
        <v/>
      </c>
      <c r="J11" s="8" t="str">
        <f t="shared" si="1"/>
        <v/>
      </c>
      <c r="K11" s="8" t="str">
        <f t="shared" si="1"/>
        <v/>
      </c>
      <c r="L11" s="8" t="str">
        <f t="shared" si="1"/>
        <v/>
      </c>
      <c r="M11" s="15" t="str">
        <f t="shared" si="1"/>
        <v/>
      </c>
      <c r="N11" s="14" t="str">
        <f t="shared" si="1"/>
        <v/>
      </c>
      <c r="O11" s="8" t="str">
        <f t="shared" si="1"/>
        <v/>
      </c>
      <c r="P11" s="8" t="str">
        <f t="shared" si="1"/>
        <v/>
      </c>
      <c r="Q11" s="15" t="str">
        <f t="shared" si="1"/>
        <v/>
      </c>
      <c r="R11" s="14" t="str">
        <f t="shared" si="1"/>
        <v/>
      </c>
      <c r="S11" s="8" t="str">
        <f t="shared" si="1"/>
        <v/>
      </c>
      <c r="T11" s="8" t="str">
        <f t="shared" si="2"/>
        <v/>
      </c>
      <c r="U11" s="8" t="str">
        <f t="shared" si="2"/>
        <v/>
      </c>
      <c r="V11" s="15" t="str">
        <f t="shared" si="2"/>
        <v/>
      </c>
      <c r="W11" s="11" t="str">
        <f t="shared" si="2"/>
        <v/>
      </c>
    </row>
    <row r="12" spans="1:23">
      <c r="A12" s="5">
        <f>スケジュール見積もり!G13</f>
        <v>44342</v>
      </c>
      <c r="B12" s="10">
        <f>スケジュール見積もり!H13</f>
        <v>44342</v>
      </c>
      <c r="C12" s="14" t="str">
        <f t="shared" si="3"/>
        <v/>
      </c>
      <c r="D12" s="15" t="str">
        <f t="shared" si="1"/>
        <v/>
      </c>
      <c r="E12" s="14" t="str">
        <f t="shared" si="1"/>
        <v/>
      </c>
      <c r="F12" s="8" t="str">
        <f t="shared" si="1"/>
        <v/>
      </c>
      <c r="G12" s="8" t="str">
        <f t="shared" si="1"/>
        <v/>
      </c>
      <c r="H12" s="15" t="str">
        <f t="shared" si="1"/>
        <v>●</v>
      </c>
      <c r="I12" s="14" t="str">
        <f t="shared" si="1"/>
        <v/>
      </c>
      <c r="J12" s="8" t="str">
        <f t="shared" si="1"/>
        <v/>
      </c>
      <c r="K12" s="8" t="str">
        <f t="shared" si="1"/>
        <v/>
      </c>
      <c r="L12" s="8" t="str">
        <f t="shared" si="1"/>
        <v/>
      </c>
      <c r="M12" s="15" t="str">
        <f t="shared" si="1"/>
        <v/>
      </c>
      <c r="N12" s="14" t="str">
        <f t="shared" si="1"/>
        <v/>
      </c>
      <c r="O12" s="8" t="str">
        <f t="shared" si="1"/>
        <v/>
      </c>
      <c r="P12" s="8" t="str">
        <f t="shared" si="1"/>
        <v/>
      </c>
      <c r="Q12" s="15" t="str">
        <f t="shared" si="1"/>
        <v/>
      </c>
      <c r="R12" s="14" t="str">
        <f t="shared" si="1"/>
        <v/>
      </c>
      <c r="S12" s="8" t="str">
        <f t="shared" si="1"/>
        <v/>
      </c>
      <c r="T12" s="8" t="str">
        <f t="shared" si="2"/>
        <v/>
      </c>
      <c r="U12" s="8" t="str">
        <f t="shared" si="2"/>
        <v/>
      </c>
      <c r="V12" s="15" t="str">
        <f t="shared" si="2"/>
        <v/>
      </c>
      <c r="W12" s="11" t="str">
        <f t="shared" si="2"/>
        <v/>
      </c>
    </row>
    <row r="13" spans="1:23">
      <c r="A13" s="5">
        <f>スケジュール見積もり!G14</f>
        <v>44343</v>
      </c>
      <c r="B13" s="10">
        <f>スケジュール見積もり!H14</f>
        <v>44357</v>
      </c>
      <c r="C13" s="14" t="str">
        <f t="shared" si="3"/>
        <v/>
      </c>
      <c r="D13" s="15" t="str">
        <f t="shared" si="1"/>
        <v/>
      </c>
      <c r="E13" s="14" t="str">
        <f t="shared" si="1"/>
        <v/>
      </c>
      <c r="F13" s="8" t="str">
        <f t="shared" si="1"/>
        <v/>
      </c>
      <c r="G13" s="8" t="str">
        <f t="shared" si="1"/>
        <v/>
      </c>
      <c r="H13" s="15" t="str">
        <f t="shared" si="1"/>
        <v>●</v>
      </c>
      <c r="I13" s="14" t="str">
        <f t="shared" si="1"/>
        <v>●</v>
      </c>
      <c r="J13" s="8" t="str">
        <f t="shared" si="1"/>
        <v>●</v>
      </c>
      <c r="K13" s="8" t="str">
        <f t="shared" si="1"/>
        <v/>
      </c>
      <c r="L13" s="8" t="str">
        <f t="shared" si="1"/>
        <v/>
      </c>
      <c r="M13" s="15" t="str">
        <f t="shared" si="1"/>
        <v/>
      </c>
      <c r="N13" s="14" t="str">
        <f t="shared" si="1"/>
        <v/>
      </c>
      <c r="O13" s="8" t="str">
        <f t="shared" si="1"/>
        <v/>
      </c>
      <c r="P13" s="8" t="str">
        <f t="shared" si="1"/>
        <v/>
      </c>
      <c r="Q13" s="15" t="str">
        <f t="shared" si="1"/>
        <v/>
      </c>
      <c r="R13" s="14" t="str">
        <f t="shared" si="1"/>
        <v/>
      </c>
      <c r="S13" s="8" t="str">
        <f t="shared" si="1"/>
        <v/>
      </c>
      <c r="T13" s="8" t="str">
        <f t="shared" si="2"/>
        <v/>
      </c>
      <c r="U13" s="8" t="str">
        <f t="shared" si="2"/>
        <v/>
      </c>
      <c r="V13" s="15" t="str">
        <f t="shared" si="2"/>
        <v/>
      </c>
      <c r="W13" s="11" t="str">
        <f t="shared" si="2"/>
        <v/>
      </c>
    </row>
    <row r="14" spans="1:23">
      <c r="A14" s="5">
        <f>スケジュール見積もり!G15</f>
        <v>44358</v>
      </c>
      <c r="B14" s="10">
        <f>スケジュール見積もり!H15</f>
        <v>44358</v>
      </c>
      <c r="C14" s="14" t="str">
        <f t="shared" si="3"/>
        <v/>
      </c>
      <c r="D14" s="15" t="str">
        <f t="shared" si="1"/>
        <v/>
      </c>
      <c r="E14" s="14" t="str">
        <f t="shared" si="1"/>
        <v/>
      </c>
      <c r="F14" s="8" t="str">
        <f t="shared" si="1"/>
        <v/>
      </c>
      <c r="G14" s="8" t="str">
        <f t="shared" si="1"/>
        <v/>
      </c>
      <c r="H14" s="15" t="str">
        <f t="shared" si="1"/>
        <v/>
      </c>
      <c r="I14" s="14" t="str">
        <f t="shared" si="1"/>
        <v/>
      </c>
      <c r="J14" s="8" t="str">
        <f t="shared" si="1"/>
        <v>●</v>
      </c>
      <c r="K14" s="8" t="str">
        <f t="shared" si="1"/>
        <v/>
      </c>
      <c r="L14" s="8" t="str">
        <f t="shared" si="1"/>
        <v/>
      </c>
      <c r="M14" s="15" t="str">
        <f t="shared" si="1"/>
        <v/>
      </c>
      <c r="N14" s="14" t="str">
        <f t="shared" si="1"/>
        <v/>
      </c>
      <c r="O14" s="8" t="str">
        <f t="shared" si="1"/>
        <v/>
      </c>
      <c r="P14" s="8" t="str">
        <f t="shared" si="1"/>
        <v/>
      </c>
      <c r="Q14" s="15" t="str">
        <f t="shared" si="1"/>
        <v/>
      </c>
      <c r="R14" s="14" t="str">
        <f t="shared" si="1"/>
        <v/>
      </c>
      <c r="S14" s="8" t="str">
        <f t="shared" si="1"/>
        <v/>
      </c>
      <c r="T14" s="8" t="str">
        <f t="shared" si="2"/>
        <v/>
      </c>
      <c r="U14" s="8" t="str">
        <f t="shared" si="2"/>
        <v/>
      </c>
      <c r="V14" s="15" t="str">
        <f t="shared" si="2"/>
        <v/>
      </c>
      <c r="W14" s="11" t="str">
        <f t="shared" si="2"/>
        <v/>
      </c>
    </row>
    <row r="15" spans="1:23">
      <c r="A15" s="5">
        <f>スケジュール見積もり!G16</f>
        <v>44361</v>
      </c>
      <c r="B15" s="10">
        <f>スケジュール見積もり!H16</f>
        <v>44361</v>
      </c>
      <c r="C15" s="14" t="str">
        <f t="shared" si="3"/>
        <v/>
      </c>
      <c r="D15" s="15" t="str">
        <f t="shared" si="1"/>
        <v/>
      </c>
      <c r="E15" s="14" t="str">
        <f t="shared" si="1"/>
        <v/>
      </c>
      <c r="F15" s="8" t="str">
        <f t="shared" si="1"/>
        <v/>
      </c>
      <c r="G15" s="8" t="str">
        <f t="shared" si="1"/>
        <v/>
      </c>
      <c r="H15" s="15" t="str">
        <f t="shared" si="1"/>
        <v/>
      </c>
      <c r="I15" s="14" t="str">
        <f t="shared" si="1"/>
        <v/>
      </c>
      <c r="J15" s="8" t="str">
        <f t="shared" si="1"/>
        <v>●</v>
      </c>
      <c r="K15" s="8" t="str">
        <f t="shared" si="1"/>
        <v/>
      </c>
      <c r="L15" s="8" t="str">
        <f t="shared" si="1"/>
        <v/>
      </c>
      <c r="M15" s="15" t="str">
        <f t="shared" si="1"/>
        <v/>
      </c>
      <c r="N15" s="14" t="str">
        <f t="shared" si="1"/>
        <v/>
      </c>
      <c r="O15" s="8" t="str">
        <f t="shared" si="1"/>
        <v/>
      </c>
      <c r="P15" s="8" t="str">
        <f t="shared" si="1"/>
        <v/>
      </c>
      <c r="Q15" s="15" t="str">
        <f t="shared" si="1"/>
        <v/>
      </c>
      <c r="R15" s="14" t="str">
        <f t="shared" si="1"/>
        <v/>
      </c>
      <c r="S15" s="8" t="str">
        <f t="shared" ref="S15:S17" si="5">IF(OR(AND($A15&gt;=S$2,$A15&lt;S$2+7),AND($A15&lt;=S$2,$B15&gt;=S$2)),"●","")</f>
        <v/>
      </c>
      <c r="T15" s="8" t="str">
        <f t="shared" si="2"/>
        <v/>
      </c>
      <c r="U15" s="8" t="str">
        <f t="shared" si="2"/>
        <v/>
      </c>
      <c r="V15" s="15" t="str">
        <f t="shared" si="2"/>
        <v/>
      </c>
      <c r="W15" s="11" t="str">
        <f t="shared" si="2"/>
        <v/>
      </c>
    </row>
    <row r="16" spans="1:23">
      <c r="A16" s="5">
        <f>スケジュール見積もり!G17</f>
        <v>44362</v>
      </c>
      <c r="B16" s="10">
        <f>スケジュール見積もり!H17</f>
        <v>44364</v>
      </c>
      <c r="C16" s="14" t="str">
        <f t="shared" si="3"/>
        <v/>
      </c>
      <c r="D16" s="15" t="str">
        <f t="shared" si="3"/>
        <v/>
      </c>
      <c r="E16" s="14" t="str">
        <f t="shared" si="3"/>
        <v/>
      </c>
      <c r="F16" s="8" t="str">
        <f t="shared" si="3"/>
        <v/>
      </c>
      <c r="G16" s="8" t="str">
        <f t="shared" si="3"/>
        <v/>
      </c>
      <c r="H16" s="15" t="str">
        <f t="shared" si="3"/>
        <v/>
      </c>
      <c r="I16" s="14" t="str">
        <f t="shared" si="3"/>
        <v/>
      </c>
      <c r="J16" s="8" t="str">
        <f t="shared" si="3"/>
        <v/>
      </c>
      <c r="K16" s="8" t="str">
        <f t="shared" si="3"/>
        <v>●</v>
      </c>
      <c r="L16" s="8" t="str">
        <f t="shared" si="3"/>
        <v/>
      </c>
      <c r="M16" s="15" t="str">
        <f t="shared" si="3"/>
        <v/>
      </c>
      <c r="N16" s="14" t="str">
        <f t="shared" si="3"/>
        <v/>
      </c>
      <c r="O16" s="8" t="str">
        <f t="shared" si="3"/>
        <v/>
      </c>
      <c r="P16" s="8" t="str">
        <f t="shared" si="3"/>
        <v/>
      </c>
      <c r="Q16" s="15" t="str">
        <f t="shared" si="3"/>
        <v/>
      </c>
      <c r="R16" s="14" t="str">
        <f t="shared" si="3"/>
        <v/>
      </c>
      <c r="S16" s="8" t="str">
        <f t="shared" si="5"/>
        <v/>
      </c>
      <c r="T16" s="8" t="str">
        <f t="shared" si="2"/>
        <v/>
      </c>
      <c r="U16" s="8" t="str">
        <f t="shared" si="2"/>
        <v/>
      </c>
      <c r="V16" s="15" t="str">
        <f t="shared" si="2"/>
        <v/>
      </c>
      <c r="W16" s="11" t="str">
        <f t="shared" si="2"/>
        <v/>
      </c>
    </row>
    <row r="17" spans="1:23" ht="21" thickBot="1">
      <c r="A17" s="5">
        <f>スケジュール見積もり!G18</f>
        <v>44365</v>
      </c>
      <c r="B17" s="10">
        <f>スケジュール見積もり!H18</f>
        <v>44371</v>
      </c>
      <c r="C17" s="16" t="str">
        <f t="shared" ref="C17:R17" si="6">IF(OR(AND($A17&gt;=C$2,$A17&lt;C$2+7),AND($A17&lt;=C$2,$B17&gt;=C$2)),"●","")</f>
        <v/>
      </c>
      <c r="D17" s="17" t="str">
        <f t="shared" si="6"/>
        <v/>
      </c>
      <c r="E17" s="16" t="str">
        <f t="shared" si="6"/>
        <v/>
      </c>
      <c r="F17" s="18" t="str">
        <f t="shared" si="6"/>
        <v/>
      </c>
      <c r="G17" s="18" t="str">
        <f t="shared" si="6"/>
        <v/>
      </c>
      <c r="H17" s="17" t="str">
        <f t="shared" si="6"/>
        <v/>
      </c>
      <c r="I17" s="16" t="str">
        <f t="shared" si="6"/>
        <v/>
      </c>
      <c r="J17" s="18" t="str">
        <f t="shared" si="6"/>
        <v/>
      </c>
      <c r="K17" s="18" t="str">
        <f t="shared" si="6"/>
        <v>●</v>
      </c>
      <c r="L17" s="18" t="str">
        <f t="shared" si="6"/>
        <v>●</v>
      </c>
      <c r="M17" s="17" t="str">
        <f t="shared" si="6"/>
        <v/>
      </c>
      <c r="N17" s="16" t="str">
        <f t="shared" si="6"/>
        <v/>
      </c>
      <c r="O17" s="18" t="str">
        <f t="shared" si="6"/>
        <v/>
      </c>
      <c r="P17" s="18" t="str">
        <f t="shared" si="6"/>
        <v/>
      </c>
      <c r="Q17" s="17" t="str">
        <f t="shared" si="6"/>
        <v/>
      </c>
      <c r="R17" s="16" t="str">
        <f t="shared" si="6"/>
        <v/>
      </c>
      <c r="S17" s="18" t="str">
        <f t="shared" si="5"/>
        <v/>
      </c>
      <c r="T17" s="18" t="str">
        <f t="shared" si="2"/>
        <v/>
      </c>
      <c r="U17" s="18" t="str">
        <f t="shared" si="2"/>
        <v/>
      </c>
      <c r="V17" s="17" t="str">
        <f t="shared" si="2"/>
        <v/>
      </c>
      <c r="W17" s="11" t="str">
        <f t="shared" si="2"/>
        <v/>
      </c>
    </row>
    <row r="18" spans="1:23">
      <c r="A18" s="3"/>
      <c r="B18" s="3"/>
    </row>
    <row r="19" spans="1:23">
      <c r="A19" s="3"/>
      <c r="B19" s="3"/>
    </row>
    <row r="20" spans="1:23">
      <c r="A20" s="3"/>
      <c r="B20" s="3"/>
    </row>
  </sheetData>
  <mergeCells count="7">
    <mergeCell ref="R1:V1"/>
    <mergeCell ref="A1:A2"/>
    <mergeCell ref="B1:B2"/>
    <mergeCell ref="C1:D1"/>
    <mergeCell ref="E1:H1"/>
    <mergeCell ref="I1:M1"/>
    <mergeCell ref="N1:Q1"/>
  </mergeCells>
  <phoneticPr fontId="1"/>
  <conditionalFormatting sqref="C3:W17">
    <cfRule type="containsText" dxfId="1" priority="1" operator="containsText" text="●">
      <formula>NOT(ISERROR(SEARCH("●",C3)))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818C-0C85-9A43-A345-1C7D706771E7}">
  <dimension ref="A1:C16"/>
  <sheetViews>
    <sheetView zoomScale="116" workbookViewId="0">
      <selection activeCell="C5" sqref="C5"/>
    </sheetView>
  </sheetViews>
  <sheetFormatPr baseColWidth="10" defaultRowHeight="20"/>
  <cols>
    <col min="1" max="1" width="14.5703125" style="4" bestFit="1" customWidth="1"/>
    <col min="2" max="2" width="4.85546875" style="4" bestFit="1" customWidth="1"/>
    <col min="3" max="3" width="27" style="4" bestFit="1" customWidth="1"/>
  </cols>
  <sheetData>
    <row r="1" spans="1:3">
      <c r="A1" s="19">
        <v>44197</v>
      </c>
      <c r="B1" s="4" t="s">
        <v>0</v>
      </c>
      <c r="C1" s="4" t="s">
        <v>1</v>
      </c>
    </row>
    <row r="2" spans="1:3">
      <c r="A2" s="19">
        <v>44207</v>
      </c>
      <c r="B2" s="4" t="s">
        <v>2</v>
      </c>
      <c r="C2" s="4" t="s">
        <v>3</v>
      </c>
    </row>
    <row r="3" spans="1:3">
      <c r="A3" s="19">
        <v>44238</v>
      </c>
      <c r="B3" s="4" t="s">
        <v>4</v>
      </c>
      <c r="C3" s="4" t="s">
        <v>5</v>
      </c>
    </row>
    <row r="4" spans="1:3">
      <c r="A4" s="19">
        <v>44250</v>
      </c>
      <c r="B4" s="4" t="s">
        <v>6</v>
      </c>
      <c r="C4" s="4" t="s">
        <v>7</v>
      </c>
    </row>
    <row r="5" spans="1:3">
      <c r="A5" s="19">
        <v>44275</v>
      </c>
      <c r="B5" s="4" t="s">
        <v>8</v>
      </c>
      <c r="C5" s="4" t="s">
        <v>9</v>
      </c>
    </row>
    <row r="6" spans="1:3">
      <c r="A6" s="19">
        <v>44315</v>
      </c>
      <c r="B6" s="4" t="s">
        <v>4</v>
      </c>
      <c r="C6" s="4" t="s">
        <v>10</v>
      </c>
    </row>
    <row r="7" spans="1:3">
      <c r="A7" s="19">
        <v>44319</v>
      </c>
      <c r="B7" s="4" t="s">
        <v>2</v>
      </c>
      <c r="C7" s="4" t="s">
        <v>11</v>
      </c>
    </row>
    <row r="8" spans="1:3">
      <c r="A8" s="19">
        <v>44320</v>
      </c>
      <c r="B8" s="4" t="s">
        <v>6</v>
      </c>
      <c r="C8" s="4" t="s">
        <v>12</v>
      </c>
    </row>
    <row r="9" spans="1:3">
      <c r="A9" s="19">
        <v>44321</v>
      </c>
      <c r="B9" s="4" t="s">
        <v>13</v>
      </c>
      <c r="C9" s="4" t="s">
        <v>14</v>
      </c>
    </row>
    <row r="10" spans="1:3">
      <c r="A10" s="19">
        <v>44396</v>
      </c>
      <c r="B10" s="4" t="s">
        <v>2</v>
      </c>
      <c r="C10" s="4" t="s">
        <v>15</v>
      </c>
    </row>
    <row r="11" spans="1:3">
      <c r="A11" s="19">
        <v>44419</v>
      </c>
      <c r="B11" s="4" t="s">
        <v>13</v>
      </c>
      <c r="C11" s="4" t="s">
        <v>16</v>
      </c>
    </row>
    <row r="12" spans="1:3">
      <c r="A12" s="19">
        <v>44459</v>
      </c>
      <c r="B12" s="4" t="s">
        <v>2</v>
      </c>
      <c r="C12" s="4" t="s">
        <v>17</v>
      </c>
    </row>
    <row r="13" spans="1:3">
      <c r="A13" s="19">
        <v>44462</v>
      </c>
      <c r="B13" s="4" t="s">
        <v>4</v>
      </c>
      <c r="C13" s="4" t="s">
        <v>18</v>
      </c>
    </row>
    <row r="14" spans="1:3">
      <c r="A14" s="19">
        <v>44480</v>
      </c>
      <c r="B14" s="4" t="s">
        <v>2</v>
      </c>
      <c r="C14" s="4" t="s">
        <v>19</v>
      </c>
    </row>
    <row r="15" spans="1:3">
      <c r="A15" s="19">
        <v>44503</v>
      </c>
      <c r="B15" s="4" t="s">
        <v>13</v>
      </c>
      <c r="C15" s="4" t="s">
        <v>20</v>
      </c>
    </row>
    <row r="16" spans="1:3">
      <c r="A16" s="19">
        <v>44523</v>
      </c>
      <c r="B16" s="4" t="s">
        <v>6</v>
      </c>
      <c r="C16" s="4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スケジュール見積もり</vt:lpstr>
      <vt:lpstr>線表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Kazuya Shibata</dc:creator>
  <cp:lastModifiedBy>Kazuya Shibata</cp:lastModifiedBy>
  <dcterms:created xsi:type="dcterms:W3CDTF">2021-04-20T10:52:13Z</dcterms:created>
  <dcterms:modified xsi:type="dcterms:W3CDTF">2021-04-20T14:35:33Z</dcterms:modified>
</cp:coreProperties>
</file>