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git\fj_biz-system\FukjBizSystem\PrintFormat\013008\"/>
    </mc:Choice>
  </mc:AlternateContent>
  <bookViews>
    <workbookView xWindow="0" yWindow="0" windowWidth="23430" windowHeight="11325"/>
  </bookViews>
  <sheets>
    <sheet name="野帳" sheetId="2" r:id="rId1"/>
    <sheet name="取込設計" sheetId="4" state="hidden" r:id="rId2"/>
  </sheets>
  <externalReferences>
    <externalReference r:id="rId3"/>
    <externalReference r:id="rId4"/>
  </externalReferences>
  <definedNames>
    <definedName name="_xlnm.Print_Area" localSheetId="0">野帳!$A$1:I58</definedName>
    <definedName name="SQL候補">[1]項目定義!$C$9:$F$9</definedName>
    <definedName name="データ型候補">[1]項目定義!$C$10:$H$10</definedName>
    <definedName name="期日" localSheetId="1">[2]設計１!#REF!</definedName>
    <definedName name="期日" localSheetId="0">#REF!</definedName>
    <definedName name="期日">#REF!</definedName>
    <definedName name="使用候補">[1]項目定義!$C$8</definedName>
    <definedName name="支部名称" localSheetId="1">#REF!</definedName>
    <definedName name="支部名称" localSheetId="0">#REF!</definedName>
    <definedName name="支部名称">#REF!</definedName>
    <definedName name="発送日" localSheetId="1">#REF!</definedName>
    <definedName name="発送日" localSheetId="0">#REF!</definedName>
    <definedName name="発送日">#REF!</definedName>
    <definedName name="文書番号" localSheetId="1">#REF!</definedName>
    <definedName name="文書番号" localSheetId="0">#REF!</definedName>
    <definedName name="文書番号">#REF!</definedName>
  </definedNames>
  <calcPr calcId="152511" concurrentCalc="0"/>
</workbook>
</file>

<file path=xl/calcChain.xml><?xml version="1.0" encoding="utf-8"?>
<calcChain xmlns="http://schemas.openxmlformats.org/spreadsheetml/2006/main">
  <c r="C21" i="2" l="1"/>
  <c r="E50" i="2"/>
  <c r="J50" i="2"/>
  <c r="I50" i="2"/>
  <c r="E49" i="2"/>
  <c r="J49" i="2"/>
  <c r="I49" i="2"/>
  <c r="E48" i="2"/>
  <c r="J48" i="2"/>
  <c r="I48" i="2"/>
  <c r="E47" i="2"/>
  <c r="J47" i="2"/>
  <c r="I47" i="2"/>
  <c r="E46" i="2"/>
  <c r="J46" i="2"/>
  <c r="I46" i="2"/>
  <c r="E45" i="2"/>
  <c r="J45" i="2"/>
  <c r="I45" i="2"/>
  <c r="E44" i="2"/>
  <c r="J44" i="2"/>
  <c r="I44" i="2"/>
  <c r="E43" i="2"/>
  <c r="J43" i="2"/>
  <c r="I43" i="2"/>
  <c r="E42" i="2"/>
  <c r="J42" i="2"/>
  <c r="I42" i="2"/>
  <c r="E41" i="2"/>
  <c r="J41" i="2"/>
  <c r="I41" i="2"/>
  <c r="E40" i="2"/>
  <c r="J40" i="2"/>
  <c r="I40" i="2"/>
  <c r="E39" i="2"/>
  <c r="J39" i="2"/>
  <c r="I39" i="2"/>
  <c r="E38" i="2"/>
  <c r="J38" i="2"/>
  <c r="I38" i="2"/>
  <c r="E37" i="2"/>
  <c r="J37" i="2"/>
  <c r="I37" i="2"/>
  <c r="E36" i="2"/>
  <c r="J36" i="2"/>
  <c r="I36" i="2"/>
  <c r="E35" i="2"/>
  <c r="J35" i="2"/>
  <c r="I35" i="2"/>
  <c r="E34" i="2"/>
  <c r="J34" i="2"/>
  <c r="I34" i="2"/>
  <c r="E33" i="2"/>
  <c r="J33" i="2"/>
  <c r="I33" i="2"/>
  <c r="E32" i="2"/>
  <c r="J32" i="2"/>
  <c r="I32" i="2"/>
  <c r="E31" i="2"/>
  <c r="J31" i="2"/>
  <c r="I31" i="2"/>
  <c r="E30" i="2"/>
  <c r="J30" i="2"/>
  <c r="I30" i="2"/>
  <c r="E18" i="2"/>
  <c r="E17" i="2"/>
  <c r="E16" i="2"/>
  <c r="E15" i="2"/>
  <c r="E14" i="2"/>
  <c r="D13" i="2"/>
  <c r="E13" i="2"/>
  <c r="N11" i="2"/>
  <c r="N10" i="2"/>
  <c r="N8" i="2"/>
  <c r="C23" i="2"/>
  <c r="N14" i="2"/>
  <c r="E23" i="2"/>
  <c r="F13" i="2"/>
  <c r="F14" i="2"/>
  <c r="F15" i="2"/>
  <c r="F16" i="2"/>
  <c r="F17" i="2"/>
  <c r="F18" i="2"/>
  <c r="C2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</calcChain>
</file>

<file path=xl/sharedStrings.xml><?xml version="1.0" encoding="utf-8"?>
<sst xmlns="http://schemas.openxmlformats.org/spreadsheetml/2006/main" count="139" uniqueCount="69">
  <si>
    <t>陰イオン界面活性剤</t>
  </si>
  <si>
    <t>エチルバイオレット吸光光度法　JIS K 0102 30.1.2</t>
  </si>
  <si>
    <t>分析者　</t>
  </si>
  <si>
    <t>回帰分析の結果</t>
  </si>
  <si>
    <t>Y 切片</t>
  </si>
  <si>
    <t>①検量線</t>
  </si>
  <si>
    <t>Y 評価値の標準誤差</t>
  </si>
  <si>
    <t xml:space="preserve">  標準液量  （ml）</t>
  </si>
  <si>
    <t>ドデシル硫酸ナトリウム量（㎎ X）</t>
  </si>
  <si>
    <t xml:space="preserve"> 吸光度(611nm)</t>
  </si>
  <si>
    <t xml:space="preserve"> 補正値 Y</t>
  </si>
  <si>
    <t>　予想値</t>
  </si>
  <si>
    <t>R2乗</t>
  </si>
  <si>
    <t>標本数</t>
  </si>
  <si>
    <t>自由度</t>
  </si>
  <si>
    <t>X 係数</t>
  </si>
  <si>
    <t>X 係数の標準誤差</t>
  </si>
  <si>
    <t>試験ブランク（１）</t>
  </si>
  <si>
    <t>設置者リスト（50音順）</t>
  </si>
  <si>
    <t>試験ブランク（２）</t>
  </si>
  <si>
    <t>試験ブランク平均</t>
  </si>
  <si>
    <t>ヘルスC&amp;Cセンター</t>
  </si>
  <si>
    <t>やすらぎの郷</t>
  </si>
  <si>
    <t>検量線　 Y=</t>
  </si>
  <si>
    <t>+</t>
  </si>
  <si>
    <t>×　　X</t>
  </si>
  <si>
    <t>r=</t>
  </si>
  <si>
    <t>技能試験　試料①</t>
  </si>
  <si>
    <t>技能試験　試料②</t>
  </si>
  <si>
    <t>②結果</t>
  </si>
  <si>
    <t>検体№</t>
  </si>
  <si>
    <t>設置者名</t>
  </si>
  <si>
    <t>検水量(ml)</t>
  </si>
  <si>
    <t xml:space="preserve"> 補正値　　　　　　　　 </t>
  </si>
  <si>
    <t>ドデシル硫酸ナトリウム</t>
  </si>
  <si>
    <t>ドデシル硫酸ナトリウム濃度</t>
  </si>
  <si>
    <t>報告値</t>
  </si>
  <si>
    <t>判定</t>
  </si>
  <si>
    <t>相対誤差率</t>
  </si>
  <si>
    <t>採用値</t>
  </si>
  <si>
    <t>計量管理者</t>
  </si>
  <si>
    <t>Ｙ</t>
  </si>
  <si>
    <t xml:space="preserve"> X mg/ml</t>
  </si>
  <si>
    <t>mg/L</t>
  </si>
  <si>
    <t>*</t>
  </si>
  <si>
    <t/>
  </si>
  <si>
    <t xml:space="preserve">　　　　　　　　   </t>
  </si>
  <si>
    <t>ABS = X×1/検水量 * 1000　　</t>
  </si>
  <si>
    <t>シート「野帳」の各番号を参照</t>
  </si>
  <si>
    <t>No</t>
  </si>
  <si>
    <t>備考</t>
  </si>
  <si>
    <t>特記事項</t>
  </si>
  <si>
    <t>－</t>
  </si>
  <si>
    <t>②</t>
  </si>
  <si>
    <t>【野帳取込設計】</t>
  </si>
  <si>
    <t>取込結果一覧の項目</t>
  </si>
  <si>
    <t xml:space="preserve">
</t>
  </si>
  <si>
    <t>水質検査依頼番号</t>
  </si>
  <si>
    <t xml:space="preserve">入力値を検査台帳明細テーブル[KensaDaichoMeisaiTbl]の水質検査依頼番号[SuishitsuKensaIraiNo]のデータ桁数でゼロパディングしてセットする。
(6桁：121→000121)
</t>
  </si>
  <si>
    <t>ゼロパディング</t>
  </si>
  <si>
    <t>④</t>
  </si>
  <si>
    <t>測定値</t>
  </si>
  <si>
    <t xml:space="preserve">⑤の採用値の３段でチェックON="R"の行の値を測定値として取得する。
入力値が検査台帳明細テーブル[KensaDaichoMeisaiTbl]の結果値[KekkaValue]のデータ桁数より大きい場合は取込対象外とする。
※文字列の末尾に"以下"か"未満"が連結されていれば除去
</t>
  </si>
  <si>
    <t>数値</t>
  </si>
  <si>
    <t>範囲（区分）</t>
  </si>
  <si>
    <t xml:space="preserve">④の文字列の末尾に"以下"が連結されていれば、2(以下)をセット
④の文字列の末尾に"未満"が連結されていれば、3(未満)をセット
存在しなければ、0をセット
</t>
  </si>
  <si>
    <t>【取込】</t>
  </si>
  <si>
    <t>・Exceファイルをデータ行の先頭行（30行目）から 3行単位で最終行（48行目）まで読んでいき、対象の項目Noのセル値を取込結果一覧の各項目にセットしてリストを作成する。</t>
  </si>
  <si>
    <t>・取込結果一覧の項目に対応するセルが無い場合は、0をセットする。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</si>
</sst>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0000_ "/>
    <numFmt numFmtId="177" formatCode="[$-411]ggge&quot;年&quot;m&quot;月&quot;d&quot;日&quot;;@"/>
    <numFmt numFmtId="178" formatCode="0.0000_ "/>
    <numFmt numFmtId="179" formatCode="0.00000_ "/>
    <numFmt numFmtId="180" formatCode="0.000_ "/>
    <numFmt numFmtId="181" formatCode="0.0_);[Red]\(0.0\)"/>
    <numFmt numFmtId="182" formatCode="0.00000000000_ "/>
  </numFmts>
  <fonts count="12" x14ac:knownFonts="1"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Wingdings 2"/>
      <family val="1"/>
      <charset val="2"/>
    </font>
    <font>
      <b/>
      <sz val="14"/>
      <color indexed="8"/>
      <name val="ＭＳ Ｐゴシック"/>
      <family val="3"/>
      <charset val="128"/>
    </font>
    <font>
      <sz val="11"/>
      <color indexed="8"/>
      <name val="ＭＳ Ｐ明朝"/>
      <family val="1"/>
      <charset val="128"/>
    </font>
    <font>
      <b/>
      <sz val="11"/>
      <color indexed="8"/>
      <name val="ＭＳ Ｐゴシック"/>
      <family val="3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ＭＳ Ｐゴシック"/>
      <family val="2"/>
      <charset val="134"/>
    </font>
    <font>
      <sz val="11"/>
      <color indexed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57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57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57"/>
      </bottom>
      <diagonal/>
    </border>
    <border>
      <left style="thin">
        <color indexed="10"/>
      </left>
      <right style="thin">
        <color indexed="10"/>
      </right>
      <top style="thin">
        <color indexed="57"/>
      </top>
      <bottom style="thin">
        <color indexed="57"/>
      </bottom>
      <diagonal/>
    </border>
    <border>
      <left style="thin">
        <color indexed="10"/>
      </left>
      <right style="thin">
        <color indexed="10"/>
      </right>
      <top style="thin">
        <color indexed="57"/>
      </top>
      <bottom style="double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double">
        <color indexed="10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57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57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thin">
        <color indexed="57"/>
      </bottom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</cellStyleXfs>
  <cellXfs count="117">
    <xf numFmtId="0" fontId="0" fillId="0" borderId="0" xfId="0">
      <alignment vertical="center"/>
    </xf>
    <xf numFmtId="0" fontId="1" fillId="0" borderId="0" xfId="9">
      <alignment vertical="center"/>
    </xf>
    <xf numFmtId="0" fontId="1" fillId="0" borderId="0" xfId="9" applyAlignment="1">
      <alignment horizontal="center" vertical="center"/>
    </xf>
    <xf numFmtId="0" fontId="1" fillId="0" borderId="0" xfId="9" applyAlignment="1">
      <alignment vertical="center"/>
    </xf>
    <xf numFmtId="177" fontId="1" fillId="0" borderId="0" xfId="9" applyNumberFormat="1" applyAlignment="1" applyProtection="1">
      <alignment horizontal="center" vertical="center"/>
    </xf>
    <xf numFmtId="0" fontId="3" fillId="0" borderId="0" xfId="9" applyFont="1">
      <alignment vertical="center"/>
    </xf>
    <xf numFmtId="0" fontId="1" fillId="0" borderId="1" xfId="9" applyBorder="1" applyAlignment="1">
      <alignment horizontal="right" vertical="center" wrapText="1"/>
    </xf>
    <xf numFmtId="178" fontId="1" fillId="0" borderId="4" xfId="9" applyNumberFormat="1" applyBorder="1" applyAlignment="1" applyProtection="1">
      <alignment horizontal="right" vertical="center"/>
    </xf>
    <xf numFmtId="0" fontId="1" fillId="0" borderId="5" xfId="9" applyNumberFormat="1" applyBorder="1" applyProtection="1">
      <alignment vertical="center"/>
    </xf>
    <xf numFmtId="178" fontId="1" fillId="0" borderId="6" xfId="9" applyNumberFormat="1" applyBorder="1" applyProtection="1">
      <alignment vertical="center"/>
    </xf>
    <xf numFmtId="179" fontId="1" fillId="0" borderId="1" xfId="9" applyNumberFormat="1" applyBorder="1" applyProtection="1">
      <alignment vertical="center"/>
    </xf>
    <xf numFmtId="0" fontId="1" fillId="0" borderId="1" xfId="9" applyBorder="1">
      <alignment vertical="center"/>
    </xf>
    <xf numFmtId="178" fontId="1" fillId="0" borderId="7" xfId="9" applyNumberFormat="1" applyBorder="1" applyProtection="1">
      <alignment vertical="center"/>
      <protection locked="0"/>
    </xf>
    <xf numFmtId="178" fontId="1" fillId="0" borderId="8" xfId="9" applyNumberFormat="1" applyFill="1" applyBorder="1" applyAlignment="1" applyProtection="1">
      <alignment horizontal="right" vertical="center"/>
    </xf>
    <xf numFmtId="0" fontId="1" fillId="0" borderId="4" xfId="9" applyBorder="1" applyAlignment="1">
      <alignment horizontal="center" vertical="center"/>
    </xf>
    <xf numFmtId="180" fontId="1" fillId="0" borderId="7" xfId="9" applyNumberFormat="1" applyBorder="1" applyProtection="1">
      <alignment vertical="center"/>
      <protection locked="0"/>
    </xf>
    <xf numFmtId="0" fontId="1" fillId="0" borderId="0" xfId="9" applyBorder="1" applyAlignment="1">
      <alignment horizontal="center" vertical="center"/>
    </xf>
    <xf numFmtId="180" fontId="1" fillId="0" borderId="0" xfId="9" applyNumberFormat="1" applyBorder="1">
      <alignment vertical="center"/>
    </xf>
    <xf numFmtId="178" fontId="1" fillId="0" borderId="3" xfId="9" applyNumberFormat="1" applyBorder="1">
      <alignment vertical="center"/>
    </xf>
    <xf numFmtId="0" fontId="1" fillId="0" borderId="0" xfId="9" applyAlignment="1">
      <alignment horizontal="right" vertical="center"/>
    </xf>
    <xf numFmtId="176" fontId="1" fillId="0" borderId="0" xfId="9" applyNumberFormat="1">
      <alignment vertical="center"/>
    </xf>
    <xf numFmtId="0" fontId="1" fillId="0" borderId="0" xfId="9" applyAlignment="1">
      <alignment horizontal="left" vertical="center"/>
    </xf>
    <xf numFmtId="0" fontId="1" fillId="0" borderId="10" xfId="9" applyBorder="1" applyAlignment="1">
      <alignment vertical="center"/>
    </xf>
    <xf numFmtId="0" fontId="1" fillId="0" borderId="2" xfId="9" applyBorder="1" applyAlignment="1">
      <alignment horizontal="center" vertical="center" shrinkToFit="1"/>
    </xf>
    <xf numFmtId="0" fontId="1" fillId="0" borderId="2" xfId="9" applyBorder="1" applyAlignment="1">
      <alignment horizontal="center" vertical="center"/>
    </xf>
    <xf numFmtId="0" fontId="1" fillId="0" borderId="12" xfId="9" applyBorder="1" applyAlignment="1">
      <alignment horizontal="center" vertical="center"/>
    </xf>
    <xf numFmtId="0" fontId="1" fillId="0" borderId="3" xfId="9" applyBorder="1" applyAlignment="1">
      <alignment vertical="center"/>
    </xf>
    <xf numFmtId="0" fontId="1" fillId="0" borderId="3" xfId="9" applyBorder="1" applyAlignment="1">
      <alignment horizontal="center" vertical="center" wrapText="1"/>
    </xf>
    <xf numFmtId="0" fontId="1" fillId="0" borderId="3" xfId="9" applyBorder="1" applyAlignment="1">
      <alignment horizontal="center" vertical="center" shrinkToFit="1"/>
    </xf>
    <xf numFmtId="181" fontId="1" fillId="0" borderId="7" xfId="9" applyNumberFormat="1" applyBorder="1" applyProtection="1">
      <alignment vertical="center"/>
      <protection locked="0"/>
    </xf>
    <xf numFmtId="178" fontId="1" fillId="0" borderId="6" xfId="9" applyNumberFormat="1" applyBorder="1">
      <alignment vertical="center"/>
    </xf>
    <xf numFmtId="0" fontId="11" fillId="0" borderId="1" xfId="4" applyBorder="1">
      <alignment vertical="center"/>
    </xf>
    <xf numFmtId="0" fontId="11" fillId="0" borderId="1" xfId="4" applyNumberFormat="1" applyBorder="1" applyAlignment="1" applyProtection="1">
      <alignment horizontal="right" vertical="center"/>
    </xf>
    <xf numFmtId="181" fontId="1" fillId="0" borderId="16" xfId="9" applyNumberFormat="1" applyBorder="1" applyProtection="1">
      <alignment vertical="center"/>
      <protection locked="0"/>
    </xf>
    <xf numFmtId="180" fontId="1" fillId="0" borderId="16" xfId="9" applyNumberFormat="1" applyBorder="1" applyProtection="1">
      <alignment vertical="center"/>
      <protection locked="0"/>
    </xf>
    <xf numFmtId="178" fontId="1" fillId="0" borderId="17" xfId="9" applyNumberFormat="1" applyBorder="1">
      <alignment vertical="center"/>
    </xf>
    <xf numFmtId="0" fontId="1" fillId="0" borderId="18" xfId="9" applyBorder="1">
      <alignment vertical="center"/>
    </xf>
    <xf numFmtId="0" fontId="11" fillId="0" borderId="2" xfId="4" applyBorder="1">
      <alignment vertical="center"/>
    </xf>
    <xf numFmtId="0" fontId="11" fillId="0" borderId="2" xfId="4" applyNumberFormat="1" applyBorder="1" applyAlignment="1" applyProtection="1">
      <alignment horizontal="right" vertical="center"/>
    </xf>
    <xf numFmtId="181" fontId="1" fillId="0" borderId="21" xfId="9" applyNumberFormat="1" applyBorder="1" applyProtection="1">
      <alignment vertical="center"/>
      <protection locked="0"/>
    </xf>
    <xf numFmtId="180" fontId="1" fillId="0" borderId="21" xfId="9" applyNumberFormat="1" applyBorder="1" applyProtection="1">
      <alignment vertical="center"/>
      <protection locked="0"/>
    </xf>
    <xf numFmtId="178" fontId="1" fillId="0" borderId="22" xfId="9" applyNumberFormat="1" applyBorder="1">
      <alignment vertical="center"/>
    </xf>
    <xf numFmtId="0" fontId="1" fillId="0" borderId="23" xfId="9" applyBorder="1">
      <alignment vertical="center"/>
    </xf>
    <xf numFmtId="0" fontId="11" fillId="0" borderId="23" xfId="4" applyBorder="1">
      <alignment vertical="center"/>
    </xf>
    <xf numFmtId="0" fontId="11" fillId="0" borderId="23" xfId="4" applyNumberFormat="1" applyBorder="1" applyAlignment="1" applyProtection="1">
      <alignment horizontal="right" vertical="center"/>
    </xf>
    <xf numFmtId="181" fontId="1" fillId="0" borderId="25" xfId="9" applyNumberFormat="1" applyBorder="1" applyProtection="1">
      <alignment vertical="center"/>
      <protection locked="0"/>
    </xf>
    <xf numFmtId="180" fontId="1" fillId="0" borderId="25" xfId="9" applyNumberFormat="1" applyBorder="1" applyProtection="1">
      <alignment vertical="center"/>
      <protection locked="0"/>
    </xf>
    <xf numFmtId="0" fontId="11" fillId="0" borderId="18" xfId="4" applyBorder="1">
      <alignment vertical="center"/>
    </xf>
    <xf numFmtId="0" fontId="11" fillId="0" borderId="18" xfId="4" applyNumberFormat="1" applyBorder="1" applyAlignment="1" applyProtection="1">
      <alignment horizontal="right" vertical="center"/>
    </xf>
    <xf numFmtId="181" fontId="1" fillId="0" borderId="27" xfId="9" applyNumberFormat="1" applyBorder="1" applyProtection="1">
      <alignment vertical="center"/>
      <protection locked="0"/>
    </xf>
    <xf numFmtId="180" fontId="1" fillId="0" borderId="27" xfId="9" applyNumberFormat="1" applyBorder="1" applyProtection="1">
      <alignment vertical="center"/>
      <protection locked="0"/>
    </xf>
    <xf numFmtId="0" fontId="11" fillId="0" borderId="3" xfId="4" applyBorder="1">
      <alignment vertical="center"/>
    </xf>
    <xf numFmtId="0" fontId="11" fillId="0" borderId="3" xfId="4" applyNumberFormat="1" applyBorder="1" applyAlignment="1" applyProtection="1">
      <alignment horizontal="right" vertical="center"/>
    </xf>
    <xf numFmtId="0" fontId="1" fillId="0" borderId="0" xfId="9" applyBorder="1" applyProtection="1">
      <alignment vertical="center"/>
      <protection locked="0"/>
    </xf>
    <xf numFmtId="0" fontId="1" fillId="0" borderId="0" xfId="9" applyBorder="1">
      <alignment vertical="center"/>
    </xf>
    <xf numFmtId="182" fontId="1" fillId="0" borderId="0" xfId="9" applyNumberFormat="1">
      <alignment vertical="center"/>
    </xf>
    <xf numFmtId="0" fontId="1" fillId="0" borderId="0" xfId="9" applyAlignment="1" applyProtection="1">
      <alignment horizontal="center" vertical="center"/>
      <protection locked="0"/>
    </xf>
    <xf numFmtId="0" fontId="1" fillId="0" borderId="28" xfId="9" applyBorder="1" applyAlignment="1" applyProtection="1">
      <alignment horizontal="center" vertical="center" shrinkToFit="1"/>
      <protection locked="0"/>
    </xf>
    <xf numFmtId="0" fontId="1" fillId="0" borderId="1" xfId="9" applyBorder="1" applyAlignment="1" applyProtection="1">
      <alignment horizontal="center" vertical="center"/>
      <protection locked="0"/>
    </xf>
    <xf numFmtId="179" fontId="1" fillId="0" borderId="1" xfId="9" applyNumberFormat="1" applyBorder="1">
      <alignment vertical="center"/>
    </xf>
    <xf numFmtId="179" fontId="5" fillId="0" borderId="1" xfId="9" applyNumberFormat="1" applyFont="1" applyBorder="1" applyAlignment="1">
      <alignment horizontal="center" vertical="center"/>
    </xf>
    <xf numFmtId="0" fontId="1" fillId="0" borderId="18" xfId="9" applyBorder="1" applyAlignment="1" applyProtection="1">
      <alignment horizontal="center" vertical="center"/>
      <protection locked="0"/>
    </xf>
    <xf numFmtId="179" fontId="1" fillId="0" borderId="18" xfId="9" applyNumberFormat="1" applyBorder="1">
      <alignment vertical="center"/>
    </xf>
    <xf numFmtId="179" fontId="5" fillId="0" borderId="18" xfId="9" applyNumberFormat="1" applyFont="1" applyBorder="1" applyAlignment="1">
      <alignment horizontal="center" vertical="center"/>
    </xf>
    <xf numFmtId="0" fontId="1" fillId="0" borderId="23" xfId="9" applyBorder="1" applyAlignment="1" applyProtection="1">
      <alignment horizontal="center" vertical="center"/>
      <protection locked="0"/>
    </xf>
    <xf numFmtId="0" fontId="1" fillId="0" borderId="28" xfId="9" applyFont="1" applyBorder="1" applyAlignment="1" applyProtection="1">
      <alignment horizontal="center" vertical="center" shrinkToFit="1"/>
      <protection locked="0"/>
    </xf>
    <xf numFmtId="0" fontId="1" fillId="0" borderId="28" xfId="9" applyBorder="1" applyProtection="1">
      <alignment vertical="center"/>
      <protection locked="0"/>
    </xf>
    <xf numFmtId="0" fontId="1" fillId="0" borderId="0" xfId="9" applyProtection="1">
      <alignment vertical="center"/>
      <protection locked="0"/>
    </xf>
    <xf numFmtId="0" fontId="6" fillId="0" borderId="0" xfId="4" applyFont="1">
      <alignment vertical="center"/>
    </xf>
    <xf numFmtId="0" fontId="0" fillId="0" borderId="0" xfId="1" applyFont="1">
      <alignment vertical="center"/>
    </xf>
    <xf numFmtId="0" fontId="7" fillId="0" borderId="0" xfId="1" applyFont="1" applyAlignment="1">
      <alignment horizontal="left" vertical="center" wrapText="1"/>
    </xf>
    <xf numFmtId="0" fontId="7" fillId="0" borderId="0" xfId="1" applyFont="1">
      <alignment vertical="center"/>
    </xf>
    <xf numFmtId="0" fontId="8" fillId="2" borderId="29" xfId="4" applyFont="1" applyFill="1" applyBorder="1" applyAlignment="1">
      <alignment horizontal="left" vertical="center"/>
    </xf>
    <xf numFmtId="0" fontId="8" fillId="2" borderId="17" xfId="4" applyFont="1" applyFill="1" applyBorder="1">
      <alignment vertical="center"/>
    </xf>
    <xf numFmtId="0" fontId="8" fillId="2" borderId="18" xfId="4" applyFont="1" applyFill="1" applyBorder="1" applyAlignment="1">
      <alignment horizontal="center" vertical="center" wrapText="1"/>
    </xf>
    <xf numFmtId="0" fontId="8" fillId="2" borderId="18" xfId="4" applyFont="1" applyFill="1" applyBorder="1" applyAlignment="1">
      <alignment vertical="center"/>
    </xf>
    <xf numFmtId="0" fontId="11" fillId="0" borderId="0" xfId="4" applyAlignment="1">
      <alignment vertical="center" wrapText="1"/>
    </xf>
    <xf numFmtId="0" fontId="11" fillId="0" borderId="30" xfId="4" applyBorder="1" applyAlignment="1">
      <alignment horizontal="center" vertical="center"/>
    </xf>
    <xf numFmtId="0" fontId="1" fillId="0" borderId="3" xfId="4" applyFont="1" applyBorder="1" applyAlignment="1">
      <alignment vertical="center" wrapText="1"/>
    </xf>
    <xf numFmtId="0" fontId="1" fillId="0" borderId="1" xfId="4" applyFont="1" applyBorder="1" applyAlignment="1">
      <alignment vertical="center" wrapText="1"/>
    </xf>
    <xf numFmtId="0" fontId="11" fillId="0" borderId="0" xfId="4" applyFill="1" applyBorder="1">
      <alignment vertical="center"/>
    </xf>
    <xf numFmtId="0" fontId="5" fillId="0" borderId="1" xfId="9" applyFont="1" applyBorder="1" applyAlignment="1">
      <alignment horizontal="center" vertical="center"/>
    </xf>
    <xf numFmtId="0" fontId="1" fillId="0" borderId="1" xfId="9" applyBorder="1" applyAlignment="1">
      <alignment horizontal="center" vertical="center"/>
    </xf>
    <xf numFmtId="0" fontId="1" fillId="0" borderId="18" xfId="9" applyBorder="1" applyAlignment="1">
      <alignment horizontal="center" vertical="center"/>
    </xf>
    <xf numFmtId="0" fontId="2" fillId="0" borderId="0" xfId="9" applyFont="1" applyAlignment="1">
      <alignment horizontal="center" vertical="center"/>
    </xf>
    <xf numFmtId="0" fontId="3" fillId="0" borderId="0" xfId="9" applyFont="1" applyAlignment="1">
      <alignment vertical="center"/>
    </xf>
    <xf numFmtId="0" fontId="1" fillId="0" borderId="1" xfId="9" applyBorder="1" applyAlignment="1">
      <alignment horizontal="center" vertical="center" wrapText="1"/>
    </xf>
    <xf numFmtId="0" fontId="1" fillId="0" borderId="2" xfId="9" applyBorder="1" applyAlignment="1">
      <alignment vertical="center"/>
    </xf>
    <xf numFmtId="0" fontId="1" fillId="0" borderId="3" xfId="9" applyBorder="1" applyAlignment="1">
      <alignment vertical="center"/>
    </xf>
    <xf numFmtId="0" fontId="1" fillId="0" borderId="1" xfId="9" applyBorder="1" applyAlignment="1">
      <alignment vertical="center" shrinkToFit="1"/>
    </xf>
    <xf numFmtId="0" fontId="1" fillId="0" borderId="1" xfId="9" applyBorder="1" applyAlignment="1">
      <alignment horizontal="center" vertical="center" shrinkToFit="1"/>
    </xf>
    <xf numFmtId="0" fontId="4" fillId="0" borderId="2" xfId="9" applyFont="1" applyBorder="1" applyAlignment="1">
      <alignment horizontal="center" vertical="center" wrapText="1"/>
    </xf>
    <xf numFmtId="0" fontId="4" fillId="0" borderId="3" xfId="9" applyFont="1" applyBorder="1" applyAlignment="1">
      <alignment horizontal="center" vertical="center" wrapText="1"/>
    </xf>
    <xf numFmtId="0" fontId="1" fillId="0" borderId="9" xfId="9" applyBorder="1" applyAlignment="1">
      <alignment horizontal="center" vertical="center"/>
    </xf>
    <xf numFmtId="0" fontId="1" fillId="0" borderId="11" xfId="9" applyBorder="1" applyAlignment="1">
      <alignment horizontal="center" vertical="center"/>
    </xf>
    <xf numFmtId="0" fontId="1" fillId="0" borderId="2" xfId="9" applyBorder="1" applyAlignment="1">
      <alignment horizontal="center" vertical="center" wrapText="1"/>
    </xf>
    <xf numFmtId="0" fontId="1" fillId="0" borderId="9" xfId="9" applyBorder="1" applyAlignment="1">
      <alignment horizontal="center" vertical="center" wrapText="1"/>
    </xf>
    <xf numFmtId="0" fontId="1" fillId="0" borderId="11" xfId="9" applyBorder="1" applyAlignment="1">
      <alignment horizontal="center" vertical="center" wrapText="1"/>
    </xf>
    <xf numFmtId="0" fontId="1" fillId="0" borderId="26" xfId="9" applyFont="1" applyBorder="1" applyAlignment="1" applyProtection="1">
      <alignment horizontal="center" vertical="center" wrapText="1"/>
      <protection locked="0"/>
    </xf>
    <xf numFmtId="0" fontId="1" fillId="0" borderId="14" xfId="9" applyFont="1" applyBorder="1" applyAlignment="1" applyProtection="1">
      <alignment horizontal="center" vertical="center" wrapText="1"/>
      <protection locked="0"/>
    </xf>
    <xf numFmtId="0" fontId="1" fillId="0" borderId="15" xfId="9" applyFont="1" applyBorder="1" applyAlignment="1" applyProtection="1">
      <alignment horizontal="center" vertical="center" wrapText="1"/>
      <protection locked="0"/>
    </xf>
    <xf numFmtId="0" fontId="1" fillId="0" borderId="19" xfId="9" applyFont="1" applyBorder="1" applyAlignment="1" applyProtection="1">
      <alignment horizontal="center" vertical="center" wrapText="1"/>
      <protection locked="0"/>
    </xf>
    <xf numFmtId="0" fontId="1" fillId="0" borderId="24" xfId="9" applyFont="1" applyBorder="1" applyAlignment="1" applyProtection="1">
      <alignment horizontal="center" vertical="center" wrapText="1"/>
      <protection locked="0"/>
    </xf>
    <xf numFmtId="0" fontId="1" fillId="0" borderId="0" xfId="9" applyAlignment="1">
      <alignment horizontal="center" vertical="center"/>
    </xf>
    <xf numFmtId="0" fontId="1" fillId="0" borderId="0" xfId="9" applyAlignment="1">
      <alignment vertical="center"/>
    </xf>
    <xf numFmtId="0" fontId="1" fillId="0" borderId="0" xfId="9" applyFill="1" applyBorder="1" applyAlignment="1" applyProtection="1">
      <alignment horizontal="center" vertical="center"/>
      <protection locked="0"/>
    </xf>
    <xf numFmtId="0" fontId="1" fillId="0" borderId="0" xfId="9" applyFill="1" applyBorder="1" applyAlignment="1" applyProtection="1">
      <alignment vertical="center"/>
      <protection locked="0"/>
    </xf>
    <xf numFmtId="0" fontId="1" fillId="0" borderId="0" xfId="9">
      <alignment vertical="center"/>
    </xf>
    <xf numFmtId="0" fontId="1" fillId="0" borderId="13" xfId="9" applyBorder="1" applyAlignment="1" applyProtection="1">
      <alignment horizontal="center" vertical="center"/>
      <protection locked="0"/>
    </xf>
    <xf numFmtId="0" fontId="1" fillId="0" borderId="14" xfId="9" applyBorder="1" applyAlignment="1" applyProtection="1">
      <alignment horizontal="center" vertical="center"/>
      <protection locked="0"/>
    </xf>
    <xf numFmtId="0" fontId="1" fillId="0" borderId="15" xfId="9" applyBorder="1" applyAlignment="1" applyProtection="1">
      <alignment horizontal="center" vertical="center"/>
      <protection locked="0"/>
    </xf>
    <xf numFmtId="0" fontId="1" fillId="0" borderId="19" xfId="9" applyBorder="1" applyAlignment="1" applyProtection="1">
      <alignment horizontal="center" vertical="center"/>
      <protection locked="0"/>
    </xf>
    <xf numFmtId="0" fontId="1" fillId="0" borderId="24" xfId="9" applyBorder="1" applyAlignment="1" applyProtection="1">
      <alignment horizontal="center" vertical="center"/>
      <protection locked="0"/>
    </xf>
    <xf numFmtId="0" fontId="1" fillId="0" borderId="26" xfId="9" applyBorder="1" applyAlignment="1" applyProtection="1">
      <alignment horizontal="center" vertical="center"/>
      <protection locked="0"/>
    </xf>
    <xf numFmtId="0" fontId="1" fillId="0" borderId="13" xfId="9" applyFont="1" applyBorder="1" applyAlignment="1" applyProtection="1">
      <alignment horizontal="center" vertical="center" wrapText="1"/>
      <protection locked="0"/>
    </xf>
    <xf numFmtId="0" fontId="1" fillId="0" borderId="20" xfId="9" applyFont="1" applyBorder="1" applyAlignment="1" applyProtection="1">
      <alignment horizontal="center" vertical="center" wrapText="1"/>
      <protection locked="0"/>
    </xf>
    <xf numFmtId="0" fontId="1" fillId="0" borderId="20" xfId="9" applyBorder="1">
      <alignment vertical="center"/>
    </xf>
  </cellXfs>
  <cellStyles count="10">
    <cellStyle name="標準" xfId="0" builtinId="0"/>
    <cellStyle name="標準 2" xfId="1"/>
    <cellStyle name="標準 2 4" xfId="2"/>
    <cellStyle name="標準 3" xfId="5"/>
    <cellStyle name="標準 3 2" xfId="6"/>
    <cellStyle name="標準 3 4" xfId="7"/>
    <cellStyle name="標準 3 5" xfId="3"/>
    <cellStyle name="標準 4" xfId="8"/>
    <cellStyle name="標準 5" xfId="9"/>
    <cellStyle name="標準 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c:style val="2"/>
  <c:chart>
    <c:title>
      <c:tx>
        <c:rich>
          <a:bodyPr rot="0" vert="horz"/>
          <a:lstStyle/>
          <a:p>
            <a:pPr algn="ctr"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zh-CN" altLang="zh-CN"/>
              <a:t>平成26年4月25日    611nmY=-0.006593+74.22857X  r=0.999392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野帳!$C$13:$C$18</c:f>
              <c:numCache>
                <c:formatCode>0.0000_ 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</c:numCache>
            </c:numRef>
          </c:xVal>
          <c:yVal>
            <c:numRef>
              <c:f>野帳!$E$13:$E$18</c:f>
              <c:numCache>
                <c:formatCode>0.0000_ </c:formatCode>
                <c:ptCount val="6"/>
                <c:pt idx="0">
                  <c:v>0</c:v>
                </c:pt>
                <c:pt idx="1">
                  <c:v>8.8499999999999995E-2</c:v>
                </c:pt>
                <c:pt idx="2">
                  <c:v>0.19950000000000001</c:v>
                </c:pt>
                <c:pt idx="3">
                  <c:v>0.39449999999999996</c:v>
                </c:pt>
                <c:pt idx="4">
                  <c:v>0.56850000000000001</c:v>
                </c:pt>
                <c:pt idx="5">
                  <c:v>0.76450000000000007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04704"/>
        <c:axId val="345102744"/>
      </c:scatterChart>
      <c:valAx>
        <c:axId val="345104704"/>
        <c:scaling>
          <c:orientation val="minMax"/>
          <c:max val="0.0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zh-CN" altLang="zh-CN"/>
                  <a:t>ドデシル硫酸ナトリウム(mg/5mlトルエン)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45102744"/>
        <c:crosses val="autoZero"/>
        <c:crossBetween val="midCat"/>
        <c:majorUnit val="2.5000000000000001E-3"/>
        <c:minorUnit val="1E-3"/>
      </c:valAx>
      <c:valAx>
        <c:axId val="3451027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zh-CN" altLang="zh-CN"/>
                  <a:t>吸光度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45104704"/>
        <c:crosses val="autoZero"/>
        <c:crossBetween val="between"/>
        <c:maj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59</xdr:row>
      <xdr:rowOff>66675</xdr:rowOff>
    </xdr:from>
    <xdr:to>
      <xdr:col>7</xdr:col>
      <xdr:colOff>152400</xdr:colOff>
      <xdr:row>74</xdr:row>
      <xdr:rowOff>152400</xdr:rowOff>
    </xdr:to>
    <xdr:graphicFrame macro="">
      <xdr:nvGraphicFramePr>
        <xdr:cNvPr id="2049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imaya/Documents/020_Projects/&#12513;&#12452;&#12472;&#12515;&#12540;/major/06_&#22522;&#26412;&#35373;&#35336;&#26360;/004_&#38928;&#21048;/004_002_&#30011;&#38754;_&#38928;&#21048;&#30331;&#37682;&#65288;&#24471;&#24847;&#20808;&#65289;/&#22522;&#26412;&#35373;&#35336;&#26360;_&#30011;&#38754;_&#38928;&#21048;&#30331;&#37682;&#65288;&#24471;&#24847;&#20808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rder/svn/kasai/05_&#22522;&#26412;&#35373;&#35336;&#26360;/9_&#21106;&#25147;&#12375;&#31649;&#29702;/009_005_&#21033;&#29992;&#20998;&#37327;&#12395;&#24540;&#12378;&#12427;&#21106;&#25147;(&#37969;)_&#24115;&#31080;&#35373;&#35336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画面イメージ"/>
      <sheetName val="【画面定義】"/>
      <sheetName val="【画面入力モード】"/>
      <sheetName val="【イベント定義】"/>
      <sheetName val="【データチェック仕様】"/>
      <sheetName val="【データ検索】"/>
      <sheetName val="BL（マスタ関係）"/>
      <sheetName val="BL（BL名）"/>
      <sheetName val="シート名"/>
      <sheetName val="項目定義"/>
      <sheetName val="【データ検索仕様】"/>
      <sheetName val="【データ更新仕様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帳票"/>
      <sheetName val="設計１"/>
      <sheetName val="設計２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abSelected="1" view="pageBreakPreview" zoomScaleNormal="85" zoomScaleSheetLayoutView="100" workbookViewId="0">
      <selection sqref="A1:I2"/>
    </sheetView>
  </sheetViews>
  <sheetFormatPr defaultColWidth="9" defaultRowHeight="13.5" x14ac:dyDescent="0.15"/>
  <cols>
    <col min="1" max="1" width="7.625" style="1" customWidth="1"/>
    <col min="2" max="2" width="21.125" style="1" customWidth="1"/>
    <col min="3" max="3" width="10.375" style="1" customWidth="1"/>
    <col min="4" max="4" width="8.875" style="1" customWidth="1"/>
    <col min="5" max="5" width="8.625" style="1" customWidth="1"/>
    <col min="6" max="6" width="9.625" style="1" customWidth="1"/>
    <col min="7" max="7" width="8.875" style="1" customWidth="1"/>
    <col min="8" max="8" width="7.625" style="1" customWidth="1"/>
    <col min="9" max="9" width="4.5" style="1" customWidth="1"/>
    <col min="10" max="10" width="10.75" style="1" bestFit="1" customWidth="1"/>
    <col min="11" max="13" width="9" style="1"/>
    <col min="14" max="15" width="21.125" style="1" customWidth="1"/>
    <col min="16" max="256" width="9" style="1"/>
    <col min="257" max="257" width="7.625" style="1" customWidth="1"/>
    <col min="258" max="258" width="21.125" style="1" customWidth="1"/>
    <col min="259" max="259" width="10.375" style="1" customWidth="1"/>
    <col min="260" max="260" width="8.875" style="1" customWidth="1"/>
    <col min="261" max="261" width="8.625" style="1" customWidth="1"/>
    <col min="262" max="262" width="9.625" style="1" customWidth="1"/>
    <col min="263" max="263" width="8.875" style="1" customWidth="1"/>
    <col min="264" max="264" width="7.625" style="1" customWidth="1"/>
    <col min="265" max="265" width="4.5" style="1" customWidth="1"/>
    <col min="266" max="269" width="9" style="1"/>
    <col min="270" max="271" width="21.125" style="1" customWidth="1"/>
    <col min="272" max="512" width="9" style="1"/>
    <col min="513" max="513" width="7.625" style="1" customWidth="1"/>
    <col min="514" max="514" width="21.125" style="1" customWidth="1"/>
    <col min="515" max="515" width="10.375" style="1" customWidth="1"/>
    <col min="516" max="516" width="8.875" style="1" customWidth="1"/>
    <col min="517" max="517" width="8.625" style="1" customWidth="1"/>
    <col min="518" max="518" width="9.625" style="1" customWidth="1"/>
    <col min="519" max="519" width="8.875" style="1" customWidth="1"/>
    <col min="520" max="520" width="7.625" style="1" customWidth="1"/>
    <col min="521" max="521" width="4.5" style="1" customWidth="1"/>
    <col min="522" max="525" width="9" style="1"/>
    <col min="526" max="527" width="21.125" style="1" customWidth="1"/>
    <col min="528" max="768" width="9" style="1"/>
    <col min="769" max="769" width="7.625" style="1" customWidth="1"/>
    <col min="770" max="770" width="21.125" style="1" customWidth="1"/>
    <col min="771" max="771" width="10.375" style="1" customWidth="1"/>
    <col min="772" max="772" width="8.875" style="1" customWidth="1"/>
    <col min="773" max="773" width="8.625" style="1" customWidth="1"/>
    <col min="774" max="774" width="9.625" style="1" customWidth="1"/>
    <col min="775" max="775" width="8.875" style="1" customWidth="1"/>
    <col min="776" max="776" width="7.625" style="1" customWidth="1"/>
    <col min="777" max="777" width="4.5" style="1" customWidth="1"/>
    <col min="778" max="781" width="9" style="1"/>
    <col min="782" max="783" width="21.125" style="1" customWidth="1"/>
    <col min="784" max="1024" width="9" style="1"/>
    <col min="1025" max="1025" width="7.625" style="1" customWidth="1"/>
    <col min="1026" max="1026" width="21.125" style="1" customWidth="1"/>
    <col min="1027" max="1027" width="10.375" style="1" customWidth="1"/>
    <col min="1028" max="1028" width="8.875" style="1" customWidth="1"/>
    <col min="1029" max="1029" width="8.625" style="1" customWidth="1"/>
    <col min="1030" max="1030" width="9.625" style="1" customWidth="1"/>
    <col min="1031" max="1031" width="8.875" style="1" customWidth="1"/>
    <col min="1032" max="1032" width="7.625" style="1" customWidth="1"/>
    <col min="1033" max="1033" width="4.5" style="1" customWidth="1"/>
    <col min="1034" max="1037" width="9" style="1"/>
    <col min="1038" max="1039" width="21.125" style="1" customWidth="1"/>
    <col min="1040" max="1280" width="9" style="1"/>
    <col min="1281" max="1281" width="7.625" style="1" customWidth="1"/>
    <col min="1282" max="1282" width="21.125" style="1" customWidth="1"/>
    <col min="1283" max="1283" width="10.375" style="1" customWidth="1"/>
    <col min="1284" max="1284" width="8.875" style="1" customWidth="1"/>
    <col min="1285" max="1285" width="8.625" style="1" customWidth="1"/>
    <col min="1286" max="1286" width="9.625" style="1" customWidth="1"/>
    <col min="1287" max="1287" width="8.875" style="1" customWidth="1"/>
    <col min="1288" max="1288" width="7.625" style="1" customWidth="1"/>
    <col min="1289" max="1289" width="4.5" style="1" customWidth="1"/>
    <col min="1290" max="1293" width="9" style="1"/>
    <col min="1294" max="1295" width="21.125" style="1" customWidth="1"/>
    <col min="1296" max="1536" width="9" style="1"/>
    <col min="1537" max="1537" width="7.625" style="1" customWidth="1"/>
    <col min="1538" max="1538" width="21.125" style="1" customWidth="1"/>
    <col min="1539" max="1539" width="10.375" style="1" customWidth="1"/>
    <col min="1540" max="1540" width="8.875" style="1" customWidth="1"/>
    <col min="1541" max="1541" width="8.625" style="1" customWidth="1"/>
    <col min="1542" max="1542" width="9.625" style="1" customWidth="1"/>
    <col min="1543" max="1543" width="8.875" style="1" customWidth="1"/>
    <col min="1544" max="1544" width="7.625" style="1" customWidth="1"/>
    <col min="1545" max="1545" width="4.5" style="1" customWidth="1"/>
    <col min="1546" max="1549" width="9" style="1"/>
    <col min="1550" max="1551" width="21.125" style="1" customWidth="1"/>
    <col min="1552" max="1792" width="9" style="1"/>
    <col min="1793" max="1793" width="7.625" style="1" customWidth="1"/>
    <col min="1794" max="1794" width="21.125" style="1" customWidth="1"/>
    <col min="1795" max="1795" width="10.375" style="1" customWidth="1"/>
    <col min="1796" max="1796" width="8.875" style="1" customWidth="1"/>
    <col min="1797" max="1797" width="8.625" style="1" customWidth="1"/>
    <col min="1798" max="1798" width="9.625" style="1" customWidth="1"/>
    <col min="1799" max="1799" width="8.875" style="1" customWidth="1"/>
    <col min="1800" max="1800" width="7.625" style="1" customWidth="1"/>
    <col min="1801" max="1801" width="4.5" style="1" customWidth="1"/>
    <col min="1802" max="1805" width="9" style="1"/>
    <col min="1806" max="1807" width="21.125" style="1" customWidth="1"/>
    <col min="1808" max="2048" width="9" style="1"/>
    <col min="2049" max="2049" width="7.625" style="1" customWidth="1"/>
    <col min="2050" max="2050" width="21.125" style="1" customWidth="1"/>
    <col min="2051" max="2051" width="10.375" style="1" customWidth="1"/>
    <col min="2052" max="2052" width="8.875" style="1" customWidth="1"/>
    <col min="2053" max="2053" width="8.625" style="1" customWidth="1"/>
    <col min="2054" max="2054" width="9.625" style="1" customWidth="1"/>
    <col min="2055" max="2055" width="8.875" style="1" customWidth="1"/>
    <col min="2056" max="2056" width="7.625" style="1" customWidth="1"/>
    <col min="2057" max="2057" width="4.5" style="1" customWidth="1"/>
    <col min="2058" max="2061" width="9" style="1"/>
    <col min="2062" max="2063" width="21.125" style="1" customWidth="1"/>
    <col min="2064" max="2304" width="9" style="1"/>
    <col min="2305" max="2305" width="7.625" style="1" customWidth="1"/>
    <col min="2306" max="2306" width="21.125" style="1" customWidth="1"/>
    <col min="2307" max="2307" width="10.375" style="1" customWidth="1"/>
    <col min="2308" max="2308" width="8.875" style="1" customWidth="1"/>
    <col min="2309" max="2309" width="8.625" style="1" customWidth="1"/>
    <col min="2310" max="2310" width="9.625" style="1" customWidth="1"/>
    <col min="2311" max="2311" width="8.875" style="1" customWidth="1"/>
    <col min="2312" max="2312" width="7.625" style="1" customWidth="1"/>
    <col min="2313" max="2313" width="4.5" style="1" customWidth="1"/>
    <col min="2314" max="2317" width="9" style="1"/>
    <col min="2318" max="2319" width="21.125" style="1" customWidth="1"/>
    <col min="2320" max="2560" width="9" style="1"/>
    <col min="2561" max="2561" width="7.625" style="1" customWidth="1"/>
    <col min="2562" max="2562" width="21.125" style="1" customWidth="1"/>
    <col min="2563" max="2563" width="10.375" style="1" customWidth="1"/>
    <col min="2564" max="2564" width="8.875" style="1" customWidth="1"/>
    <col min="2565" max="2565" width="8.625" style="1" customWidth="1"/>
    <col min="2566" max="2566" width="9.625" style="1" customWidth="1"/>
    <col min="2567" max="2567" width="8.875" style="1" customWidth="1"/>
    <col min="2568" max="2568" width="7.625" style="1" customWidth="1"/>
    <col min="2569" max="2569" width="4.5" style="1" customWidth="1"/>
    <col min="2570" max="2573" width="9" style="1"/>
    <col min="2574" max="2575" width="21.125" style="1" customWidth="1"/>
    <col min="2576" max="2816" width="9" style="1"/>
    <col min="2817" max="2817" width="7.625" style="1" customWidth="1"/>
    <col min="2818" max="2818" width="21.125" style="1" customWidth="1"/>
    <col min="2819" max="2819" width="10.375" style="1" customWidth="1"/>
    <col min="2820" max="2820" width="8.875" style="1" customWidth="1"/>
    <col min="2821" max="2821" width="8.625" style="1" customWidth="1"/>
    <col min="2822" max="2822" width="9.625" style="1" customWidth="1"/>
    <col min="2823" max="2823" width="8.875" style="1" customWidth="1"/>
    <col min="2824" max="2824" width="7.625" style="1" customWidth="1"/>
    <col min="2825" max="2825" width="4.5" style="1" customWidth="1"/>
    <col min="2826" max="2829" width="9" style="1"/>
    <col min="2830" max="2831" width="21.125" style="1" customWidth="1"/>
    <col min="2832" max="3072" width="9" style="1"/>
    <col min="3073" max="3073" width="7.625" style="1" customWidth="1"/>
    <col min="3074" max="3074" width="21.125" style="1" customWidth="1"/>
    <col min="3075" max="3075" width="10.375" style="1" customWidth="1"/>
    <col min="3076" max="3076" width="8.875" style="1" customWidth="1"/>
    <col min="3077" max="3077" width="8.625" style="1" customWidth="1"/>
    <col min="3078" max="3078" width="9.625" style="1" customWidth="1"/>
    <col min="3079" max="3079" width="8.875" style="1" customWidth="1"/>
    <col min="3080" max="3080" width="7.625" style="1" customWidth="1"/>
    <col min="3081" max="3081" width="4.5" style="1" customWidth="1"/>
    <col min="3082" max="3085" width="9" style="1"/>
    <col min="3086" max="3087" width="21.125" style="1" customWidth="1"/>
    <col min="3088" max="3328" width="9" style="1"/>
    <col min="3329" max="3329" width="7.625" style="1" customWidth="1"/>
    <col min="3330" max="3330" width="21.125" style="1" customWidth="1"/>
    <col min="3331" max="3331" width="10.375" style="1" customWidth="1"/>
    <col min="3332" max="3332" width="8.875" style="1" customWidth="1"/>
    <col min="3333" max="3333" width="8.625" style="1" customWidth="1"/>
    <col min="3334" max="3334" width="9.625" style="1" customWidth="1"/>
    <col min="3335" max="3335" width="8.875" style="1" customWidth="1"/>
    <col min="3336" max="3336" width="7.625" style="1" customWidth="1"/>
    <col min="3337" max="3337" width="4.5" style="1" customWidth="1"/>
    <col min="3338" max="3341" width="9" style="1"/>
    <col min="3342" max="3343" width="21.125" style="1" customWidth="1"/>
    <col min="3344" max="3584" width="9" style="1"/>
    <col min="3585" max="3585" width="7.625" style="1" customWidth="1"/>
    <col min="3586" max="3586" width="21.125" style="1" customWidth="1"/>
    <col min="3587" max="3587" width="10.375" style="1" customWidth="1"/>
    <col min="3588" max="3588" width="8.875" style="1" customWidth="1"/>
    <col min="3589" max="3589" width="8.625" style="1" customWidth="1"/>
    <col min="3590" max="3590" width="9.625" style="1" customWidth="1"/>
    <col min="3591" max="3591" width="8.875" style="1" customWidth="1"/>
    <col min="3592" max="3592" width="7.625" style="1" customWidth="1"/>
    <col min="3593" max="3593" width="4.5" style="1" customWidth="1"/>
    <col min="3594" max="3597" width="9" style="1"/>
    <col min="3598" max="3599" width="21.125" style="1" customWidth="1"/>
    <col min="3600" max="3840" width="9" style="1"/>
    <col min="3841" max="3841" width="7.625" style="1" customWidth="1"/>
    <col min="3842" max="3842" width="21.125" style="1" customWidth="1"/>
    <col min="3843" max="3843" width="10.375" style="1" customWidth="1"/>
    <col min="3844" max="3844" width="8.875" style="1" customWidth="1"/>
    <col min="3845" max="3845" width="8.625" style="1" customWidth="1"/>
    <col min="3846" max="3846" width="9.625" style="1" customWidth="1"/>
    <col min="3847" max="3847" width="8.875" style="1" customWidth="1"/>
    <col min="3848" max="3848" width="7.625" style="1" customWidth="1"/>
    <col min="3849" max="3849" width="4.5" style="1" customWidth="1"/>
    <col min="3850" max="3853" width="9" style="1"/>
    <col min="3854" max="3855" width="21.125" style="1" customWidth="1"/>
    <col min="3856" max="4096" width="9" style="1"/>
    <col min="4097" max="4097" width="7.625" style="1" customWidth="1"/>
    <col min="4098" max="4098" width="21.125" style="1" customWidth="1"/>
    <col min="4099" max="4099" width="10.375" style="1" customWidth="1"/>
    <col min="4100" max="4100" width="8.875" style="1" customWidth="1"/>
    <col min="4101" max="4101" width="8.625" style="1" customWidth="1"/>
    <col min="4102" max="4102" width="9.625" style="1" customWidth="1"/>
    <col min="4103" max="4103" width="8.875" style="1" customWidth="1"/>
    <col min="4104" max="4104" width="7.625" style="1" customWidth="1"/>
    <col min="4105" max="4105" width="4.5" style="1" customWidth="1"/>
    <col min="4106" max="4109" width="9" style="1"/>
    <col min="4110" max="4111" width="21.125" style="1" customWidth="1"/>
    <col min="4112" max="4352" width="9" style="1"/>
    <col min="4353" max="4353" width="7.625" style="1" customWidth="1"/>
    <col min="4354" max="4354" width="21.125" style="1" customWidth="1"/>
    <col min="4355" max="4355" width="10.375" style="1" customWidth="1"/>
    <col min="4356" max="4356" width="8.875" style="1" customWidth="1"/>
    <col min="4357" max="4357" width="8.625" style="1" customWidth="1"/>
    <col min="4358" max="4358" width="9.625" style="1" customWidth="1"/>
    <col min="4359" max="4359" width="8.875" style="1" customWidth="1"/>
    <col min="4360" max="4360" width="7.625" style="1" customWidth="1"/>
    <col min="4361" max="4361" width="4.5" style="1" customWidth="1"/>
    <col min="4362" max="4365" width="9" style="1"/>
    <col min="4366" max="4367" width="21.125" style="1" customWidth="1"/>
    <col min="4368" max="4608" width="9" style="1"/>
    <col min="4609" max="4609" width="7.625" style="1" customWidth="1"/>
    <col min="4610" max="4610" width="21.125" style="1" customWidth="1"/>
    <col min="4611" max="4611" width="10.375" style="1" customWidth="1"/>
    <col min="4612" max="4612" width="8.875" style="1" customWidth="1"/>
    <col min="4613" max="4613" width="8.625" style="1" customWidth="1"/>
    <col min="4614" max="4614" width="9.625" style="1" customWidth="1"/>
    <col min="4615" max="4615" width="8.875" style="1" customWidth="1"/>
    <col min="4616" max="4616" width="7.625" style="1" customWidth="1"/>
    <col min="4617" max="4617" width="4.5" style="1" customWidth="1"/>
    <col min="4618" max="4621" width="9" style="1"/>
    <col min="4622" max="4623" width="21.125" style="1" customWidth="1"/>
    <col min="4624" max="4864" width="9" style="1"/>
    <col min="4865" max="4865" width="7.625" style="1" customWidth="1"/>
    <col min="4866" max="4866" width="21.125" style="1" customWidth="1"/>
    <col min="4867" max="4867" width="10.375" style="1" customWidth="1"/>
    <col min="4868" max="4868" width="8.875" style="1" customWidth="1"/>
    <col min="4869" max="4869" width="8.625" style="1" customWidth="1"/>
    <col min="4870" max="4870" width="9.625" style="1" customWidth="1"/>
    <col min="4871" max="4871" width="8.875" style="1" customWidth="1"/>
    <col min="4872" max="4872" width="7.625" style="1" customWidth="1"/>
    <col min="4873" max="4873" width="4.5" style="1" customWidth="1"/>
    <col min="4874" max="4877" width="9" style="1"/>
    <col min="4878" max="4879" width="21.125" style="1" customWidth="1"/>
    <col min="4880" max="5120" width="9" style="1"/>
    <col min="5121" max="5121" width="7.625" style="1" customWidth="1"/>
    <col min="5122" max="5122" width="21.125" style="1" customWidth="1"/>
    <col min="5123" max="5123" width="10.375" style="1" customWidth="1"/>
    <col min="5124" max="5124" width="8.875" style="1" customWidth="1"/>
    <col min="5125" max="5125" width="8.625" style="1" customWidth="1"/>
    <col min="5126" max="5126" width="9.625" style="1" customWidth="1"/>
    <col min="5127" max="5127" width="8.875" style="1" customWidth="1"/>
    <col min="5128" max="5128" width="7.625" style="1" customWidth="1"/>
    <col min="5129" max="5129" width="4.5" style="1" customWidth="1"/>
    <col min="5130" max="5133" width="9" style="1"/>
    <col min="5134" max="5135" width="21.125" style="1" customWidth="1"/>
    <col min="5136" max="5376" width="9" style="1"/>
    <col min="5377" max="5377" width="7.625" style="1" customWidth="1"/>
    <col min="5378" max="5378" width="21.125" style="1" customWidth="1"/>
    <col min="5379" max="5379" width="10.375" style="1" customWidth="1"/>
    <col min="5380" max="5380" width="8.875" style="1" customWidth="1"/>
    <col min="5381" max="5381" width="8.625" style="1" customWidth="1"/>
    <col min="5382" max="5382" width="9.625" style="1" customWidth="1"/>
    <col min="5383" max="5383" width="8.875" style="1" customWidth="1"/>
    <col min="5384" max="5384" width="7.625" style="1" customWidth="1"/>
    <col min="5385" max="5385" width="4.5" style="1" customWidth="1"/>
    <col min="5386" max="5389" width="9" style="1"/>
    <col min="5390" max="5391" width="21.125" style="1" customWidth="1"/>
    <col min="5392" max="5632" width="9" style="1"/>
    <col min="5633" max="5633" width="7.625" style="1" customWidth="1"/>
    <col min="5634" max="5634" width="21.125" style="1" customWidth="1"/>
    <col min="5635" max="5635" width="10.375" style="1" customWidth="1"/>
    <col min="5636" max="5636" width="8.875" style="1" customWidth="1"/>
    <col min="5637" max="5637" width="8.625" style="1" customWidth="1"/>
    <col min="5638" max="5638" width="9.625" style="1" customWidth="1"/>
    <col min="5639" max="5639" width="8.875" style="1" customWidth="1"/>
    <col min="5640" max="5640" width="7.625" style="1" customWidth="1"/>
    <col min="5641" max="5641" width="4.5" style="1" customWidth="1"/>
    <col min="5642" max="5645" width="9" style="1"/>
    <col min="5646" max="5647" width="21.125" style="1" customWidth="1"/>
    <col min="5648" max="5888" width="9" style="1"/>
    <col min="5889" max="5889" width="7.625" style="1" customWidth="1"/>
    <col min="5890" max="5890" width="21.125" style="1" customWidth="1"/>
    <col min="5891" max="5891" width="10.375" style="1" customWidth="1"/>
    <col min="5892" max="5892" width="8.875" style="1" customWidth="1"/>
    <col min="5893" max="5893" width="8.625" style="1" customWidth="1"/>
    <col min="5894" max="5894" width="9.625" style="1" customWidth="1"/>
    <col min="5895" max="5895" width="8.875" style="1" customWidth="1"/>
    <col min="5896" max="5896" width="7.625" style="1" customWidth="1"/>
    <col min="5897" max="5897" width="4.5" style="1" customWidth="1"/>
    <col min="5898" max="5901" width="9" style="1"/>
    <col min="5902" max="5903" width="21.125" style="1" customWidth="1"/>
    <col min="5904" max="6144" width="9" style="1"/>
    <col min="6145" max="6145" width="7.625" style="1" customWidth="1"/>
    <col min="6146" max="6146" width="21.125" style="1" customWidth="1"/>
    <col min="6147" max="6147" width="10.375" style="1" customWidth="1"/>
    <col min="6148" max="6148" width="8.875" style="1" customWidth="1"/>
    <col min="6149" max="6149" width="8.625" style="1" customWidth="1"/>
    <col min="6150" max="6150" width="9.625" style="1" customWidth="1"/>
    <col min="6151" max="6151" width="8.875" style="1" customWidth="1"/>
    <col min="6152" max="6152" width="7.625" style="1" customWidth="1"/>
    <col min="6153" max="6153" width="4.5" style="1" customWidth="1"/>
    <col min="6154" max="6157" width="9" style="1"/>
    <col min="6158" max="6159" width="21.125" style="1" customWidth="1"/>
    <col min="6160" max="6400" width="9" style="1"/>
    <col min="6401" max="6401" width="7.625" style="1" customWidth="1"/>
    <col min="6402" max="6402" width="21.125" style="1" customWidth="1"/>
    <col min="6403" max="6403" width="10.375" style="1" customWidth="1"/>
    <col min="6404" max="6404" width="8.875" style="1" customWidth="1"/>
    <col min="6405" max="6405" width="8.625" style="1" customWidth="1"/>
    <col min="6406" max="6406" width="9.625" style="1" customWidth="1"/>
    <col min="6407" max="6407" width="8.875" style="1" customWidth="1"/>
    <col min="6408" max="6408" width="7.625" style="1" customWidth="1"/>
    <col min="6409" max="6409" width="4.5" style="1" customWidth="1"/>
    <col min="6410" max="6413" width="9" style="1"/>
    <col min="6414" max="6415" width="21.125" style="1" customWidth="1"/>
    <col min="6416" max="6656" width="9" style="1"/>
    <col min="6657" max="6657" width="7.625" style="1" customWidth="1"/>
    <col min="6658" max="6658" width="21.125" style="1" customWidth="1"/>
    <col min="6659" max="6659" width="10.375" style="1" customWidth="1"/>
    <col min="6660" max="6660" width="8.875" style="1" customWidth="1"/>
    <col min="6661" max="6661" width="8.625" style="1" customWidth="1"/>
    <col min="6662" max="6662" width="9.625" style="1" customWidth="1"/>
    <col min="6663" max="6663" width="8.875" style="1" customWidth="1"/>
    <col min="6664" max="6664" width="7.625" style="1" customWidth="1"/>
    <col min="6665" max="6665" width="4.5" style="1" customWidth="1"/>
    <col min="6666" max="6669" width="9" style="1"/>
    <col min="6670" max="6671" width="21.125" style="1" customWidth="1"/>
    <col min="6672" max="6912" width="9" style="1"/>
    <col min="6913" max="6913" width="7.625" style="1" customWidth="1"/>
    <col min="6914" max="6914" width="21.125" style="1" customWidth="1"/>
    <col min="6915" max="6915" width="10.375" style="1" customWidth="1"/>
    <col min="6916" max="6916" width="8.875" style="1" customWidth="1"/>
    <col min="6917" max="6917" width="8.625" style="1" customWidth="1"/>
    <col min="6918" max="6918" width="9.625" style="1" customWidth="1"/>
    <col min="6919" max="6919" width="8.875" style="1" customWidth="1"/>
    <col min="6920" max="6920" width="7.625" style="1" customWidth="1"/>
    <col min="6921" max="6921" width="4.5" style="1" customWidth="1"/>
    <col min="6922" max="6925" width="9" style="1"/>
    <col min="6926" max="6927" width="21.125" style="1" customWidth="1"/>
    <col min="6928" max="7168" width="9" style="1"/>
    <col min="7169" max="7169" width="7.625" style="1" customWidth="1"/>
    <col min="7170" max="7170" width="21.125" style="1" customWidth="1"/>
    <col min="7171" max="7171" width="10.375" style="1" customWidth="1"/>
    <col min="7172" max="7172" width="8.875" style="1" customWidth="1"/>
    <col min="7173" max="7173" width="8.625" style="1" customWidth="1"/>
    <col min="7174" max="7174" width="9.625" style="1" customWidth="1"/>
    <col min="7175" max="7175" width="8.875" style="1" customWidth="1"/>
    <col min="7176" max="7176" width="7.625" style="1" customWidth="1"/>
    <col min="7177" max="7177" width="4.5" style="1" customWidth="1"/>
    <col min="7178" max="7181" width="9" style="1"/>
    <col min="7182" max="7183" width="21.125" style="1" customWidth="1"/>
    <col min="7184" max="7424" width="9" style="1"/>
    <col min="7425" max="7425" width="7.625" style="1" customWidth="1"/>
    <col min="7426" max="7426" width="21.125" style="1" customWidth="1"/>
    <col min="7427" max="7427" width="10.375" style="1" customWidth="1"/>
    <col min="7428" max="7428" width="8.875" style="1" customWidth="1"/>
    <col min="7429" max="7429" width="8.625" style="1" customWidth="1"/>
    <col min="7430" max="7430" width="9.625" style="1" customWidth="1"/>
    <col min="7431" max="7431" width="8.875" style="1" customWidth="1"/>
    <col min="7432" max="7432" width="7.625" style="1" customWidth="1"/>
    <col min="7433" max="7433" width="4.5" style="1" customWidth="1"/>
    <col min="7434" max="7437" width="9" style="1"/>
    <col min="7438" max="7439" width="21.125" style="1" customWidth="1"/>
    <col min="7440" max="7680" width="9" style="1"/>
    <col min="7681" max="7681" width="7.625" style="1" customWidth="1"/>
    <col min="7682" max="7682" width="21.125" style="1" customWidth="1"/>
    <col min="7683" max="7683" width="10.375" style="1" customWidth="1"/>
    <col min="7684" max="7684" width="8.875" style="1" customWidth="1"/>
    <col min="7685" max="7685" width="8.625" style="1" customWidth="1"/>
    <col min="7686" max="7686" width="9.625" style="1" customWidth="1"/>
    <col min="7687" max="7687" width="8.875" style="1" customWidth="1"/>
    <col min="7688" max="7688" width="7.625" style="1" customWidth="1"/>
    <col min="7689" max="7689" width="4.5" style="1" customWidth="1"/>
    <col min="7690" max="7693" width="9" style="1"/>
    <col min="7694" max="7695" width="21.125" style="1" customWidth="1"/>
    <col min="7696" max="7936" width="9" style="1"/>
    <col min="7937" max="7937" width="7.625" style="1" customWidth="1"/>
    <col min="7938" max="7938" width="21.125" style="1" customWidth="1"/>
    <col min="7939" max="7939" width="10.375" style="1" customWidth="1"/>
    <col min="7940" max="7940" width="8.875" style="1" customWidth="1"/>
    <col min="7941" max="7941" width="8.625" style="1" customWidth="1"/>
    <col min="7942" max="7942" width="9.625" style="1" customWidth="1"/>
    <col min="7943" max="7943" width="8.875" style="1" customWidth="1"/>
    <col min="7944" max="7944" width="7.625" style="1" customWidth="1"/>
    <col min="7945" max="7945" width="4.5" style="1" customWidth="1"/>
    <col min="7946" max="7949" width="9" style="1"/>
    <col min="7950" max="7951" width="21.125" style="1" customWidth="1"/>
    <col min="7952" max="8192" width="9" style="1"/>
    <col min="8193" max="8193" width="7.625" style="1" customWidth="1"/>
    <col min="8194" max="8194" width="21.125" style="1" customWidth="1"/>
    <col min="8195" max="8195" width="10.375" style="1" customWidth="1"/>
    <col min="8196" max="8196" width="8.875" style="1" customWidth="1"/>
    <col min="8197" max="8197" width="8.625" style="1" customWidth="1"/>
    <col min="8198" max="8198" width="9.625" style="1" customWidth="1"/>
    <col min="8199" max="8199" width="8.875" style="1" customWidth="1"/>
    <col min="8200" max="8200" width="7.625" style="1" customWidth="1"/>
    <col min="8201" max="8201" width="4.5" style="1" customWidth="1"/>
    <col min="8202" max="8205" width="9" style="1"/>
    <col min="8206" max="8207" width="21.125" style="1" customWidth="1"/>
    <col min="8208" max="8448" width="9" style="1"/>
    <col min="8449" max="8449" width="7.625" style="1" customWidth="1"/>
    <col min="8450" max="8450" width="21.125" style="1" customWidth="1"/>
    <col min="8451" max="8451" width="10.375" style="1" customWidth="1"/>
    <col min="8452" max="8452" width="8.875" style="1" customWidth="1"/>
    <col min="8453" max="8453" width="8.625" style="1" customWidth="1"/>
    <col min="8454" max="8454" width="9.625" style="1" customWidth="1"/>
    <col min="8455" max="8455" width="8.875" style="1" customWidth="1"/>
    <col min="8456" max="8456" width="7.625" style="1" customWidth="1"/>
    <col min="8457" max="8457" width="4.5" style="1" customWidth="1"/>
    <col min="8458" max="8461" width="9" style="1"/>
    <col min="8462" max="8463" width="21.125" style="1" customWidth="1"/>
    <col min="8464" max="8704" width="9" style="1"/>
    <col min="8705" max="8705" width="7.625" style="1" customWidth="1"/>
    <col min="8706" max="8706" width="21.125" style="1" customWidth="1"/>
    <col min="8707" max="8707" width="10.375" style="1" customWidth="1"/>
    <col min="8708" max="8708" width="8.875" style="1" customWidth="1"/>
    <col min="8709" max="8709" width="8.625" style="1" customWidth="1"/>
    <col min="8710" max="8710" width="9.625" style="1" customWidth="1"/>
    <col min="8711" max="8711" width="8.875" style="1" customWidth="1"/>
    <col min="8712" max="8712" width="7.625" style="1" customWidth="1"/>
    <col min="8713" max="8713" width="4.5" style="1" customWidth="1"/>
    <col min="8714" max="8717" width="9" style="1"/>
    <col min="8718" max="8719" width="21.125" style="1" customWidth="1"/>
    <col min="8720" max="8960" width="9" style="1"/>
    <col min="8961" max="8961" width="7.625" style="1" customWidth="1"/>
    <col min="8962" max="8962" width="21.125" style="1" customWidth="1"/>
    <col min="8963" max="8963" width="10.375" style="1" customWidth="1"/>
    <col min="8964" max="8964" width="8.875" style="1" customWidth="1"/>
    <col min="8965" max="8965" width="8.625" style="1" customWidth="1"/>
    <col min="8966" max="8966" width="9.625" style="1" customWidth="1"/>
    <col min="8967" max="8967" width="8.875" style="1" customWidth="1"/>
    <col min="8968" max="8968" width="7.625" style="1" customWidth="1"/>
    <col min="8969" max="8969" width="4.5" style="1" customWidth="1"/>
    <col min="8970" max="8973" width="9" style="1"/>
    <col min="8974" max="8975" width="21.125" style="1" customWidth="1"/>
    <col min="8976" max="9216" width="9" style="1"/>
    <col min="9217" max="9217" width="7.625" style="1" customWidth="1"/>
    <col min="9218" max="9218" width="21.125" style="1" customWidth="1"/>
    <col min="9219" max="9219" width="10.375" style="1" customWidth="1"/>
    <col min="9220" max="9220" width="8.875" style="1" customWidth="1"/>
    <col min="9221" max="9221" width="8.625" style="1" customWidth="1"/>
    <col min="9222" max="9222" width="9.625" style="1" customWidth="1"/>
    <col min="9223" max="9223" width="8.875" style="1" customWidth="1"/>
    <col min="9224" max="9224" width="7.625" style="1" customWidth="1"/>
    <col min="9225" max="9225" width="4.5" style="1" customWidth="1"/>
    <col min="9226" max="9229" width="9" style="1"/>
    <col min="9230" max="9231" width="21.125" style="1" customWidth="1"/>
    <col min="9232" max="9472" width="9" style="1"/>
    <col min="9473" max="9473" width="7.625" style="1" customWidth="1"/>
    <col min="9474" max="9474" width="21.125" style="1" customWidth="1"/>
    <col min="9475" max="9475" width="10.375" style="1" customWidth="1"/>
    <col min="9476" max="9476" width="8.875" style="1" customWidth="1"/>
    <col min="9477" max="9477" width="8.625" style="1" customWidth="1"/>
    <col min="9478" max="9478" width="9.625" style="1" customWidth="1"/>
    <col min="9479" max="9479" width="8.875" style="1" customWidth="1"/>
    <col min="9480" max="9480" width="7.625" style="1" customWidth="1"/>
    <col min="9481" max="9481" width="4.5" style="1" customWidth="1"/>
    <col min="9482" max="9485" width="9" style="1"/>
    <col min="9486" max="9487" width="21.125" style="1" customWidth="1"/>
    <col min="9488" max="9728" width="9" style="1"/>
    <col min="9729" max="9729" width="7.625" style="1" customWidth="1"/>
    <col min="9730" max="9730" width="21.125" style="1" customWidth="1"/>
    <col min="9731" max="9731" width="10.375" style="1" customWidth="1"/>
    <col min="9732" max="9732" width="8.875" style="1" customWidth="1"/>
    <col min="9733" max="9733" width="8.625" style="1" customWidth="1"/>
    <col min="9734" max="9734" width="9.625" style="1" customWidth="1"/>
    <col min="9735" max="9735" width="8.875" style="1" customWidth="1"/>
    <col min="9736" max="9736" width="7.625" style="1" customWidth="1"/>
    <col min="9737" max="9737" width="4.5" style="1" customWidth="1"/>
    <col min="9738" max="9741" width="9" style="1"/>
    <col min="9742" max="9743" width="21.125" style="1" customWidth="1"/>
    <col min="9744" max="9984" width="9" style="1"/>
    <col min="9985" max="9985" width="7.625" style="1" customWidth="1"/>
    <col min="9986" max="9986" width="21.125" style="1" customWidth="1"/>
    <col min="9987" max="9987" width="10.375" style="1" customWidth="1"/>
    <col min="9988" max="9988" width="8.875" style="1" customWidth="1"/>
    <col min="9989" max="9989" width="8.625" style="1" customWidth="1"/>
    <col min="9990" max="9990" width="9.625" style="1" customWidth="1"/>
    <col min="9991" max="9991" width="8.875" style="1" customWidth="1"/>
    <col min="9992" max="9992" width="7.625" style="1" customWidth="1"/>
    <col min="9993" max="9993" width="4.5" style="1" customWidth="1"/>
    <col min="9994" max="9997" width="9" style="1"/>
    <col min="9998" max="9999" width="21.125" style="1" customWidth="1"/>
    <col min="10000" max="10240" width="9" style="1"/>
    <col min="10241" max="10241" width="7.625" style="1" customWidth="1"/>
    <col min="10242" max="10242" width="21.125" style="1" customWidth="1"/>
    <col min="10243" max="10243" width="10.375" style="1" customWidth="1"/>
    <col min="10244" max="10244" width="8.875" style="1" customWidth="1"/>
    <col min="10245" max="10245" width="8.625" style="1" customWidth="1"/>
    <col min="10246" max="10246" width="9.625" style="1" customWidth="1"/>
    <col min="10247" max="10247" width="8.875" style="1" customWidth="1"/>
    <col min="10248" max="10248" width="7.625" style="1" customWidth="1"/>
    <col min="10249" max="10249" width="4.5" style="1" customWidth="1"/>
    <col min="10250" max="10253" width="9" style="1"/>
    <col min="10254" max="10255" width="21.125" style="1" customWidth="1"/>
    <col min="10256" max="10496" width="9" style="1"/>
    <col min="10497" max="10497" width="7.625" style="1" customWidth="1"/>
    <col min="10498" max="10498" width="21.125" style="1" customWidth="1"/>
    <col min="10499" max="10499" width="10.375" style="1" customWidth="1"/>
    <col min="10500" max="10500" width="8.875" style="1" customWidth="1"/>
    <col min="10501" max="10501" width="8.625" style="1" customWidth="1"/>
    <col min="10502" max="10502" width="9.625" style="1" customWidth="1"/>
    <col min="10503" max="10503" width="8.875" style="1" customWidth="1"/>
    <col min="10504" max="10504" width="7.625" style="1" customWidth="1"/>
    <col min="10505" max="10505" width="4.5" style="1" customWidth="1"/>
    <col min="10506" max="10509" width="9" style="1"/>
    <col min="10510" max="10511" width="21.125" style="1" customWidth="1"/>
    <col min="10512" max="10752" width="9" style="1"/>
    <col min="10753" max="10753" width="7.625" style="1" customWidth="1"/>
    <col min="10754" max="10754" width="21.125" style="1" customWidth="1"/>
    <col min="10755" max="10755" width="10.375" style="1" customWidth="1"/>
    <col min="10756" max="10756" width="8.875" style="1" customWidth="1"/>
    <col min="10757" max="10757" width="8.625" style="1" customWidth="1"/>
    <col min="10758" max="10758" width="9.625" style="1" customWidth="1"/>
    <col min="10759" max="10759" width="8.875" style="1" customWidth="1"/>
    <col min="10760" max="10760" width="7.625" style="1" customWidth="1"/>
    <col min="10761" max="10761" width="4.5" style="1" customWidth="1"/>
    <col min="10762" max="10765" width="9" style="1"/>
    <col min="10766" max="10767" width="21.125" style="1" customWidth="1"/>
    <col min="10768" max="11008" width="9" style="1"/>
    <col min="11009" max="11009" width="7.625" style="1" customWidth="1"/>
    <col min="11010" max="11010" width="21.125" style="1" customWidth="1"/>
    <col min="11011" max="11011" width="10.375" style="1" customWidth="1"/>
    <col min="11012" max="11012" width="8.875" style="1" customWidth="1"/>
    <col min="11013" max="11013" width="8.625" style="1" customWidth="1"/>
    <col min="11014" max="11014" width="9.625" style="1" customWidth="1"/>
    <col min="11015" max="11015" width="8.875" style="1" customWidth="1"/>
    <col min="11016" max="11016" width="7.625" style="1" customWidth="1"/>
    <col min="11017" max="11017" width="4.5" style="1" customWidth="1"/>
    <col min="11018" max="11021" width="9" style="1"/>
    <col min="11022" max="11023" width="21.125" style="1" customWidth="1"/>
    <col min="11024" max="11264" width="9" style="1"/>
    <col min="11265" max="11265" width="7.625" style="1" customWidth="1"/>
    <col min="11266" max="11266" width="21.125" style="1" customWidth="1"/>
    <col min="11267" max="11267" width="10.375" style="1" customWidth="1"/>
    <col min="11268" max="11268" width="8.875" style="1" customWidth="1"/>
    <col min="11269" max="11269" width="8.625" style="1" customWidth="1"/>
    <col min="11270" max="11270" width="9.625" style="1" customWidth="1"/>
    <col min="11271" max="11271" width="8.875" style="1" customWidth="1"/>
    <col min="11272" max="11272" width="7.625" style="1" customWidth="1"/>
    <col min="11273" max="11273" width="4.5" style="1" customWidth="1"/>
    <col min="11274" max="11277" width="9" style="1"/>
    <col min="11278" max="11279" width="21.125" style="1" customWidth="1"/>
    <col min="11280" max="11520" width="9" style="1"/>
    <col min="11521" max="11521" width="7.625" style="1" customWidth="1"/>
    <col min="11522" max="11522" width="21.125" style="1" customWidth="1"/>
    <col min="11523" max="11523" width="10.375" style="1" customWidth="1"/>
    <col min="11524" max="11524" width="8.875" style="1" customWidth="1"/>
    <col min="11525" max="11525" width="8.625" style="1" customWidth="1"/>
    <col min="11526" max="11526" width="9.625" style="1" customWidth="1"/>
    <col min="11527" max="11527" width="8.875" style="1" customWidth="1"/>
    <col min="11528" max="11528" width="7.625" style="1" customWidth="1"/>
    <col min="11529" max="11529" width="4.5" style="1" customWidth="1"/>
    <col min="11530" max="11533" width="9" style="1"/>
    <col min="11534" max="11535" width="21.125" style="1" customWidth="1"/>
    <col min="11536" max="11776" width="9" style="1"/>
    <col min="11777" max="11777" width="7.625" style="1" customWidth="1"/>
    <col min="11778" max="11778" width="21.125" style="1" customWidth="1"/>
    <col min="11779" max="11779" width="10.375" style="1" customWidth="1"/>
    <col min="11780" max="11780" width="8.875" style="1" customWidth="1"/>
    <col min="11781" max="11781" width="8.625" style="1" customWidth="1"/>
    <col min="11782" max="11782" width="9.625" style="1" customWidth="1"/>
    <col min="11783" max="11783" width="8.875" style="1" customWidth="1"/>
    <col min="11784" max="11784" width="7.625" style="1" customWidth="1"/>
    <col min="11785" max="11785" width="4.5" style="1" customWidth="1"/>
    <col min="11786" max="11789" width="9" style="1"/>
    <col min="11790" max="11791" width="21.125" style="1" customWidth="1"/>
    <col min="11792" max="12032" width="9" style="1"/>
    <col min="12033" max="12033" width="7.625" style="1" customWidth="1"/>
    <col min="12034" max="12034" width="21.125" style="1" customWidth="1"/>
    <col min="12035" max="12035" width="10.375" style="1" customWidth="1"/>
    <col min="12036" max="12036" width="8.875" style="1" customWidth="1"/>
    <col min="12037" max="12037" width="8.625" style="1" customWidth="1"/>
    <col min="12038" max="12038" width="9.625" style="1" customWidth="1"/>
    <col min="12039" max="12039" width="8.875" style="1" customWidth="1"/>
    <col min="12040" max="12040" width="7.625" style="1" customWidth="1"/>
    <col min="12041" max="12041" width="4.5" style="1" customWidth="1"/>
    <col min="12042" max="12045" width="9" style="1"/>
    <col min="12046" max="12047" width="21.125" style="1" customWidth="1"/>
    <col min="12048" max="12288" width="9" style="1"/>
    <col min="12289" max="12289" width="7.625" style="1" customWidth="1"/>
    <col min="12290" max="12290" width="21.125" style="1" customWidth="1"/>
    <col min="12291" max="12291" width="10.375" style="1" customWidth="1"/>
    <col min="12292" max="12292" width="8.875" style="1" customWidth="1"/>
    <col min="12293" max="12293" width="8.625" style="1" customWidth="1"/>
    <col min="12294" max="12294" width="9.625" style="1" customWidth="1"/>
    <col min="12295" max="12295" width="8.875" style="1" customWidth="1"/>
    <col min="12296" max="12296" width="7.625" style="1" customWidth="1"/>
    <col min="12297" max="12297" width="4.5" style="1" customWidth="1"/>
    <col min="12298" max="12301" width="9" style="1"/>
    <col min="12302" max="12303" width="21.125" style="1" customWidth="1"/>
    <col min="12304" max="12544" width="9" style="1"/>
    <col min="12545" max="12545" width="7.625" style="1" customWidth="1"/>
    <col min="12546" max="12546" width="21.125" style="1" customWidth="1"/>
    <col min="12547" max="12547" width="10.375" style="1" customWidth="1"/>
    <col min="12548" max="12548" width="8.875" style="1" customWidth="1"/>
    <col min="12549" max="12549" width="8.625" style="1" customWidth="1"/>
    <col min="12550" max="12550" width="9.625" style="1" customWidth="1"/>
    <col min="12551" max="12551" width="8.875" style="1" customWidth="1"/>
    <col min="12552" max="12552" width="7.625" style="1" customWidth="1"/>
    <col min="12553" max="12553" width="4.5" style="1" customWidth="1"/>
    <col min="12554" max="12557" width="9" style="1"/>
    <col min="12558" max="12559" width="21.125" style="1" customWidth="1"/>
    <col min="12560" max="12800" width="9" style="1"/>
    <col min="12801" max="12801" width="7.625" style="1" customWidth="1"/>
    <col min="12802" max="12802" width="21.125" style="1" customWidth="1"/>
    <col min="12803" max="12803" width="10.375" style="1" customWidth="1"/>
    <col min="12804" max="12804" width="8.875" style="1" customWidth="1"/>
    <col min="12805" max="12805" width="8.625" style="1" customWidth="1"/>
    <col min="12806" max="12806" width="9.625" style="1" customWidth="1"/>
    <col min="12807" max="12807" width="8.875" style="1" customWidth="1"/>
    <col min="12808" max="12808" width="7.625" style="1" customWidth="1"/>
    <col min="12809" max="12809" width="4.5" style="1" customWidth="1"/>
    <col min="12810" max="12813" width="9" style="1"/>
    <col min="12814" max="12815" width="21.125" style="1" customWidth="1"/>
    <col min="12816" max="13056" width="9" style="1"/>
    <col min="13057" max="13057" width="7.625" style="1" customWidth="1"/>
    <col min="13058" max="13058" width="21.125" style="1" customWidth="1"/>
    <col min="13059" max="13059" width="10.375" style="1" customWidth="1"/>
    <col min="13060" max="13060" width="8.875" style="1" customWidth="1"/>
    <col min="13061" max="13061" width="8.625" style="1" customWidth="1"/>
    <col min="13062" max="13062" width="9.625" style="1" customWidth="1"/>
    <col min="13063" max="13063" width="8.875" style="1" customWidth="1"/>
    <col min="13064" max="13064" width="7.625" style="1" customWidth="1"/>
    <col min="13065" max="13065" width="4.5" style="1" customWidth="1"/>
    <col min="13066" max="13069" width="9" style="1"/>
    <col min="13070" max="13071" width="21.125" style="1" customWidth="1"/>
    <col min="13072" max="13312" width="9" style="1"/>
    <col min="13313" max="13313" width="7.625" style="1" customWidth="1"/>
    <col min="13314" max="13314" width="21.125" style="1" customWidth="1"/>
    <col min="13315" max="13315" width="10.375" style="1" customWidth="1"/>
    <col min="13316" max="13316" width="8.875" style="1" customWidth="1"/>
    <col min="13317" max="13317" width="8.625" style="1" customWidth="1"/>
    <col min="13318" max="13318" width="9.625" style="1" customWidth="1"/>
    <col min="13319" max="13319" width="8.875" style="1" customWidth="1"/>
    <col min="13320" max="13320" width="7.625" style="1" customWidth="1"/>
    <col min="13321" max="13321" width="4.5" style="1" customWidth="1"/>
    <col min="13322" max="13325" width="9" style="1"/>
    <col min="13326" max="13327" width="21.125" style="1" customWidth="1"/>
    <col min="13328" max="13568" width="9" style="1"/>
    <col min="13569" max="13569" width="7.625" style="1" customWidth="1"/>
    <col min="13570" max="13570" width="21.125" style="1" customWidth="1"/>
    <col min="13571" max="13571" width="10.375" style="1" customWidth="1"/>
    <col min="13572" max="13572" width="8.875" style="1" customWidth="1"/>
    <col min="13573" max="13573" width="8.625" style="1" customWidth="1"/>
    <col min="13574" max="13574" width="9.625" style="1" customWidth="1"/>
    <col min="13575" max="13575" width="8.875" style="1" customWidth="1"/>
    <col min="13576" max="13576" width="7.625" style="1" customWidth="1"/>
    <col min="13577" max="13577" width="4.5" style="1" customWidth="1"/>
    <col min="13578" max="13581" width="9" style="1"/>
    <col min="13582" max="13583" width="21.125" style="1" customWidth="1"/>
    <col min="13584" max="13824" width="9" style="1"/>
    <col min="13825" max="13825" width="7.625" style="1" customWidth="1"/>
    <col min="13826" max="13826" width="21.125" style="1" customWidth="1"/>
    <col min="13827" max="13827" width="10.375" style="1" customWidth="1"/>
    <col min="13828" max="13828" width="8.875" style="1" customWidth="1"/>
    <col min="13829" max="13829" width="8.625" style="1" customWidth="1"/>
    <col min="13830" max="13830" width="9.625" style="1" customWidth="1"/>
    <col min="13831" max="13831" width="8.875" style="1" customWidth="1"/>
    <col min="13832" max="13832" width="7.625" style="1" customWidth="1"/>
    <col min="13833" max="13833" width="4.5" style="1" customWidth="1"/>
    <col min="13834" max="13837" width="9" style="1"/>
    <col min="13838" max="13839" width="21.125" style="1" customWidth="1"/>
    <col min="13840" max="14080" width="9" style="1"/>
    <col min="14081" max="14081" width="7.625" style="1" customWidth="1"/>
    <col min="14082" max="14082" width="21.125" style="1" customWidth="1"/>
    <col min="14083" max="14083" width="10.375" style="1" customWidth="1"/>
    <col min="14084" max="14084" width="8.875" style="1" customWidth="1"/>
    <col min="14085" max="14085" width="8.625" style="1" customWidth="1"/>
    <col min="14086" max="14086" width="9.625" style="1" customWidth="1"/>
    <col min="14087" max="14087" width="8.875" style="1" customWidth="1"/>
    <col min="14088" max="14088" width="7.625" style="1" customWidth="1"/>
    <col min="14089" max="14089" width="4.5" style="1" customWidth="1"/>
    <col min="14090" max="14093" width="9" style="1"/>
    <col min="14094" max="14095" width="21.125" style="1" customWidth="1"/>
    <col min="14096" max="14336" width="9" style="1"/>
    <col min="14337" max="14337" width="7.625" style="1" customWidth="1"/>
    <col min="14338" max="14338" width="21.125" style="1" customWidth="1"/>
    <col min="14339" max="14339" width="10.375" style="1" customWidth="1"/>
    <col min="14340" max="14340" width="8.875" style="1" customWidth="1"/>
    <col min="14341" max="14341" width="8.625" style="1" customWidth="1"/>
    <col min="14342" max="14342" width="9.625" style="1" customWidth="1"/>
    <col min="14343" max="14343" width="8.875" style="1" customWidth="1"/>
    <col min="14344" max="14344" width="7.625" style="1" customWidth="1"/>
    <col min="14345" max="14345" width="4.5" style="1" customWidth="1"/>
    <col min="14346" max="14349" width="9" style="1"/>
    <col min="14350" max="14351" width="21.125" style="1" customWidth="1"/>
    <col min="14352" max="14592" width="9" style="1"/>
    <col min="14593" max="14593" width="7.625" style="1" customWidth="1"/>
    <col min="14594" max="14594" width="21.125" style="1" customWidth="1"/>
    <col min="14595" max="14595" width="10.375" style="1" customWidth="1"/>
    <col min="14596" max="14596" width="8.875" style="1" customWidth="1"/>
    <col min="14597" max="14597" width="8.625" style="1" customWidth="1"/>
    <col min="14598" max="14598" width="9.625" style="1" customWidth="1"/>
    <col min="14599" max="14599" width="8.875" style="1" customWidth="1"/>
    <col min="14600" max="14600" width="7.625" style="1" customWidth="1"/>
    <col min="14601" max="14601" width="4.5" style="1" customWidth="1"/>
    <col min="14602" max="14605" width="9" style="1"/>
    <col min="14606" max="14607" width="21.125" style="1" customWidth="1"/>
    <col min="14608" max="14848" width="9" style="1"/>
    <col min="14849" max="14849" width="7.625" style="1" customWidth="1"/>
    <col min="14850" max="14850" width="21.125" style="1" customWidth="1"/>
    <col min="14851" max="14851" width="10.375" style="1" customWidth="1"/>
    <col min="14852" max="14852" width="8.875" style="1" customWidth="1"/>
    <col min="14853" max="14853" width="8.625" style="1" customWidth="1"/>
    <col min="14854" max="14854" width="9.625" style="1" customWidth="1"/>
    <col min="14855" max="14855" width="8.875" style="1" customWidth="1"/>
    <col min="14856" max="14856" width="7.625" style="1" customWidth="1"/>
    <col min="14857" max="14857" width="4.5" style="1" customWidth="1"/>
    <col min="14858" max="14861" width="9" style="1"/>
    <col min="14862" max="14863" width="21.125" style="1" customWidth="1"/>
    <col min="14864" max="15104" width="9" style="1"/>
    <col min="15105" max="15105" width="7.625" style="1" customWidth="1"/>
    <col min="15106" max="15106" width="21.125" style="1" customWidth="1"/>
    <col min="15107" max="15107" width="10.375" style="1" customWidth="1"/>
    <col min="15108" max="15108" width="8.875" style="1" customWidth="1"/>
    <col min="15109" max="15109" width="8.625" style="1" customWidth="1"/>
    <col min="15110" max="15110" width="9.625" style="1" customWidth="1"/>
    <col min="15111" max="15111" width="8.875" style="1" customWidth="1"/>
    <col min="15112" max="15112" width="7.625" style="1" customWidth="1"/>
    <col min="15113" max="15113" width="4.5" style="1" customWidth="1"/>
    <col min="15114" max="15117" width="9" style="1"/>
    <col min="15118" max="15119" width="21.125" style="1" customWidth="1"/>
    <col min="15120" max="15360" width="9" style="1"/>
    <col min="15361" max="15361" width="7.625" style="1" customWidth="1"/>
    <col min="15362" max="15362" width="21.125" style="1" customWidth="1"/>
    <col min="15363" max="15363" width="10.375" style="1" customWidth="1"/>
    <col min="15364" max="15364" width="8.875" style="1" customWidth="1"/>
    <col min="15365" max="15365" width="8.625" style="1" customWidth="1"/>
    <col min="15366" max="15366" width="9.625" style="1" customWidth="1"/>
    <col min="15367" max="15367" width="8.875" style="1" customWidth="1"/>
    <col min="15368" max="15368" width="7.625" style="1" customWidth="1"/>
    <col min="15369" max="15369" width="4.5" style="1" customWidth="1"/>
    <col min="15370" max="15373" width="9" style="1"/>
    <col min="15374" max="15375" width="21.125" style="1" customWidth="1"/>
    <col min="15376" max="15616" width="9" style="1"/>
    <col min="15617" max="15617" width="7.625" style="1" customWidth="1"/>
    <col min="15618" max="15618" width="21.125" style="1" customWidth="1"/>
    <col min="15619" max="15619" width="10.375" style="1" customWidth="1"/>
    <col min="15620" max="15620" width="8.875" style="1" customWidth="1"/>
    <col min="15621" max="15621" width="8.625" style="1" customWidth="1"/>
    <col min="15622" max="15622" width="9.625" style="1" customWidth="1"/>
    <col min="15623" max="15623" width="8.875" style="1" customWidth="1"/>
    <col min="15624" max="15624" width="7.625" style="1" customWidth="1"/>
    <col min="15625" max="15625" width="4.5" style="1" customWidth="1"/>
    <col min="15626" max="15629" width="9" style="1"/>
    <col min="15630" max="15631" width="21.125" style="1" customWidth="1"/>
    <col min="15632" max="15872" width="9" style="1"/>
    <col min="15873" max="15873" width="7.625" style="1" customWidth="1"/>
    <col min="15874" max="15874" width="21.125" style="1" customWidth="1"/>
    <col min="15875" max="15875" width="10.375" style="1" customWidth="1"/>
    <col min="15876" max="15876" width="8.875" style="1" customWidth="1"/>
    <col min="15877" max="15877" width="8.625" style="1" customWidth="1"/>
    <col min="15878" max="15878" width="9.625" style="1" customWidth="1"/>
    <col min="15879" max="15879" width="8.875" style="1" customWidth="1"/>
    <col min="15880" max="15880" width="7.625" style="1" customWidth="1"/>
    <col min="15881" max="15881" width="4.5" style="1" customWidth="1"/>
    <col min="15882" max="15885" width="9" style="1"/>
    <col min="15886" max="15887" width="21.125" style="1" customWidth="1"/>
    <col min="15888" max="16128" width="9" style="1"/>
    <col min="16129" max="16129" width="7.625" style="1" customWidth="1"/>
    <col min="16130" max="16130" width="21.125" style="1" customWidth="1"/>
    <col min="16131" max="16131" width="10.375" style="1" customWidth="1"/>
    <col min="16132" max="16132" width="8.875" style="1" customWidth="1"/>
    <col min="16133" max="16133" width="8.625" style="1" customWidth="1"/>
    <col min="16134" max="16134" width="9.625" style="1" customWidth="1"/>
    <col min="16135" max="16135" width="8.875" style="1" customWidth="1"/>
    <col min="16136" max="16136" width="7.625" style="1" customWidth="1"/>
    <col min="16137" max="16137" width="4.5" style="1" customWidth="1"/>
    <col min="16138" max="16141" width="9" style="1"/>
    <col min="16142" max="16143" width="21.125" style="1" customWidth="1"/>
    <col min="16144" max="16384" width="9" style="1"/>
  </cols>
  <sheetData>
    <row r="1" spans="1:14" x14ac:dyDescent="0.15">
      <c r="A1" s="84" t="s">
        <v>0</v>
      </c>
      <c r="B1" s="84"/>
      <c r="C1" s="84"/>
      <c r="D1" s="84"/>
      <c r="E1" s="84"/>
      <c r="F1" s="84"/>
      <c r="G1" s="84"/>
      <c r="H1" s="85"/>
      <c r="I1" s="85"/>
    </row>
    <row r="2" spans="1:14" x14ac:dyDescent="0.15">
      <c r="A2" s="84"/>
      <c r="B2" s="84"/>
      <c r="C2" s="84"/>
      <c r="D2" s="84"/>
      <c r="E2" s="84"/>
      <c r="F2" s="84"/>
      <c r="G2" s="84"/>
      <c r="H2" s="85"/>
      <c r="I2" s="85"/>
    </row>
    <row r="5" spans="1:14" x14ac:dyDescent="0.15">
      <c r="A5" s="103" t="s">
        <v>1</v>
      </c>
      <c r="B5" s="103"/>
      <c r="C5" s="103"/>
      <c r="D5" s="103"/>
      <c r="E5" s="103"/>
      <c r="F5" s="103"/>
      <c r="G5" s="103"/>
      <c r="H5" s="104"/>
      <c r="I5" s="104"/>
    </row>
    <row r="7" spans="1:14" x14ac:dyDescent="0.15">
      <c r="B7" s="4"/>
      <c r="E7" s="2" t="s">
        <v>2</v>
      </c>
      <c r="F7" s="105"/>
      <c r="G7" s="106"/>
      <c r="L7" s="1" t="s">
        <v>3</v>
      </c>
    </row>
    <row r="8" spans="1:14" x14ac:dyDescent="0.15">
      <c r="J8" s="1" t="s">
        <v>4</v>
      </c>
      <c r="N8" s="55">
        <f>INTERCEPT(E13:E18,C13:C18)</f>
        <v>8.2214285714284907E-3</v>
      </c>
    </row>
    <row r="9" spans="1:14" x14ac:dyDescent="0.15">
      <c r="N9" s="55"/>
    </row>
    <row r="10" spans="1:14" x14ac:dyDescent="0.15">
      <c r="B10" s="5" t="s">
        <v>5</v>
      </c>
      <c r="J10" s="1" t="s">
        <v>6</v>
      </c>
      <c r="N10" s="55">
        <f>STEYX(E13:E18,C13:C18)</f>
        <v>7.2175429215329857E-3</v>
      </c>
    </row>
    <row r="11" spans="1:14" x14ac:dyDescent="0.15">
      <c r="B11" s="86" t="s">
        <v>7</v>
      </c>
      <c r="C11" s="91" t="s">
        <v>8</v>
      </c>
      <c r="D11" s="86" t="s">
        <v>9</v>
      </c>
      <c r="E11" s="86" t="s">
        <v>10</v>
      </c>
      <c r="F11" s="86" t="s">
        <v>11</v>
      </c>
      <c r="J11" s="1" t="s">
        <v>12</v>
      </c>
      <c r="N11" s="55">
        <f>RSQ(E13:E18,C13:C18)</f>
        <v>0.99951974277558486</v>
      </c>
    </row>
    <row r="12" spans="1:14" x14ac:dyDescent="0.15">
      <c r="B12" s="86"/>
      <c r="C12" s="92"/>
      <c r="D12" s="95"/>
      <c r="E12" s="86"/>
      <c r="F12" s="86"/>
      <c r="J12" s="1" t="s">
        <v>13</v>
      </c>
      <c r="N12" s="1">
        <v>6</v>
      </c>
    </row>
    <row r="13" spans="1:14" x14ac:dyDescent="0.15">
      <c r="B13" s="6">
        <v>0</v>
      </c>
      <c r="C13" s="7">
        <v>0</v>
      </c>
      <c r="D13" s="8">
        <f>C21</f>
        <v>1.7499999999999998E-2</v>
      </c>
      <c r="E13" s="9">
        <f>D13-C21</f>
        <v>0</v>
      </c>
      <c r="F13" s="10">
        <f>C23+E23*C13</f>
        <v>8.2214285714284907E-3</v>
      </c>
      <c r="J13" s="1" t="s">
        <v>14</v>
      </c>
      <c r="N13" s="1">
        <v>3</v>
      </c>
    </row>
    <row r="14" spans="1:14" x14ac:dyDescent="0.15">
      <c r="B14" s="11">
        <v>2</v>
      </c>
      <c r="C14" s="7">
        <v>1E-3</v>
      </c>
      <c r="D14" s="12">
        <v>0.106</v>
      </c>
      <c r="E14" s="9">
        <f>D14-C21</f>
        <v>8.8499999999999995E-2</v>
      </c>
      <c r="F14" s="10">
        <f>C23+E23*C14</f>
        <v>8.3843406593406514E-2</v>
      </c>
      <c r="J14" s="1" t="s">
        <v>15</v>
      </c>
      <c r="N14" s="1">
        <f>SLOPE(E13:E18,C13:C18)</f>
        <v>75.621978021978023</v>
      </c>
    </row>
    <row r="15" spans="1:14" x14ac:dyDescent="0.15">
      <c r="B15" s="11">
        <v>5</v>
      </c>
      <c r="C15" s="7">
        <v>2.5000000000000001E-3</v>
      </c>
      <c r="D15" s="12">
        <v>0.217</v>
      </c>
      <c r="E15" s="9">
        <f>D15-C21</f>
        <v>0.19950000000000001</v>
      </c>
      <c r="F15" s="10">
        <f>C23+E23*C15</f>
        <v>0.19727637362637354</v>
      </c>
      <c r="J15" s="1" t="s">
        <v>16</v>
      </c>
    </row>
    <row r="16" spans="1:14" x14ac:dyDescent="0.15">
      <c r="B16" s="11">
        <v>10</v>
      </c>
      <c r="C16" s="7">
        <v>5.0000000000000001E-3</v>
      </c>
      <c r="D16" s="12">
        <v>0.41199999999999998</v>
      </c>
      <c r="E16" s="9">
        <f>D16-C21</f>
        <v>0.39449999999999996</v>
      </c>
      <c r="F16" s="10">
        <f>C23+E23*C16</f>
        <v>0.38633131868131859</v>
      </c>
    </row>
    <row r="17" spans="1:14" x14ac:dyDescent="0.15">
      <c r="B17" s="11">
        <v>15</v>
      </c>
      <c r="C17" s="7">
        <v>7.4999999999999997E-3</v>
      </c>
      <c r="D17" s="12">
        <v>0.58599999999999997</v>
      </c>
      <c r="E17" s="9">
        <f>D17-C21</f>
        <v>0.56850000000000001</v>
      </c>
      <c r="F17" s="10">
        <f>C23+E23*C17</f>
        <v>0.57538626373626367</v>
      </c>
    </row>
    <row r="18" spans="1:14" x14ac:dyDescent="0.15">
      <c r="B18" s="11">
        <v>20</v>
      </c>
      <c r="C18" s="13">
        <v>0.01</v>
      </c>
      <c r="D18" s="12">
        <v>0.78200000000000003</v>
      </c>
      <c r="E18" s="9">
        <f>D18-C21</f>
        <v>0.76450000000000007</v>
      </c>
      <c r="F18" s="10">
        <f>C23+E23*C18</f>
        <v>0.76444120879120869</v>
      </c>
      <c r="N18" s="16"/>
    </row>
    <row r="19" spans="1:14" x14ac:dyDescent="0.15">
      <c r="B19" s="14" t="s">
        <v>17</v>
      </c>
      <c r="C19" s="15">
        <v>1.2999999999999999E-2</v>
      </c>
      <c r="D19" s="16"/>
      <c r="E19" s="16"/>
      <c r="F19" s="17"/>
      <c r="N19" s="56" t="s">
        <v>18</v>
      </c>
    </row>
    <row r="20" spans="1:14" x14ac:dyDescent="0.15">
      <c r="B20" s="14" t="s">
        <v>19</v>
      </c>
      <c r="C20" s="15">
        <v>2.1999999999999999E-2</v>
      </c>
      <c r="D20" s="16"/>
      <c r="E20" s="16"/>
      <c r="F20" s="17"/>
      <c r="N20" s="57"/>
    </row>
    <row r="21" spans="1:14" x14ac:dyDescent="0.15">
      <c r="B21" s="14" t="s">
        <v>20</v>
      </c>
      <c r="C21" s="18">
        <f>AVERAGE(C19:C20)</f>
        <v>1.7499999999999998E-2</v>
      </c>
      <c r="D21" s="16"/>
      <c r="E21" s="16"/>
      <c r="F21" s="17"/>
      <c r="N21" s="57" t="s">
        <v>21</v>
      </c>
    </row>
    <row r="22" spans="1:14" x14ac:dyDescent="0.15">
      <c r="N22" s="57" t="s">
        <v>22</v>
      </c>
    </row>
    <row r="23" spans="1:14" x14ac:dyDescent="0.15">
      <c r="B23" s="19" t="s">
        <v>23</v>
      </c>
      <c r="C23" s="20">
        <f>N8</f>
        <v>8.2214285714284907E-3</v>
      </c>
      <c r="D23" s="2" t="s">
        <v>24</v>
      </c>
      <c r="E23" s="1">
        <f>N14</f>
        <v>75.621978021978023</v>
      </c>
      <c r="F23" s="21" t="s">
        <v>25</v>
      </c>
      <c r="N23" s="57"/>
    </row>
    <row r="24" spans="1:14" x14ac:dyDescent="0.15">
      <c r="B24" s="19" t="s">
        <v>26</v>
      </c>
      <c r="C24" s="20">
        <f>CORREL(C13:C18,E13:E18)</f>
        <v>0.99975984254999228</v>
      </c>
      <c r="N24" s="57" t="s">
        <v>27</v>
      </c>
    </row>
    <row r="25" spans="1:14" x14ac:dyDescent="0.15">
      <c r="B25" s="19"/>
      <c r="C25" s="20"/>
      <c r="N25" s="57" t="s">
        <v>28</v>
      </c>
    </row>
    <row r="26" spans="1:14" x14ac:dyDescent="0.15">
      <c r="N26" s="57"/>
    </row>
    <row r="27" spans="1:14" x14ac:dyDescent="0.15">
      <c r="A27" s="5" t="s">
        <v>29</v>
      </c>
      <c r="N27" s="57"/>
    </row>
    <row r="28" spans="1:14" x14ac:dyDescent="0.15">
      <c r="A28" s="93" t="s">
        <v>30</v>
      </c>
      <c r="B28" s="93" t="s">
        <v>31</v>
      </c>
      <c r="C28" s="93" t="s">
        <v>32</v>
      </c>
      <c r="D28" s="96" t="s">
        <v>9</v>
      </c>
      <c r="E28" s="22" t="s">
        <v>33</v>
      </c>
      <c r="F28" s="23" t="s">
        <v>34</v>
      </c>
      <c r="G28" s="23" t="s">
        <v>35</v>
      </c>
      <c r="H28" s="24" t="s">
        <v>36</v>
      </c>
      <c r="I28" s="87" t="s">
        <v>37</v>
      </c>
      <c r="J28" s="89" t="s">
        <v>38</v>
      </c>
      <c r="K28" s="90" t="s">
        <v>39</v>
      </c>
      <c r="L28" s="90" t="s">
        <v>40</v>
      </c>
      <c r="N28" s="57"/>
    </row>
    <row r="29" spans="1:14" x14ac:dyDescent="0.15">
      <c r="A29" s="94"/>
      <c r="B29" s="94"/>
      <c r="C29" s="94"/>
      <c r="D29" s="97"/>
      <c r="E29" s="25" t="s">
        <v>41</v>
      </c>
      <c r="F29" s="26" t="s">
        <v>42</v>
      </c>
      <c r="G29" s="27" t="s">
        <v>43</v>
      </c>
      <c r="H29" s="28" t="s">
        <v>43</v>
      </c>
      <c r="I29" s="88"/>
      <c r="J29" s="89"/>
      <c r="K29" s="90"/>
      <c r="L29" s="90"/>
      <c r="N29" s="57"/>
    </row>
    <row r="30" spans="1:14" ht="13.5" customHeight="1" x14ac:dyDescent="0.15">
      <c r="A30" s="108"/>
      <c r="B30" s="114"/>
      <c r="C30" s="29"/>
      <c r="D30" s="15"/>
      <c r="E30" s="30">
        <f>D30-C21</f>
        <v>-1.7499999999999998E-2</v>
      </c>
      <c r="F30" s="11">
        <f>(E30-C23)/E23</f>
        <v>-3.4013165542896888E-4</v>
      </c>
      <c r="G30" s="31"/>
      <c r="H30" s="32"/>
      <c r="I30" s="58" t="str">
        <f>IF(E30&lt;0.1,"×",IF(E30&gt;E18,"×",IF(AND(0.1&lt;=E30,E30&lt;=E18),"○")))</f>
        <v>×</v>
      </c>
      <c r="J30" s="59">
        <f>ABS(0.4343/(POWER(10,-E30)*LN(POWER(10,-E30))))</f>
        <v>10.352281955853872</v>
      </c>
      <c r="K30" s="60" t="s">
        <v>44</v>
      </c>
      <c r="L30" s="81" t="s">
        <v>44</v>
      </c>
      <c r="N30" s="57"/>
    </row>
    <row r="31" spans="1:14" ht="14.25" x14ac:dyDescent="0.15">
      <c r="A31" s="109"/>
      <c r="B31" s="99"/>
      <c r="C31" s="29"/>
      <c r="D31" s="15"/>
      <c r="E31" s="30">
        <f>D31-C21</f>
        <v>-1.7499999999999998E-2</v>
      </c>
      <c r="F31" s="11">
        <f>(E31-C23)/E23</f>
        <v>-3.4013165542896888E-4</v>
      </c>
      <c r="G31" s="31"/>
      <c r="H31" s="32"/>
      <c r="I31" s="58" t="str">
        <f>IF(E31&lt;0.1,"×",IF(E31&gt;E18,"×",IF(AND(0.1&lt;=E31,E31&lt;=E18),"○")))</f>
        <v>×</v>
      </c>
      <c r="J31" s="59">
        <f t="shared" ref="J31" si="0">ABS(0.4343/(POWER(10,-E31)*LN(POWER(10,-E31))))</f>
        <v>10.352281955853872</v>
      </c>
      <c r="K31" s="60" t="s">
        <v>44</v>
      </c>
      <c r="L31" s="82"/>
      <c r="N31" s="57"/>
    </row>
    <row r="32" spans="1:14" ht="14.25" x14ac:dyDescent="0.15">
      <c r="A32" s="110"/>
      <c r="B32" s="100"/>
      <c r="C32" s="33"/>
      <c r="D32" s="34"/>
      <c r="E32" s="35">
        <f>D32-C21</f>
        <v>-1.7499999999999998E-2</v>
      </c>
      <c r="F32" s="36">
        <f>(E32-C23)/E23</f>
        <v>-3.4013165542896888E-4</v>
      </c>
      <c r="G32" s="37" t="s">
        <v>45</v>
      </c>
      <c r="H32" s="38" t="s">
        <v>45</v>
      </c>
      <c r="I32" s="61" t="str">
        <f>IF(E32&lt;0.1,"×",IF(E32&gt;E18,"×",IF(AND(0.1&lt;=E32,E32&lt;=E18),"○")))</f>
        <v>×</v>
      </c>
      <c r="J32" s="62">
        <f t="shared" ref="J32:J50" si="1">ABS(0.4343/(POWER(10,-E32)*LN(POWER(10,-E32))))</f>
        <v>10.352281955853872</v>
      </c>
      <c r="K32" s="63" t="s">
        <v>44</v>
      </c>
      <c r="L32" s="83"/>
      <c r="N32" s="57"/>
    </row>
    <row r="33" spans="1:14" ht="14.25" x14ac:dyDescent="0.15">
      <c r="A33" s="111"/>
      <c r="B33" s="115"/>
      <c r="C33" s="39"/>
      <c r="D33" s="40"/>
      <c r="E33" s="41">
        <f>D33-C21</f>
        <v>-1.7499999999999998E-2</v>
      </c>
      <c r="F33" s="42">
        <f>(E33-C23)/E23</f>
        <v>-3.4013165542896888E-4</v>
      </c>
      <c r="G33" s="43" t="s">
        <v>45</v>
      </c>
      <c r="H33" s="44" t="s">
        <v>45</v>
      </c>
      <c r="I33" s="64" t="str">
        <f>IF(E33&lt;0.1,"×",IF(E33&gt;E18,"×",IF(AND(0.1&lt;=E33,E33&lt;=E18),"○")))</f>
        <v>×</v>
      </c>
      <c r="J33" s="59">
        <f t="shared" si="1"/>
        <v>10.352281955853872</v>
      </c>
      <c r="K33" s="60" t="s">
        <v>44</v>
      </c>
      <c r="L33" s="81" t="s">
        <v>44</v>
      </c>
      <c r="N33" s="57"/>
    </row>
    <row r="34" spans="1:14" ht="14.25" x14ac:dyDescent="0.15">
      <c r="A34" s="109"/>
      <c r="B34" s="116"/>
      <c r="C34" s="29"/>
      <c r="D34" s="15"/>
      <c r="E34" s="30">
        <f>D34-C21</f>
        <v>-1.7499999999999998E-2</v>
      </c>
      <c r="F34" s="11">
        <f>(E34-C23)/E23</f>
        <v>-3.4013165542896888E-4</v>
      </c>
      <c r="G34" s="31" t="s">
        <v>45</v>
      </c>
      <c r="H34" s="32" t="s">
        <v>45</v>
      </c>
      <c r="I34" s="58" t="str">
        <f>IF(E34&lt;0.1,"×",IF(E34&gt;E18,"×",IF(AND(0.1&lt;=E34,E34&lt;=E18),"○")))</f>
        <v>×</v>
      </c>
      <c r="J34" s="59">
        <f t="shared" si="1"/>
        <v>10.352281955853872</v>
      </c>
      <c r="K34" s="60" t="s">
        <v>44</v>
      </c>
      <c r="L34" s="82"/>
      <c r="N34" s="57"/>
    </row>
    <row r="35" spans="1:14" ht="14.25" x14ac:dyDescent="0.15">
      <c r="A35" s="112"/>
      <c r="B35" s="116"/>
      <c r="C35" s="45"/>
      <c r="D35" s="46"/>
      <c r="E35" s="35">
        <f>D35-C21</f>
        <v>-1.7499999999999998E-2</v>
      </c>
      <c r="F35" s="36">
        <f>(E35-C23)/E23</f>
        <v>-3.4013165542896888E-4</v>
      </c>
      <c r="G35" s="47" t="s">
        <v>45</v>
      </c>
      <c r="H35" s="48" t="s">
        <v>45</v>
      </c>
      <c r="I35" s="61" t="str">
        <f>IF(E35&lt;0.1,"×",IF(E35&gt;E18,"×",IF(AND(0.1&lt;=E35,E35&lt;=E18),"○")))</f>
        <v>×</v>
      </c>
      <c r="J35" s="62">
        <f t="shared" si="1"/>
        <v>10.352281955853872</v>
      </c>
      <c r="K35" s="63" t="s">
        <v>44</v>
      </c>
      <c r="L35" s="83"/>
      <c r="N35" s="57"/>
    </row>
    <row r="36" spans="1:14" ht="14.25" x14ac:dyDescent="0.15">
      <c r="A36" s="113"/>
      <c r="B36" s="98"/>
      <c r="C36" s="49"/>
      <c r="D36" s="50"/>
      <c r="E36" s="41">
        <f>D36-C21</f>
        <v>-1.7499999999999998E-2</v>
      </c>
      <c r="F36" s="42">
        <f>(E36-C23)/E23</f>
        <v>-3.4013165542896888E-4</v>
      </c>
      <c r="G36" s="51" t="s">
        <v>45</v>
      </c>
      <c r="H36" s="52" t="s">
        <v>45</v>
      </c>
      <c r="I36" s="64" t="str">
        <f>IF(E36&lt;0.1,"×",IF(E36&gt;E18,"×",IF(AND(0.1&lt;=E36,E36&lt;=E18),"○")))</f>
        <v>×</v>
      </c>
      <c r="J36" s="59">
        <f t="shared" si="1"/>
        <v>10.352281955853872</v>
      </c>
      <c r="K36" s="60" t="s">
        <v>44</v>
      </c>
      <c r="L36" s="81" t="s">
        <v>44</v>
      </c>
      <c r="N36" s="57"/>
    </row>
    <row r="37" spans="1:14" ht="14.25" x14ac:dyDescent="0.15">
      <c r="A37" s="109"/>
      <c r="B37" s="99"/>
      <c r="C37" s="29"/>
      <c r="D37" s="15"/>
      <c r="E37" s="30">
        <f>D37-C21</f>
        <v>-1.7499999999999998E-2</v>
      </c>
      <c r="F37" s="11">
        <f>(E37-C23)/E23</f>
        <v>-3.4013165542896888E-4</v>
      </c>
      <c r="G37" s="31" t="s">
        <v>45</v>
      </c>
      <c r="H37" s="32" t="s">
        <v>45</v>
      </c>
      <c r="I37" s="58" t="str">
        <f>IF(E37&lt;0.1,"×",IF(E37&gt;E18,"×",IF(AND(0.1&lt;=E37,E37&lt;=E18),"○")))</f>
        <v>×</v>
      </c>
      <c r="J37" s="59">
        <f t="shared" si="1"/>
        <v>10.352281955853872</v>
      </c>
      <c r="K37" s="60" t="s">
        <v>44</v>
      </c>
      <c r="L37" s="82"/>
      <c r="N37" s="57"/>
    </row>
    <row r="38" spans="1:14" ht="14.25" x14ac:dyDescent="0.15">
      <c r="A38" s="110"/>
      <c r="B38" s="100"/>
      <c r="C38" s="33"/>
      <c r="D38" s="34"/>
      <c r="E38" s="35">
        <f>D38-C21</f>
        <v>-1.7499999999999998E-2</v>
      </c>
      <c r="F38" s="36">
        <f>(E38-C23)/E23</f>
        <v>-3.4013165542896888E-4</v>
      </c>
      <c r="G38" s="37" t="s">
        <v>45</v>
      </c>
      <c r="H38" s="38" t="s">
        <v>45</v>
      </c>
      <c r="I38" s="61" t="str">
        <f>IF(E38&lt;0.1,"×",IF(E38&gt;E18,"×",IF(AND(0.1&lt;=E38,E38&lt;=E18),"○")))</f>
        <v>×</v>
      </c>
      <c r="J38" s="62">
        <f t="shared" si="1"/>
        <v>10.352281955853872</v>
      </c>
      <c r="K38" s="63" t="s">
        <v>44</v>
      </c>
      <c r="L38" s="83"/>
      <c r="N38" s="57"/>
    </row>
    <row r="39" spans="1:14" ht="13.5" customHeight="1" x14ac:dyDescent="0.15">
      <c r="A39" s="111"/>
      <c r="B39" s="101"/>
      <c r="C39" s="39"/>
      <c r="D39" s="40"/>
      <c r="E39" s="41">
        <f>D39-C21</f>
        <v>-1.7499999999999998E-2</v>
      </c>
      <c r="F39" s="42">
        <f>(E39-C23)/E23</f>
        <v>-3.4013165542896888E-4</v>
      </c>
      <c r="G39" s="43" t="s">
        <v>45</v>
      </c>
      <c r="H39" s="44" t="s">
        <v>45</v>
      </c>
      <c r="I39" s="64" t="str">
        <f>IF(E39&lt;0.1,"×",IF(E39&gt;E18,"×",IF(AND(0.1&lt;=E39,E39&lt;=E18),"○")))</f>
        <v>×</v>
      </c>
      <c r="J39" s="59">
        <f t="shared" si="1"/>
        <v>10.352281955853872</v>
      </c>
      <c r="K39" s="60" t="s">
        <v>44</v>
      </c>
      <c r="L39" s="81" t="s">
        <v>44</v>
      </c>
      <c r="N39" s="57"/>
    </row>
    <row r="40" spans="1:14" ht="14.25" x14ac:dyDescent="0.15">
      <c r="A40" s="109"/>
      <c r="B40" s="99"/>
      <c r="C40" s="29"/>
      <c r="D40" s="15"/>
      <c r="E40" s="30">
        <f>D40-C21</f>
        <v>-1.7499999999999998E-2</v>
      </c>
      <c r="F40" s="11">
        <f>(E40-C23)/E23</f>
        <v>-3.4013165542896888E-4</v>
      </c>
      <c r="G40" s="31" t="s">
        <v>45</v>
      </c>
      <c r="H40" s="32" t="s">
        <v>45</v>
      </c>
      <c r="I40" s="58" t="str">
        <f>IF(E40&lt;0.1,"×",IF(E40&gt;E18,"×",IF(AND(0.1&lt;=E40,E40&lt;=E18),"○")))</f>
        <v>×</v>
      </c>
      <c r="J40" s="59">
        <f t="shared" si="1"/>
        <v>10.352281955853872</v>
      </c>
      <c r="K40" s="60" t="s">
        <v>44</v>
      </c>
      <c r="L40" s="82"/>
      <c r="N40" s="57"/>
    </row>
    <row r="41" spans="1:14" ht="14.25" x14ac:dyDescent="0.15">
      <c r="A41" s="112"/>
      <c r="B41" s="102"/>
      <c r="C41" s="45"/>
      <c r="D41" s="46"/>
      <c r="E41" s="35">
        <f>D41-C21</f>
        <v>-1.7499999999999998E-2</v>
      </c>
      <c r="F41" s="36">
        <f>(E41-C23)/E23</f>
        <v>-3.4013165542896888E-4</v>
      </c>
      <c r="G41" s="47" t="s">
        <v>45</v>
      </c>
      <c r="H41" s="48" t="s">
        <v>45</v>
      </c>
      <c r="I41" s="61" t="str">
        <f>IF(E41&lt;0.1,"×",IF(E41&gt;E18,"×",IF(AND(0.1&lt;=E41,E41&lt;=E18),"○")))</f>
        <v>×</v>
      </c>
      <c r="J41" s="62">
        <f t="shared" si="1"/>
        <v>10.352281955853872</v>
      </c>
      <c r="K41" s="63" t="s">
        <v>44</v>
      </c>
      <c r="L41" s="83"/>
      <c r="N41" s="57"/>
    </row>
    <row r="42" spans="1:14" ht="13.5" customHeight="1" x14ac:dyDescent="0.15">
      <c r="A42" s="113"/>
      <c r="B42" s="98"/>
      <c r="C42" s="49"/>
      <c r="D42" s="50"/>
      <c r="E42" s="41">
        <f>D42-C21</f>
        <v>-1.7499999999999998E-2</v>
      </c>
      <c r="F42" s="42">
        <f>(E42-C23)/E23</f>
        <v>-3.4013165542896888E-4</v>
      </c>
      <c r="G42" s="51" t="s">
        <v>45</v>
      </c>
      <c r="H42" s="52" t="s">
        <v>45</v>
      </c>
      <c r="I42" s="64" t="str">
        <f>IF(E42&lt;0.1,"×",IF(E42&gt;E18,"×",IF(AND(0.1&lt;=E42,E42&lt;=E18),"○")))</f>
        <v>×</v>
      </c>
      <c r="J42" s="59">
        <f t="shared" si="1"/>
        <v>10.352281955853872</v>
      </c>
      <c r="K42" s="60" t="s">
        <v>44</v>
      </c>
      <c r="L42" s="81" t="s">
        <v>44</v>
      </c>
      <c r="N42" s="57"/>
    </row>
    <row r="43" spans="1:14" ht="14.25" x14ac:dyDescent="0.15">
      <c r="A43" s="109"/>
      <c r="B43" s="99"/>
      <c r="C43" s="29"/>
      <c r="D43" s="15"/>
      <c r="E43" s="30">
        <f>D43-C21</f>
        <v>-1.7499999999999998E-2</v>
      </c>
      <c r="F43" s="11">
        <f>(E43-C23)/E23</f>
        <v>-3.4013165542896888E-4</v>
      </c>
      <c r="G43" s="31" t="s">
        <v>45</v>
      </c>
      <c r="H43" s="32" t="s">
        <v>45</v>
      </c>
      <c r="I43" s="58" t="str">
        <f>IF(E43&lt;0.1,"×",IF(E43&gt;E18,"×",IF(AND(0.1&lt;=E43,E43&lt;=E18),"○")))</f>
        <v>×</v>
      </c>
      <c r="J43" s="59">
        <f t="shared" si="1"/>
        <v>10.352281955853872</v>
      </c>
      <c r="K43" s="60" t="s">
        <v>44</v>
      </c>
      <c r="L43" s="82"/>
      <c r="N43" s="57"/>
    </row>
    <row r="44" spans="1:14" ht="14.25" x14ac:dyDescent="0.15">
      <c r="A44" s="110"/>
      <c r="B44" s="100"/>
      <c r="C44" s="33"/>
      <c r="D44" s="34"/>
      <c r="E44" s="35">
        <f>D44-C21</f>
        <v>-1.7499999999999998E-2</v>
      </c>
      <c r="F44" s="36">
        <f>(E44-C23)/E23</f>
        <v>-3.4013165542896888E-4</v>
      </c>
      <c r="G44" s="37" t="s">
        <v>45</v>
      </c>
      <c r="H44" s="38" t="s">
        <v>45</v>
      </c>
      <c r="I44" s="61" t="str">
        <f>IF(E44&lt;0.1,"×",IF(E44&gt;E18,"×",IF(AND(0.1&lt;=E44,E44&lt;=E18),"○")))</f>
        <v>×</v>
      </c>
      <c r="J44" s="62">
        <f t="shared" si="1"/>
        <v>10.352281955853872</v>
      </c>
      <c r="K44" s="63" t="s">
        <v>44</v>
      </c>
      <c r="L44" s="83"/>
      <c r="N44" s="57"/>
    </row>
    <row r="45" spans="1:14" ht="13.5" customHeight="1" x14ac:dyDescent="0.15">
      <c r="A45" s="113"/>
      <c r="B45" s="98" t="s">
        <v>46</v>
      </c>
      <c r="C45" s="49"/>
      <c r="D45" s="50"/>
      <c r="E45" s="41">
        <f>D45-C21</f>
        <v>-1.7499999999999998E-2</v>
      </c>
      <c r="F45" s="42">
        <f>(E45-C23)/E23</f>
        <v>-3.4013165542896888E-4</v>
      </c>
      <c r="G45" s="43" t="s">
        <v>45</v>
      </c>
      <c r="H45" s="44" t="s">
        <v>45</v>
      </c>
      <c r="I45" s="64" t="str">
        <f>IF(E45&lt;0.1,"×",IF(E45&gt;E18,"×",IF(AND(0.1&lt;=E45,E45&lt;=E18),"○")))</f>
        <v>×</v>
      </c>
      <c r="J45" s="59">
        <f t="shared" si="1"/>
        <v>10.352281955853872</v>
      </c>
      <c r="K45" s="60" t="s">
        <v>44</v>
      </c>
      <c r="L45" s="81" t="s">
        <v>44</v>
      </c>
      <c r="N45" s="57"/>
    </row>
    <row r="46" spans="1:14" ht="14.25" x14ac:dyDescent="0.15">
      <c r="A46" s="109"/>
      <c r="B46" s="99"/>
      <c r="C46" s="29"/>
      <c r="D46" s="15"/>
      <c r="E46" s="30">
        <f>D46-C21</f>
        <v>-1.7499999999999998E-2</v>
      </c>
      <c r="F46" s="11">
        <f>(E46-C23)/E23</f>
        <v>-3.4013165542896888E-4</v>
      </c>
      <c r="G46" s="31" t="s">
        <v>45</v>
      </c>
      <c r="H46" s="32" t="s">
        <v>45</v>
      </c>
      <c r="I46" s="58" t="str">
        <f>IF(E46&lt;0.1,"×",IF(E46&gt;E18,"×",IF(AND(0.1&lt;=E46,E46&lt;=E18),"○")))</f>
        <v>×</v>
      </c>
      <c r="J46" s="59">
        <f t="shared" si="1"/>
        <v>10.352281955853872</v>
      </c>
      <c r="K46" s="60" t="s">
        <v>44</v>
      </c>
      <c r="L46" s="82"/>
      <c r="N46" s="65"/>
    </row>
    <row r="47" spans="1:14" ht="14.25" x14ac:dyDescent="0.15">
      <c r="A47" s="110"/>
      <c r="B47" s="100"/>
      <c r="C47" s="33"/>
      <c r="D47" s="34"/>
      <c r="E47" s="35">
        <f>D47-C21</f>
        <v>-1.7499999999999998E-2</v>
      </c>
      <c r="F47" s="36">
        <f>(E47-C23)/E23</f>
        <v>-3.4013165542896888E-4</v>
      </c>
      <c r="G47" s="47" t="s">
        <v>45</v>
      </c>
      <c r="H47" s="48" t="s">
        <v>45</v>
      </c>
      <c r="I47" s="61" t="str">
        <f>IF(E47&lt;0.1,"×",IF(E47&gt;E18,"×",IF(AND(0.1&lt;=E47,E47&lt;=E18),"○")))</f>
        <v>×</v>
      </c>
      <c r="J47" s="62">
        <f t="shared" si="1"/>
        <v>10.352281955853872</v>
      </c>
      <c r="K47" s="63" t="s">
        <v>44</v>
      </c>
      <c r="L47" s="83"/>
      <c r="N47" s="57"/>
    </row>
    <row r="48" spans="1:14" ht="13.5" customHeight="1" x14ac:dyDescent="0.15">
      <c r="A48" s="113"/>
      <c r="B48" s="98" t="s">
        <v>46</v>
      </c>
      <c r="C48" s="49"/>
      <c r="D48" s="50"/>
      <c r="E48" s="41">
        <f>D48-C21</f>
        <v>-1.7499999999999998E-2</v>
      </c>
      <c r="F48" s="42">
        <f>(E48-C23)/E23</f>
        <v>-3.4013165542896888E-4</v>
      </c>
      <c r="G48" s="43" t="s">
        <v>45</v>
      </c>
      <c r="H48" s="44" t="s">
        <v>45</v>
      </c>
      <c r="I48" s="64" t="str">
        <f>IF(E48&lt;0.1,"×",IF(E48&gt;E18,"×",IF(AND(0.1&lt;=E48,E48&lt;=E18),"○")))</f>
        <v>×</v>
      </c>
      <c r="J48" s="59">
        <f t="shared" si="1"/>
        <v>10.352281955853872</v>
      </c>
      <c r="K48" s="60" t="s">
        <v>44</v>
      </c>
      <c r="L48" s="81" t="s">
        <v>44</v>
      </c>
      <c r="N48" s="57"/>
    </row>
    <row r="49" spans="1:14" ht="14.25" x14ac:dyDescent="0.15">
      <c r="A49" s="109"/>
      <c r="B49" s="99"/>
      <c r="C49" s="29"/>
      <c r="D49" s="15"/>
      <c r="E49" s="30">
        <f>D49-C21</f>
        <v>-1.7499999999999998E-2</v>
      </c>
      <c r="F49" s="11">
        <f>(E49-C23)/E23</f>
        <v>-3.4013165542896888E-4</v>
      </c>
      <c r="G49" s="31" t="s">
        <v>45</v>
      </c>
      <c r="H49" s="32" t="s">
        <v>45</v>
      </c>
      <c r="I49" s="58" t="str">
        <f>IF(E49&lt;0.1,"×",IF(E49&gt;E18,"×",IF(AND(0.1&lt;=E49,E49&lt;=E18),"○")))</f>
        <v>×</v>
      </c>
      <c r="J49" s="59">
        <f t="shared" si="1"/>
        <v>10.352281955853872</v>
      </c>
      <c r="K49" s="60" t="s">
        <v>44</v>
      </c>
      <c r="L49" s="82"/>
      <c r="N49" s="57"/>
    </row>
    <row r="50" spans="1:14" ht="14.25" x14ac:dyDescent="0.15">
      <c r="A50" s="110"/>
      <c r="B50" s="100"/>
      <c r="C50" s="33"/>
      <c r="D50" s="34"/>
      <c r="E50" s="35">
        <f>D50-C21</f>
        <v>-1.7499999999999998E-2</v>
      </c>
      <c r="F50" s="36">
        <f>(E50-C23)/E23</f>
        <v>-3.4013165542896888E-4</v>
      </c>
      <c r="G50" s="47" t="s">
        <v>45</v>
      </c>
      <c r="H50" s="48" t="s">
        <v>45</v>
      </c>
      <c r="I50" s="61" t="str">
        <f>IF(E50&lt;0.1,"×",IF(E50&gt;E18,"×",IF(AND(0.1&lt;=E50,E50&lt;=E18),"○")))</f>
        <v>×</v>
      </c>
      <c r="J50" s="62">
        <f t="shared" si="1"/>
        <v>10.352281955853872</v>
      </c>
      <c r="K50" s="63" t="s">
        <v>44</v>
      </c>
      <c r="L50" s="83"/>
      <c r="N50" s="57"/>
    </row>
    <row r="51" spans="1:14" x14ac:dyDescent="0.15">
      <c r="B51" s="16"/>
      <c r="C51" s="53"/>
      <c r="N51" s="57"/>
    </row>
    <row r="52" spans="1:14" x14ac:dyDescent="0.15">
      <c r="B52" s="16"/>
      <c r="C52" s="53"/>
      <c r="N52" s="57"/>
    </row>
    <row r="53" spans="1:14" x14ac:dyDescent="0.15">
      <c r="B53" s="16"/>
      <c r="C53" s="54"/>
      <c r="N53" s="57"/>
    </row>
    <row r="54" spans="1:14" x14ac:dyDescent="0.15">
      <c r="B54" s="19"/>
      <c r="N54" s="57"/>
    </row>
    <row r="55" spans="1:14" x14ac:dyDescent="0.15">
      <c r="A55" s="103" t="s">
        <v>47</v>
      </c>
      <c r="B55" s="103"/>
      <c r="C55" s="103"/>
      <c r="D55" s="103"/>
      <c r="E55" s="103"/>
      <c r="F55" s="103"/>
      <c r="G55" s="103"/>
      <c r="H55" s="103"/>
      <c r="I55" s="103"/>
      <c r="N55" s="57"/>
    </row>
    <row r="56" spans="1:14" x14ac:dyDescent="0.15">
      <c r="G56" s="103"/>
      <c r="H56" s="107"/>
      <c r="N56" s="66"/>
    </row>
    <row r="57" spans="1:14" x14ac:dyDescent="0.15">
      <c r="N57" s="67"/>
    </row>
    <row r="58" spans="1:14" x14ac:dyDescent="0.15">
      <c r="N58" s="67"/>
    </row>
    <row r="59" spans="1:14" x14ac:dyDescent="0.15">
      <c r="B59" s="3"/>
      <c r="C59" s="3"/>
      <c r="D59" s="3"/>
      <c r="E59" s="3"/>
      <c r="F59" s="3"/>
      <c r="G59" s="3"/>
      <c r="H59" s="3"/>
      <c r="I59" s="3"/>
      <c r="N59" s="67"/>
    </row>
    <row r="60" spans="1:14" x14ac:dyDescent="0.15">
      <c r="N60" s="67"/>
    </row>
    <row r="61" spans="1:14" x14ac:dyDescent="0.15">
      <c r="N61" s="67"/>
    </row>
    <row r="62" spans="1:14" x14ac:dyDescent="0.15">
      <c r="N62" s="67"/>
    </row>
    <row r="63" spans="1:14" x14ac:dyDescent="0.15">
      <c r="N63" s="67"/>
    </row>
    <row r="64" spans="1:14" x14ac:dyDescent="0.15">
      <c r="N64" s="67"/>
    </row>
    <row r="65" spans="14:14" x14ac:dyDescent="0.15">
      <c r="N65" s="67"/>
    </row>
    <row r="66" spans="14:14" x14ac:dyDescent="0.15">
      <c r="N66" s="67"/>
    </row>
    <row r="67" spans="14:14" x14ac:dyDescent="0.15">
      <c r="N67" s="67"/>
    </row>
    <row r="68" spans="14:14" x14ac:dyDescent="0.15">
      <c r="N68" s="67"/>
    </row>
    <row r="69" spans="14:14" x14ac:dyDescent="0.15">
      <c r="N69" s="67"/>
    </row>
    <row r="70" spans="14:14" x14ac:dyDescent="0.15">
      <c r="N70" s="67"/>
    </row>
    <row r="71" spans="14:14" x14ac:dyDescent="0.15">
      <c r="N71" s="67"/>
    </row>
    <row r="72" spans="14:14" x14ac:dyDescent="0.15">
      <c r="N72" s="67"/>
    </row>
    <row r="73" spans="14:14" x14ac:dyDescent="0.15">
      <c r="N73" s="67"/>
    </row>
    <row r="74" spans="14:14" x14ac:dyDescent="0.15">
      <c r="N74" s="67"/>
    </row>
    <row r="75" spans="14:14" x14ac:dyDescent="0.15">
      <c r="N75" s="67"/>
    </row>
    <row r="76" spans="14:14" x14ac:dyDescent="0.15">
      <c r="N76" s="67"/>
    </row>
    <row r="77" spans="14:14" x14ac:dyDescent="0.15">
      <c r="N77" s="67"/>
    </row>
  </sheetData>
  <mergeCells count="39">
    <mergeCell ref="G56:H56"/>
    <mergeCell ref="A28:A29"/>
    <mergeCell ref="A30:A32"/>
    <mergeCell ref="A33:A35"/>
    <mergeCell ref="A36:A38"/>
    <mergeCell ref="A39:A41"/>
    <mergeCell ref="A42:A44"/>
    <mergeCell ref="A45:A47"/>
    <mergeCell ref="A48:A50"/>
    <mergeCell ref="B28:B29"/>
    <mergeCell ref="B30:B32"/>
    <mergeCell ref="B33:B35"/>
    <mergeCell ref="B45:B47"/>
    <mergeCell ref="B48:B50"/>
    <mergeCell ref="A5:I5"/>
    <mergeCell ref="F7:G7"/>
    <mergeCell ref="A55:I55"/>
    <mergeCell ref="B11:B12"/>
    <mergeCell ref="D28:D29"/>
    <mergeCell ref="E11:E12"/>
    <mergeCell ref="B36:B38"/>
    <mergeCell ref="B39:B41"/>
    <mergeCell ref="B42:B44"/>
    <mergeCell ref="L45:L47"/>
    <mergeCell ref="L48:L50"/>
    <mergeCell ref="A1:I2"/>
    <mergeCell ref="L30:L32"/>
    <mergeCell ref="L33:L35"/>
    <mergeCell ref="L36:L38"/>
    <mergeCell ref="L39:L41"/>
    <mergeCell ref="L42:L44"/>
    <mergeCell ref="F11:F12"/>
    <mergeCell ref="I28:I29"/>
    <mergeCell ref="J28:J29"/>
    <mergeCell ref="K28:K29"/>
    <mergeCell ref="L28:L29"/>
    <mergeCell ref="C11:C12"/>
    <mergeCell ref="C28:C29"/>
    <mergeCell ref="D11:D12"/>
  </mergeCells>
  <phoneticPr fontId="4"/>
  <dataValidations count="2">
    <dataValidation type="list" allowBlank="1" showInputMessage="1" showErrorMessage="1" sqref="F7:G7 JB7:JC7 SX7:SY7 ACT7:ACU7 AMP7:AMQ7 AWL7:AWM7 BGH7:BGI7 BQD7:BQE7 BZZ7:CAA7 CJV7:CJW7 CTR7:CTS7 DDN7:DDO7 DNJ7:DNK7 DXF7:DXG7 EHB7:EHC7 EQX7:EQY7 FAT7:FAU7 FKP7:FKQ7 FUL7:FUM7 GEH7:GEI7 GOD7:GOE7 GXZ7:GYA7 HHV7:HHW7 HRR7:HRS7 IBN7:IBO7 ILJ7:ILK7 IVF7:IVG7 JFB7:JFC7 JOX7:JOY7 JYT7:JYU7 KIP7:KIQ7 KSL7:KSM7 LCH7:LCI7 LMD7:LME7 LVZ7:LWA7 MFV7:MFW7 MPR7:MPS7 MZN7:MZO7 NJJ7:NJK7 NTF7:NTG7 ODB7:ODC7 OMX7:OMY7 OWT7:OWU7 PGP7:PGQ7 PQL7:PQM7 QAH7:QAI7 QKD7:QKE7 QTZ7:QUA7 RDV7:RDW7 RNR7:RNS7 RXN7:RXO7 SHJ7:SHK7 SRF7:SRG7 TBB7:TBC7 TKX7:TKY7 TUT7:TUU7 UEP7:UEQ7 UOL7:UOM7 UYH7:UYI7 VID7:VIE7 VRZ7:VSA7 WBV7:WBW7 WLR7:WLS7 WVN7:WVO7 F65543:G65543 JB65543:JC65543 SX65543:SY65543 ACT65543:ACU65543 AMP65543:AMQ65543 AWL65543:AWM65543 BGH65543:BGI65543 BQD65543:BQE65543 BZZ65543:CAA65543 CJV65543:CJW65543 CTR65543:CTS65543 DDN65543:DDO65543 DNJ65543:DNK65543 DXF65543:DXG65543 EHB65543:EHC65543 EQX65543:EQY65543 FAT65543:FAU65543 FKP65543:FKQ65543 FUL65543:FUM65543 GEH65543:GEI65543 GOD65543:GOE65543 GXZ65543:GYA65543 HHV65543:HHW65543 HRR65543:HRS65543 IBN65543:IBO65543 ILJ65543:ILK65543 IVF65543:IVG65543 JFB65543:JFC65543 JOX65543:JOY65543 JYT65543:JYU65543 KIP65543:KIQ65543 KSL65543:KSM65543 LCH65543:LCI65543 LMD65543:LME65543 LVZ65543:LWA65543 MFV65543:MFW65543 MPR65543:MPS65543 MZN65543:MZO65543 NJJ65543:NJK65543 NTF65543:NTG65543 ODB65543:ODC65543 OMX65543:OMY65543 OWT65543:OWU65543 PGP65543:PGQ65543 PQL65543:PQM65543 QAH65543:QAI65543 QKD65543:QKE65543 QTZ65543:QUA65543 RDV65543:RDW65543 RNR65543:RNS65543 RXN65543:RXO65543 SHJ65543:SHK65543 SRF65543:SRG65543 TBB65543:TBC65543 TKX65543:TKY65543 TUT65543:TUU65543 UEP65543:UEQ65543 UOL65543:UOM65543 UYH65543:UYI65543 VID65543:VIE65543 VRZ65543:VSA65543 WBV65543:WBW65543 WLR65543:WLS65543 WVN65543:WVO65543 F131079:G131079 JB131079:JC131079 SX131079:SY131079 ACT131079:ACU131079 AMP131079:AMQ131079 AWL131079:AWM131079 BGH131079:BGI131079 BQD131079:BQE131079 BZZ131079:CAA131079 CJV131079:CJW131079 CTR131079:CTS131079 DDN131079:DDO131079 DNJ131079:DNK131079 DXF131079:DXG131079 EHB131079:EHC131079 EQX131079:EQY131079 FAT131079:FAU131079 FKP131079:FKQ131079 FUL131079:FUM131079 GEH131079:GEI131079 GOD131079:GOE131079 GXZ131079:GYA131079 HHV131079:HHW131079 HRR131079:HRS131079 IBN131079:IBO131079 ILJ131079:ILK131079 IVF131079:IVG131079 JFB131079:JFC131079 JOX131079:JOY131079 JYT131079:JYU131079 KIP131079:KIQ131079 KSL131079:KSM131079 LCH131079:LCI131079 LMD131079:LME131079 LVZ131079:LWA131079 MFV131079:MFW131079 MPR131079:MPS131079 MZN131079:MZO131079 NJJ131079:NJK131079 NTF131079:NTG131079 ODB131079:ODC131079 OMX131079:OMY131079 OWT131079:OWU131079 PGP131079:PGQ131079 PQL131079:PQM131079 QAH131079:QAI131079 QKD131079:QKE131079 QTZ131079:QUA131079 RDV131079:RDW131079 RNR131079:RNS131079 RXN131079:RXO131079 SHJ131079:SHK131079 SRF131079:SRG131079 TBB131079:TBC131079 TKX131079:TKY131079 TUT131079:TUU131079 UEP131079:UEQ131079 UOL131079:UOM131079 UYH131079:UYI131079 VID131079:VIE131079 VRZ131079:VSA131079 WBV131079:WBW131079 WLR131079:WLS131079 WVN131079:WVO131079 F196615:G196615 JB196615:JC196615 SX196615:SY196615 ACT196615:ACU196615 AMP196615:AMQ196615 AWL196615:AWM196615 BGH196615:BGI196615 BQD196615:BQE196615 BZZ196615:CAA196615 CJV196615:CJW196615 CTR196615:CTS196615 DDN196615:DDO196615 DNJ196615:DNK196615 DXF196615:DXG196615 EHB196615:EHC196615 EQX196615:EQY196615 FAT196615:FAU196615 FKP196615:FKQ196615 FUL196615:FUM196615 GEH196615:GEI196615 GOD196615:GOE196615 GXZ196615:GYA196615 HHV196615:HHW196615 HRR196615:HRS196615 IBN196615:IBO196615 ILJ196615:ILK196615 IVF196615:IVG196615 JFB196615:JFC196615 JOX196615:JOY196615 JYT196615:JYU196615 KIP196615:KIQ196615 KSL196615:KSM196615 LCH196615:LCI196615 LMD196615:LME196615 LVZ196615:LWA196615 MFV196615:MFW196615 MPR196615:MPS196615 MZN196615:MZO196615 NJJ196615:NJK196615 NTF196615:NTG196615 ODB196615:ODC196615 OMX196615:OMY196615 OWT196615:OWU196615 PGP196615:PGQ196615 PQL196615:PQM196615 QAH196615:QAI196615 QKD196615:QKE196615 QTZ196615:QUA196615 RDV196615:RDW196615 RNR196615:RNS196615 RXN196615:RXO196615 SHJ196615:SHK196615 SRF196615:SRG196615 TBB196615:TBC196615 TKX196615:TKY196615 TUT196615:TUU196615 UEP196615:UEQ196615 UOL196615:UOM196615 UYH196615:UYI196615 VID196615:VIE196615 VRZ196615:VSA196615 WBV196615:WBW196615 WLR196615:WLS196615 WVN196615:WVO196615 F262151:G262151 JB262151:JC262151 SX262151:SY262151 ACT262151:ACU262151 AMP262151:AMQ262151 AWL262151:AWM262151 BGH262151:BGI262151 BQD262151:BQE262151 BZZ262151:CAA262151 CJV262151:CJW262151 CTR262151:CTS262151 DDN262151:DDO262151 DNJ262151:DNK262151 DXF262151:DXG262151 EHB262151:EHC262151 EQX262151:EQY262151 FAT262151:FAU262151 FKP262151:FKQ262151 FUL262151:FUM262151 GEH262151:GEI262151 GOD262151:GOE262151 GXZ262151:GYA262151 HHV262151:HHW262151 HRR262151:HRS262151 IBN262151:IBO262151 ILJ262151:ILK262151 IVF262151:IVG262151 JFB262151:JFC262151 JOX262151:JOY262151 JYT262151:JYU262151 KIP262151:KIQ262151 KSL262151:KSM262151 LCH262151:LCI262151 LMD262151:LME262151 LVZ262151:LWA262151 MFV262151:MFW262151 MPR262151:MPS262151 MZN262151:MZO262151 NJJ262151:NJK262151 NTF262151:NTG262151 ODB262151:ODC262151 OMX262151:OMY262151 OWT262151:OWU262151 PGP262151:PGQ262151 PQL262151:PQM262151 QAH262151:QAI262151 QKD262151:QKE262151 QTZ262151:QUA262151 RDV262151:RDW262151 RNR262151:RNS262151 RXN262151:RXO262151 SHJ262151:SHK262151 SRF262151:SRG262151 TBB262151:TBC262151 TKX262151:TKY262151 TUT262151:TUU262151 UEP262151:UEQ262151 UOL262151:UOM262151 UYH262151:UYI262151 VID262151:VIE262151 VRZ262151:VSA262151 WBV262151:WBW262151 WLR262151:WLS262151 WVN262151:WVO262151 F327687:G327687 JB327687:JC327687 SX327687:SY327687 ACT327687:ACU327687 AMP327687:AMQ327687 AWL327687:AWM327687 BGH327687:BGI327687 BQD327687:BQE327687 BZZ327687:CAA327687 CJV327687:CJW327687 CTR327687:CTS327687 DDN327687:DDO327687 DNJ327687:DNK327687 DXF327687:DXG327687 EHB327687:EHC327687 EQX327687:EQY327687 FAT327687:FAU327687 FKP327687:FKQ327687 FUL327687:FUM327687 GEH327687:GEI327687 GOD327687:GOE327687 GXZ327687:GYA327687 HHV327687:HHW327687 HRR327687:HRS327687 IBN327687:IBO327687 ILJ327687:ILK327687 IVF327687:IVG327687 JFB327687:JFC327687 JOX327687:JOY327687 JYT327687:JYU327687 KIP327687:KIQ327687 KSL327687:KSM327687 LCH327687:LCI327687 LMD327687:LME327687 LVZ327687:LWA327687 MFV327687:MFW327687 MPR327687:MPS327687 MZN327687:MZO327687 NJJ327687:NJK327687 NTF327687:NTG327687 ODB327687:ODC327687 OMX327687:OMY327687 OWT327687:OWU327687 PGP327687:PGQ327687 PQL327687:PQM327687 QAH327687:QAI327687 QKD327687:QKE327687 QTZ327687:QUA327687 RDV327687:RDW327687 RNR327687:RNS327687 RXN327687:RXO327687 SHJ327687:SHK327687 SRF327687:SRG327687 TBB327687:TBC327687 TKX327687:TKY327687 TUT327687:TUU327687 UEP327687:UEQ327687 UOL327687:UOM327687 UYH327687:UYI327687 VID327687:VIE327687 VRZ327687:VSA327687 WBV327687:WBW327687 WLR327687:WLS327687 WVN327687:WVO327687 F393223:G393223 JB393223:JC393223 SX393223:SY393223 ACT393223:ACU393223 AMP393223:AMQ393223 AWL393223:AWM393223 BGH393223:BGI393223 BQD393223:BQE393223 BZZ393223:CAA393223 CJV393223:CJW393223 CTR393223:CTS393223 DDN393223:DDO393223 DNJ393223:DNK393223 DXF393223:DXG393223 EHB393223:EHC393223 EQX393223:EQY393223 FAT393223:FAU393223 FKP393223:FKQ393223 FUL393223:FUM393223 GEH393223:GEI393223 GOD393223:GOE393223 GXZ393223:GYA393223 HHV393223:HHW393223 HRR393223:HRS393223 IBN393223:IBO393223 ILJ393223:ILK393223 IVF393223:IVG393223 JFB393223:JFC393223 JOX393223:JOY393223 JYT393223:JYU393223 KIP393223:KIQ393223 KSL393223:KSM393223 LCH393223:LCI393223 LMD393223:LME393223 LVZ393223:LWA393223 MFV393223:MFW393223 MPR393223:MPS393223 MZN393223:MZO393223 NJJ393223:NJK393223 NTF393223:NTG393223 ODB393223:ODC393223 OMX393223:OMY393223 OWT393223:OWU393223 PGP393223:PGQ393223 PQL393223:PQM393223 QAH393223:QAI393223 QKD393223:QKE393223 QTZ393223:QUA393223 RDV393223:RDW393223 RNR393223:RNS393223 RXN393223:RXO393223 SHJ393223:SHK393223 SRF393223:SRG393223 TBB393223:TBC393223 TKX393223:TKY393223 TUT393223:TUU393223 UEP393223:UEQ393223 UOL393223:UOM393223 UYH393223:UYI393223 VID393223:VIE393223 VRZ393223:VSA393223 WBV393223:WBW393223 WLR393223:WLS393223 WVN393223:WVO393223 F458759:G458759 JB458759:JC458759 SX458759:SY458759 ACT458759:ACU458759 AMP458759:AMQ458759 AWL458759:AWM458759 BGH458759:BGI458759 BQD458759:BQE458759 BZZ458759:CAA458759 CJV458759:CJW458759 CTR458759:CTS458759 DDN458759:DDO458759 DNJ458759:DNK458759 DXF458759:DXG458759 EHB458759:EHC458759 EQX458759:EQY458759 FAT458759:FAU458759 FKP458759:FKQ458759 FUL458759:FUM458759 GEH458759:GEI458759 GOD458759:GOE458759 GXZ458759:GYA458759 HHV458759:HHW458759 HRR458759:HRS458759 IBN458759:IBO458759 ILJ458759:ILK458759 IVF458759:IVG458759 JFB458759:JFC458759 JOX458759:JOY458759 JYT458759:JYU458759 KIP458759:KIQ458759 KSL458759:KSM458759 LCH458759:LCI458759 LMD458759:LME458759 LVZ458759:LWA458759 MFV458759:MFW458759 MPR458759:MPS458759 MZN458759:MZO458759 NJJ458759:NJK458759 NTF458759:NTG458759 ODB458759:ODC458759 OMX458759:OMY458759 OWT458759:OWU458759 PGP458759:PGQ458759 PQL458759:PQM458759 QAH458759:QAI458759 QKD458759:QKE458759 QTZ458759:QUA458759 RDV458759:RDW458759 RNR458759:RNS458759 RXN458759:RXO458759 SHJ458759:SHK458759 SRF458759:SRG458759 TBB458759:TBC458759 TKX458759:TKY458759 TUT458759:TUU458759 UEP458759:UEQ458759 UOL458759:UOM458759 UYH458759:UYI458759 VID458759:VIE458759 VRZ458759:VSA458759 WBV458759:WBW458759 WLR458759:WLS458759 WVN458759:WVO458759 F524295:G524295 JB524295:JC524295 SX524295:SY524295 ACT524295:ACU524295 AMP524295:AMQ524295 AWL524295:AWM524295 BGH524295:BGI524295 BQD524295:BQE524295 BZZ524295:CAA524295 CJV524295:CJW524295 CTR524295:CTS524295 DDN524295:DDO524295 DNJ524295:DNK524295 DXF524295:DXG524295 EHB524295:EHC524295 EQX524295:EQY524295 FAT524295:FAU524295 FKP524295:FKQ524295 FUL524295:FUM524295 GEH524295:GEI524295 GOD524295:GOE524295 GXZ524295:GYA524295 HHV524295:HHW524295 HRR524295:HRS524295 IBN524295:IBO524295 ILJ524295:ILK524295 IVF524295:IVG524295 JFB524295:JFC524295 JOX524295:JOY524295 JYT524295:JYU524295 KIP524295:KIQ524295 KSL524295:KSM524295 LCH524295:LCI524295 LMD524295:LME524295 LVZ524295:LWA524295 MFV524295:MFW524295 MPR524295:MPS524295 MZN524295:MZO524295 NJJ524295:NJK524295 NTF524295:NTG524295 ODB524295:ODC524295 OMX524295:OMY524295 OWT524295:OWU524295 PGP524295:PGQ524295 PQL524295:PQM524295 QAH524295:QAI524295 QKD524295:QKE524295 QTZ524295:QUA524295 RDV524295:RDW524295 RNR524295:RNS524295 RXN524295:RXO524295 SHJ524295:SHK524295 SRF524295:SRG524295 TBB524295:TBC524295 TKX524295:TKY524295 TUT524295:TUU524295 UEP524295:UEQ524295 UOL524295:UOM524295 UYH524295:UYI524295 VID524295:VIE524295 VRZ524295:VSA524295 WBV524295:WBW524295 WLR524295:WLS524295 WVN524295:WVO524295 F589831:G589831 JB589831:JC589831 SX589831:SY589831 ACT589831:ACU589831 AMP589831:AMQ589831 AWL589831:AWM589831 BGH589831:BGI589831 BQD589831:BQE589831 BZZ589831:CAA589831 CJV589831:CJW589831 CTR589831:CTS589831 DDN589831:DDO589831 DNJ589831:DNK589831 DXF589831:DXG589831 EHB589831:EHC589831 EQX589831:EQY589831 FAT589831:FAU589831 FKP589831:FKQ589831 FUL589831:FUM589831 GEH589831:GEI589831 GOD589831:GOE589831 GXZ589831:GYA589831 HHV589831:HHW589831 HRR589831:HRS589831 IBN589831:IBO589831 ILJ589831:ILK589831 IVF589831:IVG589831 JFB589831:JFC589831 JOX589831:JOY589831 JYT589831:JYU589831 KIP589831:KIQ589831 KSL589831:KSM589831 LCH589831:LCI589831 LMD589831:LME589831 LVZ589831:LWA589831 MFV589831:MFW589831 MPR589831:MPS589831 MZN589831:MZO589831 NJJ589831:NJK589831 NTF589831:NTG589831 ODB589831:ODC589831 OMX589831:OMY589831 OWT589831:OWU589831 PGP589831:PGQ589831 PQL589831:PQM589831 QAH589831:QAI589831 QKD589831:QKE589831 QTZ589831:QUA589831 RDV589831:RDW589831 RNR589831:RNS589831 RXN589831:RXO589831 SHJ589831:SHK589831 SRF589831:SRG589831 TBB589831:TBC589831 TKX589831:TKY589831 TUT589831:TUU589831 UEP589831:UEQ589831 UOL589831:UOM589831 UYH589831:UYI589831 VID589831:VIE589831 VRZ589831:VSA589831 WBV589831:WBW589831 WLR589831:WLS589831 WVN589831:WVO589831 F655367:G655367 JB655367:JC655367 SX655367:SY655367 ACT655367:ACU655367 AMP655367:AMQ655367 AWL655367:AWM655367 BGH655367:BGI655367 BQD655367:BQE655367 BZZ655367:CAA655367 CJV655367:CJW655367 CTR655367:CTS655367 DDN655367:DDO655367 DNJ655367:DNK655367 DXF655367:DXG655367 EHB655367:EHC655367 EQX655367:EQY655367 FAT655367:FAU655367 FKP655367:FKQ655367 FUL655367:FUM655367 GEH655367:GEI655367 GOD655367:GOE655367 GXZ655367:GYA655367 HHV655367:HHW655367 HRR655367:HRS655367 IBN655367:IBO655367 ILJ655367:ILK655367 IVF655367:IVG655367 JFB655367:JFC655367 JOX655367:JOY655367 JYT655367:JYU655367 KIP655367:KIQ655367 KSL655367:KSM655367 LCH655367:LCI655367 LMD655367:LME655367 LVZ655367:LWA655367 MFV655367:MFW655367 MPR655367:MPS655367 MZN655367:MZO655367 NJJ655367:NJK655367 NTF655367:NTG655367 ODB655367:ODC655367 OMX655367:OMY655367 OWT655367:OWU655367 PGP655367:PGQ655367 PQL655367:PQM655367 QAH655367:QAI655367 QKD655367:QKE655367 QTZ655367:QUA655367 RDV655367:RDW655367 RNR655367:RNS655367 RXN655367:RXO655367 SHJ655367:SHK655367 SRF655367:SRG655367 TBB655367:TBC655367 TKX655367:TKY655367 TUT655367:TUU655367 UEP655367:UEQ655367 UOL655367:UOM655367 UYH655367:UYI655367 VID655367:VIE655367 VRZ655367:VSA655367 WBV655367:WBW655367 WLR655367:WLS655367 WVN655367:WVO655367 F720903:G720903 JB720903:JC720903 SX720903:SY720903 ACT720903:ACU720903 AMP720903:AMQ720903 AWL720903:AWM720903 BGH720903:BGI720903 BQD720903:BQE720903 BZZ720903:CAA720903 CJV720903:CJW720903 CTR720903:CTS720903 DDN720903:DDO720903 DNJ720903:DNK720903 DXF720903:DXG720903 EHB720903:EHC720903 EQX720903:EQY720903 FAT720903:FAU720903 FKP720903:FKQ720903 FUL720903:FUM720903 GEH720903:GEI720903 GOD720903:GOE720903 GXZ720903:GYA720903 HHV720903:HHW720903 HRR720903:HRS720903 IBN720903:IBO720903 ILJ720903:ILK720903 IVF720903:IVG720903 JFB720903:JFC720903 JOX720903:JOY720903 JYT720903:JYU720903 KIP720903:KIQ720903 KSL720903:KSM720903 LCH720903:LCI720903 LMD720903:LME720903 LVZ720903:LWA720903 MFV720903:MFW720903 MPR720903:MPS720903 MZN720903:MZO720903 NJJ720903:NJK720903 NTF720903:NTG720903 ODB720903:ODC720903 OMX720903:OMY720903 OWT720903:OWU720903 PGP720903:PGQ720903 PQL720903:PQM720903 QAH720903:QAI720903 QKD720903:QKE720903 QTZ720903:QUA720903 RDV720903:RDW720903 RNR720903:RNS720903 RXN720903:RXO720903 SHJ720903:SHK720903 SRF720903:SRG720903 TBB720903:TBC720903 TKX720903:TKY720903 TUT720903:TUU720903 UEP720903:UEQ720903 UOL720903:UOM720903 UYH720903:UYI720903 VID720903:VIE720903 VRZ720903:VSA720903 WBV720903:WBW720903 WLR720903:WLS720903 WVN720903:WVO720903 F786439:G786439 JB786439:JC786439 SX786439:SY786439 ACT786439:ACU786439 AMP786439:AMQ786439 AWL786439:AWM786439 BGH786439:BGI786439 BQD786439:BQE786439 BZZ786439:CAA786439 CJV786439:CJW786439 CTR786439:CTS786439 DDN786439:DDO786439 DNJ786439:DNK786439 DXF786439:DXG786439 EHB786439:EHC786439 EQX786439:EQY786439 FAT786439:FAU786439 FKP786439:FKQ786439 FUL786439:FUM786439 GEH786439:GEI786439 GOD786439:GOE786439 GXZ786439:GYA786439 HHV786439:HHW786439 HRR786439:HRS786439 IBN786439:IBO786439 ILJ786439:ILK786439 IVF786439:IVG786439 JFB786439:JFC786439 JOX786439:JOY786439 JYT786439:JYU786439 KIP786439:KIQ786439 KSL786439:KSM786439 LCH786439:LCI786439 LMD786439:LME786439 LVZ786439:LWA786439 MFV786439:MFW786439 MPR786439:MPS786439 MZN786439:MZO786439 NJJ786439:NJK786439 NTF786439:NTG786439 ODB786439:ODC786439 OMX786439:OMY786439 OWT786439:OWU786439 PGP786439:PGQ786439 PQL786439:PQM786439 QAH786439:QAI786439 QKD786439:QKE786439 QTZ786439:QUA786439 RDV786439:RDW786439 RNR786439:RNS786439 RXN786439:RXO786439 SHJ786439:SHK786439 SRF786439:SRG786439 TBB786439:TBC786439 TKX786439:TKY786439 TUT786439:TUU786439 UEP786439:UEQ786439 UOL786439:UOM786439 UYH786439:UYI786439 VID786439:VIE786439 VRZ786439:VSA786439 WBV786439:WBW786439 WLR786439:WLS786439 WVN786439:WVO786439 F851975:G851975 JB851975:JC851975 SX851975:SY851975 ACT851975:ACU851975 AMP851975:AMQ851975 AWL851975:AWM851975 BGH851975:BGI851975 BQD851975:BQE851975 BZZ851975:CAA851975 CJV851975:CJW851975 CTR851975:CTS851975 DDN851975:DDO851975 DNJ851975:DNK851975 DXF851975:DXG851975 EHB851975:EHC851975 EQX851975:EQY851975 FAT851975:FAU851975 FKP851975:FKQ851975 FUL851975:FUM851975 GEH851975:GEI851975 GOD851975:GOE851975 GXZ851975:GYA851975 HHV851975:HHW851975 HRR851975:HRS851975 IBN851975:IBO851975 ILJ851975:ILK851975 IVF851975:IVG851975 JFB851975:JFC851975 JOX851975:JOY851975 JYT851975:JYU851975 KIP851975:KIQ851975 KSL851975:KSM851975 LCH851975:LCI851975 LMD851975:LME851975 LVZ851975:LWA851975 MFV851975:MFW851975 MPR851975:MPS851975 MZN851975:MZO851975 NJJ851975:NJK851975 NTF851975:NTG851975 ODB851975:ODC851975 OMX851975:OMY851975 OWT851975:OWU851975 PGP851975:PGQ851975 PQL851975:PQM851975 QAH851975:QAI851975 QKD851975:QKE851975 QTZ851975:QUA851975 RDV851975:RDW851975 RNR851975:RNS851975 RXN851975:RXO851975 SHJ851975:SHK851975 SRF851975:SRG851975 TBB851975:TBC851975 TKX851975:TKY851975 TUT851975:TUU851975 UEP851975:UEQ851975 UOL851975:UOM851975 UYH851975:UYI851975 VID851975:VIE851975 VRZ851975:VSA851975 WBV851975:WBW851975 WLR851975:WLS851975 WVN851975:WVO851975 F917511:G917511 JB917511:JC917511 SX917511:SY917511 ACT917511:ACU917511 AMP917511:AMQ917511 AWL917511:AWM917511 BGH917511:BGI917511 BQD917511:BQE917511 BZZ917511:CAA917511 CJV917511:CJW917511 CTR917511:CTS917511 DDN917511:DDO917511 DNJ917511:DNK917511 DXF917511:DXG917511 EHB917511:EHC917511 EQX917511:EQY917511 FAT917511:FAU917511 FKP917511:FKQ917511 FUL917511:FUM917511 GEH917511:GEI917511 GOD917511:GOE917511 GXZ917511:GYA917511 HHV917511:HHW917511 HRR917511:HRS917511 IBN917511:IBO917511 ILJ917511:ILK917511 IVF917511:IVG917511 JFB917511:JFC917511 JOX917511:JOY917511 JYT917511:JYU917511 KIP917511:KIQ917511 KSL917511:KSM917511 LCH917511:LCI917511 LMD917511:LME917511 LVZ917511:LWA917511 MFV917511:MFW917511 MPR917511:MPS917511 MZN917511:MZO917511 NJJ917511:NJK917511 NTF917511:NTG917511 ODB917511:ODC917511 OMX917511:OMY917511 OWT917511:OWU917511 PGP917511:PGQ917511 PQL917511:PQM917511 QAH917511:QAI917511 QKD917511:QKE917511 QTZ917511:QUA917511 RDV917511:RDW917511 RNR917511:RNS917511 RXN917511:RXO917511 SHJ917511:SHK917511 SRF917511:SRG917511 TBB917511:TBC917511 TKX917511:TKY917511 TUT917511:TUU917511 UEP917511:UEQ917511 UOL917511:UOM917511 UYH917511:UYI917511 VID917511:VIE917511 VRZ917511:VSA917511 WBV917511:WBW917511 WLR917511:WLS917511 WVN917511:WVO917511 F983047:G983047 JB983047:JC983047 SX983047:SY983047 ACT983047:ACU983047 AMP983047:AMQ983047 AWL983047:AWM983047 BGH983047:BGI983047 BQD983047:BQE983047 BZZ983047:CAA983047 CJV983047:CJW983047 CTR983047:CTS983047 DDN983047:DDO983047 DNJ983047:DNK983047 DXF983047:DXG983047 EHB983047:EHC983047 EQX983047:EQY983047 FAT983047:FAU983047 FKP983047:FKQ983047 FUL983047:FUM983047 GEH983047:GEI983047 GOD983047:GOE983047 GXZ983047:GYA983047 HHV983047:HHW983047 HRR983047:HRS983047 IBN983047:IBO983047 ILJ983047:ILK983047 IVF983047:IVG983047 JFB983047:JFC983047 JOX983047:JOY983047 JYT983047:JYU983047 KIP983047:KIQ983047 KSL983047:KSM983047 LCH983047:LCI983047 LMD983047:LME983047 LVZ983047:LWA983047 MFV983047:MFW983047 MPR983047:MPS983047 MZN983047:MZO983047 NJJ983047:NJK983047 NTF983047:NTG983047 ODB983047:ODC983047 OMX983047:OMY983047 OWT983047:OWU983047 PGP983047:PGQ983047 PQL983047:PQM983047 QAH983047:QAI983047 QKD983047:QKE983047 QTZ983047:QUA983047 RDV983047:RDW983047 RNR983047:RNS983047 RXN983047:RXO983047 SHJ983047:SHK983047 SRF983047:SRG983047 TBB983047:TBC983047 TKX983047:TKY983047 TUT983047:TUU983047 UEP983047:UEQ983047 UOL983047:UOM983047 UYH983047:UYI983047 VID983047:VIE983047 VRZ983047:VSA983047 WBV983047:WBW983047 WLR983047:WLS983047 WVN983047:WVO983047">
      <formula1>"舟津　裕吏,杉本　崇,藤井　直樹,市原　誠,山口　須麻子,川上　佳子,渡辺　正幸"</formula1>
    </dataValidation>
    <dataValidation type="list" showInputMessage="1" showErrorMessage="1" sqref="B30:B50 B65566:B65586 B131102:B131122 B196638:B196658 B262174:B262194 B327710:B327730 B393246:B393266 B458782:B458802 B524318:B524338 B589854:B589874 B655390:B655410 B720926:B720946 B786462:B786482 B851998:B852018 B917534:B917554 B983070:B983090 IX30:IX50 IX65566:IX65586 IX131102:IX131122 IX196638:IX196658 IX262174:IX262194 IX327710:IX327730 IX393246:IX393266 IX458782:IX458802 IX524318:IX524338 IX589854:IX589874 IX655390:IX655410 IX720926:IX720946 IX786462:IX786482 IX851998:IX852018 IX917534:IX917554 IX983070:IX983090 ST30:ST50 ST65566:ST65586 ST131102:ST131122 ST196638:ST196658 ST262174:ST262194 ST327710:ST327730 ST393246:ST393266 ST458782:ST458802 ST524318:ST524338 ST589854:ST589874 ST655390:ST655410 ST720926:ST720946 ST786462:ST786482 ST851998:ST852018 ST917534:ST917554 ST983070:ST983090 ACP30:ACP50 ACP65566:ACP65586 ACP131102:ACP131122 ACP196638:ACP196658 ACP262174:ACP262194 ACP327710:ACP327730 ACP393246:ACP393266 ACP458782:ACP458802 ACP524318:ACP524338 ACP589854:ACP589874 ACP655390:ACP655410 ACP720926:ACP720946 ACP786462:ACP786482 ACP851998:ACP852018 ACP917534:ACP917554 ACP983070:ACP983090 AML30:AML50 AML65566:AML65586 AML131102:AML131122 AML196638:AML196658 AML262174:AML262194 AML327710:AML327730 AML393246:AML393266 AML458782:AML458802 AML524318:AML524338 AML589854:AML589874 AML655390:AML655410 AML720926:AML720946 AML786462:AML786482 AML851998:AML852018 AML917534:AML917554 AML983070:AML983090 AWH30:AWH50 AWH65566:AWH65586 AWH131102:AWH131122 AWH196638:AWH196658 AWH262174:AWH262194 AWH327710:AWH327730 AWH393246:AWH393266 AWH458782:AWH458802 AWH524318:AWH524338 AWH589854:AWH589874 AWH655390:AWH655410 AWH720926:AWH720946 AWH786462:AWH786482 AWH851998:AWH852018 AWH917534:AWH917554 AWH983070:AWH983090 BGD30:BGD50 BGD65566:BGD65586 BGD131102:BGD131122 BGD196638:BGD196658 BGD262174:BGD262194 BGD327710:BGD327730 BGD393246:BGD393266 BGD458782:BGD458802 BGD524318:BGD524338 BGD589854:BGD589874 BGD655390:BGD655410 BGD720926:BGD720946 BGD786462:BGD786482 BGD851998:BGD852018 BGD917534:BGD917554 BGD983070:BGD983090 BPZ30:BPZ50 BPZ65566:BPZ65586 BPZ131102:BPZ131122 BPZ196638:BPZ196658 BPZ262174:BPZ262194 BPZ327710:BPZ327730 BPZ393246:BPZ393266 BPZ458782:BPZ458802 BPZ524318:BPZ524338 BPZ589854:BPZ589874 BPZ655390:BPZ655410 BPZ720926:BPZ720946 BPZ786462:BPZ786482 BPZ851998:BPZ852018 BPZ917534:BPZ917554 BPZ983070:BPZ983090 BZV30:BZV50 BZV65566:BZV65586 BZV131102:BZV131122 BZV196638:BZV196658 BZV262174:BZV262194 BZV327710:BZV327730 BZV393246:BZV393266 BZV458782:BZV458802 BZV524318:BZV524338 BZV589854:BZV589874 BZV655390:BZV655410 BZV720926:BZV720946 BZV786462:BZV786482 BZV851998:BZV852018 BZV917534:BZV917554 BZV983070:BZV983090 CJR30:CJR50 CJR65566:CJR65586 CJR131102:CJR131122 CJR196638:CJR196658 CJR262174:CJR262194 CJR327710:CJR327730 CJR393246:CJR393266 CJR458782:CJR458802 CJR524318:CJR524338 CJR589854:CJR589874 CJR655390:CJR655410 CJR720926:CJR720946 CJR786462:CJR786482 CJR851998:CJR852018 CJR917534:CJR917554 CJR983070:CJR983090 CTN30:CTN50 CTN65566:CTN65586 CTN131102:CTN131122 CTN196638:CTN196658 CTN262174:CTN262194 CTN327710:CTN327730 CTN393246:CTN393266 CTN458782:CTN458802 CTN524318:CTN524338 CTN589854:CTN589874 CTN655390:CTN655410 CTN720926:CTN720946 CTN786462:CTN786482 CTN851998:CTN852018 CTN917534:CTN917554 CTN983070:CTN983090 DDJ30:DDJ50 DDJ65566:DDJ65586 DDJ131102:DDJ131122 DDJ196638:DDJ196658 DDJ262174:DDJ262194 DDJ327710:DDJ327730 DDJ393246:DDJ393266 DDJ458782:DDJ458802 DDJ524318:DDJ524338 DDJ589854:DDJ589874 DDJ655390:DDJ655410 DDJ720926:DDJ720946 DDJ786462:DDJ786482 DDJ851998:DDJ852018 DDJ917534:DDJ917554 DDJ983070:DDJ983090 DNF30:DNF50 DNF65566:DNF65586 DNF131102:DNF131122 DNF196638:DNF196658 DNF262174:DNF262194 DNF327710:DNF327730 DNF393246:DNF393266 DNF458782:DNF458802 DNF524318:DNF524338 DNF589854:DNF589874 DNF655390:DNF655410 DNF720926:DNF720946 DNF786462:DNF786482 DNF851998:DNF852018 DNF917534:DNF917554 DNF983070:DNF983090 DXB30:DXB50 DXB65566:DXB65586 DXB131102:DXB131122 DXB196638:DXB196658 DXB262174:DXB262194 DXB327710:DXB327730 DXB393246:DXB393266 DXB458782:DXB458802 DXB524318:DXB524338 DXB589854:DXB589874 DXB655390:DXB655410 DXB720926:DXB720946 DXB786462:DXB786482 DXB851998:DXB852018 DXB917534:DXB917554 DXB983070:DXB983090 EGX30:EGX50 EGX65566:EGX65586 EGX131102:EGX131122 EGX196638:EGX196658 EGX262174:EGX262194 EGX327710:EGX327730 EGX393246:EGX393266 EGX458782:EGX458802 EGX524318:EGX524338 EGX589854:EGX589874 EGX655390:EGX655410 EGX720926:EGX720946 EGX786462:EGX786482 EGX851998:EGX852018 EGX917534:EGX917554 EGX983070:EGX983090 EQT30:EQT50 EQT65566:EQT65586 EQT131102:EQT131122 EQT196638:EQT196658 EQT262174:EQT262194 EQT327710:EQT327730 EQT393246:EQT393266 EQT458782:EQT458802 EQT524318:EQT524338 EQT589854:EQT589874 EQT655390:EQT655410 EQT720926:EQT720946 EQT786462:EQT786482 EQT851998:EQT852018 EQT917534:EQT917554 EQT983070:EQT983090 FAP30:FAP50 FAP65566:FAP65586 FAP131102:FAP131122 FAP196638:FAP196658 FAP262174:FAP262194 FAP327710:FAP327730 FAP393246:FAP393266 FAP458782:FAP458802 FAP524318:FAP524338 FAP589854:FAP589874 FAP655390:FAP655410 FAP720926:FAP720946 FAP786462:FAP786482 FAP851998:FAP852018 FAP917534:FAP917554 FAP983070:FAP983090 FKL30:FKL50 FKL65566:FKL65586 FKL131102:FKL131122 FKL196638:FKL196658 FKL262174:FKL262194 FKL327710:FKL327730 FKL393246:FKL393266 FKL458782:FKL458802 FKL524318:FKL524338 FKL589854:FKL589874 FKL655390:FKL655410 FKL720926:FKL720946 FKL786462:FKL786482 FKL851998:FKL852018 FKL917534:FKL917554 FKL983070:FKL983090 FUH30:FUH50 FUH65566:FUH65586 FUH131102:FUH131122 FUH196638:FUH196658 FUH262174:FUH262194 FUH327710:FUH327730 FUH393246:FUH393266 FUH458782:FUH458802 FUH524318:FUH524338 FUH589854:FUH589874 FUH655390:FUH655410 FUH720926:FUH720946 FUH786462:FUH786482 FUH851998:FUH852018 FUH917534:FUH917554 FUH983070:FUH983090 GED30:GED50 GED65566:GED65586 GED131102:GED131122 GED196638:GED196658 GED262174:GED262194 GED327710:GED327730 GED393246:GED393266 GED458782:GED458802 GED524318:GED524338 GED589854:GED589874 GED655390:GED655410 GED720926:GED720946 GED786462:GED786482 GED851998:GED852018 GED917534:GED917554 GED983070:GED983090 GNZ30:GNZ50 GNZ65566:GNZ65586 GNZ131102:GNZ131122 GNZ196638:GNZ196658 GNZ262174:GNZ262194 GNZ327710:GNZ327730 GNZ393246:GNZ393266 GNZ458782:GNZ458802 GNZ524318:GNZ524338 GNZ589854:GNZ589874 GNZ655390:GNZ655410 GNZ720926:GNZ720946 GNZ786462:GNZ786482 GNZ851998:GNZ852018 GNZ917534:GNZ917554 GNZ983070:GNZ983090 GXV30:GXV50 GXV65566:GXV65586 GXV131102:GXV131122 GXV196638:GXV196658 GXV262174:GXV262194 GXV327710:GXV327730 GXV393246:GXV393266 GXV458782:GXV458802 GXV524318:GXV524338 GXV589854:GXV589874 GXV655390:GXV655410 GXV720926:GXV720946 GXV786462:GXV786482 GXV851998:GXV852018 GXV917534:GXV917554 GXV983070:GXV983090 HHR30:HHR50 HHR65566:HHR65586 HHR131102:HHR131122 HHR196638:HHR196658 HHR262174:HHR262194 HHR327710:HHR327730 HHR393246:HHR393266 HHR458782:HHR458802 HHR524318:HHR524338 HHR589854:HHR589874 HHR655390:HHR655410 HHR720926:HHR720946 HHR786462:HHR786482 HHR851998:HHR852018 HHR917534:HHR917554 HHR983070:HHR983090 HRN30:HRN50 HRN65566:HRN65586 HRN131102:HRN131122 HRN196638:HRN196658 HRN262174:HRN262194 HRN327710:HRN327730 HRN393246:HRN393266 HRN458782:HRN458802 HRN524318:HRN524338 HRN589854:HRN589874 HRN655390:HRN655410 HRN720926:HRN720946 HRN786462:HRN786482 HRN851998:HRN852018 HRN917534:HRN917554 HRN983070:HRN983090 IBJ30:IBJ50 IBJ65566:IBJ65586 IBJ131102:IBJ131122 IBJ196638:IBJ196658 IBJ262174:IBJ262194 IBJ327710:IBJ327730 IBJ393246:IBJ393266 IBJ458782:IBJ458802 IBJ524318:IBJ524338 IBJ589854:IBJ589874 IBJ655390:IBJ655410 IBJ720926:IBJ720946 IBJ786462:IBJ786482 IBJ851998:IBJ852018 IBJ917534:IBJ917554 IBJ983070:IBJ983090 ILF30:ILF50 ILF65566:ILF65586 ILF131102:ILF131122 ILF196638:ILF196658 ILF262174:ILF262194 ILF327710:ILF327730 ILF393246:ILF393266 ILF458782:ILF458802 ILF524318:ILF524338 ILF589854:ILF589874 ILF655390:ILF655410 ILF720926:ILF720946 ILF786462:ILF786482 ILF851998:ILF852018 ILF917534:ILF917554 ILF983070:ILF983090 IVB30:IVB50 IVB65566:IVB65586 IVB131102:IVB131122 IVB196638:IVB196658 IVB262174:IVB262194 IVB327710:IVB327730 IVB393246:IVB393266 IVB458782:IVB458802 IVB524318:IVB524338 IVB589854:IVB589874 IVB655390:IVB655410 IVB720926:IVB720946 IVB786462:IVB786482 IVB851998:IVB852018 IVB917534:IVB917554 IVB983070:IVB983090 JEX30:JEX50 JEX65566:JEX65586 JEX131102:JEX131122 JEX196638:JEX196658 JEX262174:JEX262194 JEX327710:JEX327730 JEX393246:JEX393266 JEX458782:JEX458802 JEX524318:JEX524338 JEX589854:JEX589874 JEX655390:JEX655410 JEX720926:JEX720946 JEX786462:JEX786482 JEX851998:JEX852018 JEX917534:JEX917554 JEX983070:JEX983090 JOT30:JOT50 JOT65566:JOT65586 JOT131102:JOT131122 JOT196638:JOT196658 JOT262174:JOT262194 JOT327710:JOT327730 JOT393246:JOT393266 JOT458782:JOT458802 JOT524318:JOT524338 JOT589854:JOT589874 JOT655390:JOT655410 JOT720926:JOT720946 JOT786462:JOT786482 JOT851998:JOT852018 JOT917534:JOT917554 JOT983070:JOT983090 JYP30:JYP50 JYP65566:JYP65586 JYP131102:JYP131122 JYP196638:JYP196658 JYP262174:JYP262194 JYP327710:JYP327730 JYP393246:JYP393266 JYP458782:JYP458802 JYP524318:JYP524338 JYP589854:JYP589874 JYP655390:JYP655410 JYP720926:JYP720946 JYP786462:JYP786482 JYP851998:JYP852018 JYP917534:JYP917554 JYP983070:JYP983090 KIL30:KIL50 KIL65566:KIL65586 KIL131102:KIL131122 KIL196638:KIL196658 KIL262174:KIL262194 KIL327710:KIL327730 KIL393246:KIL393266 KIL458782:KIL458802 KIL524318:KIL524338 KIL589854:KIL589874 KIL655390:KIL655410 KIL720926:KIL720946 KIL786462:KIL786482 KIL851998:KIL852018 KIL917534:KIL917554 KIL983070:KIL983090 KSH30:KSH50 KSH65566:KSH65586 KSH131102:KSH131122 KSH196638:KSH196658 KSH262174:KSH262194 KSH327710:KSH327730 KSH393246:KSH393266 KSH458782:KSH458802 KSH524318:KSH524338 KSH589854:KSH589874 KSH655390:KSH655410 KSH720926:KSH720946 KSH786462:KSH786482 KSH851998:KSH852018 KSH917534:KSH917554 KSH983070:KSH983090 LCD30:LCD50 LCD65566:LCD65586 LCD131102:LCD131122 LCD196638:LCD196658 LCD262174:LCD262194 LCD327710:LCD327730 LCD393246:LCD393266 LCD458782:LCD458802 LCD524318:LCD524338 LCD589854:LCD589874 LCD655390:LCD655410 LCD720926:LCD720946 LCD786462:LCD786482 LCD851998:LCD852018 LCD917534:LCD917554 LCD983070:LCD983090 LLZ30:LLZ50 LLZ65566:LLZ65586 LLZ131102:LLZ131122 LLZ196638:LLZ196658 LLZ262174:LLZ262194 LLZ327710:LLZ327730 LLZ393246:LLZ393266 LLZ458782:LLZ458802 LLZ524318:LLZ524338 LLZ589854:LLZ589874 LLZ655390:LLZ655410 LLZ720926:LLZ720946 LLZ786462:LLZ786482 LLZ851998:LLZ852018 LLZ917534:LLZ917554 LLZ983070:LLZ983090 LVV30:LVV50 LVV65566:LVV65586 LVV131102:LVV131122 LVV196638:LVV196658 LVV262174:LVV262194 LVV327710:LVV327730 LVV393246:LVV393266 LVV458782:LVV458802 LVV524318:LVV524338 LVV589854:LVV589874 LVV655390:LVV655410 LVV720926:LVV720946 LVV786462:LVV786482 LVV851998:LVV852018 LVV917534:LVV917554 LVV983070:LVV983090 MFR30:MFR50 MFR65566:MFR65586 MFR131102:MFR131122 MFR196638:MFR196658 MFR262174:MFR262194 MFR327710:MFR327730 MFR393246:MFR393266 MFR458782:MFR458802 MFR524318:MFR524338 MFR589854:MFR589874 MFR655390:MFR655410 MFR720926:MFR720946 MFR786462:MFR786482 MFR851998:MFR852018 MFR917534:MFR917554 MFR983070:MFR983090 MPN30:MPN50 MPN65566:MPN65586 MPN131102:MPN131122 MPN196638:MPN196658 MPN262174:MPN262194 MPN327710:MPN327730 MPN393246:MPN393266 MPN458782:MPN458802 MPN524318:MPN524338 MPN589854:MPN589874 MPN655390:MPN655410 MPN720926:MPN720946 MPN786462:MPN786482 MPN851998:MPN852018 MPN917534:MPN917554 MPN983070:MPN983090 MZJ30:MZJ50 MZJ65566:MZJ65586 MZJ131102:MZJ131122 MZJ196638:MZJ196658 MZJ262174:MZJ262194 MZJ327710:MZJ327730 MZJ393246:MZJ393266 MZJ458782:MZJ458802 MZJ524318:MZJ524338 MZJ589854:MZJ589874 MZJ655390:MZJ655410 MZJ720926:MZJ720946 MZJ786462:MZJ786482 MZJ851998:MZJ852018 MZJ917534:MZJ917554 MZJ983070:MZJ983090 NJF30:NJF50 NJF65566:NJF65586 NJF131102:NJF131122 NJF196638:NJF196658 NJF262174:NJF262194 NJF327710:NJF327730 NJF393246:NJF393266 NJF458782:NJF458802 NJF524318:NJF524338 NJF589854:NJF589874 NJF655390:NJF655410 NJF720926:NJF720946 NJF786462:NJF786482 NJF851998:NJF852018 NJF917534:NJF917554 NJF983070:NJF983090 NTB30:NTB50 NTB65566:NTB65586 NTB131102:NTB131122 NTB196638:NTB196658 NTB262174:NTB262194 NTB327710:NTB327730 NTB393246:NTB393266 NTB458782:NTB458802 NTB524318:NTB524338 NTB589854:NTB589874 NTB655390:NTB655410 NTB720926:NTB720946 NTB786462:NTB786482 NTB851998:NTB852018 NTB917534:NTB917554 NTB983070:NTB983090 OCX30:OCX50 OCX65566:OCX65586 OCX131102:OCX131122 OCX196638:OCX196658 OCX262174:OCX262194 OCX327710:OCX327730 OCX393246:OCX393266 OCX458782:OCX458802 OCX524318:OCX524338 OCX589854:OCX589874 OCX655390:OCX655410 OCX720926:OCX720946 OCX786462:OCX786482 OCX851998:OCX852018 OCX917534:OCX917554 OCX983070:OCX983090 OMT30:OMT50 OMT65566:OMT65586 OMT131102:OMT131122 OMT196638:OMT196658 OMT262174:OMT262194 OMT327710:OMT327730 OMT393246:OMT393266 OMT458782:OMT458802 OMT524318:OMT524338 OMT589854:OMT589874 OMT655390:OMT655410 OMT720926:OMT720946 OMT786462:OMT786482 OMT851998:OMT852018 OMT917534:OMT917554 OMT983070:OMT983090 OWP30:OWP50 OWP65566:OWP65586 OWP131102:OWP131122 OWP196638:OWP196658 OWP262174:OWP262194 OWP327710:OWP327730 OWP393246:OWP393266 OWP458782:OWP458802 OWP524318:OWP524338 OWP589854:OWP589874 OWP655390:OWP655410 OWP720926:OWP720946 OWP786462:OWP786482 OWP851998:OWP852018 OWP917534:OWP917554 OWP983070:OWP983090 PGL30:PGL50 PGL65566:PGL65586 PGL131102:PGL131122 PGL196638:PGL196658 PGL262174:PGL262194 PGL327710:PGL327730 PGL393246:PGL393266 PGL458782:PGL458802 PGL524318:PGL524338 PGL589854:PGL589874 PGL655390:PGL655410 PGL720926:PGL720946 PGL786462:PGL786482 PGL851998:PGL852018 PGL917534:PGL917554 PGL983070:PGL983090 PQH30:PQH50 PQH65566:PQH65586 PQH131102:PQH131122 PQH196638:PQH196658 PQH262174:PQH262194 PQH327710:PQH327730 PQH393246:PQH393266 PQH458782:PQH458802 PQH524318:PQH524338 PQH589854:PQH589874 PQH655390:PQH655410 PQH720926:PQH720946 PQH786462:PQH786482 PQH851998:PQH852018 PQH917534:PQH917554 PQH983070:PQH983090 QAD30:QAD50 QAD65566:QAD65586 QAD131102:QAD131122 QAD196638:QAD196658 QAD262174:QAD262194 QAD327710:QAD327730 QAD393246:QAD393266 QAD458782:QAD458802 QAD524318:QAD524338 QAD589854:QAD589874 QAD655390:QAD655410 QAD720926:QAD720946 QAD786462:QAD786482 QAD851998:QAD852018 QAD917534:QAD917554 QAD983070:QAD983090 QJZ30:QJZ50 QJZ65566:QJZ65586 QJZ131102:QJZ131122 QJZ196638:QJZ196658 QJZ262174:QJZ262194 QJZ327710:QJZ327730 QJZ393246:QJZ393266 QJZ458782:QJZ458802 QJZ524318:QJZ524338 QJZ589854:QJZ589874 QJZ655390:QJZ655410 QJZ720926:QJZ720946 QJZ786462:QJZ786482 QJZ851998:QJZ852018 QJZ917534:QJZ917554 QJZ983070:QJZ983090 QTV30:QTV50 QTV65566:QTV65586 QTV131102:QTV131122 QTV196638:QTV196658 QTV262174:QTV262194 QTV327710:QTV327730 QTV393246:QTV393266 QTV458782:QTV458802 QTV524318:QTV524338 QTV589854:QTV589874 QTV655390:QTV655410 QTV720926:QTV720946 QTV786462:QTV786482 QTV851998:QTV852018 QTV917534:QTV917554 QTV983070:QTV983090 RDR30:RDR50 RDR65566:RDR65586 RDR131102:RDR131122 RDR196638:RDR196658 RDR262174:RDR262194 RDR327710:RDR327730 RDR393246:RDR393266 RDR458782:RDR458802 RDR524318:RDR524338 RDR589854:RDR589874 RDR655390:RDR655410 RDR720926:RDR720946 RDR786462:RDR786482 RDR851998:RDR852018 RDR917534:RDR917554 RDR983070:RDR983090 RNN30:RNN50 RNN65566:RNN65586 RNN131102:RNN131122 RNN196638:RNN196658 RNN262174:RNN262194 RNN327710:RNN327730 RNN393246:RNN393266 RNN458782:RNN458802 RNN524318:RNN524338 RNN589854:RNN589874 RNN655390:RNN655410 RNN720926:RNN720946 RNN786462:RNN786482 RNN851998:RNN852018 RNN917534:RNN917554 RNN983070:RNN983090 RXJ30:RXJ50 RXJ65566:RXJ65586 RXJ131102:RXJ131122 RXJ196638:RXJ196658 RXJ262174:RXJ262194 RXJ327710:RXJ327730 RXJ393246:RXJ393266 RXJ458782:RXJ458802 RXJ524318:RXJ524338 RXJ589854:RXJ589874 RXJ655390:RXJ655410 RXJ720926:RXJ720946 RXJ786462:RXJ786482 RXJ851998:RXJ852018 RXJ917534:RXJ917554 RXJ983070:RXJ983090 SHF30:SHF50 SHF65566:SHF65586 SHF131102:SHF131122 SHF196638:SHF196658 SHF262174:SHF262194 SHF327710:SHF327730 SHF393246:SHF393266 SHF458782:SHF458802 SHF524318:SHF524338 SHF589854:SHF589874 SHF655390:SHF655410 SHF720926:SHF720946 SHF786462:SHF786482 SHF851998:SHF852018 SHF917534:SHF917554 SHF983070:SHF983090 SRB30:SRB50 SRB65566:SRB65586 SRB131102:SRB131122 SRB196638:SRB196658 SRB262174:SRB262194 SRB327710:SRB327730 SRB393246:SRB393266 SRB458782:SRB458802 SRB524318:SRB524338 SRB589854:SRB589874 SRB655390:SRB655410 SRB720926:SRB720946 SRB786462:SRB786482 SRB851998:SRB852018 SRB917534:SRB917554 SRB983070:SRB983090 TAX30:TAX50 TAX65566:TAX65586 TAX131102:TAX131122 TAX196638:TAX196658 TAX262174:TAX262194 TAX327710:TAX327730 TAX393246:TAX393266 TAX458782:TAX458802 TAX524318:TAX524338 TAX589854:TAX589874 TAX655390:TAX655410 TAX720926:TAX720946 TAX786462:TAX786482 TAX851998:TAX852018 TAX917534:TAX917554 TAX983070:TAX983090 TKT30:TKT50 TKT65566:TKT65586 TKT131102:TKT131122 TKT196638:TKT196658 TKT262174:TKT262194 TKT327710:TKT327730 TKT393246:TKT393266 TKT458782:TKT458802 TKT524318:TKT524338 TKT589854:TKT589874 TKT655390:TKT655410 TKT720926:TKT720946 TKT786462:TKT786482 TKT851998:TKT852018 TKT917534:TKT917554 TKT983070:TKT983090 TUP30:TUP50 TUP65566:TUP65586 TUP131102:TUP131122 TUP196638:TUP196658 TUP262174:TUP262194 TUP327710:TUP327730 TUP393246:TUP393266 TUP458782:TUP458802 TUP524318:TUP524338 TUP589854:TUP589874 TUP655390:TUP655410 TUP720926:TUP720946 TUP786462:TUP786482 TUP851998:TUP852018 TUP917534:TUP917554 TUP983070:TUP983090 UEL30:UEL50 UEL65566:UEL65586 UEL131102:UEL131122 UEL196638:UEL196658 UEL262174:UEL262194 UEL327710:UEL327730 UEL393246:UEL393266 UEL458782:UEL458802 UEL524318:UEL524338 UEL589854:UEL589874 UEL655390:UEL655410 UEL720926:UEL720946 UEL786462:UEL786482 UEL851998:UEL852018 UEL917534:UEL917554 UEL983070:UEL983090 UOH30:UOH50 UOH65566:UOH65586 UOH131102:UOH131122 UOH196638:UOH196658 UOH262174:UOH262194 UOH327710:UOH327730 UOH393246:UOH393266 UOH458782:UOH458802 UOH524318:UOH524338 UOH589854:UOH589874 UOH655390:UOH655410 UOH720926:UOH720946 UOH786462:UOH786482 UOH851998:UOH852018 UOH917534:UOH917554 UOH983070:UOH983090 UYD30:UYD50 UYD65566:UYD65586 UYD131102:UYD131122 UYD196638:UYD196658 UYD262174:UYD262194 UYD327710:UYD327730 UYD393246:UYD393266 UYD458782:UYD458802 UYD524318:UYD524338 UYD589854:UYD589874 UYD655390:UYD655410 UYD720926:UYD720946 UYD786462:UYD786482 UYD851998:UYD852018 UYD917534:UYD917554 UYD983070:UYD983090 VHZ30:VHZ50 VHZ65566:VHZ65586 VHZ131102:VHZ131122 VHZ196638:VHZ196658 VHZ262174:VHZ262194 VHZ327710:VHZ327730 VHZ393246:VHZ393266 VHZ458782:VHZ458802 VHZ524318:VHZ524338 VHZ589854:VHZ589874 VHZ655390:VHZ655410 VHZ720926:VHZ720946 VHZ786462:VHZ786482 VHZ851998:VHZ852018 VHZ917534:VHZ917554 VHZ983070:VHZ983090 VRV30:VRV50 VRV65566:VRV65586 VRV131102:VRV131122 VRV196638:VRV196658 VRV262174:VRV262194 VRV327710:VRV327730 VRV393246:VRV393266 VRV458782:VRV458802 VRV524318:VRV524338 VRV589854:VRV589874 VRV655390:VRV655410 VRV720926:VRV720946 VRV786462:VRV786482 VRV851998:VRV852018 VRV917534:VRV917554 VRV983070:VRV983090 WBR30:WBR50 WBR65566:WBR65586 WBR131102:WBR131122 WBR196638:WBR196658 WBR262174:WBR262194 WBR327710:WBR327730 WBR393246:WBR393266 WBR458782:WBR458802 WBR524318:WBR524338 WBR589854:WBR589874 WBR655390:WBR655410 WBR720926:WBR720946 WBR786462:WBR786482 WBR851998:WBR852018 WBR917534:WBR917554 WBR983070:WBR983090 WLN30:WLN50 WLN65566:WLN65586 WLN131102:WLN131122 WLN196638:WLN196658 WLN262174:WLN262194 WLN327710:WLN327730 WLN393246:WLN393266 WLN458782:WLN458802 WLN524318:WLN524338 WLN589854:WLN589874 WLN655390:WLN655410 WLN720926:WLN720946 WLN786462:WLN786482 WLN851998:WLN852018 WLN917534:WLN917554 WLN983070:WLN983090 WVJ30:WVJ50 WVJ65566:WVJ65586 WVJ131102:WVJ131122 WVJ196638:WVJ196658 WVJ262174:WVJ262194 WVJ327710:WVJ327730 WVJ393246:WVJ393266 WVJ458782:WVJ458802 WVJ524318:WVJ524338 WVJ589854:WVJ589874 WVJ655390:WVJ655410 WVJ720926:WVJ720946 WVJ786462:WVJ786482 WVJ851998:WVJ852018 WVJ917534:WVJ917554 WVJ983070:WVJ983090">
      <formula1>$N$20:$N$56</formula1>
    </dataValidation>
  </dataValidations>
  <pageMargins left="0.75" right="0.75" top="1" bottom="1" header="0.51180555555555596" footer="0.51180555555555596"/>
  <pageSetup paperSize="9" scale="95" orientation="portrait" verticalDpi="4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5"/>
  <sheetViews>
    <sheetView zoomScale="85" zoomScaleNormal="85" workbookViewId="0"/>
  </sheetViews>
  <sheetFormatPr defaultColWidth="9" defaultRowHeight="13.5" x14ac:dyDescent="0.15"/>
  <cols>
    <col min="1" max="1" width="3.125" customWidth="1"/>
    <col min="2" max="2" width="6.75" customWidth="1"/>
    <col min="3" max="3" width="33.375" customWidth="1"/>
    <col min="4" max="5" width="56.375" customWidth="1"/>
  </cols>
  <sheetData>
    <row r="1" spans="1:5" ht="17.25" x14ac:dyDescent="0.15">
      <c r="A1" s="68" t="s">
        <v>54</v>
      </c>
    </row>
    <row r="3" spans="1:5" x14ac:dyDescent="0.15">
      <c r="B3" s="69" t="s">
        <v>48</v>
      </c>
      <c r="C3" s="70"/>
      <c r="D3" s="71"/>
    </row>
    <row r="5" spans="1:5" ht="14.25" customHeight="1" x14ac:dyDescent="0.15">
      <c r="B5" s="72" t="s">
        <v>49</v>
      </c>
      <c r="C5" s="73" t="s">
        <v>55</v>
      </c>
      <c r="D5" s="74" t="s">
        <v>50</v>
      </c>
      <c r="E5" s="75" t="s">
        <v>51</v>
      </c>
    </row>
    <row r="6" spans="1:5" ht="67.5" x14ac:dyDescent="0.15">
      <c r="A6" s="76" t="s">
        <v>56</v>
      </c>
      <c r="B6" s="77" t="s">
        <v>53</v>
      </c>
      <c r="C6" s="51" t="s">
        <v>57</v>
      </c>
      <c r="D6" s="78" t="s">
        <v>58</v>
      </c>
      <c r="E6" s="78" t="s">
        <v>59</v>
      </c>
    </row>
    <row r="7" spans="1:5" ht="81" x14ac:dyDescent="0.15">
      <c r="A7" s="76" t="s">
        <v>56</v>
      </c>
      <c r="B7" s="77" t="s">
        <v>60</v>
      </c>
      <c r="C7" s="31" t="s">
        <v>61</v>
      </c>
      <c r="D7" s="78" t="s">
        <v>62</v>
      </c>
      <c r="E7" s="79" t="s">
        <v>63</v>
      </c>
    </row>
    <row r="8" spans="1:5" ht="54" x14ac:dyDescent="0.15">
      <c r="A8" s="76" t="s">
        <v>56</v>
      </c>
      <c r="B8" s="77" t="s">
        <v>52</v>
      </c>
      <c r="C8" s="31" t="s">
        <v>64</v>
      </c>
      <c r="D8" s="78" t="s">
        <v>65</v>
      </c>
      <c r="E8" s="79" t="s">
        <v>52</v>
      </c>
    </row>
    <row r="10" spans="1:5" x14ac:dyDescent="0.15">
      <c r="B10" t="s">
        <v>66</v>
      </c>
    </row>
    <row r="11" spans="1:5" x14ac:dyDescent="0.15">
      <c r="B11" t="s">
        <v>67</v>
      </c>
    </row>
    <row r="12" spans="1:5" x14ac:dyDescent="0.15">
      <c r="B12" s="80" t="s">
        <v>68</v>
      </c>
    </row>
    <row r="15" spans="1:5" x14ac:dyDescent="0.15">
      <c r="B15" s="80"/>
    </row>
  </sheetData>
  <phoneticPr fontId="4"/>
  <pageMargins left="0.70833333333333304" right="0.70833333333333304" top="0.74791666666666701" bottom="0.74791666666666701" header="0.31458333333333299" footer="0.31458333333333299"/>
  <pageSetup paperSize="9" scale="85" fitToHeight="0" orientation="landscape"/>
  <headerFooter alignWithMargins="0">
    <oddHeader>&amp;C&amp;A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野帳</vt:lpstr>
      <vt:lpstr>取込設計</vt:lpstr>
      <vt:lpstr>野帳!Print_Area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kawai</dc:creator>
  <cp:lastModifiedBy>toyoda</cp:lastModifiedBy>
  <cp:lastPrinted>2014-10-30T06:55:00Z</cp:lastPrinted>
  <dcterms:created xsi:type="dcterms:W3CDTF">2012-11-29T04:05:00Z</dcterms:created>
  <dcterms:modified xsi:type="dcterms:W3CDTF">2015-01-08T04:45:53Z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1041-9.1.0.4586</vt:lpwstr>
  </property>
</Properties>
</file>