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Workspace\git\fj_biz-system\FukjBizSystem\PrintFormat\013008\"/>
    </mc:Choice>
  </mc:AlternateContent>
  <bookViews>
    <workbookView xWindow="0" yWindow="0" windowWidth="23430" windowHeight="11325"/>
  </bookViews>
  <sheets>
    <sheet name="野帳（NO2-N）" sheetId="2" r:id="rId1"/>
    <sheet name="野帳（NO2-N(凝集沈殿あり)）" sheetId="3" r:id="rId2"/>
    <sheet name="取込設計" sheetId="5" state="hidden" r:id="rId3"/>
  </sheets>
  <externalReferences>
    <externalReference r:id="rId4"/>
    <externalReference r:id="rId5"/>
  </externalReferences>
  <definedNames>
    <definedName name="_xlnm.Print_Area" localSheetId="1">'野帳（NO2-N(凝集沈殿あり)）'!$A$1:I55</definedName>
    <definedName name="_xlnm.Print_Area" localSheetId="0">'野帳（NO2-N）'!$A$1:I56</definedName>
    <definedName name="SQL候補">[1]項目定義!$C$9:$F$9</definedName>
    <definedName name="データ型候補">[1]項目定義!$C$10:$H$10</definedName>
    <definedName name="期日" localSheetId="2">[2]設計１!#REF!</definedName>
    <definedName name="期日" localSheetId="1">#REF!</definedName>
    <definedName name="期日" localSheetId="0">#REF!</definedName>
    <definedName name="期日">#REF!</definedName>
    <definedName name="使用候補">[1]項目定義!$C$8</definedName>
    <definedName name="支部名称" localSheetId="2">#REF!</definedName>
    <definedName name="支部名称" localSheetId="1">#REF!</definedName>
    <definedName name="支部名称" localSheetId="0">#REF!</definedName>
    <definedName name="支部名称">#REF!</definedName>
    <definedName name="発送日" localSheetId="2">#REF!</definedName>
    <definedName name="発送日" localSheetId="1">#REF!</definedName>
    <definedName name="発送日" localSheetId="0">#REF!</definedName>
    <definedName name="発送日">#REF!</definedName>
    <definedName name="文書番号" localSheetId="2">#REF!</definedName>
    <definedName name="文書番号" localSheetId="1">#REF!</definedName>
    <definedName name="文書番号" localSheetId="0">#REF!</definedName>
    <definedName name="文書番号">#REF!</definedName>
  </definedNames>
  <calcPr calcId="152511" concurrentCalc="0"/>
</workbook>
</file>

<file path=xl/calcChain.xml><?xml version="1.0" encoding="utf-8"?>
<calcChain xmlns="http://schemas.openxmlformats.org/spreadsheetml/2006/main">
  <c r="D49" i="3" l="1"/>
  <c r="C18" i="3"/>
  <c r="C19" i="3"/>
  <c r="C20" i="3"/>
  <c r="E46" i="3"/>
  <c r="J46" i="3"/>
  <c r="I46" i="3"/>
  <c r="G46" i="3"/>
  <c r="E45" i="3"/>
  <c r="J45" i="3"/>
  <c r="I45" i="3"/>
  <c r="G45" i="3"/>
  <c r="E44" i="3"/>
  <c r="J44" i="3"/>
  <c r="I44" i="3"/>
  <c r="G44" i="3"/>
  <c r="E43" i="3"/>
  <c r="J43" i="3"/>
  <c r="I43" i="3"/>
  <c r="G43" i="3"/>
  <c r="E42" i="3"/>
  <c r="J42" i="3"/>
  <c r="I42" i="3"/>
  <c r="G42" i="3"/>
  <c r="E41" i="3"/>
  <c r="J41" i="3"/>
  <c r="I41" i="3"/>
  <c r="G41" i="3"/>
  <c r="E40" i="3"/>
  <c r="J40" i="3"/>
  <c r="I40" i="3"/>
  <c r="G40" i="3"/>
  <c r="E39" i="3"/>
  <c r="J39" i="3"/>
  <c r="I39" i="3"/>
  <c r="G39" i="3"/>
  <c r="E38" i="3"/>
  <c r="J38" i="3"/>
  <c r="I38" i="3"/>
  <c r="G38" i="3"/>
  <c r="E37" i="3"/>
  <c r="J37" i="3"/>
  <c r="I37" i="3"/>
  <c r="G37" i="3"/>
  <c r="E36" i="3"/>
  <c r="J36" i="3"/>
  <c r="I36" i="3"/>
  <c r="G36" i="3"/>
  <c r="E35" i="3"/>
  <c r="J35" i="3"/>
  <c r="I35" i="3"/>
  <c r="G35" i="3"/>
  <c r="E34" i="3"/>
  <c r="J34" i="3"/>
  <c r="I34" i="3"/>
  <c r="G34" i="3"/>
  <c r="E33" i="3"/>
  <c r="J33" i="3"/>
  <c r="I33" i="3"/>
  <c r="G33" i="3"/>
  <c r="E32" i="3"/>
  <c r="J32" i="3"/>
  <c r="I32" i="3"/>
  <c r="G32" i="3"/>
  <c r="E31" i="3"/>
  <c r="J31" i="3"/>
  <c r="I31" i="3"/>
  <c r="G31" i="3"/>
  <c r="E30" i="3"/>
  <c r="J30" i="3"/>
  <c r="I30" i="3"/>
  <c r="G30" i="3"/>
  <c r="E29" i="3"/>
  <c r="J29" i="3"/>
  <c r="I29" i="3"/>
  <c r="G29" i="3"/>
  <c r="E17" i="3"/>
  <c r="E16" i="3"/>
  <c r="E15" i="3"/>
  <c r="E14" i="3"/>
  <c r="D13" i="3"/>
  <c r="E13" i="3"/>
  <c r="N11" i="3"/>
  <c r="N10" i="3"/>
  <c r="C20" i="2"/>
  <c r="E49" i="2"/>
  <c r="J49" i="2"/>
  <c r="I49" i="2"/>
  <c r="E48" i="2"/>
  <c r="J48" i="2"/>
  <c r="I48" i="2"/>
  <c r="E47" i="2"/>
  <c r="J47" i="2"/>
  <c r="I47" i="2"/>
  <c r="E46" i="2"/>
  <c r="J46" i="2"/>
  <c r="I46" i="2"/>
  <c r="E45" i="2"/>
  <c r="J45" i="2"/>
  <c r="I45" i="2"/>
  <c r="E44" i="2"/>
  <c r="J44" i="2"/>
  <c r="I44" i="2"/>
  <c r="E43" i="2"/>
  <c r="J43" i="2"/>
  <c r="I43" i="2"/>
  <c r="E42" i="2"/>
  <c r="J42" i="2"/>
  <c r="I42" i="2"/>
  <c r="E41" i="2"/>
  <c r="J41" i="2"/>
  <c r="I41" i="2"/>
  <c r="E40" i="2"/>
  <c r="J40" i="2"/>
  <c r="I40" i="2"/>
  <c r="E39" i="2"/>
  <c r="J39" i="2"/>
  <c r="I39" i="2"/>
  <c r="E38" i="2"/>
  <c r="J38" i="2"/>
  <c r="I38" i="2"/>
  <c r="E37" i="2"/>
  <c r="J37" i="2"/>
  <c r="I37" i="2"/>
  <c r="E36" i="2"/>
  <c r="J36" i="2"/>
  <c r="I36" i="2"/>
  <c r="E35" i="2"/>
  <c r="J35" i="2"/>
  <c r="I35" i="2"/>
  <c r="E34" i="2"/>
  <c r="J34" i="2"/>
  <c r="I34" i="2"/>
  <c r="E33" i="2"/>
  <c r="J33" i="2"/>
  <c r="I33" i="2"/>
  <c r="E32" i="2"/>
  <c r="J32" i="2"/>
  <c r="I32" i="2"/>
  <c r="E31" i="2"/>
  <c r="J31" i="2"/>
  <c r="I31" i="2"/>
  <c r="E30" i="2"/>
  <c r="J30" i="2"/>
  <c r="I30" i="2"/>
  <c r="E29" i="2"/>
  <c r="J29" i="2"/>
  <c r="I29" i="2"/>
  <c r="E17" i="2"/>
  <c r="E16" i="2"/>
  <c r="E15" i="2"/>
  <c r="E14" i="2"/>
  <c r="D13" i="2"/>
  <c r="E13" i="2"/>
  <c r="N11" i="2"/>
  <c r="N10" i="2"/>
  <c r="N8" i="2"/>
  <c r="C22" i="2"/>
  <c r="N14" i="2"/>
  <c r="E22" i="2"/>
  <c r="F13" i="2"/>
  <c r="F14" i="2"/>
  <c r="F15" i="2"/>
  <c r="F16" i="2"/>
  <c r="F17" i="2"/>
  <c r="C23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N8" i="3"/>
  <c r="C22" i="3"/>
  <c r="N14" i="3"/>
  <c r="E22" i="3"/>
  <c r="F13" i="3"/>
  <c r="F14" i="3"/>
  <c r="F15" i="3"/>
  <c r="F16" i="3"/>
  <c r="F17" i="3"/>
  <c r="C23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</calcChain>
</file>

<file path=xl/sharedStrings.xml><?xml version="1.0" encoding="utf-8"?>
<sst xmlns="http://schemas.openxmlformats.org/spreadsheetml/2006/main" count="206" uniqueCount="91">
  <si>
    <r>
      <rPr>
        <b/>
        <sz val="20"/>
        <rFont val="ＭＳ Ｐゴシック"/>
        <family val="3"/>
        <charset val="128"/>
      </rPr>
      <t>亜硝酸性窒素（NO</t>
    </r>
    <r>
      <rPr>
        <b/>
        <vertAlign val="subscript"/>
        <sz val="20"/>
        <rFont val="ＭＳ Ｐゴシック"/>
        <family val="3"/>
        <charset val="128"/>
      </rPr>
      <t>2</t>
    </r>
    <r>
      <rPr>
        <b/>
        <sz val="20"/>
        <rFont val="ＭＳ Ｐゴシック"/>
        <family val="3"/>
        <charset val="128"/>
      </rPr>
      <t>－N)</t>
    </r>
  </si>
  <si>
    <t>　N-1ナフチルエチレンジアミン吸光光度法 JIS K 0102-43.1</t>
  </si>
  <si>
    <t>分析者　</t>
  </si>
  <si>
    <t>回帰分析の結果</t>
  </si>
  <si>
    <t>Y 切片</t>
  </si>
  <si>
    <t>①検量線</t>
  </si>
  <si>
    <t>Y 評価値の標準誤差</t>
  </si>
  <si>
    <t xml:space="preserve">  標準液量  （ml）</t>
  </si>
  <si>
    <t>亜硝酸性窒素量（㎎/10ml X）</t>
  </si>
  <si>
    <t xml:space="preserve"> 吸光度(540nm)</t>
  </si>
  <si>
    <t xml:space="preserve"> 補正値 Y</t>
  </si>
  <si>
    <t>　予想値</t>
  </si>
  <si>
    <t>R2乗</t>
  </si>
  <si>
    <t>標本数</t>
  </si>
  <si>
    <t>自由度</t>
  </si>
  <si>
    <t>X 係数</t>
  </si>
  <si>
    <t>X 係数の標準誤差</t>
  </si>
  <si>
    <t>試験ブランク（１）</t>
  </si>
  <si>
    <t>試験ブランク（２）</t>
  </si>
  <si>
    <t>技能試験　試料①</t>
  </si>
  <si>
    <t>試験ブランク平均</t>
  </si>
  <si>
    <t>技能試験　試料②</t>
  </si>
  <si>
    <t>検量線　 Y=</t>
  </si>
  <si>
    <t>+</t>
  </si>
  <si>
    <t>×　　X</t>
  </si>
  <si>
    <t>r=</t>
  </si>
  <si>
    <t>②結果</t>
  </si>
  <si>
    <t>検体№</t>
  </si>
  <si>
    <t>設置者名</t>
  </si>
  <si>
    <t>検水量(ml)</t>
  </si>
  <si>
    <t xml:space="preserve"> 補正値　　　　　　　　 </t>
  </si>
  <si>
    <t>亜硝酸性窒素量</t>
  </si>
  <si>
    <t xml:space="preserve"> 亜硝酸性窒素濃度</t>
  </si>
  <si>
    <t>報告値</t>
  </si>
  <si>
    <t>判定</t>
  </si>
  <si>
    <t>相対誤差率</t>
  </si>
  <si>
    <t>採用値</t>
  </si>
  <si>
    <t>計量管理者</t>
  </si>
  <si>
    <t>Ｙ</t>
  </si>
  <si>
    <t>X mg/10ml</t>
  </si>
  <si>
    <t>mg/l</t>
  </si>
  <si>
    <t>*</t>
  </si>
  <si>
    <t xml:space="preserve"> </t>
  </si>
  <si>
    <t/>
  </si>
  <si>
    <t>設置者リスト</t>
  </si>
  <si>
    <t>乙女環境センター</t>
  </si>
  <si>
    <t>苅田町学校給食センター</t>
  </si>
  <si>
    <t>片島地区農業集落排水処理施設　再ばっ気接触槽の上澄水</t>
  </si>
  <si>
    <t>片島地区農業集落排水処理施設　硝化用接触槽第２室の上澄水</t>
  </si>
  <si>
    <t>片島地区農業集落排水処理施設　沈殿槽の上澄水</t>
  </si>
  <si>
    <t>片島地区農業集落排水処理施設　原水（原水ポンプ槽）</t>
  </si>
  <si>
    <t>技能試験①</t>
  </si>
  <si>
    <t>技能試験②</t>
  </si>
  <si>
    <t>定量下限値</t>
  </si>
  <si>
    <r>
      <rPr>
        <sz val="11"/>
        <rFont val="ＭＳ Ｐゴシック"/>
        <family val="3"/>
        <charset val="128"/>
      </rPr>
      <t>NO</t>
    </r>
    <r>
      <rPr>
        <vertAlign val="subscript"/>
        <sz val="11"/>
        <rFont val="ＭＳ Ｐゴシック"/>
        <family val="3"/>
        <charset val="128"/>
      </rPr>
      <t>2</t>
    </r>
    <r>
      <rPr>
        <sz val="11"/>
        <color indexed="8"/>
        <rFont val="ＭＳ Ｐゴシック"/>
        <family val="3"/>
        <charset val="128"/>
      </rPr>
      <t>-N = X×1/検水量 * 1000　　</t>
    </r>
  </si>
  <si>
    <r>
      <rPr>
        <b/>
        <sz val="20"/>
        <rFont val="ＭＳ Ｐゴシック"/>
        <family val="3"/>
        <charset val="128"/>
      </rPr>
      <t>亜硝酸性窒（NO</t>
    </r>
    <r>
      <rPr>
        <b/>
        <vertAlign val="subscript"/>
        <sz val="20"/>
        <rFont val="ＭＳ Ｐゴシック"/>
        <family val="3"/>
        <charset val="128"/>
      </rPr>
      <t>2</t>
    </r>
    <r>
      <rPr>
        <b/>
        <sz val="20"/>
        <rFont val="ＭＳ Ｐゴシック"/>
        <family val="3"/>
        <charset val="128"/>
      </rPr>
      <t>－N) 　</t>
    </r>
  </si>
  <si>
    <t>下水試験法　N-1ナフチルエチレンジアミン吸光光度法（凝集沈殿有り）</t>
  </si>
  <si>
    <t>セルブランク</t>
  </si>
  <si>
    <t>亜硝酸性窒素量（㎎/50ml X）</t>
  </si>
  <si>
    <t>X mg/50ml</t>
  </si>
  <si>
    <t>片島地区農業集落排水処理施設　再ばっ気用接触槽</t>
  </si>
  <si>
    <t>片島地区農業集落排水処理施設　硝化用接触槽第２室</t>
  </si>
  <si>
    <t>凝集沈殿操作ブランク（１）</t>
  </si>
  <si>
    <t>凝集沈殿操作ブランク（２）</t>
  </si>
  <si>
    <t>凝集沈殿操作ブランク平均</t>
  </si>
  <si>
    <t>亜硝酸性窒素(mgN/ℓ）＝</t>
  </si>
  <si>
    <t>X　　×</t>
  </si>
  <si>
    <t>×</t>
  </si>
  <si>
    <t>検水量（mℓ）</t>
  </si>
  <si>
    <t>シート「野帳」の各番号を参照</t>
  </si>
  <si>
    <t>No</t>
  </si>
  <si>
    <t>備考</t>
  </si>
  <si>
    <t>特記事項</t>
  </si>
  <si>
    <t>－</t>
  </si>
  <si>
    <t>②</t>
  </si>
  <si>
    <t>【野帳取込設計】</t>
  </si>
  <si>
    <t>取込結果一覧の項目</t>
  </si>
  <si>
    <t xml:space="preserve">
</t>
  </si>
  <si>
    <t>水質検査依頼番号</t>
  </si>
  <si>
    <t xml:space="preserve">入力値を検査台帳明細テーブル[KensaDaichoMeisaiTbl]の水質検査依頼番号[SuishitsuKensaIraiNo]のデータ桁数でゼロパディングしてセットする。
(6桁：121→000121)
</t>
  </si>
  <si>
    <t>ゼロパディング</t>
  </si>
  <si>
    <t>④</t>
  </si>
  <si>
    <t>測定値</t>
  </si>
  <si>
    <t xml:space="preserve">⑤の採用値の３段でチェックON="R"の行の値を測定値として取得する。
入力値が検査台帳明細テーブル[KensaDaichoMeisaiTbl]の結果値[KekkaValue]のデータ桁数より大きい場合は取込対象外とする。
※文字列の末尾に"以下"か"未満"が連結されていれば除去
</t>
  </si>
  <si>
    <t>数値</t>
  </si>
  <si>
    <t>範囲（区分）</t>
  </si>
  <si>
    <t xml:space="preserve">④の文字列の末尾に"以下"が連結されていれば、2(以下)をセット
④の文字列の末尾に"未満"が連結されていれば、3(未満)をセット
存在しなければ、0をセット
</t>
  </si>
  <si>
    <t>【取込】</t>
  </si>
  <si>
    <t>・２シートの内、④の報告値に値がセットされているシートを取込対象とする。</t>
  </si>
  <si>
    <t>・Exceファイルをデータ行の先頭行（29行目）から 3行単位で最終行（47行目）まで読んでいき、対象の項目Noのセル値を取込結果一覧の各項目にセットしてリストを作成する。</t>
  </si>
  <si>
    <t>・取込結果一覧の項目に対応するセルが無い場合は、0をセットする。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</si>
</sst>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[$-411]ggge&quot;年&quot;m&quot;月&quot;d&quot;日&quot;;@"/>
    <numFmt numFmtId="177" formatCode="0.0000_ "/>
    <numFmt numFmtId="178" formatCode="0.00000_ "/>
    <numFmt numFmtId="179" formatCode="0.000_ "/>
    <numFmt numFmtId="180" formatCode="0.000000_ "/>
    <numFmt numFmtId="181" formatCode="0_);[Red]\(0\)"/>
    <numFmt numFmtId="182" formatCode="0.00000000000_ "/>
    <numFmt numFmtId="183" formatCode="0.00_);[Red]\(0.00\)"/>
  </numFmts>
  <fonts count="15" x14ac:knownFonts="1">
    <font>
      <sz val="11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2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Wingdings 2"/>
      <family val="1"/>
      <charset val="2"/>
    </font>
    <font>
      <b/>
      <sz val="14"/>
      <color indexed="8"/>
      <name val="ＭＳ Ｐゴシック"/>
      <family val="3"/>
      <charset val="128"/>
    </font>
    <font>
      <sz val="11"/>
      <color indexed="8"/>
      <name val="ＭＳ Ｐ明朝"/>
      <family val="1"/>
      <charset val="128"/>
    </font>
    <font>
      <b/>
      <sz val="11"/>
      <color indexed="8"/>
      <name val="ＭＳ Ｐゴシック"/>
      <family val="3"/>
      <charset val="128"/>
    </font>
    <font>
      <sz val="11"/>
      <color indexed="8"/>
      <name val="ＭＳ Ｐゴシック"/>
      <family val="2"/>
      <charset val="128"/>
    </font>
    <font>
      <sz val="11"/>
      <color indexed="8"/>
      <name val="ＭＳ Ｐゴシック"/>
      <family val="2"/>
      <charset val="134"/>
    </font>
    <font>
      <b/>
      <vertAlign val="subscript"/>
      <sz val="20"/>
      <name val="ＭＳ Ｐゴシック"/>
      <family val="3"/>
      <charset val="128"/>
    </font>
    <font>
      <vertAlign val="subscript"/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10"/>
      </right>
      <top style="thin">
        <color indexed="10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64"/>
      </bottom>
      <diagonal/>
    </border>
    <border>
      <left style="thin">
        <color indexed="1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10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10"/>
      </right>
      <top style="thin">
        <color indexed="64"/>
      </top>
      <bottom style="double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64"/>
      </top>
      <bottom style="double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10"/>
      </right>
      <top style="double">
        <color indexed="10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double">
        <color indexed="10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double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double">
        <color indexed="10"/>
      </bottom>
      <diagonal/>
    </border>
    <border>
      <left style="thin">
        <color indexed="1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10"/>
      </right>
      <top/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10"/>
      </right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10"/>
      </top>
      <bottom style="thin">
        <color indexed="64"/>
      </bottom>
      <diagonal/>
    </border>
    <border>
      <left style="thin">
        <color indexed="64"/>
      </left>
      <right/>
      <top style="double">
        <color indexed="1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1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0"/>
      </left>
      <right style="thin">
        <color indexed="64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64"/>
      </right>
      <top style="thin">
        <color indexed="10"/>
      </top>
      <bottom style="double">
        <color indexed="10"/>
      </bottom>
      <diagonal/>
    </border>
    <border>
      <left style="thin">
        <color indexed="10"/>
      </left>
      <right style="thin">
        <color indexed="64"/>
      </right>
      <top style="thin">
        <color indexed="10"/>
      </top>
      <bottom/>
      <diagonal/>
    </border>
    <border>
      <left style="thin">
        <color indexed="10"/>
      </left>
      <right style="thin">
        <color indexed="64"/>
      </right>
      <top/>
      <bottom style="double">
        <color indexed="10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0"/>
      </left>
      <right style="thin">
        <color indexed="64"/>
      </right>
      <top style="double">
        <color indexed="10"/>
      </top>
      <bottom style="thin">
        <color indexed="10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10">
    <xf numFmtId="0" fontId="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</cellStyleXfs>
  <cellXfs count="174">
    <xf numFmtId="0" fontId="0" fillId="0" borderId="0" xfId="0">
      <alignment vertical="center"/>
    </xf>
    <xf numFmtId="0" fontId="1" fillId="0" borderId="0" xfId="9">
      <alignment vertical="center"/>
    </xf>
    <xf numFmtId="0" fontId="1" fillId="0" borderId="0" xfId="9" applyAlignment="1">
      <alignment horizontal="center" vertical="center"/>
    </xf>
    <xf numFmtId="0" fontId="1" fillId="0" borderId="0" xfId="9" applyAlignment="1">
      <alignment vertical="center"/>
    </xf>
    <xf numFmtId="176" fontId="1" fillId="0" borderId="0" xfId="9" applyNumberFormat="1" applyAlignment="1" applyProtection="1">
      <alignment horizontal="center" vertical="center"/>
    </xf>
    <xf numFmtId="0" fontId="1" fillId="0" borderId="0" xfId="9" applyFill="1" applyBorder="1" applyAlignment="1" applyProtection="1">
      <alignment vertical="center"/>
      <protection locked="0"/>
    </xf>
    <xf numFmtId="0" fontId="3" fillId="0" borderId="0" xfId="9" applyFont="1">
      <alignment vertical="center"/>
    </xf>
    <xf numFmtId="0" fontId="1" fillId="0" borderId="0" xfId="9" applyAlignment="1">
      <alignment vertical="center" shrinkToFit="1"/>
    </xf>
    <xf numFmtId="0" fontId="1" fillId="0" borderId="0" xfId="9" applyAlignment="1">
      <alignment horizontal="left" vertical="center"/>
    </xf>
    <xf numFmtId="0" fontId="1" fillId="0" borderId="1" xfId="9" applyBorder="1" applyAlignment="1">
      <alignment horizontal="right" vertical="center" wrapText="1"/>
    </xf>
    <xf numFmtId="177" fontId="1" fillId="0" borderId="3" xfId="9" applyNumberFormat="1" applyBorder="1" applyAlignment="1" applyProtection="1">
      <alignment horizontal="right" vertical="center"/>
    </xf>
    <xf numFmtId="0" fontId="1" fillId="0" borderId="2" xfId="9" applyNumberFormat="1" applyBorder="1" applyProtection="1">
      <alignment vertical="center"/>
    </xf>
    <xf numFmtId="177" fontId="1" fillId="0" borderId="4" xfId="9" applyNumberFormat="1" applyBorder="1" applyProtection="1">
      <alignment vertical="center"/>
    </xf>
    <xf numFmtId="178" fontId="1" fillId="0" borderId="1" xfId="9" applyNumberFormat="1" applyBorder="1" applyProtection="1">
      <alignment vertical="center"/>
    </xf>
    <xf numFmtId="0" fontId="1" fillId="0" borderId="1" xfId="9" applyBorder="1">
      <alignment vertical="center"/>
    </xf>
    <xf numFmtId="177" fontId="1" fillId="0" borderId="5" xfId="9" applyNumberFormat="1" applyBorder="1" applyProtection="1">
      <alignment vertical="center"/>
      <protection locked="0"/>
    </xf>
    <xf numFmtId="177" fontId="1" fillId="0" borderId="6" xfId="9" applyNumberFormat="1" applyFill="1" applyBorder="1" applyAlignment="1" applyProtection="1">
      <alignment horizontal="right" vertical="center"/>
    </xf>
    <xf numFmtId="0" fontId="1" fillId="0" borderId="3" xfId="9" applyBorder="1" applyAlignment="1">
      <alignment horizontal="center" vertical="center"/>
    </xf>
    <xf numFmtId="179" fontId="1" fillId="0" borderId="5" xfId="9" applyNumberFormat="1" applyBorder="1" applyProtection="1">
      <alignment vertical="center"/>
      <protection locked="0"/>
    </xf>
    <xf numFmtId="0" fontId="1" fillId="0" borderId="0" xfId="9" applyBorder="1" applyAlignment="1">
      <alignment horizontal="center" vertical="center"/>
    </xf>
    <xf numFmtId="179" fontId="1" fillId="0" borderId="0" xfId="9" applyNumberFormat="1" applyBorder="1">
      <alignment vertical="center"/>
    </xf>
    <xf numFmtId="177" fontId="1" fillId="0" borderId="7" xfId="9" applyNumberFormat="1" applyBorder="1">
      <alignment vertical="center"/>
    </xf>
    <xf numFmtId="0" fontId="1" fillId="0" borderId="0" xfId="9" applyAlignment="1">
      <alignment horizontal="right" vertical="center"/>
    </xf>
    <xf numFmtId="180" fontId="1" fillId="0" borderId="0" xfId="9" applyNumberFormat="1">
      <alignment vertical="center"/>
    </xf>
    <xf numFmtId="0" fontId="1" fillId="0" borderId="2" xfId="9" applyBorder="1" applyAlignment="1">
      <alignment vertical="center"/>
    </xf>
    <xf numFmtId="0" fontId="1" fillId="0" borderId="2" xfId="9" applyBorder="1" applyAlignment="1">
      <alignment horizontal="center" vertical="center" shrinkToFit="1"/>
    </xf>
    <xf numFmtId="0" fontId="5" fillId="0" borderId="2" xfId="9" applyFont="1" applyBorder="1" applyAlignment="1">
      <alignment vertical="center"/>
    </xf>
    <xf numFmtId="0" fontId="1" fillId="0" borderId="2" xfId="9" applyBorder="1" applyAlignment="1">
      <alignment horizontal="center" vertical="center"/>
    </xf>
    <xf numFmtId="0" fontId="1" fillId="0" borderId="7" xfId="9" applyBorder="1" applyAlignment="1">
      <alignment horizontal="center" vertical="center"/>
    </xf>
    <xf numFmtId="0" fontId="1" fillId="0" borderId="7" xfId="9" applyBorder="1" applyAlignment="1">
      <alignment vertical="center"/>
    </xf>
    <xf numFmtId="0" fontId="1" fillId="0" borderId="7" xfId="9" applyBorder="1" applyAlignment="1">
      <alignment horizontal="center" vertical="center" wrapText="1"/>
    </xf>
    <xf numFmtId="0" fontId="1" fillId="0" borderId="7" xfId="9" applyBorder="1" applyAlignment="1">
      <alignment horizontal="center" vertical="center" shrinkToFit="1"/>
    </xf>
    <xf numFmtId="181" fontId="1" fillId="0" borderId="5" xfId="9" applyNumberFormat="1" applyBorder="1" applyProtection="1">
      <alignment vertical="center"/>
      <protection locked="0"/>
    </xf>
    <xf numFmtId="177" fontId="1" fillId="0" borderId="10" xfId="9" applyNumberFormat="1" applyBorder="1">
      <alignment vertical="center"/>
    </xf>
    <xf numFmtId="0" fontId="1" fillId="0" borderId="1" xfId="9" applyNumberFormat="1" applyBorder="1" applyAlignment="1" applyProtection="1">
      <alignment horizontal="right" vertical="center"/>
    </xf>
    <xf numFmtId="181" fontId="1" fillId="0" borderId="15" xfId="9" applyNumberFormat="1" applyBorder="1" applyProtection="1">
      <alignment vertical="center"/>
      <protection locked="0"/>
    </xf>
    <xf numFmtId="179" fontId="1" fillId="0" borderId="15" xfId="9" applyNumberFormat="1" applyBorder="1" applyProtection="1">
      <alignment vertical="center"/>
      <protection locked="0"/>
    </xf>
    <xf numFmtId="177" fontId="1" fillId="0" borderId="16" xfId="9" applyNumberFormat="1" applyBorder="1">
      <alignment vertical="center"/>
    </xf>
    <xf numFmtId="0" fontId="1" fillId="0" borderId="2" xfId="9" applyBorder="1">
      <alignment vertical="center"/>
    </xf>
    <xf numFmtId="0" fontId="1" fillId="0" borderId="2" xfId="9" applyNumberFormat="1" applyBorder="1" applyAlignment="1" applyProtection="1">
      <alignment horizontal="right" vertical="center"/>
    </xf>
    <xf numFmtId="181" fontId="1" fillId="0" borderId="19" xfId="9" applyNumberFormat="1" applyBorder="1" applyProtection="1">
      <alignment vertical="center"/>
      <protection locked="0"/>
    </xf>
    <xf numFmtId="179" fontId="1" fillId="0" borderId="19" xfId="9" applyNumberFormat="1" applyBorder="1" applyProtection="1">
      <alignment vertical="center"/>
      <protection locked="0"/>
    </xf>
    <xf numFmtId="177" fontId="1" fillId="0" borderId="20" xfId="9" applyNumberFormat="1" applyBorder="1">
      <alignment vertical="center"/>
    </xf>
    <xf numFmtId="0" fontId="1" fillId="0" borderId="21" xfId="9" applyBorder="1">
      <alignment vertical="center"/>
    </xf>
    <xf numFmtId="0" fontId="1" fillId="0" borderId="21" xfId="9" applyNumberFormat="1" applyBorder="1" applyAlignment="1" applyProtection="1">
      <alignment horizontal="right" vertical="center"/>
    </xf>
    <xf numFmtId="181" fontId="1" fillId="0" borderId="22" xfId="9" applyNumberFormat="1" applyBorder="1" applyProtection="1">
      <alignment vertical="center"/>
      <protection locked="0"/>
    </xf>
    <xf numFmtId="179" fontId="1" fillId="0" borderId="22" xfId="9" applyNumberFormat="1" applyBorder="1" applyProtection="1">
      <alignment vertical="center"/>
      <protection locked="0"/>
    </xf>
    <xf numFmtId="177" fontId="1" fillId="0" borderId="23" xfId="9" applyNumberFormat="1" applyBorder="1">
      <alignment vertical="center"/>
    </xf>
    <xf numFmtId="0" fontId="1" fillId="0" borderId="24" xfId="9" applyBorder="1">
      <alignment vertical="center"/>
    </xf>
    <xf numFmtId="0" fontId="1" fillId="0" borderId="24" xfId="9" applyNumberFormat="1" applyBorder="1" applyAlignment="1" applyProtection="1">
      <alignment horizontal="right" vertical="center"/>
    </xf>
    <xf numFmtId="181" fontId="1" fillId="0" borderId="27" xfId="9" applyNumberFormat="1" applyBorder="1" applyProtection="1">
      <alignment vertical="center"/>
      <protection locked="0"/>
    </xf>
    <xf numFmtId="179" fontId="1" fillId="0" borderId="27" xfId="9" applyNumberFormat="1" applyBorder="1" applyProtection="1">
      <alignment vertical="center"/>
      <protection locked="0"/>
    </xf>
    <xf numFmtId="177" fontId="1" fillId="0" borderId="28" xfId="9" applyNumberFormat="1" applyBorder="1">
      <alignment vertical="center"/>
    </xf>
    <xf numFmtId="0" fontId="1" fillId="0" borderId="7" xfId="9" applyBorder="1">
      <alignment vertical="center"/>
    </xf>
    <xf numFmtId="0" fontId="1" fillId="0" borderId="7" xfId="9" applyNumberFormat="1" applyBorder="1" applyAlignment="1" applyProtection="1">
      <alignment horizontal="right" vertical="center"/>
    </xf>
    <xf numFmtId="177" fontId="1" fillId="0" borderId="0" xfId="9" applyNumberFormat="1" applyBorder="1">
      <alignment vertical="center"/>
    </xf>
    <xf numFmtId="0" fontId="1" fillId="0" borderId="0" xfId="9" applyBorder="1">
      <alignment vertical="center"/>
    </xf>
    <xf numFmtId="177" fontId="1" fillId="0" borderId="33" xfId="9" applyNumberFormat="1" applyBorder="1" applyProtection="1">
      <alignment vertical="center"/>
    </xf>
    <xf numFmtId="0" fontId="1" fillId="0" borderId="0" xfId="9" applyBorder="1" applyProtection="1">
      <alignment vertical="center"/>
      <protection locked="0"/>
    </xf>
    <xf numFmtId="0" fontId="1" fillId="0" borderId="34" xfId="9" applyBorder="1" applyAlignment="1">
      <alignment horizontal="center" vertical="center"/>
    </xf>
    <xf numFmtId="0" fontId="1" fillId="0" borderId="35" xfId="9" applyBorder="1" applyAlignment="1">
      <alignment horizontal="center" vertical="center"/>
    </xf>
    <xf numFmtId="0" fontId="1" fillId="0" borderId="35" xfId="9" applyBorder="1" applyAlignment="1">
      <alignment horizontal="center" vertical="center" shrinkToFit="1"/>
    </xf>
    <xf numFmtId="182" fontId="1" fillId="0" borderId="0" xfId="9" applyNumberFormat="1">
      <alignment vertical="center"/>
    </xf>
    <xf numFmtId="0" fontId="1" fillId="0" borderId="0" xfId="9" applyBorder="1" applyAlignment="1">
      <alignment horizontal="center" vertical="center" shrinkToFit="1"/>
    </xf>
    <xf numFmtId="0" fontId="1" fillId="0" borderId="1" xfId="9" applyBorder="1" applyAlignment="1" applyProtection="1">
      <alignment horizontal="center" vertical="center"/>
      <protection locked="0"/>
    </xf>
    <xf numFmtId="178" fontId="1" fillId="0" borderId="1" xfId="9" applyNumberFormat="1" applyBorder="1">
      <alignment vertical="center"/>
    </xf>
    <xf numFmtId="178" fontId="6" fillId="0" borderId="1" xfId="9" applyNumberFormat="1" applyFont="1" applyBorder="1" applyAlignment="1">
      <alignment horizontal="center" vertical="center"/>
    </xf>
    <xf numFmtId="0" fontId="1" fillId="0" borderId="2" xfId="9" applyBorder="1" applyAlignment="1" applyProtection="1">
      <alignment horizontal="center" vertical="center"/>
      <protection locked="0"/>
    </xf>
    <xf numFmtId="178" fontId="1" fillId="0" borderId="2" xfId="9" applyNumberFormat="1" applyBorder="1">
      <alignment vertical="center"/>
    </xf>
    <xf numFmtId="178" fontId="6" fillId="0" borderId="24" xfId="9" applyNumberFormat="1" applyFont="1" applyBorder="1" applyAlignment="1">
      <alignment horizontal="center" vertical="center"/>
    </xf>
    <xf numFmtId="0" fontId="1" fillId="0" borderId="21" xfId="9" applyBorder="1" applyAlignment="1" applyProtection="1">
      <alignment horizontal="center" vertical="center"/>
      <protection locked="0"/>
    </xf>
    <xf numFmtId="178" fontId="1" fillId="0" borderId="21" xfId="9" applyNumberFormat="1" applyBorder="1">
      <alignment vertical="center"/>
    </xf>
    <xf numFmtId="0" fontId="1" fillId="0" borderId="24" xfId="9" applyBorder="1" applyAlignment="1" applyProtection="1">
      <alignment horizontal="center" vertical="center"/>
      <protection locked="0"/>
    </xf>
    <xf numFmtId="178" fontId="1" fillId="0" borderId="24" xfId="9" applyNumberFormat="1" applyBorder="1">
      <alignment vertical="center"/>
    </xf>
    <xf numFmtId="0" fontId="1" fillId="0" borderId="7" xfId="9" applyBorder="1" applyAlignment="1" applyProtection="1">
      <alignment horizontal="center" vertical="center"/>
      <protection locked="0"/>
    </xf>
    <xf numFmtId="178" fontId="1" fillId="0" borderId="7" xfId="9" applyNumberFormat="1" applyBorder="1">
      <alignment vertical="center"/>
    </xf>
    <xf numFmtId="0" fontId="1" fillId="0" borderId="2" xfId="9" applyBorder="1" applyAlignment="1" applyProtection="1">
      <alignment horizontal="center" vertical="center" shrinkToFit="1"/>
      <protection locked="0"/>
    </xf>
    <xf numFmtId="0" fontId="1" fillId="0" borderId="37" xfId="9" applyBorder="1" applyAlignment="1" applyProtection="1">
      <alignment horizontal="center" vertical="center" shrinkToFit="1"/>
      <protection locked="0"/>
    </xf>
    <xf numFmtId="178" fontId="6" fillId="0" borderId="21" xfId="9" applyNumberFormat="1" applyFont="1" applyBorder="1" applyAlignment="1">
      <alignment horizontal="center" vertical="center"/>
    </xf>
    <xf numFmtId="0" fontId="1" fillId="0" borderId="37" xfId="9" applyFont="1" applyBorder="1" applyAlignment="1" applyProtection="1">
      <alignment horizontal="center" vertical="center" shrinkToFit="1"/>
      <protection locked="0"/>
    </xf>
    <xf numFmtId="178" fontId="1" fillId="0" borderId="0" xfId="9" applyNumberFormat="1" applyBorder="1">
      <alignment vertical="center"/>
    </xf>
    <xf numFmtId="178" fontId="6" fillId="0" borderId="0" xfId="9" applyNumberFormat="1" applyFont="1" applyBorder="1" applyAlignment="1">
      <alignment horizontal="center" vertical="center"/>
    </xf>
    <xf numFmtId="0" fontId="1" fillId="0" borderId="7" xfId="9" applyBorder="1" applyAlignment="1" applyProtection="1">
      <alignment horizontal="center" vertical="center" shrinkToFit="1"/>
      <protection locked="0"/>
    </xf>
    <xf numFmtId="0" fontId="1" fillId="3" borderId="0" xfId="9" applyFill="1" applyBorder="1" applyAlignment="1">
      <alignment horizontal="center" vertical="center" shrinkToFit="1"/>
    </xf>
    <xf numFmtId="177" fontId="1" fillId="0" borderId="4" xfId="9" applyNumberFormat="1" applyBorder="1" applyProtection="1">
      <alignment vertical="center"/>
      <protection locked="0"/>
    </xf>
    <xf numFmtId="177" fontId="1" fillId="0" borderId="4" xfId="9" applyNumberFormat="1" applyBorder="1">
      <alignment vertical="center"/>
    </xf>
    <xf numFmtId="183" fontId="1" fillId="0" borderId="5" xfId="9" applyNumberFormat="1" applyBorder="1" applyAlignment="1" applyProtection="1">
      <alignment vertical="center"/>
      <protection locked="0"/>
    </xf>
    <xf numFmtId="179" fontId="1" fillId="0" borderId="40" xfId="9" applyNumberFormat="1" applyBorder="1" applyProtection="1">
      <alignment vertical="center"/>
      <protection locked="0"/>
    </xf>
    <xf numFmtId="177" fontId="1" fillId="0" borderId="1" xfId="9" applyNumberFormat="1" applyBorder="1">
      <alignment vertical="center"/>
    </xf>
    <xf numFmtId="183" fontId="1" fillId="0" borderId="22" xfId="9" applyNumberFormat="1" applyBorder="1" applyAlignment="1" applyProtection="1">
      <alignment vertical="center"/>
      <protection locked="0"/>
    </xf>
    <xf numFmtId="179" fontId="1" fillId="0" borderId="41" xfId="9" applyNumberFormat="1" applyBorder="1" applyProtection="1">
      <alignment vertical="center"/>
      <protection locked="0"/>
    </xf>
    <xf numFmtId="177" fontId="1" fillId="0" borderId="2" xfId="9" applyNumberFormat="1" applyBorder="1">
      <alignment vertical="center"/>
    </xf>
    <xf numFmtId="0" fontId="1" fillId="0" borderId="37" xfId="9" applyBorder="1">
      <alignment vertical="center"/>
    </xf>
    <xf numFmtId="0" fontId="1" fillId="0" borderId="37" xfId="9" applyNumberFormat="1" applyBorder="1" applyAlignment="1" applyProtection="1">
      <alignment horizontal="right" vertical="center"/>
    </xf>
    <xf numFmtId="183" fontId="1" fillId="0" borderId="27" xfId="9" applyNumberFormat="1" applyBorder="1" applyAlignment="1" applyProtection="1">
      <alignment vertical="center"/>
      <protection locked="0"/>
    </xf>
    <xf numFmtId="179" fontId="1" fillId="0" borderId="42" xfId="9" applyNumberFormat="1" applyBorder="1" applyProtection="1">
      <alignment vertical="center"/>
      <protection locked="0"/>
    </xf>
    <xf numFmtId="177" fontId="1" fillId="0" borderId="21" xfId="9" applyNumberFormat="1" applyBorder="1">
      <alignment vertical="center"/>
    </xf>
    <xf numFmtId="179" fontId="1" fillId="0" borderId="43" xfId="9" applyNumberFormat="1" applyBorder="1" applyProtection="1">
      <alignment vertical="center"/>
      <protection locked="0"/>
    </xf>
    <xf numFmtId="177" fontId="1" fillId="0" borderId="24" xfId="9" applyNumberFormat="1" applyBorder="1">
      <alignment vertical="center"/>
    </xf>
    <xf numFmtId="0" fontId="1" fillId="0" borderId="44" xfId="9" applyBorder="1">
      <alignment vertical="center"/>
    </xf>
    <xf numFmtId="0" fontId="1" fillId="0" borderId="44" xfId="9" applyNumberFormat="1" applyBorder="1" applyAlignment="1" applyProtection="1">
      <alignment horizontal="right" vertical="center"/>
    </xf>
    <xf numFmtId="179" fontId="1" fillId="0" borderId="45" xfId="9" applyNumberFormat="1" applyBorder="1" applyProtection="1">
      <alignment vertical="center"/>
      <protection locked="0"/>
    </xf>
    <xf numFmtId="179" fontId="1" fillId="0" borderId="46" xfId="9" applyNumberFormat="1" applyBorder="1" applyProtection="1">
      <alignment vertical="center"/>
      <protection locked="0"/>
    </xf>
    <xf numFmtId="179" fontId="1" fillId="0" borderId="47" xfId="9" applyNumberFormat="1" applyBorder="1" applyProtection="1">
      <alignment vertical="center"/>
      <protection locked="0"/>
    </xf>
    <xf numFmtId="179" fontId="1" fillId="0" borderId="48" xfId="9" applyNumberFormat="1" applyBorder="1" applyProtection="1">
      <alignment vertical="center"/>
      <protection locked="0"/>
    </xf>
    <xf numFmtId="0" fontId="7" fillId="0" borderId="0" xfId="4" applyFont="1">
      <alignment vertical="center"/>
    </xf>
    <xf numFmtId="0" fontId="0" fillId="0" borderId="0" xfId="1" applyFont="1">
      <alignment vertical="center"/>
    </xf>
    <xf numFmtId="0" fontId="8" fillId="0" borderId="0" xfId="1" applyFont="1" applyAlignment="1">
      <alignment horizontal="left" vertical="center" wrapText="1"/>
    </xf>
    <xf numFmtId="0" fontId="8" fillId="0" borderId="0" xfId="1" applyFont="1">
      <alignment vertical="center"/>
    </xf>
    <xf numFmtId="0" fontId="9" fillId="4" borderId="49" xfId="4" applyFont="1" applyFill="1" applyBorder="1" applyAlignment="1">
      <alignment horizontal="left" vertical="center"/>
    </xf>
    <xf numFmtId="0" fontId="9" fillId="4" borderId="50" xfId="4" applyFont="1" applyFill="1" applyBorder="1">
      <alignment vertical="center"/>
    </xf>
    <xf numFmtId="0" fontId="9" fillId="4" borderId="24" xfId="4" applyFont="1" applyFill="1" applyBorder="1" applyAlignment="1">
      <alignment horizontal="center" vertical="center" wrapText="1"/>
    </xf>
    <xf numFmtId="0" fontId="9" fillId="4" borderId="24" xfId="4" applyFont="1" applyFill="1" applyBorder="1" applyAlignment="1">
      <alignment vertical="center"/>
    </xf>
    <xf numFmtId="0" fontId="14" fillId="0" borderId="0" xfId="4" applyAlignment="1">
      <alignment vertical="center" wrapText="1"/>
    </xf>
    <xf numFmtId="0" fontId="14" fillId="0" borderId="51" xfId="4" applyBorder="1" applyAlignment="1">
      <alignment horizontal="center" vertical="center"/>
    </xf>
    <xf numFmtId="0" fontId="14" fillId="0" borderId="7" xfId="4" applyBorder="1">
      <alignment vertical="center"/>
    </xf>
    <xf numFmtId="0" fontId="1" fillId="0" borderId="7" xfId="4" applyFont="1" applyBorder="1" applyAlignment="1">
      <alignment vertical="center" wrapText="1"/>
    </xf>
    <xf numFmtId="0" fontId="14" fillId="0" borderId="1" xfId="4" applyBorder="1">
      <alignment vertical="center"/>
    </xf>
    <xf numFmtId="0" fontId="1" fillId="0" borderId="1" xfId="4" applyFont="1" applyBorder="1" applyAlignment="1">
      <alignment vertical="center" wrapText="1"/>
    </xf>
    <xf numFmtId="0" fontId="14" fillId="0" borderId="0" xfId="4" applyFill="1" applyBorder="1">
      <alignment vertical="center"/>
    </xf>
    <xf numFmtId="0" fontId="1" fillId="0" borderId="0" xfId="9" applyAlignment="1">
      <alignment horizontal="center" vertical="center"/>
    </xf>
    <xf numFmtId="0" fontId="1" fillId="0" borderId="0" xfId="9">
      <alignment vertical="center"/>
    </xf>
    <xf numFmtId="0" fontId="1" fillId="0" borderId="38" xfId="9" applyBorder="1" applyAlignment="1">
      <alignment horizontal="center" vertical="center"/>
    </xf>
    <xf numFmtId="0" fontId="1" fillId="0" borderId="39" xfId="9" applyBorder="1" applyAlignment="1">
      <alignment horizontal="center" vertical="center"/>
    </xf>
    <xf numFmtId="0" fontId="1" fillId="0" borderId="5" xfId="9" applyBorder="1" applyAlignment="1" applyProtection="1">
      <alignment horizontal="center" vertical="center"/>
      <protection locked="0"/>
    </xf>
    <xf numFmtId="0" fontId="1" fillId="0" borderId="22" xfId="9" applyBorder="1" applyAlignment="1" applyProtection="1">
      <alignment horizontal="center" vertical="center"/>
      <protection locked="0"/>
    </xf>
    <xf numFmtId="0" fontId="1" fillId="0" borderId="19" xfId="9" applyBorder="1" applyAlignment="1" applyProtection="1">
      <alignment horizontal="center" vertical="center"/>
      <protection locked="0"/>
    </xf>
    <xf numFmtId="0" fontId="1" fillId="0" borderId="27" xfId="9" applyBorder="1" applyAlignment="1" applyProtection="1">
      <alignment horizontal="center" vertical="center"/>
      <protection locked="0"/>
    </xf>
    <xf numFmtId="0" fontId="1" fillId="0" borderId="15" xfId="9" applyBorder="1" applyAlignment="1" applyProtection="1">
      <alignment horizontal="center" vertical="center"/>
      <protection locked="0"/>
    </xf>
    <xf numFmtId="0" fontId="1" fillId="0" borderId="1" xfId="9" applyBorder="1" applyAlignment="1">
      <alignment horizontal="center" vertical="center"/>
    </xf>
    <xf numFmtId="0" fontId="1" fillId="0" borderId="2" xfId="9" applyBorder="1" applyAlignment="1">
      <alignment horizontal="center" vertical="center"/>
    </xf>
    <xf numFmtId="0" fontId="1" fillId="0" borderId="5" xfId="9" applyFont="1" applyBorder="1" applyAlignment="1" applyProtection="1">
      <alignment horizontal="center" vertical="center" wrapText="1"/>
      <protection locked="0"/>
    </xf>
    <xf numFmtId="0" fontId="1" fillId="0" borderId="22" xfId="9" applyFont="1" applyBorder="1" applyAlignment="1" applyProtection="1">
      <alignment horizontal="center" vertical="center" wrapText="1"/>
      <protection locked="0"/>
    </xf>
    <xf numFmtId="0" fontId="1" fillId="0" borderId="19" xfId="9" applyFont="1" applyBorder="1" applyAlignment="1" applyProtection="1">
      <alignment horizontal="center" vertical="center" wrapText="1"/>
      <protection locked="0"/>
    </xf>
    <xf numFmtId="0" fontId="1" fillId="0" borderId="27" xfId="9" applyFont="1" applyBorder="1" applyAlignment="1" applyProtection="1">
      <alignment horizontal="center" vertical="center" wrapText="1"/>
      <protection locked="0"/>
    </xf>
    <xf numFmtId="0" fontId="1" fillId="0" borderId="15" xfId="9" applyFont="1" applyBorder="1" applyAlignment="1" applyProtection="1">
      <alignment horizontal="center" vertical="center" wrapText="1"/>
      <protection locked="0"/>
    </xf>
    <xf numFmtId="0" fontId="1" fillId="0" borderId="0" xfId="9" applyAlignment="1">
      <alignment vertical="center"/>
    </xf>
    <xf numFmtId="0" fontId="1" fillId="0" borderId="0" xfId="9" applyFill="1" applyBorder="1" applyAlignment="1" applyProtection="1">
      <alignment horizontal="center" vertical="center"/>
      <protection locked="0"/>
    </xf>
    <xf numFmtId="0" fontId="1" fillId="0" borderId="0" xfId="9" applyFill="1" applyBorder="1" applyAlignment="1" applyProtection="1">
      <alignment vertical="center"/>
      <protection locked="0"/>
    </xf>
    <xf numFmtId="0" fontId="1" fillId="0" borderId="1" xfId="9" applyBorder="1" applyAlignment="1">
      <alignment horizontal="center" vertical="center" wrapText="1"/>
    </xf>
    <xf numFmtId="0" fontId="1" fillId="0" borderId="2" xfId="9" applyBorder="1" applyAlignment="1">
      <alignment horizontal="center" vertical="center" wrapText="1"/>
    </xf>
    <xf numFmtId="0" fontId="6" fillId="0" borderId="1" xfId="9" applyFont="1" applyBorder="1" applyAlignment="1">
      <alignment horizontal="center" vertical="center"/>
    </xf>
    <xf numFmtId="0" fontId="1" fillId="0" borderId="24" xfId="9" applyBorder="1" applyAlignment="1">
      <alignment horizontal="center" vertical="center"/>
    </xf>
    <xf numFmtId="0" fontId="2" fillId="0" borderId="0" xfId="9" applyFont="1" applyAlignment="1">
      <alignment horizontal="center" vertical="center"/>
    </xf>
    <xf numFmtId="0" fontId="3" fillId="0" borderId="0" xfId="9" applyFont="1" applyAlignment="1">
      <alignment vertical="center"/>
    </xf>
    <xf numFmtId="0" fontId="1" fillId="0" borderId="1" xfId="9" applyBorder="1" applyAlignment="1">
      <alignment horizontal="center" vertical="center" shrinkToFit="1"/>
    </xf>
    <xf numFmtId="0" fontId="1" fillId="0" borderId="1" xfId="9" applyBorder="1" applyAlignment="1">
      <alignment vertical="center"/>
    </xf>
    <xf numFmtId="0" fontId="1" fillId="0" borderId="1" xfId="9" applyBorder="1" applyAlignment="1">
      <alignment vertical="center" shrinkToFit="1"/>
    </xf>
    <xf numFmtId="0" fontId="4" fillId="0" borderId="1" xfId="9" applyFont="1" applyBorder="1" applyAlignment="1">
      <alignment horizontal="center" vertical="center" wrapText="1"/>
    </xf>
    <xf numFmtId="0" fontId="4" fillId="0" borderId="2" xfId="9" applyFont="1" applyBorder="1" applyAlignment="1">
      <alignment horizontal="center" vertical="center" wrapText="1"/>
    </xf>
    <xf numFmtId="0" fontId="1" fillId="2" borderId="31" xfId="9" applyFont="1" applyFill="1" applyBorder="1" applyAlignment="1" applyProtection="1">
      <alignment horizontal="center" vertical="center"/>
      <protection locked="0"/>
    </xf>
    <xf numFmtId="0" fontId="1" fillId="0" borderId="31" xfId="9" applyBorder="1" applyAlignment="1">
      <alignment horizontal="center" vertical="center"/>
    </xf>
    <xf numFmtId="0" fontId="1" fillId="0" borderId="32" xfId="9" applyBorder="1" applyAlignment="1">
      <alignment horizontal="center" vertical="center"/>
    </xf>
    <xf numFmtId="0" fontId="1" fillId="2" borderId="1" xfId="9" applyFont="1" applyFill="1" applyBorder="1" applyAlignment="1" applyProtection="1">
      <alignment horizontal="center" vertical="center"/>
      <protection locked="0"/>
    </xf>
    <xf numFmtId="0" fontId="1" fillId="0" borderId="3" xfId="9" applyBorder="1" applyAlignment="1">
      <alignment horizontal="center" vertical="center"/>
    </xf>
    <xf numFmtId="0" fontId="1" fillId="0" borderId="8" xfId="9" applyBorder="1" applyAlignment="1" applyProtection="1">
      <alignment horizontal="center" vertical="center"/>
      <protection locked="0"/>
    </xf>
    <xf numFmtId="0" fontId="1" fillId="0" borderId="11" xfId="9" applyBorder="1" applyAlignment="1" applyProtection="1">
      <alignment horizontal="center" vertical="center"/>
      <protection locked="0"/>
    </xf>
    <xf numFmtId="0" fontId="1" fillId="0" borderId="13" xfId="9" applyBorder="1" applyAlignment="1" applyProtection="1">
      <alignment horizontal="center" vertical="center"/>
      <protection locked="0"/>
    </xf>
    <xf numFmtId="0" fontId="1" fillId="0" borderId="17" xfId="9" applyBorder="1" applyAlignment="1" applyProtection="1">
      <alignment horizontal="center" vertical="center"/>
      <protection locked="0"/>
    </xf>
    <xf numFmtId="0" fontId="1" fillId="0" borderId="25" xfId="9" applyBorder="1" applyAlignment="1" applyProtection="1">
      <alignment horizontal="center" vertical="center"/>
      <protection locked="0"/>
    </xf>
    <xf numFmtId="0" fontId="1" fillId="0" borderId="29" xfId="9" applyBorder="1" applyAlignment="1" applyProtection="1">
      <alignment horizontal="center" vertical="center"/>
      <protection locked="0"/>
    </xf>
    <xf numFmtId="0" fontId="1" fillId="0" borderId="9" xfId="9" applyFont="1" applyBorder="1" applyAlignment="1" applyProtection="1">
      <alignment horizontal="center" vertical="center" wrapText="1"/>
      <protection locked="0"/>
    </xf>
    <xf numFmtId="0" fontId="1" fillId="0" borderId="12" xfId="9" applyFont="1" applyBorder="1" applyAlignment="1" applyProtection="1">
      <alignment horizontal="center" vertical="center" wrapText="1"/>
      <protection locked="0"/>
    </xf>
    <xf numFmtId="0" fontId="1" fillId="0" borderId="14" xfId="9" applyFont="1" applyBorder="1" applyAlignment="1" applyProtection="1">
      <alignment horizontal="center" vertical="center" wrapText="1"/>
      <protection locked="0"/>
    </xf>
    <xf numFmtId="0" fontId="1" fillId="0" borderId="2" xfId="9" applyBorder="1" applyAlignment="1">
      <alignment vertical="center"/>
    </xf>
    <xf numFmtId="0" fontId="1" fillId="0" borderId="7" xfId="9" applyBorder="1" applyAlignment="1">
      <alignment vertical="center"/>
    </xf>
    <xf numFmtId="0" fontId="1" fillId="0" borderId="4" xfId="9" applyBorder="1" applyAlignment="1">
      <alignment vertical="center" shrinkToFit="1"/>
    </xf>
    <xf numFmtId="0" fontId="1" fillId="0" borderId="36" xfId="9" applyBorder="1" applyAlignment="1">
      <alignment vertical="center" shrinkToFit="1"/>
    </xf>
    <xf numFmtId="0" fontId="6" fillId="0" borderId="21" xfId="9" applyFont="1" applyBorder="1" applyAlignment="1">
      <alignment horizontal="center" vertical="center"/>
    </xf>
    <xf numFmtId="0" fontId="6" fillId="0" borderId="0" xfId="9" applyFont="1" applyBorder="1" applyAlignment="1">
      <alignment horizontal="center" vertical="center"/>
    </xf>
    <xf numFmtId="0" fontId="1" fillId="0" borderId="0" xfId="9" applyBorder="1" applyAlignment="1">
      <alignment horizontal="center" vertical="center"/>
    </xf>
    <xf numFmtId="0" fontId="1" fillId="0" borderId="26" xfId="9" applyFont="1" applyBorder="1" applyAlignment="1" applyProtection="1">
      <alignment horizontal="center" vertical="center" wrapText="1"/>
      <protection locked="0"/>
    </xf>
    <xf numFmtId="0" fontId="1" fillId="0" borderId="30" xfId="9" applyFont="1" applyBorder="1" applyAlignment="1" applyProtection="1">
      <alignment horizontal="center" vertical="center" wrapText="1"/>
      <protection locked="0"/>
    </xf>
    <xf numFmtId="0" fontId="1" fillId="0" borderId="18" xfId="9" applyFont="1" applyBorder="1" applyAlignment="1" applyProtection="1">
      <alignment horizontal="center" vertical="center" wrapText="1"/>
      <protection locked="0"/>
    </xf>
  </cellXfs>
  <cellStyles count="10">
    <cellStyle name="標準" xfId="0" builtinId="0"/>
    <cellStyle name="標準 2" xfId="1"/>
    <cellStyle name="標準 2 4" xfId="2"/>
    <cellStyle name="標準 3" xfId="5"/>
    <cellStyle name="標準 3 2" xfId="6"/>
    <cellStyle name="標準 3 4" xfId="7"/>
    <cellStyle name="標準 3 5" xfId="3"/>
    <cellStyle name="標準 4" xfId="8"/>
    <cellStyle name="標準 5" xfId="9"/>
    <cellStyle name="標準 6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c:style val="2"/>
  <c:chart>
    <c:title>
      <c:tx>
        <c:rich>
          <a:bodyPr rot="0" vert="horz"/>
          <a:lstStyle/>
          <a:p>
            <a:pPr algn="ctr"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zh-CN" altLang="zh-CN"/>
              <a:t>平成22年9月17日    540nmY=0.001590  +317.8284 x   X    r=0.999981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'野帳（NO2-N）'!$C$13:$C$17</c:f>
              <c:numCache>
                <c:formatCode>0.0000_ </c:formatCode>
                <c:ptCount val="5"/>
                <c:pt idx="0">
                  <c:v>0</c:v>
                </c:pt>
                <c:pt idx="1">
                  <c:v>2.0000000000000001E-4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1.5E-3</c:v>
                </c:pt>
              </c:numCache>
            </c:numRef>
          </c:xVal>
          <c:yVal>
            <c:numRef>
              <c:f>'野帳（NO2-N）'!$E$13:$E$17</c:f>
              <c:numCache>
                <c:formatCode>0.0000_ </c:formatCode>
                <c:ptCount val="5"/>
                <c:pt idx="0">
                  <c:v>0</c:v>
                </c:pt>
                <c:pt idx="1">
                  <c:v>6.3E-2</c:v>
                </c:pt>
                <c:pt idx="2">
                  <c:v>0.158</c:v>
                </c:pt>
                <c:pt idx="3">
                  <c:v>0.313</c:v>
                </c:pt>
                <c:pt idx="4">
                  <c:v>0.46499999999999997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404104"/>
        <c:axId val="341399400"/>
      </c:scatterChart>
      <c:valAx>
        <c:axId val="341404104"/>
        <c:scaling>
          <c:orientation val="minMax"/>
          <c:max val="1.5E-3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zh-CN" altLang="zh-CN"/>
                  <a:t>亜硝酸性窒素量(mg/10ml)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0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41399400"/>
        <c:crosses val="autoZero"/>
        <c:crossBetween val="midCat"/>
        <c:majorUnit val="5.0000000000000001E-4"/>
        <c:minorUnit val="1E-4"/>
      </c:valAx>
      <c:valAx>
        <c:axId val="341399400"/>
        <c:scaling>
          <c:orientation val="minMax"/>
          <c:max val="0.6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 sz="12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zh-CN" altLang="zh-CN"/>
                  <a:t>吸光度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0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41404104"/>
        <c:crosses val="autoZero"/>
        <c:crossBetween val="between"/>
        <c:majorUnit val="0.2"/>
        <c:minorUnit val="0.04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c:style val="2"/>
  <c:chart>
    <c:title>
      <c:tx>
        <c:rich>
          <a:bodyPr rot="0" vert="horz"/>
          <a:lstStyle/>
          <a:p>
            <a:pPr algn="ctr"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zh-CN" altLang="zh-CN"/>
              <a:t>平成20年2月8日    540nmY=--0.0052+52.95X  r=0.999558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'野帳（NO2-N(凝集沈殿あり)）'!$C$13:$C$17</c:f>
              <c:numCache>
                <c:formatCode>0.0000_ </c:formatCode>
                <c:ptCount val="5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</c:numCache>
            </c:numRef>
          </c:xVal>
          <c:yVal>
            <c:numRef>
              <c:f>'野帳（NO2-N(凝集沈殿あり)）'!$E$13:$E$17</c:f>
              <c:numCache>
                <c:formatCode>0.0000_ </c:formatCode>
                <c:ptCount val="5"/>
                <c:pt idx="0">
                  <c:v>0</c:v>
                </c:pt>
                <c:pt idx="1">
                  <c:v>9.8000000000000004E-2</c:v>
                </c:pt>
                <c:pt idx="2">
                  <c:v>0.20200000000000001</c:v>
                </c:pt>
                <c:pt idx="3">
                  <c:v>0.309</c:v>
                </c:pt>
                <c:pt idx="4">
                  <c:v>0.42399999999999999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405280"/>
        <c:axId val="341402536"/>
      </c:scatterChart>
      <c:valAx>
        <c:axId val="341405280"/>
        <c:scaling>
          <c:orientation val="minMax"/>
          <c:max val="8.0000000000000002E-3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zh-CN" altLang="zh-CN"/>
                  <a:t>亜硝酸性窒素量(mg/25ml)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0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41402536"/>
        <c:crosses val="autoZero"/>
        <c:crossBetween val="midCat"/>
        <c:majorUnit val="2E-3"/>
        <c:minorUnit val="1E-3"/>
      </c:valAx>
      <c:valAx>
        <c:axId val="341402536"/>
        <c:scaling>
          <c:orientation val="minMax"/>
          <c:max val="0.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 sz="12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zh-CN" altLang="zh-CN"/>
                  <a:t>吸光度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0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41405280"/>
        <c:crosses val="autoZero"/>
        <c:crossBetween val="between"/>
        <c:majorUnit val="0.2"/>
        <c:minorUnit val="0.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914400</xdr:colOff>
      <xdr:row>68</xdr:row>
      <xdr:rowOff>85725</xdr:rowOff>
    </xdr:from>
    <xdr:to>
      <xdr:col>7</xdr:col>
      <xdr:colOff>361950</xdr:colOff>
      <xdr:row>83</xdr:row>
      <xdr:rowOff>142875</xdr:rowOff>
    </xdr:to>
    <xdr:graphicFrame macro="">
      <xdr:nvGraphicFramePr>
        <xdr:cNvPr id="204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56</xdr:row>
      <xdr:rowOff>104775</xdr:rowOff>
    </xdr:from>
    <xdr:to>
      <xdr:col>9</xdr:col>
      <xdr:colOff>333375</xdr:colOff>
      <xdr:row>72</xdr:row>
      <xdr:rowOff>19050</xdr:rowOff>
    </xdr:to>
    <xdr:graphicFrame macro="">
      <xdr:nvGraphicFramePr>
        <xdr:cNvPr id="307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imaya/Documents/020_Projects/&#12513;&#12452;&#12472;&#12515;&#12540;/major/06_&#22522;&#26412;&#35373;&#35336;&#26360;/004_&#38928;&#21048;/004_002_&#30011;&#38754;_&#38928;&#21048;&#30331;&#37682;&#65288;&#24471;&#24847;&#20808;&#65289;/&#22522;&#26412;&#35373;&#35336;&#26360;_&#30011;&#38754;_&#38928;&#21048;&#30331;&#37682;&#65288;&#24471;&#24847;&#20808;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order/svn/kasai/05_&#22522;&#26412;&#35373;&#35336;&#26360;/9_&#21106;&#25147;&#12375;&#31649;&#29702;/009_005_&#21033;&#29992;&#20998;&#37327;&#12395;&#24540;&#12378;&#12427;&#21106;&#25147;(&#37969;)_&#24115;&#31080;&#35373;&#35336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y"/>
      <sheetName val="画面イメージ"/>
      <sheetName val="【画面定義】"/>
      <sheetName val="【画面入力モード】"/>
      <sheetName val="【イベント定義】"/>
      <sheetName val="【データチェック仕様】"/>
      <sheetName val="【データ検索】"/>
      <sheetName val="BL（マスタ関係）"/>
      <sheetName val="BL（BL名）"/>
      <sheetName val="シート名"/>
      <sheetName val="項目定義"/>
      <sheetName val="【データ検索仕様】"/>
      <sheetName val="【データ更新仕様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元帳票"/>
      <sheetName val="設計１"/>
      <sheetName val="設計２"/>
    </sheetNames>
    <sheetDataSet>
      <sheetData sheetId="0" refreshError="1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abSelected="1" view="pageBreakPreview" zoomScaleNormal="85" zoomScaleSheetLayoutView="100" workbookViewId="0">
      <selection sqref="A1:I2"/>
    </sheetView>
  </sheetViews>
  <sheetFormatPr defaultColWidth="9" defaultRowHeight="13.5" x14ac:dyDescent="0.15"/>
  <cols>
    <col min="1" max="1" width="7.625" style="1" customWidth="1"/>
    <col min="2" max="2" width="21.125" style="1" customWidth="1"/>
    <col min="3" max="3" width="10.375" style="1" customWidth="1"/>
    <col min="4" max="4" width="8.875" style="1" customWidth="1"/>
    <col min="5" max="5" width="8.625" style="1" customWidth="1"/>
    <col min="6" max="6" width="9.625" style="1" customWidth="1"/>
    <col min="7" max="7" width="8.875" style="1" customWidth="1"/>
    <col min="8" max="8" width="7.625" style="1" customWidth="1"/>
    <col min="9" max="9" width="4.5" style="1" customWidth="1"/>
    <col min="10" max="10" width="10.25" style="1" customWidth="1"/>
    <col min="11" max="13" width="9" style="1"/>
    <col min="14" max="15" width="21.125" style="1" customWidth="1"/>
    <col min="16" max="256" width="9" style="1"/>
    <col min="257" max="257" width="7.625" style="1" customWidth="1"/>
    <col min="258" max="258" width="21.125" style="1" customWidth="1"/>
    <col min="259" max="259" width="10.375" style="1" customWidth="1"/>
    <col min="260" max="260" width="8.875" style="1" customWidth="1"/>
    <col min="261" max="261" width="8.625" style="1" customWidth="1"/>
    <col min="262" max="262" width="9.625" style="1" customWidth="1"/>
    <col min="263" max="263" width="8.875" style="1" customWidth="1"/>
    <col min="264" max="264" width="7.625" style="1" customWidth="1"/>
    <col min="265" max="265" width="4.5" style="1" customWidth="1"/>
    <col min="266" max="266" width="10.25" style="1" customWidth="1"/>
    <col min="267" max="269" width="9" style="1"/>
    <col min="270" max="271" width="21.125" style="1" customWidth="1"/>
    <col min="272" max="512" width="9" style="1"/>
    <col min="513" max="513" width="7.625" style="1" customWidth="1"/>
    <col min="514" max="514" width="21.125" style="1" customWidth="1"/>
    <col min="515" max="515" width="10.375" style="1" customWidth="1"/>
    <col min="516" max="516" width="8.875" style="1" customWidth="1"/>
    <col min="517" max="517" width="8.625" style="1" customWidth="1"/>
    <col min="518" max="518" width="9.625" style="1" customWidth="1"/>
    <col min="519" max="519" width="8.875" style="1" customWidth="1"/>
    <col min="520" max="520" width="7.625" style="1" customWidth="1"/>
    <col min="521" max="521" width="4.5" style="1" customWidth="1"/>
    <col min="522" max="522" width="10.25" style="1" customWidth="1"/>
    <col min="523" max="525" width="9" style="1"/>
    <col min="526" max="527" width="21.125" style="1" customWidth="1"/>
    <col min="528" max="768" width="9" style="1"/>
    <col min="769" max="769" width="7.625" style="1" customWidth="1"/>
    <col min="770" max="770" width="21.125" style="1" customWidth="1"/>
    <col min="771" max="771" width="10.375" style="1" customWidth="1"/>
    <col min="772" max="772" width="8.875" style="1" customWidth="1"/>
    <col min="773" max="773" width="8.625" style="1" customWidth="1"/>
    <col min="774" max="774" width="9.625" style="1" customWidth="1"/>
    <col min="775" max="775" width="8.875" style="1" customWidth="1"/>
    <col min="776" max="776" width="7.625" style="1" customWidth="1"/>
    <col min="777" max="777" width="4.5" style="1" customWidth="1"/>
    <col min="778" max="778" width="10.25" style="1" customWidth="1"/>
    <col min="779" max="781" width="9" style="1"/>
    <col min="782" max="783" width="21.125" style="1" customWidth="1"/>
    <col min="784" max="1024" width="9" style="1"/>
    <col min="1025" max="1025" width="7.625" style="1" customWidth="1"/>
    <col min="1026" max="1026" width="21.125" style="1" customWidth="1"/>
    <col min="1027" max="1027" width="10.375" style="1" customWidth="1"/>
    <col min="1028" max="1028" width="8.875" style="1" customWidth="1"/>
    <col min="1029" max="1029" width="8.625" style="1" customWidth="1"/>
    <col min="1030" max="1030" width="9.625" style="1" customWidth="1"/>
    <col min="1031" max="1031" width="8.875" style="1" customWidth="1"/>
    <col min="1032" max="1032" width="7.625" style="1" customWidth="1"/>
    <col min="1033" max="1033" width="4.5" style="1" customWidth="1"/>
    <col min="1034" max="1034" width="10.25" style="1" customWidth="1"/>
    <col min="1035" max="1037" width="9" style="1"/>
    <col min="1038" max="1039" width="21.125" style="1" customWidth="1"/>
    <col min="1040" max="1280" width="9" style="1"/>
    <col min="1281" max="1281" width="7.625" style="1" customWidth="1"/>
    <col min="1282" max="1282" width="21.125" style="1" customWidth="1"/>
    <col min="1283" max="1283" width="10.375" style="1" customWidth="1"/>
    <col min="1284" max="1284" width="8.875" style="1" customWidth="1"/>
    <col min="1285" max="1285" width="8.625" style="1" customWidth="1"/>
    <col min="1286" max="1286" width="9.625" style="1" customWidth="1"/>
    <col min="1287" max="1287" width="8.875" style="1" customWidth="1"/>
    <col min="1288" max="1288" width="7.625" style="1" customWidth="1"/>
    <col min="1289" max="1289" width="4.5" style="1" customWidth="1"/>
    <col min="1290" max="1290" width="10.25" style="1" customWidth="1"/>
    <col min="1291" max="1293" width="9" style="1"/>
    <col min="1294" max="1295" width="21.125" style="1" customWidth="1"/>
    <col min="1296" max="1536" width="9" style="1"/>
    <col min="1537" max="1537" width="7.625" style="1" customWidth="1"/>
    <col min="1538" max="1538" width="21.125" style="1" customWidth="1"/>
    <col min="1539" max="1539" width="10.375" style="1" customWidth="1"/>
    <col min="1540" max="1540" width="8.875" style="1" customWidth="1"/>
    <col min="1541" max="1541" width="8.625" style="1" customWidth="1"/>
    <col min="1542" max="1542" width="9.625" style="1" customWidth="1"/>
    <col min="1543" max="1543" width="8.875" style="1" customWidth="1"/>
    <col min="1544" max="1544" width="7.625" style="1" customWidth="1"/>
    <col min="1545" max="1545" width="4.5" style="1" customWidth="1"/>
    <col min="1546" max="1546" width="10.25" style="1" customWidth="1"/>
    <col min="1547" max="1549" width="9" style="1"/>
    <col min="1550" max="1551" width="21.125" style="1" customWidth="1"/>
    <col min="1552" max="1792" width="9" style="1"/>
    <col min="1793" max="1793" width="7.625" style="1" customWidth="1"/>
    <col min="1794" max="1794" width="21.125" style="1" customWidth="1"/>
    <col min="1795" max="1795" width="10.375" style="1" customWidth="1"/>
    <col min="1796" max="1796" width="8.875" style="1" customWidth="1"/>
    <col min="1797" max="1797" width="8.625" style="1" customWidth="1"/>
    <col min="1798" max="1798" width="9.625" style="1" customWidth="1"/>
    <col min="1799" max="1799" width="8.875" style="1" customWidth="1"/>
    <col min="1800" max="1800" width="7.625" style="1" customWidth="1"/>
    <col min="1801" max="1801" width="4.5" style="1" customWidth="1"/>
    <col min="1802" max="1802" width="10.25" style="1" customWidth="1"/>
    <col min="1803" max="1805" width="9" style="1"/>
    <col min="1806" max="1807" width="21.125" style="1" customWidth="1"/>
    <col min="1808" max="2048" width="9" style="1"/>
    <col min="2049" max="2049" width="7.625" style="1" customWidth="1"/>
    <col min="2050" max="2050" width="21.125" style="1" customWidth="1"/>
    <col min="2051" max="2051" width="10.375" style="1" customWidth="1"/>
    <col min="2052" max="2052" width="8.875" style="1" customWidth="1"/>
    <col min="2053" max="2053" width="8.625" style="1" customWidth="1"/>
    <col min="2054" max="2054" width="9.625" style="1" customWidth="1"/>
    <col min="2055" max="2055" width="8.875" style="1" customWidth="1"/>
    <col min="2056" max="2056" width="7.625" style="1" customWidth="1"/>
    <col min="2057" max="2057" width="4.5" style="1" customWidth="1"/>
    <col min="2058" max="2058" width="10.25" style="1" customWidth="1"/>
    <col min="2059" max="2061" width="9" style="1"/>
    <col min="2062" max="2063" width="21.125" style="1" customWidth="1"/>
    <col min="2064" max="2304" width="9" style="1"/>
    <col min="2305" max="2305" width="7.625" style="1" customWidth="1"/>
    <col min="2306" max="2306" width="21.125" style="1" customWidth="1"/>
    <col min="2307" max="2307" width="10.375" style="1" customWidth="1"/>
    <col min="2308" max="2308" width="8.875" style="1" customWidth="1"/>
    <col min="2309" max="2309" width="8.625" style="1" customWidth="1"/>
    <col min="2310" max="2310" width="9.625" style="1" customWidth="1"/>
    <col min="2311" max="2311" width="8.875" style="1" customWidth="1"/>
    <col min="2312" max="2312" width="7.625" style="1" customWidth="1"/>
    <col min="2313" max="2313" width="4.5" style="1" customWidth="1"/>
    <col min="2314" max="2314" width="10.25" style="1" customWidth="1"/>
    <col min="2315" max="2317" width="9" style="1"/>
    <col min="2318" max="2319" width="21.125" style="1" customWidth="1"/>
    <col min="2320" max="2560" width="9" style="1"/>
    <col min="2561" max="2561" width="7.625" style="1" customWidth="1"/>
    <col min="2562" max="2562" width="21.125" style="1" customWidth="1"/>
    <col min="2563" max="2563" width="10.375" style="1" customWidth="1"/>
    <col min="2564" max="2564" width="8.875" style="1" customWidth="1"/>
    <col min="2565" max="2565" width="8.625" style="1" customWidth="1"/>
    <col min="2566" max="2566" width="9.625" style="1" customWidth="1"/>
    <col min="2567" max="2567" width="8.875" style="1" customWidth="1"/>
    <col min="2568" max="2568" width="7.625" style="1" customWidth="1"/>
    <col min="2569" max="2569" width="4.5" style="1" customWidth="1"/>
    <col min="2570" max="2570" width="10.25" style="1" customWidth="1"/>
    <col min="2571" max="2573" width="9" style="1"/>
    <col min="2574" max="2575" width="21.125" style="1" customWidth="1"/>
    <col min="2576" max="2816" width="9" style="1"/>
    <col min="2817" max="2817" width="7.625" style="1" customWidth="1"/>
    <col min="2818" max="2818" width="21.125" style="1" customWidth="1"/>
    <col min="2819" max="2819" width="10.375" style="1" customWidth="1"/>
    <col min="2820" max="2820" width="8.875" style="1" customWidth="1"/>
    <col min="2821" max="2821" width="8.625" style="1" customWidth="1"/>
    <col min="2822" max="2822" width="9.625" style="1" customWidth="1"/>
    <col min="2823" max="2823" width="8.875" style="1" customWidth="1"/>
    <col min="2824" max="2824" width="7.625" style="1" customWidth="1"/>
    <col min="2825" max="2825" width="4.5" style="1" customWidth="1"/>
    <col min="2826" max="2826" width="10.25" style="1" customWidth="1"/>
    <col min="2827" max="2829" width="9" style="1"/>
    <col min="2830" max="2831" width="21.125" style="1" customWidth="1"/>
    <col min="2832" max="3072" width="9" style="1"/>
    <col min="3073" max="3073" width="7.625" style="1" customWidth="1"/>
    <col min="3074" max="3074" width="21.125" style="1" customWidth="1"/>
    <col min="3075" max="3075" width="10.375" style="1" customWidth="1"/>
    <col min="3076" max="3076" width="8.875" style="1" customWidth="1"/>
    <col min="3077" max="3077" width="8.625" style="1" customWidth="1"/>
    <col min="3078" max="3078" width="9.625" style="1" customWidth="1"/>
    <col min="3079" max="3079" width="8.875" style="1" customWidth="1"/>
    <col min="3080" max="3080" width="7.625" style="1" customWidth="1"/>
    <col min="3081" max="3081" width="4.5" style="1" customWidth="1"/>
    <col min="3082" max="3082" width="10.25" style="1" customWidth="1"/>
    <col min="3083" max="3085" width="9" style="1"/>
    <col min="3086" max="3087" width="21.125" style="1" customWidth="1"/>
    <col min="3088" max="3328" width="9" style="1"/>
    <col min="3329" max="3329" width="7.625" style="1" customWidth="1"/>
    <col min="3330" max="3330" width="21.125" style="1" customWidth="1"/>
    <col min="3331" max="3331" width="10.375" style="1" customWidth="1"/>
    <col min="3332" max="3332" width="8.875" style="1" customWidth="1"/>
    <col min="3333" max="3333" width="8.625" style="1" customWidth="1"/>
    <col min="3334" max="3334" width="9.625" style="1" customWidth="1"/>
    <col min="3335" max="3335" width="8.875" style="1" customWidth="1"/>
    <col min="3336" max="3336" width="7.625" style="1" customWidth="1"/>
    <col min="3337" max="3337" width="4.5" style="1" customWidth="1"/>
    <col min="3338" max="3338" width="10.25" style="1" customWidth="1"/>
    <col min="3339" max="3341" width="9" style="1"/>
    <col min="3342" max="3343" width="21.125" style="1" customWidth="1"/>
    <col min="3344" max="3584" width="9" style="1"/>
    <col min="3585" max="3585" width="7.625" style="1" customWidth="1"/>
    <col min="3586" max="3586" width="21.125" style="1" customWidth="1"/>
    <col min="3587" max="3587" width="10.375" style="1" customWidth="1"/>
    <col min="3588" max="3588" width="8.875" style="1" customWidth="1"/>
    <col min="3589" max="3589" width="8.625" style="1" customWidth="1"/>
    <col min="3590" max="3590" width="9.625" style="1" customWidth="1"/>
    <col min="3591" max="3591" width="8.875" style="1" customWidth="1"/>
    <col min="3592" max="3592" width="7.625" style="1" customWidth="1"/>
    <col min="3593" max="3593" width="4.5" style="1" customWidth="1"/>
    <col min="3594" max="3594" width="10.25" style="1" customWidth="1"/>
    <col min="3595" max="3597" width="9" style="1"/>
    <col min="3598" max="3599" width="21.125" style="1" customWidth="1"/>
    <col min="3600" max="3840" width="9" style="1"/>
    <col min="3841" max="3841" width="7.625" style="1" customWidth="1"/>
    <col min="3842" max="3842" width="21.125" style="1" customWidth="1"/>
    <col min="3843" max="3843" width="10.375" style="1" customWidth="1"/>
    <col min="3844" max="3844" width="8.875" style="1" customWidth="1"/>
    <col min="3845" max="3845" width="8.625" style="1" customWidth="1"/>
    <col min="3846" max="3846" width="9.625" style="1" customWidth="1"/>
    <col min="3847" max="3847" width="8.875" style="1" customWidth="1"/>
    <col min="3848" max="3848" width="7.625" style="1" customWidth="1"/>
    <col min="3849" max="3849" width="4.5" style="1" customWidth="1"/>
    <col min="3850" max="3850" width="10.25" style="1" customWidth="1"/>
    <col min="3851" max="3853" width="9" style="1"/>
    <col min="3854" max="3855" width="21.125" style="1" customWidth="1"/>
    <col min="3856" max="4096" width="9" style="1"/>
    <col min="4097" max="4097" width="7.625" style="1" customWidth="1"/>
    <col min="4098" max="4098" width="21.125" style="1" customWidth="1"/>
    <col min="4099" max="4099" width="10.375" style="1" customWidth="1"/>
    <col min="4100" max="4100" width="8.875" style="1" customWidth="1"/>
    <col min="4101" max="4101" width="8.625" style="1" customWidth="1"/>
    <col min="4102" max="4102" width="9.625" style="1" customWidth="1"/>
    <col min="4103" max="4103" width="8.875" style="1" customWidth="1"/>
    <col min="4104" max="4104" width="7.625" style="1" customWidth="1"/>
    <col min="4105" max="4105" width="4.5" style="1" customWidth="1"/>
    <col min="4106" max="4106" width="10.25" style="1" customWidth="1"/>
    <col min="4107" max="4109" width="9" style="1"/>
    <col min="4110" max="4111" width="21.125" style="1" customWidth="1"/>
    <col min="4112" max="4352" width="9" style="1"/>
    <col min="4353" max="4353" width="7.625" style="1" customWidth="1"/>
    <col min="4354" max="4354" width="21.125" style="1" customWidth="1"/>
    <col min="4355" max="4355" width="10.375" style="1" customWidth="1"/>
    <col min="4356" max="4356" width="8.875" style="1" customWidth="1"/>
    <col min="4357" max="4357" width="8.625" style="1" customWidth="1"/>
    <col min="4358" max="4358" width="9.625" style="1" customWidth="1"/>
    <col min="4359" max="4359" width="8.875" style="1" customWidth="1"/>
    <col min="4360" max="4360" width="7.625" style="1" customWidth="1"/>
    <col min="4361" max="4361" width="4.5" style="1" customWidth="1"/>
    <col min="4362" max="4362" width="10.25" style="1" customWidth="1"/>
    <col min="4363" max="4365" width="9" style="1"/>
    <col min="4366" max="4367" width="21.125" style="1" customWidth="1"/>
    <col min="4368" max="4608" width="9" style="1"/>
    <col min="4609" max="4609" width="7.625" style="1" customWidth="1"/>
    <col min="4610" max="4610" width="21.125" style="1" customWidth="1"/>
    <col min="4611" max="4611" width="10.375" style="1" customWidth="1"/>
    <col min="4612" max="4612" width="8.875" style="1" customWidth="1"/>
    <col min="4613" max="4613" width="8.625" style="1" customWidth="1"/>
    <col min="4614" max="4614" width="9.625" style="1" customWidth="1"/>
    <col min="4615" max="4615" width="8.875" style="1" customWidth="1"/>
    <col min="4616" max="4616" width="7.625" style="1" customWidth="1"/>
    <col min="4617" max="4617" width="4.5" style="1" customWidth="1"/>
    <col min="4618" max="4618" width="10.25" style="1" customWidth="1"/>
    <col min="4619" max="4621" width="9" style="1"/>
    <col min="4622" max="4623" width="21.125" style="1" customWidth="1"/>
    <col min="4624" max="4864" width="9" style="1"/>
    <col min="4865" max="4865" width="7.625" style="1" customWidth="1"/>
    <col min="4866" max="4866" width="21.125" style="1" customWidth="1"/>
    <col min="4867" max="4867" width="10.375" style="1" customWidth="1"/>
    <col min="4868" max="4868" width="8.875" style="1" customWidth="1"/>
    <col min="4869" max="4869" width="8.625" style="1" customWidth="1"/>
    <col min="4870" max="4870" width="9.625" style="1" customWidth="1"/>
    <col min="4871" max="4871" width="8.875" style="1" customWidth="1"/>
    <col min="4872" max="4872" width="7.625" style="1" customWidth="1"/>
    <col min="4873" max="4873" width="4.5" style="1" customWidth="1"/>
    <col min="4874" max="4874" width="10.25" style="1" customWidth="1"/>
    <col min="4875" max="4877" width="9" style="1"/>
    <col min="4878" max="4879" width="21.125" style="1" customWidth="1"/>
    <col min="4880" max="5120" width="9" style="1"/>
    <col min="5121" max="5121" width="7.625" style="1" customWidth="1"/>
    <col min="5122" max="5122" width="21.125" style="1" customWidth="1"/>
    <col min="5123" max="5123" width="10.375" style="1" customWidth="1"/>
    <col min="5124" max="5124" width="8.875" style="1" customWidth="1"/>
    <col min="5125" max="5125" width="8.625" style="1" customWidth="1"/>
    <col min="5126" max="5126" width="9.625" style="1" customWidth="1"/>
    <col min="5127" max="5127" width="8.875" style="1" customWidth="1"/>
    <col min="5128" max="5128" width="7.625" style="1" customWidth="1"/>
    <col min="5129" max="5129" width="4.5" style="1" customWidth="1"/>
    <col min="5130" max="5130" width="10.25" style="1" customWidth="1"/>
    <col min="5131" max="5133" width="9" style="1"/>
    <col min="5134" max="5135" width="21.125" style="1" customWidth="1"/>
    <col min="5136" max="5376" width="9" style="1"/>
    <col min="5377" max="5377" width="7.625" style="1" customWidth="1"/>
    <col min="5378" max="5378" width="21.125" style="1" customWidth="1"/>
    <col min="5379" max="5379" width="10.375" style="1" customWidth="1"/>
    <col min="5380" max="5380" width="8.875" style="1" customWidth="1"/>
    <col min="5381" max="5381" width="8.625" style="1" customWidth="1"/>
    <col min="5382" max="5382" width="9.625" style="1" customWidth="1"/>
    <col min="5383" max="5383" width="8.875" style="1" customWidth="1"/>
    <col min="5384" max="5384" width="7.625" style="1" customWidth="1"/>
    <col min="5385" max="5385" width="4.5" style="1" customWidth="1"/>
    <col min="5386" max="5386" width="10.25" style="1" customWidth="1"/>
    <col min="5387" max="5389" width="9" style="1"/>
    <col min="5390" max="5391" width="21.125" style="1" customWidth="1"/>
    <col min="5392" max="5632" width="9" style="1"/>
    <col min="5633" max="5633" width="7.625" style="1" customWidth="1"/>
    <col min="5634" max="5634" width="21.125" style="1" customWidth="1"/>
    <col min="5635" max="5635" width="10.375" style="1" customWidth="1"/>
    <col min="5636" max="5636" width="8.875" style="1" customWidth="1"/>
    <col min="5637" max="5637" width="8.625" style="1" customWidth="1"/>
    <col min="5638" max="5638" width="9.625" style="1" customWidth="1"/>
    <col min="5639" max="5639" width="8.875" style="1" customWidth="1"/>
    <col min="5640" max="5640" width="7.625" style="1" customWidth="1"/>
    <col min="5641" max="5641" width="4.5" style="1" customWidth="1"/>
    <col min="5642" max="5642" width="10.25" style="1" customWidth="1"/>
    <col min="5643" max="5645" width="9" style="1"/>
    <col min="5646" max="5647" width="21.125" style="1" customWidth="1"/>
    <col min="5648" max="5888" width="9" style="1"/>
    <col min="5889" max="5889" width="7.625" style="1" customWidth="1"/>
    <col min="5890" max="5890" width="21.125" style="1" customWidth="1"/>
    <col min="5891" max="5891" width="10.375" style="1" customWidth="1"/>
    <col min="5892" max="5892" width="8.875" style="1" customWidth="1"/>
    <col min="5893" max="5893" width="8.625" style="1" customWidth="1"/>
    <col min="5894" max="5894" width="9.625" style="1" customWidth="1"/>
    <col min="5895" max="5895" width="8.875" style="1" customWidth="1"/>
    <col min="5896" max="5896" width="7.625" style="1" customWidth="1"/>
    <col min="5897" max="5897" width="4.5" style="1" customWidth="1"/>
    <col min="5898" max="5898" width="10.25" style="1" customWidth="1"/>
    <col min="5899" max="5901" width="9" style="1"/>
    <col min="5902" max="5903" width="21.125" style="1" customWidth="1"/>
    <col min="5904" max="6144" width="9" style="1"/>
    <col min="6145" max="6145" width="7.625" style="1" customWidth="1"/>
    <col min="6146" max="6146" width="21.125" style="1" customWidth="1"/>
    <col min="6147" max="6147" width="10.375" style="1" customWidth="1"/>
    <col min="6148" max="6148" width="8.875" style="1" customWidth="1"/>
    <col min="6149" max="6149" width="8.625" style="1" customWidth="1"/>
    <col min="6150" max="6150" width="9.625" style="1" customWidth="1"/>
    <col min="6151" max="6151" width="8.875" style="1" customWidth="1"/>
    <col min="6152" max="6152" width="7.625" style="1" customWidth="1"/>
    <col min="6153" max="6153" width="4.5" style="1" customWidth="1"/>
    <col min="6154" max="6154" width="10.25" style="1" customWidth="1"/>
    <col min="6155" max="6157" width="9" style="1"/>
    <col min="6158" max="6159" width="21.125" style="1" customWidth="1"/>
    <col min="6160" max="6400" width="9" style="1"/>
    <col min="6401" max="6401" width="7.625" style="1" customWidth="1"/>
    <col min="6402" max="6402" width="21.125" style="1" customWidth="1"/>
    <col min="6403" max="6403" width="10.375" style="1" customWidth="1"/>
    <col min="6404" max="6404" width="8.875" style="1" customWidth="1"/>
    <col min="6405" max="6405" width="8.625" style="1" customWidth="1"/>
    <col min="6406" max="6406" width="9.625" style="1" customWidth="1"/>
    <col min="6407" max="6407" width="8.875" style="1" customWidth="1"/>
    <col min="6408" max="6408" width="7.625" style="1" customWidth="1"/>
    <col min="6409" max="6409" width="4.5" style="1" customWidth="1"/>
    <col min="6410" max="6410" width="10.25" style="1" customWidth="1"/>
    <col min="6411" max="6413" width="9" style="1"/>
    <col min="6414" max="6415" width="21.125" style="1" customWidth="1"/>
    <col min="6416" max="6656" width="9" style="1"/>
    <col min="6657" max="6657" width="7.625" style="1" customWidth="1"/>
    <col min="6658" max="6658" width="21.125" style="1" customWidth="1"/>
    <col min="6659" max="6659" width="10.375" style="1" customWidth="1"/>
    <col min="6660" max="6660" width="8.875" style="1" customWidth="1"/>
    <col min="6661" max="6661" width="8.625" style="1" customWidth="1"/>
    <col min="6662" max="6662" width="9.625" style="1" customWidth="1"/>
    <col min="6663" max="6663" width="8.875" style="1" customWidth="1"/>
    <col min="6664" max="6664" width="7.625" style="1" customWidth="1"/>
    <col min="6665" max="6665" width="4.5" style="1" customWidth="1"/>
    <col min="6666" max="6666" width="10.25" style="1" customWidth="1"/>
    <col min="6667" max="6669" width="9" style="1"/>
    <col min="6670" max="6671" width="21.125" style="1" customWidth="1"/>
    <col min="6672" max="6912" width="9" style="1"/>
    <col min="6913" max="6913" width="7.625" style="1" customWidth="1"/>
    <col min="6914" max="6914" width="21.125" style="1" customWidth="1"/>
    <col min="6915" max="6915" width="10.375" style="1" customWidth="1"/>
    <col min="6916" max="6916" width="8.875" style="1" customWidth="1"/>
    <col min="6917" max="6917" width="8.625" style="1" customWidth="1"/>
    <col min="6918" max="6918" width="9.625" style="1" customWidth="1"/>
    <col min="6919" max="6919" width="8.875" style="1" customWidth="1"/>
    <col min="6920" max="6920" width="7.625" style="1" customWidth="1"/>
    <col min="6921" max="6921" width="4.5" style="1" customWidth="1"/>
    <col min="6922" max="6922" width="10.25" style="1" customWidth="1"/>
    <col min="6923" max="6925" width="9" style="1"/>
    <col min="6926" max="6927" width="21.125" style="1" customWidth="1"/>
    <col min="6928" max="7168" width="9" style="1"/>
    <col min="7169" max="7169" width="7.625" style="1" customWidth="1"/>
    <col min="7170" max="7170" width="21.125" style="1" customWidth="1"/>
    <col min="7171" max="7171" width="10.375" style="1" customWidth="1"/>
    <col min="7172" max="7172" width="8.875" style="1" customWidth="1"/>
    <col min="7173" max="7173" width="8.625" style="1" customWidth="1"/>
    <col min="7174" max="7174" width="9.625" style="1" customWidth="1"/>
    <col min="7175" max="7175" width="8.875" style="1" customWidth="1"/>
    <col min="7176" max="7176" width="7.625" style="1" customWidth="1"/>
    <col min="7177" max="7177" width="4.5" style="1" customWidth="1"/>
    <col min="7178" max="7178" width="10.25" style="1" customWidth="1"/>
    <col min="7179" max="7181" width="9" style="1"/>
    <col min="7182" max="7183" width="21.125" style="1" customWidth="1"/>
    <col min="7184" max="7424" width="9" style="1"/>
    <col min="7425" max="7425" width="7.625" style="1" customWidth="1"/>
    <col min="7426" max="7426" width="21.125" style="1" customWidth="1"/>
    <col min="7427" max="7427" width="10.375" style="1" customWidth="1"/>
    <col min="7428" max="7428" width="8.875" style="1" customWidth="1"/>
    <col min="7429" max="7429" width="8.625" style="1" customWidth="1"/>
    <col min="7430" max="7430" width="9.625" style="1" customWidth="1"/>
    <col min="7431" max="7431" width="8.875" style="1" customWidth="1"/>
    <col min="7432" max="7432" width="7.625" style="1" customWidth="1"/>
    <col min="7433" max="7433" width="4.5" style="1" customWidth="1"/>
    <col min="7434" max="7434" width="10.25" style="1" customWidth="1"/>
    <col min="7435" max="7437" width="9" style="1"/>
    <col min="7438" max="7439" width="21.125" style="1" customWidth="1"/>
    <col min="7440" max="7680" width="9" style="1"/>
    <col min="7681" max="7681" width="7.625" style="1" customWidth="1"/>
    <col min="7682" max="7682" width="21.125" style="1" customWidth="1"/>
    <col min="7683" max="7683" width="10.375" style="1" customWidth="1"/>
    <col min="7684" max="7684" width="8.875" style="1" customWidth="1"/>
    <col min="7685" max="7685" width="8.625" style="1" customWidth="1"/>
    <col min="7686" max="7686" width="9.625" style="1" customWidth="1"/>
    <col min="7687" max="7687" width="8.875" style="1" customWidth="1"/>
    <col min="7688" max="7688" width="7.625" style="1" customWidth="1"/>
    <col min="7689" max="7689" width="4.5" style="1" customWidth="1"/>
    <col min="7690" max="7690" width="10.25" style="1" customWidth="1"/>
    <col min="7691" max="7693" width="9" style="1"/>
    <col min="7694" max="7695" width="21.125" style="1" customWidth="1"/>
    <col min="7696" max="7936" width="9" style="1"/>
    <col min="7937" max="7937" width="7.625" style="1" customWidth="1"/>
    <col min="7938" max="7938" width="21.125" style="1" customWidth="1"/>
    <col min="7939" max="7939" width="10.375" style="1" customWidth="1"/>
    <col min="7940" max="7940" width="8.875" style="1" customWidth="1"/>
    <col min="7941" max="7941" width="8.625" style="1" customWidth="1"/>
    <col min="7942" max="7942" width="9.625" style="1" customWidth="1"/>
    <col min="7943" max="7943" width="8.875" style="1" customWidth="1"/>
    <col min="7944" max="7944" width="7.625" style="1" customWidth="1"/>
    <col min="7945" max="7945" width="4.5" style="1" customWidth="1"/>
    <col min="7946" max="7946" width="10.25" style="1" customWidth="1"/>
    <col min="7947" max="7949" width="9" style="1"/>
    <col min="7950" max="7951" width="21.125" style="1" customWidth="1"/>
    <col min="7952" max="8192" width="9" style="1"/>
    <col min="8193" max="8193" width="7.625" style="1" customWidth="1"/>
    <col min="8194" max="8194" width="21.125" style="1" customWidth="1"/>
    <col min="8195" max="8195" width="10.375" style="1" customWidth="1"/>
    <col min="8196" max="8196" width="8.875" style="1" customWidth="1"/>
    <col min="8197" max="8197" width="8.625" style="1" customWidth="1"/>
    <col min="8198" max="8198" width="9.625" style="1" customWidth="1"/>
    <col min="8199" max="8199" width="8.875" style="1" customWidth="1"/>
    <col min="8200" max="8200" width="7.625" style="1" customWidth="1"/>
    <col min="8201" max="8201" width="4.5" style="1" customWidth="1"/>
    <col min="8202" max="8202" width="10.25" style="1" customWidth="1"/>
    <col min="8203" max="8205" width="9" style="1"/>
    <col min="8206" max="8207" width="21.125" style="1" customWidth="1"/>
    <col min="8208" max="8448" width="9" style="1"/>
    <col min="8449" max="8449" width="7.625" style="1" customWidth="1"/>
    <col min="8450" max="8450" width="21.125" style="1" customWidth="1"/>
    <col min="8451" max="8451" width="10.375" style="1" customWidth="1"/>
    <col min="8452" max="8452" width="8.875" style="1" customWidth="1"/>
    <col min="8453" max="8453" width="8.625" style="1" customWidth="1"/>
    <col min="8454" max="8454" width="9.625" style="1" customWidth="1"/>
    <col min="8455" max="8455" width="8.875" style="1" customWidth="1"/>
    <col min="8456" max="8456" width="7.625" style="1" customWidth="1"/>
    <col min="8457" max="8457" width="4.5" style="1" customWidth="1"/>
    <col min="8458" max="8458" width="10.25" style="1" customWidth="1"/>
    <col min="8459" max="8461" width="9" style="1"/>
    <col min="8462" max="8463" width="21.125" style="1" customWidth="1"/>
    <col min="8464" max="8704" width="9" style="1"/>
    <col min="8705" max="8705" width="7.625" style="1" customWidth="1"/>
    <col min="8706" max="8706" width="21.125" style="1" customWidth="1"/>
    <col min="8707" max="8707" width="10.375" style="1" customWidth="1"/>
    <col min="8708" max="8708" width="8.875" style="1" customWidth="1"/>
    <col min="8709" max="8709" width="8.625" style="1" customWidth="1"/>
    <col min="8710" max="8710" width="9.625" style="1" customWidth="1"/>
    <col min="8711" max="8711" width="8.875" style="1" customWidth="1"/>
    <col min="8712" max="8712" width="7.625" style="1" customWidth="1"/>
    <col min="8713" max="8713" width="4.5" style="1" customWidth="1"/>
    <col min="8714" max="8714" width="10.25" style="1" customWidth="1"/>
    <col min="8715" max="8717" width="9" style="1"/>
    <col min="8718" max="8719" width="21.125" style="1" customWidth="1"/>
    <col min="8720" max="8960" width="9" style="1"/>
    <col min="8961" max="8961" width="7.625" style="1" customWidth="1"/>
    <col min="8962" max="8962" width="21.125" style="1" customWidth="1"/>
    <col min="8963" max="8963" width="10.375" style="1" customWidth="1"/>
    <col min="8964" max="8964" width="8.875" style="1" customWidth="1"/>
    <col min="8965" max="8965" width="8.625" style="1" customWidth="1"/>
    <col min="8966" max="8966" width="9.625" style="1" customWidth="1"/>
    <col min="8967" max="8967" width="8.875" style="1" customWidth="1"/>
    <col min="8968" max="8968" width="7.625" style="1" customWidth="1"/>
    <col min="8969" max="8969" width="4.5" style="1" customWidth="1"/>
    <col min="8970" max="8970" width="10.25" style="1" customWidth="1"/>
    <col min="8971" max="8973" width="9" style="1"/>
    <col min="8974" max="8975" width="21.125" style="1" customWidth="1"/>
    <col min="8976" max="9216" width="9" style="1"/>
    <col min="9217" max="9217" width="7.625" style="1" customWidth="1"/>
    <col min="9218" max="9218" width="21.125" style="1" customWidth="1"/>
    <col min="9219" max="9219" width="10.375" style="1" customWidth="1"/>
    <col min="9220" max="9220" width="8.875" style="1" customWidth="1"/>
    <col min="9221" max="9221" width="8.625" style="1" customWidth="1"/>
    <col min="9222" max="9222" width="9.625" style="1" customWidth="1"/>
    <col min="9223" max="9223" width="8.875" style="1" customWidth="1"/>
    <col min="9224" max="9224" width="7.625" style="1" customWidth="1"/>
    <col min="9225" max="9225" width="4.5" style="1" customWidth="1"/>
    <col min="9226" max="9226" width="10.25" style="1" customWidth="1"/>
    <col min="9227" max="9229" width="9" style="1"/>
    <col min="9230" max="9231" width="21.125" style="1" customWidth="1"/>
    <col min="9232" max="9472" width="9" style="1"/>
    <col min="9473" max="9473" width="7.625" style="1" customWidth="1"/>
    <col min="9474" max="9474" width="21.125" style="1" customWidth="1"/>
    <col min="9475" max="9475" width="10.375" style="1" customWidth="1"/>
    <col min="9476" max="9476" width="8.875" style="1" customWidth="1"/>
    <col min="9477" max="9477" width="8.625" style="1" customWidth="1"/>
    <col min="9478" max="9478" width="9.625" style="1" customWidth="1"/>
    <col min="9479" max="9479" width="8.875" style="1" customWidth="1"/>
    <col min="9480" max="9480" width="7.625" style="1" customWidth="1"/>
    <col min="9481" max="9481" width="4.5" style="1" customWidth="1"/>
    <col min="9482" max="9482" width="10.25" style="1" customWidth="1"/>
    <col min="9483" max="9485" width="9" style="1"/>
    <col min="9486" max="9487" width="21.125" style="1" customWidth="1"/>
    <col min="9488" max="9728" width="9" style="1"/>
    <col min="9729" max="9729" width="7.625" style="1" customWidth="1"/>
    <col min="9730" max="9730" width="21.125" style="1" customWidth="1"/>
    <col min="9731" max="9731" width="10.375" style="1" customWidth="1"/>
    <col min="9732" max="9732" width="8.875" style="1" customWidth="1"/>
    <col min="9733" max="9733" width="8.625" style="1" customWidth="1"/>
    <col min="9734" max="9734" width="9.625" style="1" customWidth="1"/>
    <col min="9735" max="9735" width="8.875" style="1" customWidth="1"/>
    <col min="9736" max="9736" width="7.625" style="1" customWidth="1"/>
    <col min="9737" max="9737" width="4.5" style="1" customWidth="1"/>
    <col min="9738" max="9738" width="10.25" style="1" customWidth="1"/>
    <col min="9739" max="9741" width="9" style="1"/>
    <col min="9742" max="9743" width="21.125" style="1" customWidth="1"/>
    <col min="9744" max="9984" width="9" style="1"/>
    <col min="9985" max="9985" width="7.625" style="1" customWidth="1"/>
    <col min="9986" max="9986" width="21.125" style="1" customWidth="1"/>
    <col min="9987" max="9987" width="10.375" style="1" customWidth="1"/>
    <col min="9988" max="9988" width="8.875" style="1" customWidth="1"/>
    <col min="9989" max="9989" width="8.625" style="1" customWidth="1"/>
    <col min="9990" max="9990" width="9.625" style="1" customWidth="1"/>
    <col min="9991" max="9991" width="8.875" style="1" customWidth="1"/>
    <col min="9992" max="9992" width="7.625" style="1" customWidth="1"/>
    <col min="9993" max="9993" width="4.5" style="1" customWidth="1"/>
    <col min="9994" max="9994" width="10.25" style="1" customWidth="1"/>
    <col min="9995" max="9997" width="9" style="1"/>
    <col min="9998" max="9999" width="21.125" style="1" customWidth="1"/>
    <col min="10000" max="10240" width="9" style="1"/>
    <col min="10241" max="10241" width="7.625" style="1" customWidth="1"/>
    <col min="10242" max="10242" width="21.125" style="1" customWidth="1"/>
    <col min="10243" max="10243" width="10.375" style="1" customWidth="1"/>
    <col min="10244" max="10244" width="8.875" style="1" customWidth="1"/>
    <col min="10245" max="10245" width="8.625" style="1" customWidth="1"/>
    <col min="10246" max="10246" width="9.625" style="1" customWidth="1"/>
    <col min="10247" max="10247" width="8.875" style="1" customWidth="1"/>
    <col min="10248" max="10248" width="7.625" style="1" customWidth="1"/>
    <col min="10249" max="10249" width="4.5" style="1" customWidth="1"/>
    <col min="10250" max="10250" width="10.25" style="1" customWidth="1"/>
    <col min="10251" max="10253" width="9" style="1"/>
    <col min="10254" max="10255" width="21.125" style="1" customWidth="1"/>
    <col min="10256" max="10496" width="9" style="1"/>
    <col min="10497" max="10497" width="7.625" style="1" customWidth="1"/>
    <col min="10498" max="10498" width="21.125" style="1" customWidth="1"/>
    <col min="10499" max="10499" width="10.375" style="1" customWidth="1"/>
    <col min="10500" max="10500" width="8.875" style="1" customWidth="1"/>
    <col min="10501" max="10501" width="8.625" style="1" customWidth="1"/>
    <col min="10502" max="10502" width="9.625" style="1" customWidth="1"/>
    <col min="10503" max="10503" width="8.875" style="1" customWidth="1"/>
    <col min="10504" max="10504" width="7.625" style="1" customWidth="1"/>
    <col min="10505" max="10505" width="4.5" style="1" customWidth="1"/>
    <col min="10506" max="10506" width="10.25" style="1" customWidth="1"/>
    <col min="10507" max="10509" width="9" style="1"/>
    <col min="10510" max="10511" width="21.125" style="1" customWidth="1"/>
    <col min="10512" max="10752" width="9" style="1"/>
    <col min="10753" max="10753" width="7.625" style="1" customWidth="1"/>
    <col min="10754" max="10754" width="21.125" style="1" customWidth="1"/>
    <col min="10755" max="10755" width="10.375" style="1" customWidth="1"/>
    <col min="10756" max="10756" width="8.875" style="1" customWidth="1"/>
    <col min="10757" max="10757" width="8.625" style="1" customWidth="1"/>
    <col min="10758" max="10758" width="9.625" style="1" customWidth="1"/>
    <col min="10759" max="10759" width="8.875" style="1" customWidth="1"/>
    <col min="10760" max="10760" width="7.625" style="1" customWidth="1"/>
    <col min="10761" max="10761" width="4.5" style="1" customWidth="1"/>
    <col min="10762" max="10762" width="10.25" style="1" customWidth="1"/>
    <col min="10763" max="10765" width="9" style="1"/>
    <col min="10766" max="10767" width="21.125" style="1" customWidth="1"/>
    <col min="10768" max="11008" width="9" style="1"/>
    <col min="11009" max="11009" width="7.625" style="1" customWidth="1"/>
    <col min="11010" max="11010" width="21.125" style="1" customWidth="1"/>
    <col min="11011" max="11011" width="10.375" style="1" customWidth="1"/>
    <col min="11012" max="11012" width="8.875" style="1" customWidth="1"/>
    <col min="11013" max="11013" width="8.625" style="1" customWidth="1"/>
    <col min="11014" max="11014" width="9.625" style="1" customWidth="1"/>
    <col min="11015" max="11015" width="8.875" style="1" customWidth="1"/>
    <col min="11016" max="11016" width="7.625" style="1" customWidth="1"/>
    <col min="11017" max="11017" width="4.5" style="1" customWidth="1"/>
    <col min="11018" max="11018" width="10.25" style="1" customWidth="1"/>
    <col min="11019" max="11021" width="9" style="1"/>
    <col min="11022" max="11023" width="21.125" style="1" customWidth="1"/>
    <col min="11024" max="11264" width="9" style="1"/>
    <col min="11265" max="11265" width="7.625" style="1" customWidth="1"/>
    <col min="11266" max="11266" width="21.125" style="1" customWidth="1"/>
    <col min="11267" max="11267" width="10.375" style="1" customWidth="1"/>
    <col min="11268" max="11268" width="8.875" style="1" customWidth="1"/>
    <col min="11269" max="11269" width="8.625" style="1" customWidth="1"/>
    <col min="11270" max="11270" width="9.625" style="1" customWidth="1"/>
    <col min="11271" max="11271" width="8.875" style="1" customWidth="1"/>
    <col min="11272" max="11272" width="7.625" style="1" customWidth="1"/>
    <col min="11273" max="11273" width="4.5" style="1" customWidth="1"/>
    <col min="11274" max="11274" width="10.25" style="1" customWidth="1"/>
    <col min="11275" max="11277" width="9" style="1"/>
    <col min="11278" max="11279" width="21.125" style="1" customWidth="1"/>
    <col min="11280" max="11520" width="9" style="1"/>
    <col min="11521" max="11521" width="7.625" style="1" customWidth="1"/>
    <col min="11522" max="11522" width="21.125" style="1" customWidth="1"/>
    <col min="11523" max="11523" width="10.375" style="1" customWidth="1"/>
    <col min="11524" max="11524" width="8.875" style="1" customWidth="1"/>
    <col min="11525" max="11525" width="8.625" style="1" customWidth="1"/>
    <col min="11526" max="11526" width="9.625" style="1" customWidth="1"/>
    <col min="11527" max="11527" width="8.875" style="1" customWidth="1"/>
    <col min="11528" max="11528" width="7.625" style="1" customWidth="1"/>
    <col min="11529" max="11529" width="4.5" style="1" customWidth="1"/>
    <col min="11530" max="11530" width="10.25" style="1" customWidth="1"/>
    <col min="11531" max="11533" width="9" style="1"/>
    <col min="11534" max="11535" width="21.125" style="1" customWidth="1"/>
    <col min="11536" max="11776" width="9" style="1"/>
    <col min="11777" max="11777" width="7.625" style="1" customWidth="1"/>
    <col min="11778" max="11778" width="21.125" style="1" customWidth="1"/>
    <col min="11779" max="11779" width="10.375" style="1" customWidth="1"/>
    <col min="11780" max="11780" width="8.875" style="1" customWidth="1"/>
    <col min="11781" max="11781" width="8.625" style="1" customWidth="1"/>
    <col min="11782" max="11782" width="9.625" style="1" customWidth="1"/>
    <col min="11783" max="11783" width="8.875" style="1" customWidth="1"/>
    <col min="11784" max="11784" width="7.625" style="1" customWidth="1"/>
    <col min="11785" max="11785" width="4.5" style="1" customWidth="1"/>
    <col min="11786" max="11786" width="10.25" style="1" customWidth="1"/>
    <col min="11787" max="11789" width="9" style="1"/>
    <col min="11790" max="11791" width="21.125" style="1" customWidth="1"/>
    <col min="11792" max="12032" width="9" style="1"/>
    <col min="12033" max="12033" width="7.625" style="1" customWidth="1"/>
    <col min="12034" max="12034" width="21.125" style="1" customWidth="1"/>
    <col min="12035" max="12035" width="10.375" style="1" customWidth="1"/>
    <col min="12036" max="12036" width="8.875" style="1" customWidth="1"/>
    <col min="12037" max="12037" width="8.625" style="1" customWidth="1"/>
    <col min="12038" max="12038" width="9.625" style="1" customWidth="1"/>
    <col min="12039" max="12039" width="8.875" style="1" customWidth="1"/>
    <col min="12040" max="12040" width="7.625" style="1" customWidth="1"/>
    <col min="12041" max="12041" width="4.5" style="1" customWidth="1"/>
    <col min="12042" max="12042" width="10.25" style="1" customWidth="1"/>
    <col min="12043" max="12045" width="9" style="1"/>
    <col min="12046" max="12047" width="21.125" style="1" customWidth="1"/>
    <col min="12048" max="12288" width="9" style="1"/>
    <col min="12289" max="12289" width="7.625" style="1" customWidth="1"/>
    <col min="12290" max="12290" width="21.125" style="1" customWidth="1"/>
    <col min="12291" max="12291" width="10.375" style="1" customWidth="1"/>
    <col min="12292" max="12292" width="8.875" style="1" customWidth="1"/>
    <col min="12293" max="12293" width="8.625" style="1" customWidth="1"/>
    <col min="12294" max="12294" width="9.625" style="1" customWidth="1"/>
    <col min="12295" max="12295" width="8.875" style="1" customWidth="1"/>
    <col min="12296" max="12296" width="7.625" style="1" customWidth="1"/>
    <col min="12297" max="12297" width="4.5" style="1" customWidth="1"/>
    <col min="12298" max="12298" width="10.25" style="1" customWidth="1"/>
    <col min="12299" max="12301" width="9" style="1"/>
    <col min="12302" max="12303" width="21.125" style="1" customWidth="1"/>
    <col min="12304" max="12544" width="9" style="1"/>
    <col min="12545" max="12545" width="7.625" style="1" customWidth="1"/>
    <col min="12546" max="12546" width="21.125" style="1" customWidth="1"/>
    <col min="12547" max="12547" width="10.375" style="1" customWidth="1"/>
    <col min="12548" max="12548" width="8.875" style="1" customWidth="1"/>
    <col min="12549" max="12549" width="8.625" style="1" customWidth="1"/>
    <col min="12550" max="12550" width="9.625" style="1" customWidth="1"/>
    <col min="12551" max="12551" width="8.875" style="1" customWidth="1"/>
    <col min="12552" max="12552" width="7.625" style="1" customWidth="1"/>
    <col min="12553" max="12553" width="4.5" style="1" customWidth="1"/>
    <col min="12554" max="12554" width="10.25" style="1" customWidth="1"/>
    <col min="12555" max="12557" width="9" style="1"/>
    <col min="12558" max="12559" width="21.125" style="1" customWidth="1"/>
    <col min="12560" max="12800" width="9" style="1"/>
    <col min="12801" max="12801" width="7.625" style="1" customWidth="1"/>
    <col min="12802" max="12802" width="21.125" style="1" customWidth="1"/>
    <col min="12803" max="12803" width="10.375" style="1" customWidth="1"/>
    <col min="12804" max="12804" width="8.875" style="1" customWidth="1"/>
    <col min="12805" max="12805" width="8.625" style="1" customWidth="1"/>
    <col min="12806" max="12806" width="9.625" style="1" customWidth="1"/>
    <col min="12807" max="12807" width="8.875" style="1" customWidth="1"/>
    <col min="12808" max="12808" width="7.625" style="1" customWidth="1"/>
    <col min="12809" max="12809" width="4.5" style="1" customWidth="1"/>
    <col min="12810" max="12810" width="10.25" style="1" customWidth="1"/>
    <col min="12811" max="12813" width="9" style="1"/>
    <col min="12814" max="12815" width="21.125" style="1" customWidth="1"/>
    <col min="12816" max="13056" width="9" style="1"/>
    <col min="13057" max="13057" width="7.625" style="1" customWidth="1"/>
    <col min="13058" max="13058" width="21.125" style="1" customWidth="1"/>
    <col min="13059" max="13059" width="10.375" style="1" customWidth="1"/>
    <col min="13060" max="13060" width="8.875" style="1" customWidth="1"/>
    <col min="13061" max="13061" width="8.625" style="1" customWidth="1"/>
    <col min="13062" max="13062" width="9.625" style="1" customWidth="1"/>
    <col min="13063" max="13063" width="8.875" style="1" customWidth="1"/>
    <col min="13064" max="13064" width="7.625" style="1" customWidth="1"/>
    <col min="13065" max="13065" width="4.5" style="1" customWidth="1"/>
    <col min="13066" max="13066" width="10.25" style="1" customWidth="1"/>
    <col min="13067" max="13069" width="9" style="1"/>
    <col min="13070" max="13071" width="21.125" style="1" customWidth="1"/>
    <col min="13072" max="13312" width="9" style="1"/>
    <col min="13313" max="13313" width="7.625" style="1" customWidth="1"/>
    <col min="13314" max="13314" width="21.125" style="1" customWidth="1"/>
    <col min="13315" max="13315" width="10.375" style="1" customWidth="1"/>
    <col min="13316" max="13316" width="8.875" style="1" customWidth="1"/>
    <col min="13317" max="13317" width="8.625" style="1" customWidth="1"/>
    <col min="13318" max="13318" width="9.625" style="1" customWidth="1"/>
    <col min="13319" max="13319" width="8.875" style="1" customWidth="1"/>
    <col min="13320" max="13320" width="7.625" style="1" customWidth="1"/>
    <col min="13321" max="13321" width="4.5" style="1" customWidth="1"/>
    <col min="13322" max="13322" width="10.25" style="1" customWidth="1"/>
    <col min="13323" max="13325" width="9" style="1"/>
    <col min="13326" max="13327" width="21.125" style="1" customWidth="1"/>
    <col min="13328" max="13568" width="9" style="1"/>
    <col min="13569" max="13569" width="7.625" style="1" customWidth="1"/>
    <col min="13570" max="13570" width="21.125" style="1" customWidth="1"/>
    <col min="13571" max="13571" width="10.375" style="1" customWidth="1"/>
    <col min="13572" max="13572" width="8.875" style="1" customWidth="1"/>
    <col min="13573" max="13573" width="8.625" style="1" customWidth="1"/>
    <col min="13574" max="13574" width="9.625" style="1" customWidth="1"/>
    <col min="13575" max="13575" width="8.875" style="1" customWidth="1"/>
    <col min="13576" max="13576" width="7.625" style="1" customWidth="1"/>
    <col min="13577" max="13577" width="4.5" style="1" customWidth="1"/>
    <col min="13578" max="13578" width="10.25" style="1" customWidth="1"/>
    <col min="13579" max="13581" width="9" style="1"/>
    <col min="13582" max="13583" width="21.125" style="1" customWidth="1"/>
    <col min="13584" max="13824" width="9" style="1"/>
    <col min="13825" max="13825" width="7.625" style="1" customWidth="1"/>
    <col min="13826" max="13826" width="21.125" style="1" customWidth="1"/>
    <col min="13827" max="13827" width="10.375" style="1" customWidth="1"/>
    <col min="13828" max="13828" width="8.875" style="1" customWidth="1"/>
    <col min="13829" max="13829" width="8.625" style="1" customWidth="1"/>
    <col min="13830" max="13830" width="9.625" style="1" customWidth="1"/>
    <col min="13831" max="13831" width="8.875" style="1" customWidth="1"/>
    <col min="13832" max="13832" width="7.625" style="1" customWidth="1"/>
    <col min="13833" max="13833" width="4.5" style="1" customWidth="1"/>
    <col min="13834" max="13834" width="10.25" style="1" customWidth="1"/>
    <col min="13835" max="13837" width="9" style="1"/>
    <col min="13838" max="13839" width="21.125" style="1" customWidth="1"/>
    <col min="13840" max="14080" width="9" style="1"/>
    <col min="14081" max="14081" width="7.625" style="1" customWidth="1"/>
    <col min="14082" max="14082" width="21.125" style="1" customWidth="1"/>
    <col min="14083" max="14083" width="10.375" style="1" customWidth="1"/>
    <col min="14084" max="14084" width="8.875" style="1" customWidth="1"/>
    <col min="14085" max="14085" width="8.625" style="1" customWidth="1"/>
    <col min="14086" max="14086" width="9.625" style="1" customWidth="1"/>
    <col min="14087" max="14087" width="8.875" style="1" customWidth="1"/>
    <col min="14088" max="14088" width="7.625" style="1" customWidth="1"/>
    <col min="14089" max="14089" width="4.5" style="1" customWidth="1"/>
    <col min="14090" max="14090" width="10.25" style="1" customWidth="1"/>
    <col min="14091" max="14093" width="9" style="1"/>
    <col min="14094" max="14095" width="21.125" style="1" customWidth="1"/>
    <col min="14096" max="14336" width="9" style="1"/>
    <col min="14337" max="14337" width="7.625" style="1" customWidth="1"/>
    <col min="14338" max="14338" width="21.125" style="1" customWidth="1"/>
    <col min="14339" max="14339" width="10.375" style="1" customWidth="1"/>
    <col min="14340" max="14340" width="8.875" style="1" customWidth="1"/>
    <col min="14341" max="14341" width="8.625" style="1" customWidth="1"/>
    <col min="14342" max="14342" width="9.625" style="1" customWidth="1"/>
    <col min="14343" max="14343" width="8.875" style="1" customWidth="1"/>
    <col min="14344" max="14344" width="7.625" style="1" customWidth="1"/>
    <col min="14345" max="14345" width="4.5" style="1" customWidth="1"/>
    <col min="14346" max="14346" width="10.25" style="1" customWidth="1"/>
    <col min="14347" max="14349" width="9" style="1"/>
    <col min="14350" max="14351" width="21.125" style="1" customWidth="1"/>
    <col min="14352" max="14592" width="9" style="1"/>
    <col min="14593" max="14593" width="7.625" style="1" customWidth="1"/>
    <col min="14594" max="14594" width="21.125" style="1" customWidth="1"/>
    <col min="14595" max="14595" width="10.375" style="1" customWidth="1"/>
    <col min="14596" max="14596" width="8.875" style="1" customWidth="1"/>
    <col min="14597" max="14597" width="8.625" style="1" customWidth="1"/>
    <col min="14598" max="14598" width="9.625" style="1" customWidth="1"/>
    <col min="14599" max="14599" width="8.875" style="1" customWidth="1"/>
    <col min="14600" max="14600" width="7.625" style="1" customWidth="1"/>
    <col min="14601" max="14601" width="4.5" style="1" customWidth="1"/>
    <col min="14602" max="14602" width="10.25" style="1" customWidth="1"/>
    <col min="14603" max="14605" width="9" style="1"/>
    <col min="14606" max="14607" width="21.125" style="1" customWidth="1"/>
    <col min="14608" max="14848" width="9" style="1"/>
    <col min="14849" max="14849" width="7.625" style="1" customWidth="1"/>
    <col min="14850" max="14850" width="21.125" style="1" customWidth="1"/>
    <col min="14851" max="14851" width="10.375" style="1" customWidth="1"/>
    <col min="14852" max="14852" width="8.875" style="1" customWidth="1"/>
    <col min="14853" max="14853" width="8.625" style="1" customWidth="1"/>
    <col min="14854" max="14854" width="9.625" style="1" customWidth="1"/>
    <col min="14855" max="14855" width="8.875" style="1" customWidth="1"/>
    <col min="14856" max="14856" width="7.625" style="1" customWidth="1"/>
    <col min="14857" max="14857" width="4.5" style="1" customWidth="1"/>
    <col min="14858" max="14858" width="10.25" style="1" customWidth="1"/>
    <col min="14859" max="14861" width="9" style="1"/>
    <col min="14862" max="14863" width="21.125" style="1" customWidth="1"/>
    <col min="14864" max="15104" width="9" style="1"/>
    <col min="15105" max="15105" width="7.625" style="1" customWidth="1"/>
    <col min="15106" max="15106" width="21.125" style="1" customWidth="1"/>
    <col min="15107" max="15107" width="10.375" style="1" customWidth="1"/>
    <col min="15108" max="15108" width="8.875" style="1" customWidth="1"/>
    <col min="15109" max="15109" width="8.625" style="1" customWidth="1"/>
    <col min="15110" max="15110" width="9.625" style="1" customWidth="1"/>
    <col min="15111" max="15111" width="8.875" style="1" customWidth="1"/>
    <col min="15112" max="15112" width="7.625" style="1" customWidth="1"/>
    <col min="15113" max="15113" width="4.5" style="1" customWidth="1"/>
    <col min="15114" max="15114" width="10.25" style="1" customWidth="1"/>
    <col min="15115" max="15117" width="9" style="1"/>
    <col min="15118" max="15119" width="21.125" style="1" customWidth="1"/>
    <col min="15120" max="15360" width="9" style="1"/>
    <col min="15361" max="15361" width="7.625" style="1" customWidth="1"/>
    <col min="15362" max="15362" width="21.125" style="1" customWidth="1"/>
    <col min="15363" max="15363" width="10.375" style="1" customWidth="1"/>
    <col min="15364" max="15364" width="8.875" style="1" customWidth="1"/>
    <col min="15365" max="15365" width="8.625" style="1" customWidth="1"/>
    <col min="15366" max="15366" width="9.625" style="1" customWidth="1"/>
    <col min="15367" max="15367" width="8.875" style="1" customWidth="1"/>
    <col min="15368" max="15368" width="7.625" style="1" customWidth="1"/>
    <col min="15369" max="15369" width="4.5" style="1" customWidth="1"/>
    <col min="15370" max="15370" width="10.25" style="1" customWidth="1"/>
    <col min="15371" max="15373" width="9" style="1"/>
    <col min="15374" max="15375" width="21.125" style="1" customWidth="1"/>
    <col min="15376" max="15616" width="9" style="1"/>
    <col min="15617" max="15617" width="7.625" style="1" customWidth="1"/>
    <col min="15618" max="15618" width="21.125" style="1" customWidth="1"/>
    <col min="15619" max="15619" width="10.375" style="1" customWidth="1"/>
    <col min="15620" max="15620" width="8.875" style="1" customWidth="1"/>
    <col min="15621" max="15621" width="8.625" style="1" customWidth="1"/>
    <col min="15622" max="15622" width="9.625" style="1" customWidth="1"/>
    <col min="15623" max="15623" width="8.875" style="1" customWidth="1"/>
    <col min="15624" max="15624" width="7.625" style="1" customWidth="1"/>
    <col min="15625" max="15625" width="4.5" style="1" customWidth="1"/>
    <col min="15626" max="15626" width="10.25" style="1" customWidth="1"/>
    <col min="15627" max="15629" width="9" style="1"/>
    <col min="15630" max="15631" width="21.125" style="1" customWidth="1"/>
    <col min="15632" max="15872" width="9" style="1"/>
    <col min="15873" max="15873" width="7.625" style="1" customWidth="1"/>
    <col min="15874" max="15874" width="21.125" style="1" customWidth="1"/>
    <col min="15875" max="15875" width="10.375" style="1" customWidth="1"/>
    <col min="15876" max="15876" width="8.875" style="1" customWidth="1"/>
    <col min="15877" max="15877" width="8.625" style="1" customWidth="1"/>
    <col min="15878" max="15878" width="9.625" style="1" customWidth="1"/>
    <col min="15879" max="15879" width="8.875" style="1" customWidth="1"/>
    <col min="15880" max="15880" width="7.625" style="1" customWidth="1"/>
    <col min="15881" max="15881" width="4.5" style="1" customWidth="1"/>
    <col min="15882" max="15882" width="10.25" style="1" customWidth="1"/>
    <col min="15883" max="15885" width="9" style="1"/>
    <col min="15886" max="15887" width="21.125" style="1" customWidth="1"/>
    <col min="15888" max="16128" width="9" style="1"/>
    <col min="16129" max="16129" width="7.625" style="1" customWidth="1"/>
    <col min="16130" max="16130" width="21.125" style="1" customWidth="1"/>
    <col min="16131" max="16131" width="10.375" style="1" customWidth="1"/>
    <col min="16132" max="16132" width="8.875" style="1" customWidth="1"/>
    <col min="16133" max="16133" width="8.625" style="1" customWidth="1"/>
    <col min="16134" max="16134" width="9.625" style="1" customWidth="1"/>
    <col min="16135" max="16135" width="8.875" style="1" customWidth="1"/>
    <col min="16136" max="16136" width="7.625" style="1" customWidth="1"/>
    <col min="16137" max="16137" width="4.5" style="1" customWidth="1"/>
    <col min="16138" max="16138" width="10.25" style="1" customWidth="1"/>
    <col min="16139" max="16141" width="9" style="1"/>
    <col min="16142" max="16143" width="21.125" style="1" customWidth="1"/>
    <col min="16144" max="16384" width="9" style="1"/>
  </cols>
  <sheetData>
    <row r="1" spans="1:14" x14ac:dyDescent="0.15">
      <c r="A1" s="143" t="s">
        <v>0</v>
      </c>
      <c r="B1" s="143"/>
      <c r="C1" s="143"/>
      <c r="D1" s="143"/>
      <c r="E1" s="143"/>
      <c r="F1" s="143"/>
      <c r="G1" s="143"/>
      <c r="H1" s="144"/>
      <c r="I1" s="144"/>
    </row>
    <row r="2" spans="1:14" x14ac:dyDescent="0.15">
      <c r="A2" s="143"/>
      <c r="B2" s="143"/>
      <c r="C2" s="143"/>
      <c r="D2" s="143"/>
      <c r="E2" s="143"/>
      <c r="F2" s="143"/>
      <c r="G2" s="143"/>
      <c r="H2" s="144"/>
      <c r="I2" s="144"/>
    </row>
    <row r="5" spans="1:14" x14ac:dyDescent="0.15">
      <c r="A5" s="120" t="s">
        <v>1</v>
      </c>
      <c r="B5" s="120"/>
      <c r="C5" s="120"/>
      <c r="D5" s="120"/>
      <c r="E5" s="120"/>
      <c r="F5" s="120"/>
      <c r="G5" s="120"/>
      <c r="H5" s="136"/>
      <c r="I5" s="136"/>
      <c r="J5" s="137"/>
      <c r="K5" s="138"/>
      <c r="L5" s="5"/>
    </row>
    <row r="7" spans="1:14" x14ac:dyDescent="0.15">
      <c r="B7" s="4"/>
      <c r="E7" s="2" t="s">
        <v>2</v>
      </c>
      <c r="F7" s="137"/>
      <c r="G7" s="138"/>
      <c r="K7" s="1" t="s">
        <v>3</v>
      </c>
    </row>
    <row r="8" spans="1:14" x14ac:dyDescent="0.15">
      <c r="J8" s="1" t="s">
        <v>4</v>
      </c>
      <c r="N8" s="62">
        <f>INTERCEPT(E13:E17,C13:C17)</f>
        <v>1.3056300268096677E-3</v>
      </c>
    </row>
    <row r="9" spans="1:14" x14ac:dyDescent="0.15">
      <c r="N9" s="62"/>
    </row>
    <row r="10" spans="1:14" x14ac:dyDescent="0.15">
      <c r="B10" s="6" t="s">
        <v>5</v>
      </c>
      <c r="J10" s="1" t="s">
        <v>6</v>
      </c>
      <c r="N10" s="62">
        <f>STEYX(E13:E17,C13:C17)</f>
        <v>1.7480999515414656E-3</v>
      </c>
    </row>
    <row r="11" spans="1:14" x14ac:dyDescent="0.15">
      <c r="B11" s="139" t="s">
        <v>7</v>
      </c>
      <c r="C11" s="148" t="s">
        <v>8</v>
      </c>
      <c r="D11" s="139" t="s">
        <v>9</v>
      </c>
      <c r="E11" s="139" t="s">
        <v>10</v>
      </c>
      <c r="F11" s="139" t="s">
        <v>11</v>
      </c>
      <c r="J11" s="1" t="s">
        <v>12</v>
      </c>
      <c r="N11" s="62">
        <f>RSQ(E13:E17,C13:C17)</f>
        <v>0.99993612649120778</v>
      </c>
    </row>
    <row r="12" spans="1:14" x14ac:dyDescent="0.15">
      <c r="B12" s="139"/>
      <c r="C12" s="149"/>
      <c r="D12" s="140"/>
      <c r="E12" s="139"/>
      <c r="F12" s="139"/>
      <c r="J12" s="1" t="s">
        <v>13</v>
      </c>
      <c r="N12" s="1">
        <v>5</v>
      </c>
    </row>
    <row r="13" spans="1:14" x14ac:dyDescent="0.15">
      <c r="B13" s="9">
        <v>0</v>
      </c>
      <c r="C13" s="10">
        <v>0</v>
      </c>
      <c r="D13" s="11">
        <f>C20</f>
        <v>4.0000000000000001E-3</v>
      </c>
      <c r="E13" s="84">
        <f>D13-C20</f>
        <v>0</v>
      </c>
      <c r="F13" s="65">
        <f>C22+E22*C13</f>
        <v>1.3056300268096677E-3</v>
      </c>
      <c r="J13" s="1" t="s">
        <v>14</v>
      </c>
      <c r="N13" s="1">
        <v>3</v>
      </c>
    </row>
    <row r="14" spans="1:14" x14ac:dyDescent="0.15">
      <c r="B14" s="14">
        <v>2</v>
      </c>
      <c r="C14" s="10">
        <v>2.0000000000000001E-4</v>
      </c>
      <c r="D14" s="18">
        <v>6.7000000000000004E-2</v>
      </c>
      <c r="E14" s="85">
        <f>D14-C20</f>
        <v>6.3E-2</v>
      </c>
      <c r="F14" s="65">
        <f>C22+E22*C14</f>
        <v>6.333512064343165E-2</v>
      </c>
      <c r="J14" s="1" t="s">
        <v>15</v>
      </c>
      <c r="N14" s="1">
        <f>SLOPE(E13:E17,C13:C17)</f>
        <v>310.14745308310989</v>
      </c>
    </row>
    <row r="15" spans="1:14" x14ac:dyDescent="0.15">
      <c r="B15" s="14">
        <v>5</v>
      </c>
      <c r="C15" s="10">
        <v>5.0000000000000001E-4</v>
      </c>
      <c r="D15" s="18">
        <v>0.16200000000000001</v>
      </c>
      <c r="E15" s="85">
        <f>D15-C20</f>
        <v>0.158</v>
      </c>
      <c r="F15" s="65">
        <f>C22+E22*C15</f>
        <v>0.15637935656836463</v>
      </c>
      <c r="J15" s="1" t="s">
        <v>16</v>
      </c>
    </row>
    <row r="16" spans="1:14" x14ac:dyDescent="0.15">
      <c r="B16" s="14">
        <v>10</v>
      </c>
      <c r="C16" s="10">
        <v>1E-3</v>
      </c>
      <c r="D16" s="18">
        <v>0.317</v>
      </c>
      <c r="E16" s="85">
        <f>D16-C20</f>
        <v>0.313</v>
      </c>
      <c r="F16" s="65">
        <f>C22+E22*C16</f>
        <v>0.31145308310991959</v>
      </c>
    </row>
    <row r="17" spans="1:14" x14ac:dyDescent="0.15">
      <c r="B17" s="14">
        <v>15</v>
      </c>
      <c r="C17" s="16">
        <v>1.5E-3</v>
      </c>
      <c r="D17" s="18">
        <v>0.46899999999999997</v>
      </c>
      <c r="E17" s="85">
        <f>D17-C20</f>
        <v>0.46499999999999997</v>
      </c>
      <c r="F17" s="65">
        <f>C22+E22*C17</f>
        <v>0.46652680965147453</v>
      </c>
      <c r="N17" s="19"/>
    </row>
    <row r="18" spans="1:14" x14ac:dyDescent="0.15">
      <c r="B18" s="17" t="s">
        <v>17</v>
      </c>
      <c r="C18" s="18">
        <v>4.0000000000000001E-3</v>
      </c>
      <c r="D18" s="19"/>
      <c r="E18" s="19"/>
      <c r="F18" s="20"/>
      <c r="N18" s="63"/>
    </row>
    <row r="19" spans="1:14" x14ac:dyDescent="0.15">
      <c r="B19" s="17" t="s">
        <v>18</v>
      </c>
      <c r="C19" s="18">
        <v>4.0000000000000001E-3</v>
      </c>
      <c r="D19" s="19"/>
      <c r="E19" s="19"/>
      <c r="F19" s="20"/>
      <c r="N19" s="77" t="s">
        <v>19</v>
      </c>
    </row>
    <row r="20" spans="1:14" x14ac:dyDescent="0.15">
      <c r="B20" s="17" t="s">
        <v>20</v>
      </c>
      <c r="C20" s="21">
        <f>AVERAGE(C18:C19)</f>
        <v>4.0000000000000001E-3</v>
      </c>
      <c r="D20" s="19"/>
      <c r="E20" s="19"/>
      <c r="F20" s="20"/>
      <c r="N20" s="77" t="s">
        <v>21</v>
      </c>
    </row>
    <row r="21" spans="1:14" x14ac:dyDescent="0.15">
      <c r="N21" s="63"/>
    </row>
    <row r="22" spans="1:14" x14ac:dyDescent="0.15">
      <c r="B22" s="22" t="s">
        <v>22</v>
      </c>
      <c r="C22" s="23">
        <f>N8</f>
        <v>1.3056300268096677E-3</v>
      </c>
      <c r="D22" s="2" t="s">
        <v>23</v>
      </c>
      <c r="E22" s="1">
        <f>N14</f>
        <v>310.14745308310989</v>
      </c>
      <c r="F22" s="8" t="s">
        <v>24</v>
      </c>
      <c r="N22" s="63"/>
    </row>
    <row r="23" spans="1:14" x14ac:dyDescent="0.15">
      <c r="B23" s="22" t="s">
        <v>25</v>
      </c>
      <c r="C23" s="23">
        <f>CORREL(C13:C17,E13:E17)</f>
        <v>0.99996806273560934</v>
      </c>
      <c r="N23" s="63"/>
    </row>
    <row r="24" spans="1:14" x14ac:dyDescent="0.15">
      <c r="B24" s="22"/>
      <c r="C24" s="23"/>
      <c r="N24" s="63"/>
    </row>
    <row r="25" spans="1:14" x14ac:dyDescent="0.15">
      <c r="N25" s="63"/>
    </row>
    <row r="26" spans="1:14" x14ac:dyDescent="0.15">
      <c r="A26" s="6" t="s">
        <v>26</v>
      </c>
      <c r="N26" s="63"/>
    </row>
    <row r="27" spans="1:14" x14ac:dyDescent="0.15">
      <c r="A27" s="122" t="s">
        <v>27</v>
      </c>
      <c r="B27" s="129" t="s">
        <v>28</v>
      </c>
      <c r="C27" s="129" t="s">
        <v>29</v>
      </c>
      <c r="D27" s="139" t="s">
        <v>9</v>
      </c>
      <c r="E27" s="24" t="s">
        <v>30</v>
      </c>
      <c r="F27" s="25" t="s">
        <v>31</v>
      </c>
      <c r="G27" s="26" t="s">
        <v>32</v>
      </c>
      <c r="H27" s="27" t="s">
        <v>33</v>
      </c>
      <c r="I27" s="146" t="s">
        <v>34</v>
      </c>
      <c r="J27" s="147" t="s">
        <v>35</v>
      </c>
      <c r="K27" s="145" t="s">
        <v>36</v>
      </c>
      <c r="L27" s="145" t="s">
        <v>37</v>
      </c>
      <c r="N27" s="63"/>
    </row>
    <row r="28" spans="1:14" x14ac:dyDescent="0.15">
      <c r="A28" s="123"/>
      <c r="B28" s="130"/>
      <c r="C28" s="130"/>
      <c r="D28" s="140"/>
      <c r="E28" s="28" t="s">
        <v>38</v>
      </c>
      <c r="F28" s="29" t="s">
        <v>39</v>
      </c>
      <c r="G28" s="30" t="s">
        <v>40</v>
      </c>
      <c r="H28" s="31" t="s">
        <v>40</v>
      </c>
      <c r="I28" s="146"/>
      <c r="J28" s="147"/>
      <c r="K28" s="145"/>
      <c r="L28" s="145"/>
      <c r="N28" s="63"/>
    </row>
    <row r="29" spans="1:14" ht="13.5" customHeight="1" x14ac:dyDescent="0.15">
      <c r="A29" s="124"/>
      <c r="B29" s="131"/>
      <c r="C29" s="86"/>
      <c r="D29" s="87"/>
      <c r="E29" s="21">
        <f t="shared" ref="E29" si="0">D29-$C$20</f>
        <v>-4.0000000000000001E-3</v>
      </c>
      <c r="F29" s="53">
        <f t="shared" ref="F29" si="1">(E29-$C$22)/$E$22</f>
        <v>-1.7106798634222294E-5</v>
      </c>
      <c r="G29" s="53" t="str">
        <f>IF(ISERR(F29*1/C29),"",F29*1/C29*1000)</f>
        <v/>
      </c>
      <c r="H29" s="54"/>
      <c r="I29" s="74" t="str">
        <f>IF(E29&lt;0.1,"×",IF(E29&gt;E17,"×",IF(AND(0.1&lt;=E29,E29&lt;=E17),"○")))</f>
        <v>×</v>
      </c>
      <c r="J29" s="75">
        <f t="shared" ref="J29" si="2">ABS(0.4343/(POWER(10,-E29)*LN(POWER(10,-E29))))</f>
        <v>46.721217271864504</v>
      </c>
      <c r="K29" s="66" t="s">
        <v>41</v>
      </c>
      <c r="L29" s="141" t="s">
        <v>41</v>
      </c>
      <c r="N29" s="63"/>
    </row>
    <row r="30" spans="1:14" ht="14.25" x14ac:dyDescent="0.15">
      <c r="A30" s="124"/>
      <c r="B30" s="131"/>
      <c r="C30" s="86"/>
      <c r="D30" s="87"/>
      <c r="E30" s="88">
        <f t="shared" ref="E30:E35" si="3">D30-$C$20</f>
        <v>-4.0000000000000001E-3</v>
      </c>
      <c r="F30" s="14">
        <f t="shared" ref="F30:F49" si="4">(E30-$C$22)/$E$22</f>
        <v>-1.7106798634222294E-5</v>
      </c>
      <c r="G30" s="53" t="str">
        <f t="shared" ref="G30" si="5">IF(ISERR(F30*1/C30),"",F30*1/C30*1000)</f>
        <v/>
      </c>
      <c r="H30" s="54"/>
      <c r="I30" s="64" t="str">
        <f>IF(E30&lt;0.1,"×",IF(E30&gt;E17,"×",IF(AND(0.1&lt;=E30,E30&lt;=E17),"○")))</f>
        <v>×</v>
      </c>
      <c r="J30" s="65">
        <f t="shared" ref="J30:J49" si="6">ABS(0.4343/(POWER(10,-E30)*LN(POWER(10,-E30))))</f>
        <v>46.721217271864504</v>
      </c>
      <c r="K30" s="66" t="s">
        <v>41</v>
      </c>
      <c r="L30" s="129"/>
      <c r="N30" s="63"/>
    </row>
    <row r="31" spans="1:14" ht="14.25" x14ac:dyDescent="0.15">
      <c r="A31" s="125"/>
      <c r="B31" s="132"/>
      <c r="C31" s="89"/>
      <c r="D31" s="90"/>
      <c r="E31" s="91">
        <f t="shared" si="3"/>
        <v>-4.0000000000000001E-3</v>
      </c>
      <c r="F31" s="38">
        <f t="shared" si="4"/>
        <v>-1.7106798634222294E-5</v>
      </c>
      <c r="G31" s="92" t="str">
        <f t="shared" ref="G31:G49" si="7">IF(ISERR(F31*1/C31),"",F31*1/C31*1000)</f>
        <v/>
      </c>
      <c r="H31" s="93"/>
      <c r="I31" s="67" t="str">
        <f>IF(E31&lt;0.1,"×",IF(E31&gt;E17,"×",IF(AND(0.1&lt;=E31,E31&lt;=E17),"○")))</f>
        <v>×</v>
      </c>
      <c r="J31" s="68">
        <f t="shared" si="6"/>
        <v>46.721217271864504</v>
      </c>
      <c r="K31" s="69" t="s">
        <v>41</v>
      </c>
      <c r="L31" s="142"/>
      <c r="N31" s="63"/>
    </row>
    <row r="32" spans="1:14" ht="14.25" x14ac:dyDescent="0.15">
      <c r="A32" s="126" t="s">
        <v>42</v>
      </c>
      <c r="B32" s="133"/>
      <c r="C32" s="94"/>
      <c r="D32" s="95"/>
      <c r="E32" s="96">
        <f t="shared" si="3"/>
        <v>-4.0000000000000001E-3</v>
      </c>
      <c r="F32" s="43">
        <f t="shared" si="4"/>
        <v>-1.7106798634222294E-5</v>
      </c>
      <c r="G32" s="43" t="str">
        <f t="shared" si="7"/>
        <v/>
      </c>
      <c r="H32" s="44"/>
      <c r="I32" s="70" t="str">
        <f>IF(E32&lt;0.1,"×",IF(E32&gt;E17,"×",IF(AND(0.1&lt;=E32,E32&lt;=E17),"○")))</f>
        <v>×</v>
      </c>
      <c r="J32" s="71">
        <f t="shared" si="6"/>
        <v>46.721217271864504</v>
      </c>
      <c r="K32" s="66" t="s">
        <v>41</v>
      </c>
      <c r="L32" s="141" t="s">
        <v>41</v>
      </c>
      <c r="N32" s="63"/>
    </row>
    <row r="33" spans="1:14" ht="14.25" x14ac:dyDescent="0.15">
      <c r="A33" s="124"/>
      <c r="B33" s="131"/>
      <c r="C33" s="86"/>
      <c r="D33" s="87"/>
      <c r="E33" s="88">
        <f t="shared" si="3"/>
        <v>-4.0000000000000001E-3</v>
      </c>
      <c r="F33" s="14">
        <f t="shared" si="4"/>
        <v>-1.7106798634222294E-5</v>
      </c>
      <c r="G33" s="53" t="str">
        <f t="shared" si="7"/>
        <v/>
      </c>
      <c r="H33" s="54" t="s">
        <v>43</v>
      </c>
      <c r="I33" s="64" t="str">
        <f>IF(E33&lt;0.1,"×",IF(E33&gt;E17,"×",IF(AND(0.1&lt;=E33,E33&lt;=E17),"○")))</f>
        <v>×</v>
      </c>
      <c r="J33" s="65">
        <f t="shared" si="6"/>
        <v>46.721217271864504</v>
      </c>
      <c r="K33" s="66" t="s">
        <v>41</v>
      </c>
      <c r="L33" s="129"/>
      <c r="N33" s="63"/>
    </row>
    <row r="34" spans="1:14" ht="14.25" x14ac:dyDescent="0.15">
      <c r="A34" s="125"/>
      <c r="B34" s="132"/>
      <c r="C34" s="89"/>
      <c r="D34" s="97"/>
      <c r="E34" s="98">
        <f t="shared" si="3"/>
        <v>-4.0000000000000001E-3</v>
      </c>
      <c r="F34" s="48">
        <f t="shared" si="4"/>
        <v>-1.7106798634222294E-5</v>
      </c>
      <c r="G34" s="99" t="str">
        <f t="shared" si="7"/>
        <v/>
      </c>
      <c r="H34" s="100" t="s">
        <v>43</v>
      </c>
      <c r="I34" s="72" t="str">
        <f>IF(E34&lt;0.1,"×",IF(E34&gt;E17,"×",IF(AND(0.1&lt;=E34,E34&lt;=E17),"○")))</f>
        <v>×</v>
      </c>
      <c r="J34" s="73">
        <f t="shared" si="6"/>
        <v>46.721217271864504</v>
      </c>
      <c r="K34" s="69" t="s">
        <v>41</v>
      </c>
      <c r="L34" s="142"/>
      <c r="N34" s="63"/>
    </row>
    <row r="35" spans="1:14" ht="14.25" x14ac:dyDescent="0.15">
      <c r="A35" s="127"/>
      <c r="B35" s="134"/>
      <c r="C35" s="94"/>
      <c r="D35" s="101"/>
      <c r="E35" s="21">
        <f t="shared" si="3"/>
        <v>-4.0000000000000001E-3</v>
      </c>
      <c r="F35" s="53">
        <f t="shared" si="4"/>
        <v>-1.7106798634222294E-5</v>
      </c>
      <c r="G35" s="53" t="str">
        <f t="shared" si="7"/>
        <v/>
      </c>
      <c r="H35" s="54" t="s">
        <v>43</v>
      </c>
      <c r="I35" s="74" t="str">
        <f>IF(E35&lt;0.1,"×",IF(E35&gt;E17,"×",IF(AND(0.1&lt;=E35,E35&lt;=E17),"○")))</f>
        <v>×</v>
      </c>
      <c r="J35" s="75">
        <f t="shared" si="6"/>
        <v>46.721217271864504</v>
      </c>
      <c r="K35" s="66" t="s">
        <v>41</v>
      </c>
      <c r="L35" s="141" t="s">
        <v>41</v>
      </c>
      <c r="N35" s="2" t="s">
        <v>44</v>
      </c>
    </row>
    <row r="36" spans="1:14" ht="14.25" x14ac:dyDescent="0.15">
      <c r="A36" s="124"/>
      <c r="B36" s="131"/>
      <c r="C36" s="86"/>
      <c r="D36" s="102"/>
      <c r="E36" s="88">
        <f>D36-C20</f>
        <v>-4.0000000000000001E-3</v>
      </c>
      <c r="F36" s="14">
        <f t="shared" si="4"/>
        <v>-1.7106798634222294E-5</v>
      </c>
      <c r="G36" s="53" t="str">
        <f t="shared" si="7"/>
        <v/>
      </c>
      <c r="H36" s="54" t="s">
        <v>43</v>
      </c>
      <c r="I36" s="64" t="str">
        <f>IF(E36&lt;0.1,"×",IF(E36&gt;E17,"×",IF(AND(0.1&lt;=E36,E36&lt;=E17),"○")))</f>
        <v>×</v>
      </c>
      <c r="J36" s="65">
        <f t="shared" si="6"/>
        <v>46.721217271864504</v>
      </c>
      <c r="K36" s="66" t="s">
        <v>41</v>
      </c>
      <c r="L36" s="129"/>
      <c r="N36" s="76" t="s">
        <v>45</v>
      </c>
    </row>
    <row r="37" spans="1:14" ht="14.25" x14ac:dyDescent="0.15">
      <c r="A37" s="128"/>
      <c r="B37" s="135"/>
      <c r="C37" s="89"/>
      <c r="D37" s="103"/>
      <c r="E37" s="91">
        <f>D37-C20</f>
        <v>-4.0000000000000001E-3</v>
      </c>
      <c r="F37" s="38">
        <f t="shared" si="4"/>
        <v>-1.7106798634222294E-5</v>
      </c>
      <c r="G37" s="92" t="str">
        <f t="shared" si="7"/>
        <v/>
      </c>
      <c r="H37" s="93" t="s">
        <v>43</v>
      </c>
      <c r="I37" s="67" t="str">
        <f>IF(E37&lt;0.1,"×",IF(E37&gt;E17,"×",IF(AND(0.1&lt;=E37,E37&lt;=E17),"○")))</f>
        <v>×</v>
      </c>
      <c r="J37" s="68">
        <f t="shared" si="6"/>
        <v>46.721217271864504</v>
      </c>
      <c r="K37" s="69" t="s">
        <v>41</v>
      </c>
      <c r="L37" s="142"/>
      <c r="N37" s="77" t="s">
        <v>46</v>
      </c>
    </row>
    <row r="38" spans="1:14" ht="13.5" customHeight="1" x14ac:dyDescent="0.15">
      <c r="A38" s="126" t="s">
        <v>42</v>
      </c>
      <c r="B38" s="133"/>
      <c r="C38" s="94"/>
      <c r="D38" s="104"/>
      <c r="E38" s="96">
        <f>D38-C20</f>
        <v>-4.0000000000000001E-3</v>
      </c>
      <c r="F38" s="43">
        <f t="shared" si="4"/>
        <v>-1.7106798634222294E-5</v>
      </c>
      <c r="G38" s="43" t="str">
        <f t="shared" si="7"/>
        <v/>
      </c>
      <c r="H38" s="44" t="s">
        <v>43</v>
      </c>
      <c r="I38" s="70" t="str">
        <f>IF(E38&lt;0.1,"×",IF(E38&gt;E17,"×",IF(AND(0.1&lt;=E38,E38&lt;=E17),"○")))</f>
        <v>×</v>
      </c>
      <c r="J38" s="71">
        <f t="shared" si="6"/>
        <v>46.721217271864504</v>
      </c>
      <c r="K38" s="66" t="s">
        <v>41</v>
      </c>
      <c r="L38" s="141" t="s">
        <v>41</v>
      </c>
      <c r="N38" s="77" t="s">
        <v>47</v>
      </c>
    </row>
    <row r="39" spans="1:14" ht="14.25" x14ac:dyDescent="0.15">
      <c r="A39" s="124"/>
      <c r="B39" s="131"/>
      <c r="C39" s="86"/>
      <c r="D39" s="87"/>
      <c r="E39" s="88">
        <f>D39-C20</f>
        <v>-4.0000000000000001E-3</v>
      </c>
      <c r="F39" s="14">
        <f t="shared" si="4"/>
        <v>-1.7106798634222294E-5</v>
      </c>
      <c r="G39" s="53" t="str">
        <f t="shared" si="7"/>
        <v/>
      </c>
      <c r="H39" s="54" t="s">
        <v>43</v>
      </c>
      <c r="I39" s="64" t="str">
        <f>IF(E39&lt;0.1,"×",IF(E39&gt;E17,"×",IF(AND(0.1&lt;=E39,E39&lt;=E17),"○")))</f>
        <v>×</v>
      </c>
      <c r="J39" s="65">
        <f t="shared" si="6"/>
        <v>46.721217271864504</v>
      </c>
      <c r="K39" s="66" t="s">
        <v>41</v>
      </c>
      <c r="L39" s="129"/>
      <c r="N39" s="77" t="s">
        <v>48</v>
      </c>
    </row>
    <row r="40" spans="1:14" ht="14.25" x14ac:dyDescent="0.15">
      <c r="A40" s="125"/>
      <c r="B40" s="132"/>
      <c r="C40" s="89"/>
      <c r="D40" s="90"/>
      <c r="E40" s="98">
        <f>D40-C20</f>
        <v>-4.0000000000000001E-3</v>
      </c>
      <c r="F40" s="48">
        <f t="shared" si="4"/>
        <v>-1.7106798634222294E-5</v>
      </c>
      <c r="G40" s="99" t="str">
        <f t="shared" si="7"/>
        <v/>
      </c>
      <c r="H40" s="100" t="s">
        <v>43</v>
      </c>
      <c r="I40" s="72" t="str">
        <f>IF(E40&lt;0.1,"×",IF(E40&gt;E17,"×",IF(AND(0.1&lt;=E40,E40&lt;=E17),"○")))</f>
        <v>×</v>
      </c>
      <c r="J40" s="73">
        <f t="shared" si="6"/>
        <v>46.721217271864504</v>
      </c>
      <c r="K40" s="69" t="s">
        <v>41</v>
      </c>
      <c r="L40" s="142"/>
      <c r="N40" s="77" t="s">
        <v>49</v>
      </c>
    </row>
    <row r="41" spans="1:14" ht="13.5" customHeight="1" x14ac:dyDescent="0.15">
      <c r="A41" s="127"/>
      <c r="B41" s="134"/>
      <c r="C41" s="94"/>
      <c r="D41" s="101"/>
      <c r="E41" s="21">
        <f>D41-C20</f>
        <v>-4.0000000000000001E-3</v>
      </c>
      <c r="F41" s="53">
        <f t="shared" si="4"/>
        <v>-1.7106798634222294E-5</v>
      </c>
      <c r="G41" s="53" t="str">
        <f t="shared" si="7"/>
        <v/>
      </c>
      <c r="H41" s="54" t="s">
        <v>43</v>
      </c>
      <c r="I41" s="74" t="str">
        <f>IF(E41&lt;0.1,"×",IF(E41&gt;E17,"×",IF(AND(0.1&lt;=E41,E41&lt;=E17),"○")))</f>
        <v>×</v>
      </c>
      <c r="J41" s="75">
        <f t="shared" si="6"/>
        <v>46.721217271864504</v>
      </c>
      <c r="K41" s="66" t="s">
        <v>41</v>
      </c>
      <c r="L41" s="141" t="s">
        <v>41</v>
      </c>
      <c r="N41" s="77" t="s">
        <v>50</v>
      </c>
    </row>
    <row r="42" spans="1:14" ht="14.25" x14ac:dyDescent="0.15">
      <c r="A42" s="124"/>
      <c r="B42" s="131"/>
      <c r="C42" s="86"/>
      <c r="D42" s="102"/>
      <c r="E42" s="88">
        <f>D42-C20</f>
        <v>-4.0000000000000001E-3</v>
      </c>
      <c r="F42" s="14">
        <f t="shared" si="4"/>
        <v>-1.7106798634222294E-5</v>
      </c>
      <c r="G42" s="53" t="str">
        <f t="shared" si="7"/>
        <v/>
      </c>
      <c r="H42" s="54" t="s">
        <v>43</v>
      </c>
      <c r="I42" s="64" t="str">
        <f>IF(E42&lt;0.1,"×",IF(E42&gt;E17,"×",IF(AND(0.1&lt;=E42,E42&lt;=E17),"○")))</f>
        <v>×</v>
      </c>
      <c r="J42" s="65">
        <f t="shared" si="6"/>
        <v>46.721217271864504</v>
      </c>
      <c r="K42" s="66" t="s">
        <v>41</v>
      </c>
      <c r="L42" s="129"/>
      <c r="N42" s="77"/>
    </row>
    <row r="43" spans="1:14" ht="14.25" x14ac:dyDescent="0.15">
      <c r="A43" s="128"/>
      <c r="B43" s="135"/>
      <c r="C43" s="89"/>
      <c r="D43" s="103"/>
      <c r="E43" s="91">
        <f>D43-C20</f>
        <v>-4.0000000000000001E-3</v>
      </c>
      <c r="F43" s="38">
        <f t="shared" si="4"/>
        <v>-1.7106798634222294E-5</v>
      </c>
      <c r="G43" s="92" t="str">
        <f t="shared" si="7"/>
        <v/>
      </c>
      <c r="H43" s="93" t="s">
        <v>43</v>
      </c>
      <c r="I43" s="67" t="str">
        <f>IF(E43&lt;0.1,"×",IF(E43&gt;E17,"×",IF(AND(0.1&lt;=E43,E43&lt;=E17),"○")))</f>
        <v>×</v>
      </c>
      <c r="J43" s="68">
        <f t="shared" si="6"/>
        <v>46.721217271864504</v>
      </c>
      <c r="K43" s="69" t="s">
        <v>41</v>
      </c>
      <c r="L43" s="142"/>
      <c r="N43" s="77"/>
    </row>
    <row r="44" spans="1:14" ht="13.5" customHeight="1" x14ac:dyDescent="0.15">
      <c r="A44" s="126"/>
      <c r="B44" s="133"/>
      <c r="C44" s="94"/>
      <c r="D44" s="104"/>
      <c r="E44" s="96">
        <f>D44-C20</f>
        <v>-4.0000000000000001E-3</v>
      </c>
      <c r="F44" s="43">
        <f t="shared" si="4"/>
        <v>-1.7106798634222294E-5</v>
      </c>
      <c r="G44" s="43" t="str">
        <f t="shared" si="7"/>
        <v/>
      </c>
      <c r="H44" s="44" t="s">
        <v>43</v>
      </c>
      <c r="I44" s="70" t="str">
        <f>IF(E44&lt;0.1,"×",IF(E44&gt;E17,"×",IF(AND(0.1&lt;=E44,E44&lt;=E17),"○")))</f>
        <v>×</v>
      </c>
      <c r="J44" s="71">
        <f t="shared" si="6"/>
        <v>46.721217271864504</v>
      </c>
      <c r="K44" s="66" t="s">
        <v>41</v>
      </c>
      <c r="L44" s="141" t="s">
        <v>41</v>
      </c>
      <c r="N44" s="77" t="s">
        <v>51</v>
      </c>
    </row>
    <row r="45" spans="1:14" ht="14.25" x14ac:dyDescent="0.15">
      <c r="A45" s="124"/>
      <c r="B45" s="131"/>
      <c r="C45" s="86"/>
      <c r="D45" s="87"/>
      <c r="E45" s="88">
        <f>D45-C20</f>
        <v>-4.0000000000000001E-3</v>
      </c>
      <c r="F45" s="14">
        <f t="shared" si="4"/>
        <v>-1.7106798634222294E-5</v>
      </c>
      <c r="G45" s="53" t="str">
        <f t="shared" si="7"/>
        <v/>
      </c>
      <c r="H45" s="54" t="s">
        <v>43</v>
      </c>
      <c r="I45" s="64" t="str">
        <f>IF(E45&lt;0.1,"×",IF(E45&gt;E17,"×",IF(AND(0.1&lt;=E45,E45&lt;=E17),"○")))</f>
        <v>×</v>
      </c>
      <c r="J45" s="65">
        <f t="shared" si="6"/>
        <v>46.721217271864504</v>
      </c>
      <c r="K45" s="66" t="s">
        <v>41</v>
      </c>
      <c r="L45" s="129"/>
      <c r="N45" s="79" t="s">
        <v>52</v>
      </c>
    </row>
    <row r="46" spans="1:14" ht="14.25" x14ac:dyDescent="0.15">
      <c r="A46" s="125"/>
      <c r="B46" s="132"/>
      <c r="C46" s="89"/>
      <c r="D46" s="90"/>
      <c r="E46" s="98">
        <f>D46-C20</f>
        <v>-4.0000000000000001E-3</v>
      </c>
      <c r="F46" s="48">
        <f t="shared" si="4"/>
        <v>-1.7106798634222294E-5</v>
      </c>
      <c r="G46" s="99" t="str">
        <f t="shared" si="7"/>
        <v/>
      </c>
      <c r="H46" s="100" t="s">
        <v>43</v>
      </c>
      <c r="I46" s="72" t="str">
        <f>IF(E46&lt;0.1,"×",IF(E46&gt;E17,"×",IF(AND(0.1&lt;=E46,E46&lt;=E17),"○")))</f>
        <v>×</v>
      </c>
      <c r="J46" s="73">
        <f t="shared" si="6"/>
        <v>46.721217271864504</v>
      </c>
      <c r="K46" s="69" t="s">
        <v>41</v>
      </c>
      <c r="L46" s="142"/>
      <c r="N46" s="77"/>
    </row>
    <row r="47" spans="1:14" ht="13.5" customHeight="1" x14ac:dyDescent="0.15">
      <c r="A47" s="126"/>
      <c r="B47" s="133"/>
      <c r="C47" s="94"/>
      <c r="D47" s="104"/>
      <c r="E47" s="96">
        <f>D47-C20</f>
        <v>-4.0000000000000001E-3</v>
      </c>
      <c r="F47" s="43">
        <f t="shared" si="4"/>
        <v>-1.7106798634222294E-5</v>
      </c>
      <c r="G47" s="43" t="str">
        <f t="shared" si="7"/>
        <v/>
      </c>
      <c r="H47" s="44" t="s">
        <v>43</v>
      </c>
      <c r="I47" s="70" t="str">
        <f>IF(E47&lt;0.1,"×",IF(E47&gt;E17,"×",IF(AND(0.1&lt;=E47,E47&lt;=E17),"○")))</f>
        <v>×</v>
      </c>
      <c r="J47" s="71">
        <f t="shared" si="6"/>
        <v>46.721217271864504</v>
      </c>
      <c r="K47" s="66" t="s">
        <v>41</v>
      </c>
      <c r="L47" s="141" t="s">
        <v>41</v>
      </c>
      <c r="N47" s="77"/>
    </row>
    <row r="48" spans="1:14" ht="14.25" x14ac:dyDescent="0.15">
      <c r="A48" s="124"/>
      <c r="B48" s="131"/>
      <c r="C48" s="86"/>
      <c r="D48" s="87"/>
      <c r="E48" s="88">
        <f>D48-C20</f>
        <v>-4.0000000000000001E-3</v>
      </c>
      <c r="F48" s="14">
        <f t="shared" si="4"/>
        <v>-1.7106798634222294E-5</v>
      </c>
      <c r="G48" s="53" t="str">
        <f t="shared" si="7"/>
        <v/>
      </c>
      <c r="H48" s="54" t="s">
        <v>43</v>
      </c>
      <c r="I48" s="64" t="str">
        <f>IF(E48&lt;0.1,"×",IF(E48&gt;E17,"×",IF(AND(0.1&lt;=E48,E48&lt;=E17),"○")))</f>
        <v>×</v>
      </c>
      <c r="J48" s="65">
        <f t="shared" si="6"/>
        <v>46.721217271864504</v>
      </c>
      <c r="K48" s="66" t="s">
        <v>41</v>
      </c>
      <c r="L48" s="129"/>
      <c r="N48" s="77"/>
    </row>
    <row r="49" spans="1:14" ht="14.25" x14ac:dyDescent="0.15">
      <c r="A49" s="125"/>
      <c r="B49" s="132"/>
      <c r="C49" s="89"/>
      <c r="D49" s="90"/>
      <c r="E49" s="98">
        <f>D49-C20</f>
        <v>-4.0000000000000001E-3</v>
      </c>
      <c r="F49" s="48">
        <f t="shared" si="4"/>
        <v>-1.7106798634222294E-5</v>
      </c>
      <c r="G49" s="99" t="str">
        <f t="shared" si="7"/>
        <v/>
      </c>
      <c r="H49" s="100" t="s">
        <v>43</v>
      </c>
      <c r="I49" s="72" t="str">
        <f>IF(E49&lt;0.1,"×",IF(E49&gt;E17,"×",IF(AND(0.1&lt;=E49,E49&lt;=E17),"○")))</f>
        <v>×</v>
      </c>
      <c r="J49" s="73">
        <f t="shared" si="6"/>
        <v>46.721217271864504</v>
      </c>
      <c r="K49" s="69" t="s">
        <v>41</v>
      </c>
      <c r="L49" s="142"/>
      <c r="N49" s="77"/>
    </row>
    <row r="50" spans="1:14" x14ac:dyDescent="0.15">
      <c r="B50" s="19"/>
      <c r="C50" s="58"/>
      <c r="N50" s="82"/>
    </row>
    <row r="51" spans="1:14" x14ac:dyDescent="0.15">
      <c r="B51" s="19"/>
      <c r="C51" s="58"/>
      <c r="N51" s="63"/>
    </row>
    <row r="52" spans="1:14" x14ac:dyDescent="0.15">
      <c r="B52" s="19"/>
      <c r="C52" s="56"/>
      <c r="N52" s="63"/>
    </row>
    <row r="53" spans="1:14" x14ac:dyDescent="0.15">
      <c r="B53" s="22"/>
      <c r="N53" s="83" t="s">
        <v>53</v>
      </c>
    </row>
    <row r="54" spans="1:14" ht="16.5" x14ac:dyDescent="0.15">
      <c r="A54" s="120" t="s">
        <v>54</v>
      </c>
      <c r="B54" s="120"/>
      <c r="C54" s="120"/>
      <c r="D54" s="120"/>
      <c r="E54" s="120"/>
      <c r="F54" s="120"/>
      <c r="G54" s="120"/>
      <c r="H54" s="120"/>
      <c r="I54" s="120"/>
      <c r="N54" s="83">
        <v>0.01</v>
      </c>
    </row>
    <row r="55" spans="1:14" x14ac:dyDescent="0.15">
      <c r="G55" s="120"/>
      <c r="H55" s="121"/>
      <c r="N55" s="56"/>
    </row>
    <row r="58" spans="1:14" x14ac:dyDescent="0.15">
      <c r="B58" s="3"/>
      <c r="C58" s="3"/>
      <c r="D58" s="3"/>
      <c r="E58" s="3"/>
      <c r="F58" s="3"/>
      <c r="G58" s="3"/>
      <c r="H58" s="3"/>
      <c r="I58" s="3"/>
    </row>
  </sheetData>
  <mergeCells count="40">
    <mergeCell ref="B35:B37"/>
    <mergeCell ref="L41:L43"/>
    <mergeCell ref="L44:L46"/>
    <mergeCell ref="L47:L49"/>
    <mergeCell ref="A1:I2"/>
    <mergeCell ref="L27:L28"/>
    <mergeCell ref="L29:L31"/>
    <mergeCell ref="L32:L34"/>
    <mergeCell ref="L35:L37"/>
    <mergeCell ref="L38:L40"/>
    <mergeCell ref="E11:E12"/>
    <mergeCell ref="F11:F12"/>
    <mergeCell ref="I27:I28"/>
    <mergeCell ref="J27:J28"/>
    <mergeCell ref="K27:K28"/>
    <mergeCell ref="B47:B49"/>
    <mergeCell ref="A5:I5"/>
    <mergeCell ref="J5:K5"/>
    <mergeCell ref="F7:G7"/>
    <mergeCell ref="B11:B12"/>
    <mergeCell ref="C27:C28"/>
    <mergeCell ref="D11:D12"/>
    <mergeCell ref="D27:D28"/>
    <mergeCell ref="C11:C12"/>
    <mergeCell ref="A54:I54"/>
    <mergeCell ref="G55:H55"/>
    <mergeCell ref="A27:A28"/>
    <mergeCell ref="A29:A31"/>
    <mergeCell ref="A32:A34"/>
    <mergeCell ref="A35:A37"/>
    <mergeCell ref="A38:A40"/>
    <mergeCell ref="A41:A43"/>
    <mergeCell ref="A44:A46"/>
    <mergeCell ref="A47:A49"/>
    <mergeCell ref="B27:B28"/>
    <mergeCell ref="B29:B31"/>
    <mergeCell ref="B38:B40"/>
    <mergeCell ref="B41:B43"/>
    <mergeCell ref="B44:B46"/>
    <mergeCell ref="B32:B34"/>
  </mergeCells>
  <phoneticPr fontId="5"/>
  <dataValidations count="3">
    <dataValidation type="list" showInputMessage="1" showErrorMessage="1" sqref="B29:B49 B65565:B65585 B131101:B131121 B196637:B196657 B262173:B262193 B327709:B327729 B393245:B393265 B458781:B458801 B524317:B524337 B589853:B589873 B655389:B655409 B720925:B720945 B786461:B786481 B851997:B852017 B917533:B917553 B983069:B983089 IX29:IX49 IX65565:IX65585 IX131101:IX131121 IX196637:IX196657 IX262173:IX262193 IX327709:IX327729 IX393245:IX393265 IX458781:IX458801 IX524317:IX524337 IX589853:IX589873 IX655389:IX655409 IX720925:IX720945 IX786461:IX786481 IX851997:IX852017 IX917533:IX917553 IX983069:IX983089 ST29:ST49 ST65565:ST65585 ST131101:ST131121 ST196637:ST196657 ST262173:ST262193 ST327709:ST327729 ST393245:ST393265 ST458781:ST458801 ST524317:ST524337 ST589853:ST589873 ST655389:ST655409 ST720925:ST720945 ST786461:ST786481 ST851997:ST852017 ST917533:ST917553 ST983069:ST983089 ACP29:ACP49 ACP65565:ACP65585 ACP131101:ACP131121 ACP196637:ACP196657 ACP262173:ACP262193 ACP327709:ACP327729 ACP393245:ACP393265 ACP458781:ACP458801 ACP524317:ACP524337 ACP589853:ACP589873 ACP655389:ACP655409 ACP720925:ACP720945 ACP786461:ACP786481 ACP851997:ACP852017 ACP917533:ACP917553 ACP983069:ACP983089 AML29:AML49 AML65565:AML65585 AML131101:AML131121 AML196637:AML196657 AML262173:AML262193 AML327709:AML327729 AML393245:AML393265 AML458781:AML458801 AML524317:AML524337 AML589853:AML589873 AML655389:AML655409 AML720925:AML720945 AML786461:AML786481 AML851997:AML852017 AML917533:AML917553 AML983069:AML983089 AWH29:AWH49 AWH65565:AWH65585 AWH131101:AWH131121 AWH196637:AWH196657 AWH262173:AWH262193 AWH327709:AWH327729 AWH393245:AWH393265 AWH458781:AWH458801 AWH524317:AWH524337 AWH589853:AWH589873 AWH655389:AWH655409 AWH720925:AWH720945 AWH786461:AWH786481 AWH851997:AWH852017 AWH917533:AWH917553 AWH983069:AWH983089 BGD29:BGD49 BGD65565:BGD65585 BGD131101:BGD131121 BGD196637:BGD196657 BGD262173:BGD262193 BGD327709:BGD327729 BGD393245:BGD393265 BGD458781:BGD458801 BGD524317:BGD524337 BGD589853:BGD589873 BGD655389:BGD655409 BGD720925:BGD720945 BGD786461:BGD786481 BGD851997:BGD852017 BGD917533:BGD917553 BGD983069:BGD983089 BPZ29:BPZ49 BPZ65565:BPZ65585 BPZ131101:BPZ131121 BPZ196637:BPZ196657 BPZ262173:BPZ262193 BPZ327709:BPZ327729 BPZ393245:BPZ393265 BPZ458781:BPZ458801 BPZ524317:BPZ524337 BPZ589853:BPZ589873 BPZ655389:BPZ655409 BPZ720925:BPZ720945 BPZ786461:BPZ786481 BPZ851997:BPZ852017 BPZ917533:BPZ917553 BPZ983069:BPZ983089 BZV29:BZV49 BZV65565:BZV65585 BZV131101:BZV131121 BZV196637:BZV196657 BZV262173:BZV262193 BZV327709:BZV327729 BZV393245:BZV393265 BZV458781:BZV458801 BZV524317:BZV524337 BZV589853:BZV589873 BZV655389:BZV655409 BZV720925:BZV720945 BZV786461:BZV786481 BZV851997:BZV852017 BZV917533:BZV917553 BZV983069:BZV983089 CJR29:CJR49 CJR65565:CJR65585 CJR131101:CJR131121 CJR196637:CJR196657 CJR262173:CJR262193 CJR327709:CJR327729 CJR393245:CJR393265 CJR458781:CJR458801 CJR524317:CJR524337 CJR589853:CJR589873 CJR655389:CJR655409 CJR720925:CJR720945 CJR786461:CJR786481 CJR851997:CJR852017 CJR917533:CJR917553 CJR983069:CJR983089 CTN29:CTN49 CTN65565:CTN65585 CTN131101:CTN131121 CTN196637:CTN196657 CTN262173:CTN262193 CTN327709:CTN327729 CTN393245:CTN393265 CTN458781:CTN458801 CTN524317:CTN524337 CTN589853:CTN589873 CTN655389:CTN655409 CTN720925:CTN720945 CTN786461:CTN786481 CTN851997:CTN852017 CTN917533:CTN917553 CTN983069:CTN983089 DDJ29:DDJ49 DDJ65565:DDJ65585 DDJ131101:DDJ131121 DDJ196637:DDJ196657 DDJ262173:DDJ262193 DDJ327709:DDJ327729 DDJ393245:DDJ393265 DDJ458781:DDJ458801 DDJ524317:DDJ524337 DDJ589853:DDJ589873 DDJ655389:DDJ655409 DDJ720925:DDJ720945 DDJ786461:DDJ786481 DDJ851997:DDJ852017 DDJ917533:DDJ917553 DDJ983069:DDJ983089 DNF29:DNF49 DNF65565:DNF65585 DNF131101:DNF131121 DNF196637:DNF196657 DNF262173:DNF262193 DNF327709:DNF327729 DNF393245:DNF393265 DNF458781:DNF458801 DNF524317:DNF524337 DNF589853:DNF589873 DNF655389:DNF655409 DNF720925:DNF720945 DNF786461:DNF786481 DNF851997:DNF852017 DNF917533:DNF917553 DNF983069:DNF983089 DXB29:DXB49 DXB65565:DXB65585 DXB131101:DXB131121 DXB196637:DXB196657 DXB262173:DXB262193 DXB327709:DXB327729 DXB393245:DXB393265 DXB458781:DXB458801 DXB524317:DXB524337 DXB589853:DXB589873 DXB655389:DXB655409 DXB720925:DXB720945 DXB786461:DXB786481 DXB851997:DXB852017 DXB917533:DXB917553 DXB983069:DXB983089 EGX29:EGX49 EGX65565:EGX65585 EGX131101:EGX131121 EGX196637:EGX196657 EGX262173:EGX262193 EGX327709:EGX327729 EGX393245:EGX393265 EGX458781:EGX458801 EGX524317:EGX524337 EGX589853:EGX589873 EGX655389:EGX655409 EGX720925:EGX720945 EGX786461:EGX786481 EGX851997:EGX852017 EGX917533:EGX917553 EGX983069:EGX983089 EQT29:EQT49 EQT65565:EQT65585 EQT131101:EQT131121 EQT196637:EQT196657 EQT262173:EQT262193 EQT327709:EQT327729 EQT393245:EQT393265 EQT458781:EQT458801 EQT524317:EQT524337 EQT589853:EQT589873 EQT655389:EQT655409 EQT720925:EQT720945 EQT786461:EQT786481 EQT851997:EQT852017 EQT917533:EQT917553 EQT983069:EQT983089 FAP29:FAP49 FAP65565:FAP65585 FAP131101:FAP131121 FAP196637:FAP196657 FAP262173:FAP262193 FAP327709:FAP327729 FAP393245:FAP393265 FAP458781:FAP458801 FAP524317:FAP524337 FAP589853:FAP589873 FAP655389:FAP655409 FAP720925:FAP720945 FAP786461:FAP786481 FAP851997:FAP852017 FAP917533:FAP917553 FAP983069:FAP983089 FKL29:FKL49 FKL65565:FKL65585 FKL131101:FKL131121 FKL196637:FKL196657 FKL262173:FKL262193 FKL327709:FKL327729 FKL393245:FKL393265 FKL458781:FKL458801 FKL524317:FKL524337 FKL589853:FKL589873 FKL655389:FKL655409 FKL720925:FKL720945 FKL786461:FKL786481 FKL851997:FKL852017 FKL917533:FKL917553 FKL983069:FKL983089 FUH29:FUH49 FUH65565:FUH65585 FUH131101:FUH131121 FUH196637:FUH196657 FUH262173:FUH262193 FUH327709:FUH327729 FUH393245:FUH393265 FUH458781:FUH458801 FUH524317:FUH524337 FUH589853:FUH589873 FUH655389:FUH655409 FUH720925:FUH720945 FUH786461:FUH786481 FUH851997:FUH852017 FUH917533:FUH917553 FUH983069:FUH983089 GED29:GED49 GED65565:GED65585 GED131101:GED131121 GED196637:GED196657 GED262173:GED262193 GED327709:GED327729 GED393245:GED393265 GED458781:GED458801 GED524317:GED524337 GED589853:GED589873 GED655389:GED655409 GED720925:GED720945 GED786461:GED786481 GED851997:GED852017 GED917533:GED917553 GED983069:GED983089 GNZ29:GNZ49 GNZ65565:GNZ65585 GNZ131101:GNZ131121 GNZ196637:GNZ196657 GNZ262173:GNZ262193 GNZ327709:GNZ327729 GNZ393245:GNZ393265 GNZ458781:GNZ458801 GNZ524317:GNZ524337 GNZ589853:GNZ589873 GNZ655389:GNZ655409 GNZ720925:GNZ720945 GNZ786461:GNZ786481 GNZ851997:GNZ852017 GNZ917533:GNZ917553 GNZ983069:GNZ983089 GXV29:GXV49 GXV65565:GXV65585 GXV131101:GXV131121 GXV196637:GXV196657 GXV262173:GXV262193 GXV327709:GXV327729 GXV393245:GXV393265 GXV458781:GXV458801 GXV524317:GXV524337 GXV589853:GXV589873 GXV655389:GXV655409 GXV720925:GXV720945 GXV786461:GXV786481 GXV851997:GXV852017 GXV917533:GXV917553 GXV983069:GXV983089 HHR29:HHR49 HHR65565:HHR65585 HHR131101:HHR131121 HHR196637:HHR196657 HHR262173:HHR262193 HHR327709:HHR327729 HHR393245:HHR393265 HHR458781:HHR458801 HHR524317:HHR524337 HHR589853:HHR589873 HHR655389:HHR655409 HHR720925:HHR720945 HHR786461:HHR786481 HHR851997:HHR852017 HHR917533:HHR917553 HHR983069:HHR983089 HRN29:HRN49 HRN65565:HRN65585 HRN131101:HRN131121 HRN196637:HRN196657 HRN262173:HRN262193 HRN327709:HRN327729 HRN393245:HRN393265 HRN458781:HRN458801 HRN524317:HRN524337 HRN589853:HRN589873 HRN655389:HRN655409 HRN720925:HRN720945 HRN786461:HRN786481 HRN851997:HRN852017 HRN917533:HRN917553 HRN983069:HRN983089 IBJ29:IBJ49 IBJ65565:IBJ65585 IBJ131101:IBJ131121 IBJ196637:IBJ196657 IBJ262173:IBJ262193 IBJ327709:IBJ327729 IBJ393245:IBJ393265 IBJ458781:IBJ458801 IBJ524317:IBJ524337 IBJ589853:IBJ589873 IBJ655389:IBJ655409 IBJ720925:IBJ720945 IBJ786461:IBJ786481 IBJ851997:IBJ852017 IBJ917533:IBJ917553 IBJ983069:IBJ983089 ILF29:ILF49 ILF65565:ILF65585 ILF131101:ILF131121 ILF196637:ILF196657 ILF262173:ILF262193 ILF327709:ILF327729 ILF393245:ILF393265 ILF458781:ILF458801 ILF524317:ILF524337 ILF589853:ILF589873 ILF655389:ILF655409 ILF720925:ILF720945 ILF786461:ILF786481 ILF851997:ILF852017 ILF917533:ILF917553 ILF983069:ILF983089 IVB29:IVB49 IVB65565:IVB65585 IVB131101:IVB131121 IVB196637:IVB196657 IVB262173:IVB262193 IVB327709:IVB327729 IVB393245:IVB393265 IVB458781:IVB458801 IVB524317:IVB524337 IVB589853:IVB589873 IVB655389:IVB655409 IVB720925:IVB720945 IVB786461:IVB786481 IVB851997:IVB852017 IVB917533:IVB917553 IVB983069:IVB983089 JEX29:JEX49 JEX65565:JEX65585 JEX131101:JEX131121 JEX196637:JEX196657 JEX262173:JEX262193 JEX327709:JEX327729 JEX393245:JEX393265 JEX458781:JEX458801 JEX524317:JEX524337 JEX589853:JEX589873 JEX655389:JEX655409 JEX720925:JEX720945 JEX786461:JEX786481 JEX851997:JEX852017 JEX917533:JEX917553 JEX983069:JEX983089 JOT29:JOT49 JOT65565:JOT65585 JOT131101:JOT131121 JOT196637:JOT196657 JOT262173:JOT262193 JOT327709:JOT327729 JOT393245:JOT393265 JOT458781:JOT458801 JOT524317:JOT524337 JOT589853:JOT589873 JOT655389:JOT655409 JOT720925:JOT720945 JOT786461:JOT786481 JOT851997:JOT852017 JOT917533:JOT917553 JOT983069:JOT983089 JYP29:JYP49 JYP65565:JYP65585 JYP131101:JYP131121 JYP196637:JYP196657 JYP262173:JYP262193 JYP327709:JYP327729 JYP393245:JYP393265 JYP458781:JYP458801 JYP524317:JYP524337 JYP589853:JYP589873 JYP655389:JYP655409 JYP720925:JYP720945 JYP786461:JYP786481 JYP851997:JYP852017 JYP917533:JYP917553 JYP983069:JYP983089 KIL29:KIL49 KIL65565:KIL65585 KIL131101:KIL131121 KIL196637:KIL196657 KIL262173:KIL262193 KIL327709:KIL327729 KIL393245:KIL393265 KIL458781:KIL458801 KIL524317:KIL524337 KIL589853:KIL589873 KIL655389:KIL655409 KIL720925:KIL720945 KIL786461:KIL786481 KIL851997:KIL852017 KIL917533:KIL917553 KIL983069:KIL983089 KSH29:KSH49 KSH65565:KSH65585 KSH131101:KSH131121 KSH196637:KSH196657 KSH262173:KSH262193 KSH327709:KSH327729 KSH393245:KSH393265 KSH458781:KSH458801 KSH524317:KSH524337 KSH589853:KSH589873 KSH655389:KSH655409 KSH720925:KSH720945 KSH786461:KSH786481 KSH851997:KSH852017 KSH917533:KSH917553 KSH983069:KSH983089 LCD29:LCD49 LCD65565:LCD65585 LCD131101:LCD131121 LCD196637:LCD196657 LCD262173:LCD262193 LCD327709:LCD327729 LCD393245:LCD393265 LCD458781:LCD458801 LCD524317:LCD524337 LCD589853:LCD589873 LCD655389:LCD655409 LCD720925:LCD720945 LCD786461:LCD786481 LCD851997:LCD852017 LCD917533:LCD917553 LCD983069:LCD983089 LLZ29:LLZ49 LLZ65565:LLZ65585 LLZ131101:LLZ131121 LLZ196637:LLZ196657 LLZ262173:LLZ262193 LLZ327709:LLZ327729 LLZ393245:LLZ393265 LLZ458781:LLZ458801 LLZ524317:LLZ524337 LLZ589853:LLZ589873 LLZ655389:LLZ655409 LLZ720925:LLZ720945 LLZ786461:LLZ786481 LLZ851997:LLZ852017 LLZ917533:LLZ917553 LLZ983069:LLZ983089 LVV29:LVV49 LVV65565:LVV65585 LVV131101:LVV131121 LVV196637:LVV196657 LVV262173:LVV262193 LVV327709:LVV327729 LVV393245:LVV393265 LVV458781:LVV458801 LVV524317:LVV524337 LVV589853:LVV589873 LVV655389:LVV655409 LVV720925:LVV720945 LVV786461:LVV786481 LVV851997:LVV852017 LVV917533:LVV917553 LVV983069:LVV983089 MFR29:MFR49 MFR65565:MFR65585 MFR131101:MFR131121 MFR196637:MFR196657 MFR262173:MFR262193 MFR327709:MFR327729 MFR393245:MFR393265 MFR458781:MFR458801 MFR524317:MFR524337 MFR589853:MFR589873 MFR655389:MFR655409 MFR720925:MFR720945 MFR786461:MFR786481 MFR851997:MFR852017 MFR917533:MFR917553 MFR983069:MFR983089 MPN29:MPN49 MPN65565:MPN65585 MPN131101:MPN131121 MPN196637:MPN196657 MPN262173:MPN262193 MPN327709:MPN327729 MPN393245:MPN393265 MPN458781:MPN458801 MPN524317:MPN524337 MPN589853:MPN589873 MPN655389:MPN655409 MPN720925:MPN720945 MPN786461:MPN786481 MPN851997:MPN852017 MPN917533:MPN917553 MPN983069:MPN983089 MZJ29:MZJ49 MZJ65565:MZJ65585 MZJ131101:MZJ131121 MZJ196637:MZJ196657 MZJ262173:MZJ262193 MZJ327709:MZJ327729 MZJ393245:MZJ393265 MZJ458781:MZJ458801 MZJ524317:MZJ524337 MZJ589853:MZJ589873 MZJ655389:MZJ655409 MZJ720925:MZJ720945 MZJ786461:MZJ786481 MZJ851997:MZJ852017 MZJ917533:MZJ917553 MZJ983069:MZJ983089 NJF29:NJF49 NJF65565:NJF65585 NJF131101:NJF131121 NJF196637:NJF196657 NJF262173:NJF262193 NJF327709:NJF327729 NJF393245:NJF393265 NJF458781:NJF458801 NJF524317:NJF524337 NJF589853:NJF589873 NJF655389:NJF655409 NJF720925:NJF720945 NJF786461:NJF786481 NJF851997:NJF852017 NJF917533:NJF917553 NJF983069:NJF983089 NTB29:NTB49 NTB65565:NTB65585 NTB131101:NTB131121 NTB196637:NTB196657 NTB262173:NTB262193 NTB327709:NTB327729 NTB393245:NTB393265 NTB458781:NTB458801 NTB524317:NTB524337 NTB589853:NTB589873 NTB655389:NTB655409 NTB720925:NTB720945 NTB786461:NTB786481 NTB851997:NTB852017 NTB917533:NTB917553 NTB983069:NTB983089 OCX29:OCX49 OCX65565:OCX65585 OCX131101:OCX131121 OCX196637:OCX196657 OCX262173:OCX262193 OCX327709:OCX327729 OCX393245:OCX393265 OCX458781:OCX458801 OCX524317:OCX524337 OCX589853:OCX589873 OCX655389:OCX655409 OCX720925:OCX720945 OCX786461:OCX786481 OCX851997:OCX852017 OCX917533:OCX917553 OCX983069:OCX983089 OMT29:OMT49 OMT65565:OMT65585 OMT131101:OMT131121 OMT196637:OMT196657 OMT262173:OMT262193 OMT327709:OMT327729 OMT393245:OMT393265 OMT458781:OMT458801 OMT524317:OMT524337 OMT589853:OMT589873 OMT655389:OMT655409 OMT720925:OMT720945 OMT786461:OMT786481 OMT851997:OMT852017 OMT917533:OMT917553 OMT983069:OMT983089 OWP29:OWP49 OWP65565:OWP65585 OWP131101:OWP131121 OWP196637:OWP196657 OWP262173:OWP262193 OWP327709:OWP327729 OWP393245:OWP393265 OWP458781:OWP458801 OWP524317:OWP524337 OWP589853:OWP589873 OWP655389:OWP655409 OWP720925:OWP720945 OWP786461:OWP786481 OWP851997:OWP852017 OWP917533:OWP917553 OWP983069:OWP983089 PGL29:PGL49 PGL65565:PGL65585 PGL131101:PGL131121 PGL196637:PGL196657 PGL262173:PGL262193 PGL327709:PGL327729 PGL393245:PGL393265 PGL458781:PGL458801 PGL524317:PGL524337 PGL589853:PGL589873 PGL655389:PGL655409 PGL720925:PGL720945 PGL786461:PGL786481 PGL851997:PGL852017 PGL917533:PGL917553 PGL983069:PGL983089 PQH29:PQH49 PQH65565:PQH65585 PQH131101:PQH131121 PQH196637:PQH196657 PQH262173:PQH262193 PQH327709:PQH327729 PQH393245:PQH393265 PQH458781:PQH458801 PQH524317:PQH524337 PQH589853:PQH589873 PQH655389:PQH655409 PQH720925:PQH720945 PQH786461:PQH786481 PQH851997:PQH852017 PQH917533:PQH917553 PQH983069:PQH983089 QAD29:QAD49 QAD65565:QAD65585 QAD131101:QAD131121 QAD196637:QAD196657 QAD262173:QAD262193 QAD327709:QAD327729 QAD393245:QAD393265 QAD458781:QAD458801 QAD524317:QAD524337 QAD589853:QAD589873 QAD655389:QAD655409 QAD720925:QAD720945 QAD786461:QAD786481 QAD851997:QAD852017 QAD917533:QAD917553 QAD983069:QAD983089 QJZ29:QJZ49 QJZ65565:QJZ65585 QJZ131101:QJZ131121 QJZ196637:QJZ196657 QJZ262173:QJZ262193 QJZ327709:QJZ327729 QJZ393245:QJZ393265 QJZ458781:QJZ458801 QJZ524317:QJZ524337 QJZ589853:QJZ589873 QJZ655389:QJZ655409 QJZ720925:QJZ720945 QJZ786461:QJZ786481 QJZ851997:QJZ852017 QJZ917533:QJZ917553 QJZ983069:QJZ983089 QTV29:QTV49 QTV65565:QTV65585 QTV131101:QTV131121 QTV196637:QTV196657 QTV262173:QTV262193 QTV327709:QTV327729 QTV393245:QTV393265 QTV458781:QTV458801 QTV524317:QTV524337 QTV589853:QTV589873 QTV655389:QTV655409 QTV720925:QTV720945 QTV786461:QTV786481 QTV851997:QTV852017 QTV917533:QTV917553 QTV983069:QTV983089 RDR29:RDR49 RDR65565:RDR65585 RDR131101:RDR131121 RDR196637:RDR196657 RDR262173:RDR262193 RDR327709:RDR327729 RDR393245:RDR393265 RDR458781:RDR458801 RDR524317:RDR524337 RDR589853:RDR589873 RDR655389:RDR655409 RDR720925:RDR720945 RDR786461:RDR786481 RDR851997:RDR852017 RDR917533:RDR917553 RDR983069:RDR983089 RNN29:RNN49 RNN65565:RNN65585 RNN131101:RNN131121 RNN196637:RNN196657 RNN262173:RNN262193 RNN327709:RNN327729 RNN393245:RNN393265 RNN458781:RNN458801 RNN524317:RNN524337 RNN589853:RNN589873 RNN655389:RNN655409 RNN720925:RNN720945 RNN786461:RNN786481 RNN851997:RNN852017 RNN917533:RNN917553 RNN983069:RNN983089 RXJ29:RXJ49 RXJ65565:RXJ65585 RXJ131101:RXJ131121 RXJ196637:RXJ196657 RXJ262173:RXJ262193 RXJ327709:RXJ327729 RXJ393245:RXJ393265 RXJ458781:RXJ458801 RXJ524317:RXJ524337 RXJ589853:RXJ589873 RXJ655389:RXJ655409 RXJ720925:RXJ720945 RXJ786461:RXJ786481 RXJ851997:RXJ852017 RXJ917533:RXJ917553 RXJ983069:RXJ983089 SHF29:SHF49 SHF65565:SHF65585 SHF131101:SHF131121 SHF196637:SHF196657 SHF262173:SHF262193 SHF327709:SHF327729 SHF393245:SHF393265 SHF458781:SHF458801 SHF524317:SHF524337 SHF589853:SHF589873 SHF655389:SHF655409 SHF720925:SHF720945 SHF786461:SHF786481 SHF851997:SHF852017 SHF917533:SHF917553 SHF983069:SHF983089 SRB29:SRB49 SRB65565:SRB65585 SRB131101:SRB131121 SRB196637:SRB196657 SRB262173:SRB262193 SRB327709:SRB327729 SRB393245:SRB393265 SRB458781:SRB458801 SRB524317:SRB524337 SRB589853:SRB589873 SRB655389:SRB655409 SRB720925:SRB720945 SRB786461:SRB786481 SRB851997:SRB852017 SRB917533:SRB917553 SRB983069:SRB983089 TAX29:TAX49 TAX65565:TAX65585 TAX131101:TAX131121 TAX196637:TAX196657 TAX262173:TAX262193 TAX327709:TAX327729 TAX393245:TAX393265 TAX458781:TAX458801 TAX524317:TAX524337 TAX589853:TAX589873 TAX655389:TAX655409 TAX720925:TAX720945 TAX786461:TAX786481 TAX851997:TAX852017 TAX917533:TAX917553 TAX983069:TAX983089 TKT29:TKT49 TKT65565:TKT65585 TKT131101:TKT131121 TKT196637:TKT196657 TKT262173:TKT262193 TKT327709:TKT327729 TKT393245:TKT393265 TKT458781:TKT458801 TKT524317:TKT524337 TKT589853:TKT589873 TKT655389:TKT655409 TKT720925:TKT720945 TKT786461:TKT786481 TKT851997:TKT852017 TKT917533:TKT917553 TKT983069:TKT983089 TUP29:TUP49 TUP65565:TUP65585 TUP131101:TUP131121 TUP196637:TUP196657 TUP262173:TUP262193 TUP327709:TUP327729 TUP393245:TUP393265 TUP458781:TUP458801 TUP524317:TUP524337 TUP589853:TUP589873 TUP655389:TUP655409 TUP720925:TUP720945 TUP786461:TUP786481 TUP851997:TUP852017 TUP917533:TUP917553 TUP983069:TUP983089 UEL29:UEL49 UEL65565:UEL65585 UEL131101:UEL131121 UEL196637:UEL196657 UEL262173:UEL262193 UEL327709:UEL327729 UEL393245:UEL393265 UEL458781:UEL458801 UEL524317:UEL524337 UEL589853:UEL589873 UEL655389:UEL655409 UEL720925:UEL720945 UEL786461:UEL786481 UEL851997:UEL852017 UEL917533:UEL917553 UEL983069:UEL983089 UOH29:UOH49 UOH65565:UOH65585 UOH131101:UOH131121 UOH196637:UOH196657 UOH262173:UOH262193 UOH327709:UOH327729 UOH393245:UOH393265 UOH458781:UOH458801 UOH524317:UOH524337 UOH589853:UOH589873 UOH655389:UOH655409 UOH720925:UOH720945 UOH786461:UOH786481 UOH851997:UOH852017 UOH917533:UOH917553 UOH983069:UOH983089 UYD29:UYD49 UYD65565:UYD65585 UYD131101:UYD131121 UYD196637:UYD196657 UYD262173:UYD262193 UYD327709:UYD327729 UYD393245:UYD393265 UYD458781:UYD458801 UYD524317:UYD524337 UYD589853:UYD589873 UYD655389:UYD655409 UYD720925:UYD720945 UYD786461:UYD786481 UYD851997:UYD852017 UYD917533:UYD917553 UYD983069:UYD983089 VHZ29:VHZ49 VHZ65565:VHZ65585 VHZ131101:VHZ131121 VHZ196637:VHZ196657 VHZ262173:VHZ262193 VHZ327709:VHZ327729 VHZ393245:VHZ393265 VHZ458781:VHZ458801 VHZ524317:VHZ524337 VHZ589853:VHZ589873 VHZ655389:VHZ655409 VHZ720925:VHZ720945 VHZ786461:VHZ786481 VHZ851997:VHZ852017 VHZ917533:VHZ917553 VHZ983069:VHZ983089 VRV29:VRV49 VRV65565:VRV65585 VRV131101:VRV131121 VRV196637:VRV196657 VRV262173:VRV262193 VRV327709:VRV327729 VRV393245:VRV393265 VRV458781:VRV458801 VRV524317:VRV524337 VRV589853:VRV589873 VRV655389:VRV655409 VRV720925:VRV720945 VRV786461:VRV786481 VRV851997:VRV852017 VRV917533:VRV917553 VRV983069:VRV983089 WBR29:WBR49 WBR65565:WBR65585 WBR131101:WBR131121 WBR196637:WBR196657 WBR262173:WBR262193 WBR327709:WBR327729 WBR393245:WBR393265 WBR458781:WBR458801 WBR524317:WBR524337 WBR589853:WBR589873 WBR655389:WBR655409 WBR720925:WBR720945 WBR786461:WBR786481 WBR851997:WBR852017 WBR917533:WBR917553 WBR983069:WBR983089 WLN29:WLN49 WLN65565:WLN65585 WLN131101:WLN131121 WLN196637:WLN196657 WLN262173:WLN262193 WLN327709:WLN327729 WLN393245:WLN393265 WLN458781:WLN458801 WLN524317:WLN524337 WLN589853:WLN589873 WLN655389:WLN655409 WLN720925:WLN720945 WLN786461:WLN786481 WLN851997:WLN852017 WLN917533:WLN917553 WLN983069:WLN983089 WVJ29:WVJ49 WVJ65565:WVJ65585 WVJ131101:WVJ131121 WVJ196637:WVJ196657 WVJ262173:WVJ262193 WVJ327709:WVJ327729 WVJ393245:WVJ393265 WVJ458781:WVJ458801 WVJ524317:WVJ524337 WVJ589853:WVJ589873 WVJ655389:WVJ655409 WVJ720925:WVJ720945 WVJ786461:WVJ786481 WVJ851997:WVJ852017 WVJ917533:WVJ917553 WVJ983069:WVJ983089">
      <formula1>$N$36:$N$50</formula1>
    </dataValidation>
    <dataValidation type="list" allowBlank="1" showInputMessage="1" showErrorMessage="1" sqref="J5:L5 JF5:JH5 TB5:TD5 ACX5:ACZ5 AMT5:AMV5 AWP5:AWR5 BGL5:BGN5 BQH5:BQJ5 CAD5:CAF5 CJZ5:CKB5 CTV5:CTX5 DDR5:DDT5 DNN5:DNP5 DXJ5:DXL5 EHF5:EHH5 ERB5:ERD5 FAX5:FAZ5 FKT5:FKV5 FUP5:FUR5 GEL5:GEN5 GOH5:GOJ5 GYD5:GYF5 HHZ5:HIB5 HRV5:HRX5 IBR5:IBT5 ILN5:ILP5 IVJ5:IVL5 JFF5:JFH5 JPB5:JPD5 JYX5:JYZ5 KIT5:KIV5 KSP5:KSR5 LCL5:LCN5 LMH5:LMJ5 LWD5:LWF5 MFZ5:MGB5 MPV5:MPX5 MZR5:MZT5 NJN5:NJP5 NTJ5:NTL5 ODF5:ODH5 ONB5:OND5 OWX5:OWZ5 PGT5:PGV5 PQP5:PQR5 QAL5:QAN5 QKH5:QKJ5 QUD5:QUF5 RDZ5:REB5 RNV5:RNX5 RXR5:RXT5 SHN5:SHP5 SRJ5:SRL5 TBF5:TBH5 TLB5:TLD5 TUX5:TUZ5 UET5:UEV5 UOP5:UOR5 UYL5:UYN5 VIH5:VIJ5 VSD5:VSF5 WBZ5:WCB5 WLV5:WLX5 WVR5:WVT5 J65541:L65541 JF65541:JH65541 TB65541:TD65541 ACX65541:ACZ65541 AMT65541:AMV65541 AWP65541:AWR65541 BGL65541:BGN65541 BQH65541:BQJ65541 CAD65541:CAF65541 CJZ65541:CKB65541 CTV65541:CTX65541 DDR65541:DDT65541 DNN65541:DNP65541 DXJ65541:DXL65541 EHF65541:EHH65541 ERB65541:ERD65541 FAX65541:FAZ65541 FKT65541:FKV65541 FUP65541:FUR65541 GEL65541:GEN65541 GOH65541:GOJ65541 GYD65541:GYF65541 HHZ65541:HIB65541 HRV65541:HRX65541 IBR65541:IBT65541 ILN65541:ILP65541 IVJ65541:IVL65541 JFF65541:JFH65541 JPB65541:JPD65541 JYX65541:JYZ65541 KIT65541:KIV65541 KSP65541:KSR65541 LCL65541:LCN65541 LMH65541:LMJ65541 LWD65541:LWF65541 MFZ65541:MGB65541 MPV65541:MPX65541 MZR65541:MZT65541 NJN65541:NJP65541 NTJ65541:NTL65541 ODF65541:ODH65541 ONB65541:OND65541 OWX65541:OWZ65541 PGT65541:PGV65541 PQP65541:PQR65541 QAL65541:QAN65541 QKH65541:QKJ65541 QUD65541:QUF65541 RDZ65541:REB65541 RNV65541:RNX65541 RXR65541:RXT65541 SHN65541:SHP65541 SRJ65541:SRL65541 TBF65541:TBH65541 TLB65541:TLD65541 TUX65541:TUZ65541 UET65541:UEV65541 UOP65541:UOR65541 UYL65541:UYN65541 VIH65541:VIJ65541 VSD65541:VSF65541 WBZ65541:WCB65541 WLV65541:WLX65541 WVR65541:WVT65541 J131077:L131077 JF131077:JH131077 TB131077:TD131077 ACX131077:ACZ131077 AMT131077:AMV131077 AWP131077:AWR131077 BGL131077:BGN131077 BQH131077:BQJ131077 CAD131077:CAF131077 CJZ131077:CKB131077 CTV131077:CTX131077 DDR131077:DDT131077 DNN131077:DNP131077 DXJ131077:DXL131077 EHF131077:EHH131077 ERB131077:ERD131077 FAX131077:FAZ131077 FKT131077:FKV131077 FUP131077:FUR131077 GEL131077:GEN131077 GOH131077:GOJ131077 GYD131077:GYF131077 HHZ131077:HIB131077 HRV131077:HRX131077 IBR131077:IBT131077 ILN131077:ILP131077 IVJ131077:IVL131077 JFF131077:JFH131077 JPB131077:JPD131077 JYX131077:JYZ131077 KIT131077:KIV131077 KSP131077:KSR131077 LCL131077:LCN131077 LMH131077:LMJ131077 LWD131077:LWF131077 MFZ131077:MGB131077 MPV131077:MPX131077 MZR131077:MZT131077 NJN131077:NJP131077 NTJ131077:NTL131077 ODF131077:ODH131077 ONB131077:OND131077 OWX131077:OWZ131077 PGT131077:PGV131077 PQP131077:PQR131077 QAL131077:QAN131077 QKH131077:QKJ131077 QUD131077:QUF131077 RDZ131077:REB131077 RNV131077:RNX131077 RXR131077:RXT131077 SHN131077:SHP131077 SRJ131077:SRL131077 TBF131077:TBH131077 TLB131077:TLD131077 TUX131077:TUZ131077 UET131077:UEV131077 UOP131077:UOR131077 UYL131077:UYN131077 VIH131077:VIJ131077 VSD131077:VSF131077 WBZ131077:WCB131077 WLV131077:WLX131077 WVR131077:WVT131077 J196613:L196613 JF196613:JH196613 TB196613:TD196613 ACX196613:ACZ196613 AMT196613:AMV196613 AWP196613:AWR196613 BGL196613:BGN196613 BQH196613:BQJ196613 CAD196613:CAF196613 CJZ196613:CKB196613 CTV196613:CTX196613 DDR196613:DDT196613 DNN196613:DNP196613 DXJ196613:DXL196613 EHF196613:EHH196613 ERB196613:ERD196613 FAX196613:FAZ196613 FKT196613:FKV196613 FUP196613:FUR196613 GEL196613:GEN196613 GOH196613:GOJ196613 GYD196613:GYF196613 HHZ196613:HIB196613 HRV196613:HRX196613 IBR196613:IBT196613 ILN196613:ILP196613 IVJ196613:IVL196613 JFF196613:JFH196613 JPB196613:JPD196613 JYX196613:JYZ196613 KIT196613:KIV196613 KSP196613:KSR196613 LCL196613:LCN196613 LMH196613:LMJ196613 LWD196613:LWF196613 MFZ196613:MGB196613 MPV196613:MPX196613 MZR196613:MZT196613 NJN196613:NJP196613 NTJ196613:NTL196613 ODF196613:ODH196613 ONB196613:OND196613 OWX196613:OWZ196613 PGT196613:PGV196613 PQP196613:PQR196613 QAL196613:QAN196613 QKH196613:QKJ196613 QUD196613:QUF196613 RDZ196613:REB196613 RNV196613:RNX196613 RXR196613:RXT196613 SHN196613:SHP196613 SRJ196613:SRL196613 TBF196613:TBH196613 TLB196613:TLD196613 TUX196613:TUZ196613 UET196613:UEV196613 UOP196613:UOR196613 UYL196613:UYN196613 VIH196613:VIJ196613 VSD196613:VSF196613 WBZ196613:WCB196613 WLV196613:WLX196613 WVR196613:WVT196613 J262149:L262149 JF262149:JH262149 TB262149:TD262149 ACX262149:ACZ262149 AMT262149:AMV262149 AWP262149:AWR262149 BGL262149:BGN262149 BQH262149:BQJ262149 CAD262149:CAF262149 CJZ262149:CKB262149 CTV262149:CTX262149 DDR262149:DDT262149 DNN262149:DNP262149 DXJ262149:DXL262149 EHF262149:EHH262149 ERB262149:ERD262149 FAX262149:FAZ262149 FKT262149:FKV262149 FUP262149:FUR262149 GEL262149:GEN262149 GOH262149:GOJ262149 GYD262149:GYF262149 HHZ262149:HIB262149 HRV262149:HRX262149 IBR262149:IBT262149 ILN262149:ILP262149 IVJ262149:IVL262149 JFF262149:JFH262149 JPB262149:JPD262149 JYX262149:JYZ262149 KIT262149:KIV262149 KSP262149:KSR262149 LCL262149:LCN262149 LMH262149:LMJ262149 LWD262149:LWF262149 MFZ262149:MGB262149 MPV262149:MPX262149 MZR262149:MZT262149 NJN262149:NJP262149 NTJ262149:NTL262149 ODF262149:ODH262149 ONB262149:OND262149 OWX262149:OWZ262149 PGT262149:PGV262149 PQP262149:PQR262149 QAL262149:QAN262149 QKH262149:QKJ262149 QUD262149:QUF262149 RDZ262149:REB262149 RNV262149:RNX262149 RXR262149:RXT262149 SHN262149:SHP262149 SRJ262149:SRL262149 TBF262149:TBH262149 TLB262149:TLD262149 TUX262149:TUZ262149 UET262149:UEV262149 UOP262149:UOR262149 UYL262149:UYN262149 VIH262149:VIJ262149 VSD262149:VSF262149 WBZ262149:WCB262149 WLV262149:WLX262149 WVR262149:WVT262149 J327685:L327685 JF327685:JH327685 TB327685:TD327685 ACX327685:ACZ327685 AMT327685:AMV327685 AWP327685:AWR327685 BGL327685:BGN327685 BQH327685:BQJ327685 CAD327685:CAF327685 CJZ327685:CKB327685 CTV327685:CTX327685 DDR327685:DDT327685 DNN327685:DNP327685 DXJ327685:DXL327685 EHF327685:EHH327685 ERB327685:ERD327685 FAX327685:FAZ327685 FKT327685:FKV327685 FUP327685:FUR327685 GEL327685:GEN327685 GOH327685:GOJ327685 GYD327685:GYF327685 HHZ327685:HIB327685 HRV327685:HRX327685 IBR327685:IBT327685 ILN327685:ILP327685 IVJ327685:IVL327685 JFF327685:JFH327685 JPB327685:JPD327685 JYX327685:JYZ327685 KIT327685:KIV327685 KSP327685:KSR327685 LCL327685:LCN327685 LMH327685:LMJ327685 LWD327685:LWF327685 MFZ327685:MGB327685 MPV327685:MPX327685 MZR327685:MZT327685 NJN327685:NJP327685 NTJ327685:NTL327685 ODF327685:ODH327685 ONB327685:OND327685 OWX327685:OWZ327685 PGT327685:PGV327685 PQP327685:PQR327685 QAL327685:QAN327685 QKH327685:QKJ327685 QUD327685:QUF327685 RDZ327685:REB327685 RNV327685:RNX327685 RXR327685:RXT327685 SHN327685:SHP327685 SRJ327685:SRL327685 TBF327685:TBH327685 TLB327685:TLD327685 TUX327685:TUZ327685 UET327685:UEV327685 UOP327685:UOR327685 UYL327685:UYN327685 VIH327685:VIJ327685 VSD327685:VSF327685 WBZ327685:WCB327685 WLV327685:WLX327685 WVR327685:WVT327685 J393221:L393221 JF393221:JH393221 TB393221:TD393221 ACX393221:ACZ393221 AMT393221:AMV393221 AWP393221:AWR393221 BGL393221:BGN393221 BQH393221:BQJ393221 CAD393221:CAF393221 CJZ393221:CKB393221 CTV393221:CTX393221 DDR393221:DDT393221 DNN393221:DNP393221 DXJ393221:DXL393221 EHF393221:EHH393221 ERB393221:ERD393221 FAX393221:FAZ393221 FKT393221:FKV393221 FUP393221:FUR393221 GEL393221:GEN393221 GOH393221:GOJ393221 GYD393221:GYF393221 HHZ393221:HIB393221 HRV393221:HRX393221 IBR393221:IBT393221 ILN393221:ILP393221 IVJ393221:IVL393221 JFF393221:JFH393221 JPB393221:JPD393221 JYX393221:JYZ393221 KIT393221:KIV393221 KSP393221:KSR393221 LCL393221:LCN393221 LMH393221:LMJ393221 LWD393221:LWF393221 MFZ393221:MGB393221 MPV393221:MPX393221 MZR393221:MZT393221 NJN393221:NJP393221 NTJ393221:NTL393221 ODF393221:ODH393221 ONB393221:OND393221 OWX393221:OWZ393221 PGT393221:PGV393221 PQP393221:PQR393221 QAL393221:QAN393221 QKH393221:QKJ393221 QUD393221:QUF393221 RDZ393221:REB393221 RNV393221:RNX393221 RXR393221:RXT393221 SHN393221:SHP393221 SRJ393221:SRL393221 TBF393221:TBH393221 TLB393221:TLD393221 TUX393221:TUZ393221 UET393221:UEV393221 UOP393221:UOR393221 UYL393221:UYN393221 VIH393221:VIJ393221 VSD393221:VSF393221 WBZ393221:WCB393221 WLV393221:WLX393221 WVR393221:WVT393221 J458757:L458757 JF458757:JH458757 TB458757:TD458757 ACX458757:ACZ458757 AMT458757:AMV458757 AWP458757:AWR458757 BGL458757:BGN458757 BQH458757:BQJ458757 CAD458757:CAF458757 CJZ458757:CKB458757 CTV458757:CTX458757 DDR458757:DDT458757 DNN458757:DNP458757 DXJ458757:DXL458757 EHF458757:EHH458757 ERB458757:ERD458757 FAX458757:FAZ458757 FKT458757:FKV458757 FUP458757:FUR458757 GEL458757:GEN458757 GOH458757:GOJ458757 GYD458757:GYF458757 HHZ458757:HIB458757 HRV458757:HRX458757 IBR458757:IBT458757 ILN458757:ILP458757 IVJ458757:IVL458757 JFF458757:JFH458757 JPB458757:JPD458757 JYX458757:JYZ458757 KIT458757:KIV458757 KSP458757:KSR458757 LCL458757:LCN458757 LMH458757:LMJ458757 LWD458757:LWF458757 MFZ458757:MGB458757 MPV458757:MPX458757 MZR458757:MZT458757 NJN458757:NJP458757 NTJ458757:NTL458757 ODF458757:ODH458757 ONB458757:OND458757 OWX458757:OWZ458757 PGT458757:PGV458757 PQP458757:PQR458757 QAL458757:QAN458757 QKH458757:QKJ458757 QUD458757:QUF458757 RDZ458757:REB458757 RNV458757:RNX458757 RXR458757:RXT458757 SHN458757:SHP458757 SRJ458757:SRL458757 TBF458757:TBH458757 TLB458757:TLD458757 TUX458757:TUZ458757 UET458757:UEV458757 UOP458757:UOR458757 UYL458757:UYN458757 VIH458757:VIJ458757 VSD458757:VSF458757 WBZ458757:WCB458757 WLV458757:WLX458757 WVR458757:WVT458757 J524293:L524293 JF524293:JH524293 TB524293:TD524293 ACX524293:ACZ524293 AMT524293:AMV524293 AWP524293:AWR524293 BGL524293:BGN524293 BQH524293:BQJ524293 CAD524293:CAF524293 CJZ524293:CKB524293 CTV524293:CTX524293 DDR524293:DDT524293 DNN524293:DNP524293 DXJ524293:DXL524293 EHF524293:EHH524293 ERB524293:ERD524293 FAX524293:FAZ524293 FKT524293:FKV524293 FUP524293:FUR524293 GEL524293:GEN524293 GOH524293:GOJ524293 GYD524293:GYF524293 HHZ524293:HIB524293 HRV524293:HRX524293 IBR524293:IBT524293 ILN524293:ILP524293 IVJ524293:IVL524293 JFF524293:JFH524293 JPB524293:JPD524293 JYX524293:JYZ524293 KIT524293:KIV524293 KSP524293:KSR524293 LCL524293:LCN524293 LMH524293:LMJ524293 LWD524293:LWF524293 MFZ524293:MGB524293 MPV524293:MPX524293 MZR524293:MZT524293 NJN524293:NJP524293 NTJ524293:NTL524293 ODF524293:ODH524293 ONB524293:OND524293 OWX524293:OWZ524293 PGT524293:PGV524293 PQP524293:PQR524293 QAL524293:QAN524293 QKH524293:QKJ524293 QUD524293:QUF524293 RDZ524293:REB524293 RNV524293:RNX524293 RXR524293:RXT524293 SHN524293:SHP524293 SRJ524293:SRL524293 TBF524293:TBH524293 TLB524293:TLD524293 TUX524293:TUZ524293 UET524293:UEV524293 UOP524293:UOR524293 UYL524293:UYN524293 VIH524293:VIJ524293 VSD524293:VSF524293 WBZ524293:WCB524293 WLV524293:WLX524293 WVR524293:WVT524293 J589829:L589829 JF589829:JH589829 TB589829:TD589829 ACX589829:ACZ589829 AMT589829:AMV589829 AWP589829:AWR589829 BGL589829:BGN589829 BQH589829:BQJ589829 CAD589829:CAF589829 CJZ589829:CKB589829 CTV589829:CTX589829 DDR589829:DDT589829 DNN589829:DNP589829 DXJ589829:DXL589829 EHF589829:EHH589829 ERB589829:ERD589829 FAX589829:FAZ589829 FKT589829:FKV589829 FUP589829:FUR589829 GEL589829:GEN589829 GOH589829:GOJ589829 GYD589829:GYF589829 HHZ589829:HIB589829 HRV589829:HRX589829 IBR589829:IBT589829 ILN589829:ILP589829 IVJ589829:IVL589829 JFF589829:JFH589829 JPB589829:JPD589829 JYX589829:JYZ589829 KIT589829:KIV589829 KSP589829:KSR589829 LCL589829:LCN589829 LMH589829:LMJ589829 LWD589829:LWF589829 MFZ589829:MGB589829 MPV589829:MPX589829 MZR589829:MZT589829 NJN589829:NJP589829 NTJ589829:NTL589829 ODF589829:ODH589829 ONB589829:OND589829 OWX589829:OWZ589829 PGT589829:PGV589829 PQP589829:PQR589829 QAL589829:QAN589829 QKH589829:QKJ589829 QUD589829:QUF589829 RDZ589829:REB589829 RNV589829:RNX589829 RXR589829:RXT589829 SHN589829:SHP589829 SRJ589829:SRL589829 TBF589829:TBH589829 TLB589829:TLD589829 TUX589829:TUZ589829 UET589829:UEV589829 UOP589829:UOR589829 UYL589829:UYN589829 VIH589829:VIJ589829 VSD589829:VSF589829 WBZ589829:WCB589829 WLV589829:WLX589829 WVR589829:WVT589829 J655365:L655365 JF655365:JH655365 TB655365:TD655365 ACX655365:ACZ655365 AMT655365:AMV655365 AWP655365:AWR655365 BGL655365:BGN655365 BQH655365:BQJ655365 CAD655365:CAF655365 CJZ655365:CKB655365 CTV655365:CTX655365 DDR655365:DDT655365 DNN655365:DNP655365 DXJ655365:DXL655365 EHF655365:EHH655365 ERB655365:ERD655365 FAX655365:FAZ655365 FKT655365:FKV655365 FUP655365:FUR655365 GEL655365:GEN655365 GOH655365:GOJ655365 GYD655365:GYF655365 HHZ655365:HIB655365 HRV655365:HRX655365 IBR655365:IBT655365 ILN655365:ILP655365 IVJ655365:IVL655365 JFF655365:JFH655365 JPB655365:JPD655365 JYX655365:JYZ655365 KIT655365:KIV655365 KSP655365:KSR655365 LCL655365:LCN655365 LMH655365:LMJ655365 LWD655365:LWF655365 MFZ655365:MGB655365 MPV655365:MPX655365 MZR655365:MZT655365 NJN655365:NJP655365 NTJ655365:NTL655365 ODF655365:ODH655365 ONB655365:OND655365 OWX655365:OWZ655365 PGT655365:PGV655365 PQP655365:PQR655365 QAL655365:QAN655365 QKH655365:QKJ655365 QUD655365:QUF655365 RDZ655365:REB655365 RNV655365:RNX655365 RXR655365:RXT655365 SHN655365:SHP655365 SRJ655365:SRL655365 TBF655365:TBH655365 TLB655365:TLD655365 TUX655365:TUZ655365 UET655365:UEV655365 UOP655365:UOR655365 UYL655365:UYN655365 VIH655365:VIJ655365 VSD655365:VSF655365 WBZ655365:WCB655365 WLV655365:WLX655365 WVR655365:WVT655365 J720901:L720901 JF720901:JH720901 TB720901:TD720901 ACX720901:ACZ720901 AMT720901:AMV720901 AWP720901:AWR720901 BGL720901:BGN720901 BQH720901:BQJ720901 CAD720901:CAF720901 CJZ720901:CKB720901 CTV720901:CTX720901 DDR720901:DDT720901 DNN720901:DNP720901 DXJ720901:DXL720901 EHF720901:EHH720901 ERB720901:ERD720901 FAX720901:FAZ720901 FKT720901:FKV720901 FUP720901:FUR720901 GEL720901:GEN720901 GOH720901:GOJ720901 GYD720901:GYF720901 HHZ720901:HIB720901 HRV720901:HRX720901 IBR720901:IBT720901 ILN720901:ILP720901 IVJ720901:IVL720901 JFF720901:JFH720901 JPB720901:JPD720901 JYX720901:JYZ720901 KIT720901:KIV720901 KSP720901:KSR720901 LCL720901:LCN720901 LMH720901:LMJ720901 LWD720901:LWF720901 MFZ720901:MGB720901 MPV720901:MPX720901 MZR720901:MZT720901 NJN720901:NJP720901 NTJ720901:NTL720901 ODF720901:ODH720901 ONB720901:OND720901 OWX720901:OWZ720901 PGT720901:PGV720901 PQP720901:PQR720901 QAL720901:QAN720901 QKH720901:QKJ720901 QUD720901:QUF720901 RDZ720901:REB720901 RNV720901:RNX720901 RXR720901:RXT720901 SHN720901:SHP720901 SRJ720901:SRL720901 TBF720901:TBH720901 TLB720901:TLD720901 TUX720901:TUZ720901 UET720901:UEV720901 UOP720901:UOR720901 UYL720901:UYN720901 VIH720901:VIJ720901 VSD720901:VSF720901 WBZ720901:WCB720901 WLV720901:WLX720901 WVR720901:WVT720901 J786437:L786437 JF786437:JH786437 TB786437:TD786437 ACX786437:ACZ786437 AMT786437:AMV786437 AWP786437:AWR786437 BGL786437:BGN786437 BQH786437:BQJ786437 CAD786437:CAF786437 CJZ786437:CKB786437 CTV786437:CTX786437 DDR786437:DDT786437 DNN786437:DNP786437 DXJ786437:DXL786437 EHF786437:EHH786437 ERB786437:ERD786437 FAX786437:FAZ786437 FKT786437:FKV786437 FUP786437:FUR786437 GEL786437:GEN786437 GOH786437:GOJ786437 GYD786437:GYF786437 HHZ786437:HIB786437 HRV786437:HRX786437 IBR786437:IBT786437 ILN786437:ILP786437 IVJ786437:IVL786437 JFF786437:JFH786437 JPB786437:JPD786437 JYX786437:JYZ786437 KIT786437:KIV786437 KSP786437:KSR786437 LCL786437:LCN786437 LMH786437:LMJ786437 LWD786437:LWF786437 MFZ786437:MGB786437 MPV786437:MPX786437 MZR786437:MZT786437 NJN786437:NJP786437 NTJ786437:NTL786437 ODF786437:ODH786437 ONB786437:OND786437 OWX786437:OWZ786437 PGT786437:PGV786437 PQP786437:PQR786437 QAL786437:QAN786437 QKH786437:QKJ786437 QUD786437:QUF786437 RDZ786437:REB786437 RNV786437:RNX786437 RXR786437:RXT786437 SHN786437:SHP786437 SRJ786437:SRL786437 TBF786437:TBH786437 TLB786437:TLD786437 TUX786437:TUZ786437 UET786437:UEV786437 UOP786437:UOR786437 UYL786437:UYN786437 VIH786437:VIJ786437 VSD786437:VSF786437 WBZ786437:WCB786437 WLV786437:WLX786437 WVR786437:WVT786437 J851973:L851973 JF851973:JH851973 TB851973:TD851973 ACX851973:ACZ851973 AMT851973:AMV851973 AWP851973:AWR851973 BGL851973:BGN851973 BQH851973:BQJ851973 CAD851973:CAF851973 CJZ851973:CKB851973 CTV851973:CTX851973 DDR851973:DDT851973 DNN851973:DNP851973 DXJ851973:DXL851973 EHF851973:EHH851973 ERB851973:ERD851973 FAX851973:FAZ851973 FKT851973:FKV851973 FUP851973:FUR851973 GEL851973:GEN851973 GOH851973:GOJ851973 GYD851973:GYF851973 HHZ851973:HIB851973 HRV851973:HRX851973 IBR851973:IBT851973 ILN851973:ILP851973 IVJ851973:IVL851973 JFF851973:JFH851973 JPB851973:JPD851973 JYX851973:JYZ851973 KIT851973:KIV851973 KSP851973:KSR851973 LCL851973:LCN851973 LMH851973:LMJ851973 LWD851973:LWF851973 MFZ851973:MGB851973 MPV851973:MPX851973 MZR851973:MZT851973 NJN851973:NJP851973 NTJ851973:NTL851973 ODF851973:ODH851973 ONB851973:OND851973 OWX851973:OWZ851973 PGT851973:PGV851973 PQP851973:PQR851973 QAL851973:QAN851973 QKH851973:QKJ851973 QUD851973:QUF851973 RDZ851973:REB851973 RNV851973:RNX851973 RXR851973:RXT851973 SHN851973:SHP851973 SRJ851973:SRL851973 TBF851973:TBH851973 TLB851973:TLD851973 TUX851973:TUZ851973 UET851973:UEV851973 UOP851973:UOR851973 UYL851973:UYN851973 VIH851973:VIJ851973 VSD851973:VSF851973 WBZ851973:WCB851973 WLV851973:WLX851973 WVR851973:WVT851973 J917509:L917509 JF917509:JH917509 TB917509:TD917509 ACX917509:ACZ917509 AMT917509:AMV917509 AWP917509:AWR917509 BGL917509:BGN917509 BQH917509:BQJ917509 CAD917509:CAF917509 CJZ917509:CKB917509 CTV917509:CTX917509 DDR917509:DDT917509 DNN917509:DNP917509 DXJ917509:DXL917509 EHF917509:EHH917509 ERB917509:ERD917509 FAX917509:FAZ917509 FKT917509:FKV917509 FUP917509:FUR917509 GEL917509:GEN917509 GOH917509:GOJ917509 GYD917509:GYF917509 HHZ917509:HIB917509 HRV917509:HRX917509 IBR917509:IBT917509 ILN917509:ILP917509 IVJ917509:IVL917509 JFF917509:JFH917509 JPB917509:JPD917509 JYX917509:JYZ917509 KIT917509:KIV917509 KSP917509:KSR917509 LCL917509:LCN917509 LMH917509:LMJ917509 LWD917509:LWF917509 MFZ917509:MGB917509 MPV917509:MPX917509 MZR917509:MZT917509 NJN917509:NJP917509 NTJ917509:NTL917509 ODF917509:ODH917509 ONB917509:OND917509 OWX917509:OWZ917509 PGT917509:PGV917509 PQP917509:PQR917509 QAL917509:QAN917509 QKH917509:QKJ917509 QUD917509:QUF917509 RDZ917509:REB917509 RNV917509:RNX917509 RXR917509:RXT917509 SHN917509:SHP917509 SRJ917509:SRL917509 TBF917509:TBH917509 TLB917509:TLD917509 TUX917509:TUZ917509 UET917509:UEV917509 UOP917509:UOR917509 UYL917509:UYN917509 VIH917509:VIJ917509 VSD917509:VSF917509 WBZ917509:WCB917509 WLV917509:WLX917509 WVR917509:WVT917509 J983045:L983045 JF983045:JH983045 TB983045:TD983045 ACX983045:ACZ983045 AMT983045:AMV983045 AWP983045:AWR983045 BGL983045:BGN983045 BQH983045:BQJ983045 CAD983045:CAF983045 CJZ983045:CKB983045 CTV983045:CTX983045 DDR983045:DDT983045 DNN983045:DNP983045 DXJ983045:DXL983045 EHF983045:EHH983045 ERB983045:ERD983045 FAX983045:FAZ983045 FKT983045:FKV983045 FUP983045:FUR983045 GEL983045:GEN983045 GOH983045:GOJ983045 GYD983045:GYF983045 HHZ983045:HIB983045 HRV983045:HRX983045 IBR983045:IBT983045 ILN983045:ILP983045 IVJ983045:IVL983045 JFF983045:JFH983045 JPB983045:JPD983045 JYX983045:JYZ983045 KIT983045:KIV983045 KSP983045:KSR983045 LCL983045:LCN983045 LMH983045:LMJ983045 LWD983045:LWF983045 MFZ983045:MGB983045 MPV983045:MPX983045 MZR983045:MZT983045 NJN983045:NJP983045 NTJ983045:NTL983045 ODF983045:ODH983045 ONB983045:OND983045 OWX983045:OWZ983045 PGT983045:PGV983045 PQP983045:PQR983045 QAL983045:QAN983045 QKH983045:QKJ983045 QUD983045:QUF983045 RDZ983045:REB983045 RNV983045:RNX983045 RXR983045:RXT983045 SHN983045:SHP983045 SRJ983045:SRL983045 TBF983045:TBH983045 TLB983045:TLD983045 TUX983045:TUZ983045 UET983045:UEV983045 UOP983045:UOR983045 UYL983045:UYN983045 VIH983045:VIJ983045 VSD983045:VSF983045 WBZ983045:WCB983045 WLV983045:WLX983045 WVR983045:WVT983045">
      <formula1>"本山　武浩,栗田　光成,藤井　直樹,市原　誠,山口　須麻子,川上　佳子"</formula1>
    </dataValidation>
    <dataValidation type="list" allowBlank="1" showInputMessage="1" showErrorMessage="1" sqref="F7:G7 JB7:JC7 SX7:SY7 ACT7:ACU7 AMP7:AMQ7 AWL7:AWM7 BGH7:BGI7 BQD7:BQE7 BZZ7:CAA7 CJV7:CJW7 CTR7:CTS7 DDN7:DDO7 DNJ7:DNK7 DXF7:DXG7 EHB7:EHC7 EQX7:EQY7 FAT7:FAU7 FKP7:FKQ7 FUL7:FUM7 GEH7:GEI7 GOD7:GOE7 GXZ7:GYA7 HHV7:HHW7 HRR7:HRS7 IBN7:IBO7 ILJ7:ILK7 IVF7:IVG7 JFB7:JFC7 JOX7:JOY7 JYT7:JYU7 KIP7:KIQ7 KSL7:KSM7 LCH7:LCI7 LMD7:LME7 LVZ7:LWA7 MFV7:MFW7 MPR7:MPS7 MZN7:MZO7 NJJ7:NJK7 NTF7:NTG7 ODB7:ODC7 OMX7:OMY7 OWT7:OWU7 PGP7:PGQ7 PQL7:PQM7 QAH7:QAI7 QKD7:QKE7 QTZ7:QUA7 RDV7:RDW7 RNR7:RNS7 RXN7:RXO7 SHJ7:SHK7 SRF7:SRG7 TBB7:TBC7 TKX7:TKY7 TUT7:TUU7 UEP7:UEQ7 UOL7:UOM7 UYH7:UYI7 VID7:VIE7 VRZ7:VSA7 WBV7:WBW7 WLR7:WLS7 WVN7:WVO7 F65543:G65543 JB65543:JC65543 SX65543:SY65543 ACT65543:ACU65543 AMP65543:AMQ65543 AWL65543:AWM65543 BGH65543:BGI65543 BQD65543:BQE65543 BZZ65543:CAA65543 CJV65543:CJW65543 CTR65543:CTS65543 DDN65543:DDO65543 DNJ65543:DNK65543 DXF65543:DXG65543 EHB65543:EHC65543 EQX65543:EQY65543 FAT65543:FAU65543 FKP65543:FKQ65543 FUL65543:FUM65543 GEH65543:GEI65543 GOD65543:GOE65543 GXZ65543:GYA65543 HHV65543:HHW65543 HRR65543:HRS65543 IBN65543:IBO65543 ILJ65543:ILK65543 IVF65543:IVG65543 JFB65543:JFC65543 JOX65543:JOY65543 JYT65543:JYU65543 KIP65543:KIQ65543 KSL65543:KSM65543 LCH65543:LCI65543 LMD65543:LME65543 LVZ65543:LWA65543 MFV65543:MFW65543 MPR65543:MPS65543 MZN65543:MZO65543 NJJ65543:NJK65543 NTF65543:NTG65543 ODB65543:ODC65543 OMX65543:OMY65543 OWT65543:OWU65543 PGP65543:PGQ65543 PQL65543:PQM65543 QAH65543:QAI65543 QKD65543:QKE65543 QTZ65543:QUA65543 RDV65543:RDW65543 RNR65543:RNS65543 RXN65543:RXO65543 SHJ65543:SHK65543 SRF65543:SRG65543 TBB65543:TBC65543 TKX65543:TKY65543 TUT65543:TUU65543 UEP65543:UEQ65543 UOL65543:UOM65543 UYH65543:UYI65543 VID65543:VIE65543 VRZ65543:VSA65543 WBV65543:WBW65543 WLR65543:WLS65543 WVN65543:WVO65543 F131079:G131079 JB131079:JC131079 SX131079:SY131079 ACT131079:ACU131079 AMP131079:AMQ131079 AWL131079:AWM131079 BGH131079:BGI131079 BQD131079:BQE131079 BZZ131079:CAA131079 CJV131079:CJW131079 CTR131079:CTS131079 DDN131079:DDO131079 DNJ131079:DNK131079 DXF131079:DXG131079 EHB131079:EHC131079 EQX131079:EQY131079 FAT131079:FAU131079 FKP131079:FKQ131079 FUL131079:FUM131079 GEH131079:GEI131079 GOD131079:GOE131079 GXZ131079:GYA131079 HHV131079:HHW131079 HRR131079:HRS131079 IBN131079:IBO131079 ILJ131079:ILK131079 IVF131079:IVG131079 JFB131079:JFC131079 JOX131079:JOY131079 JYT131079:JYU131079 KIP131079:KIQ131079 KSL131079:KSM131079 LCH131079:LCI131079 LMD131079:LME131079 LVZ131079:LWA131079 MFV131079:MFW131079 MPR131079:MPS131079 MZN131079:MZO131079 NJJ131079:NJK131079 NTF131079:NTG131079 ODB131079:ODC131079 OMX131079:OMY131079 OWT131079:OWU131079 PGP131079:PGQ131079 PQL131079:PQM131079 QAH131079:QAI131079 QKD131079:QKE131079 QTZ131079:QUA131079 RDV131079:RDW131079 RNR131079:RNS131079 RXN131079:RXO131079 SHJ131079:SHK131079 SRF131079:SRG131079 TBB131079:TBC131079 TKX131079:TKY131079 TUT131079:TUU131079 UEP131079:UEQ131079 UOL131079:UOM131079 UYH131079:UYI131079 VID131079:VIE131079 VRZ131079:VSA131079 WBV131079:WBW131079 WLR131079:WLS131079 WVN131079:WVO131079 F196615:G196615 JB196615:JC196615 SX196615:SY196615 ACT196615:ACU196615 AMP196615:AMQ196615 AWL196615:AWM196615 BGH196615:BGI196615 BQD196615:BQE196615 BZZ196615:CAA196615 CJV196615:CJW196615 CTR196615:CTS196615 DDN196615:DDO196615 DNJ196615:DNK196615 DXF196615:DXG196615 EHB196615:EHC196615 EQX196615:EQY196615 FAT196615:FAU196615 FKP196615:FKQ196615 FUL196615:FUM196615 GEH196615:GEI196615 GOD196615:GOE196615 GXZ196615:GYA196615 HHV196615:HHW196615 HRR196615:HRS196615 IBN196615:IBO196615 ILJ196615:ILK196615 IVF196615:IVG196615 JFB196615:JFC196615 JOX196615:JOY196615 JYT196615:JYU196615 KIP196615:KIQ196615 KSL196615:KSM196615 LCH196615:LCI196615 LMD196615:LME196615 LVZ196615:LWA196615 MFV196615:MFW196615 MPR196615:MPS196615 MZN196615:MZO196615 NJJ196615:NJK196615 NTF196615:NTG196615 ODB196615:ODC196615 OMX196615:OMY196615 OWT196615:OWU196615 PGP196615:PGQ196615 PQL196615:PQM196615 QAH196615:QAI196615 QKD196615:QKE196615 QTZ196615:QUA196615 RDV196615:RDW196615 RNR196615:RNS196615 RXN196615:RXO196615 SHJ196615:SHK196615 SRF196615:SRG196615 TBB196615:TBC196615 TKX196615:TKY196615 TUT196615:TUU196615 UEP196615:UEQ196615 UOL196615:UOM196615 UYH196615:UYI196615 VID196615:VIE196615 VRZ196615:VSA196615 WBV196615:WBW196615 WLR196615:WLS196615 WVN196615:WVO196615 F262151:G262151 JB262151:JC262151 SX262151:SY262151 ACT262151:ACU262151 AMP262151:AMQ262151 AWL262151:AWM262151 BGH262151:BGI262151 BQD262151:BQE262151 BZZ262151:CAA262151 CJV262151:CJW262151 CTR262151:CTS262151 DDN262151:DDO262151 DNJ262151:DNK262151 DXF262151:DXG262151 EHB262151:EHC262151 EQX262151:EQY262151 FAT262151:FAU262151 FKP262151:FKQ262151 FUL262151:FUM262151 GEH262151:GEI262151 GOD262151:GOE262151 GXZ262151:GYA262151 HHV262151:HHW262151 HRR262151:HRS262151 IBN262151:IBO262151 ILJ262151:ILK262151 IVF262151:IVG262151 JFB262151:JFC262151 JOX262151:JOY262151 JYT262151:JYU262151 KIP262151:KIQ262151 KSL262151:KSM262151 LCH262151:LCI262151 LMD262151:LME262151 LVZ262151:LWA262151 MFV262151:MFW262151 MPR262151:MPS262151 MZN262151:MZO262151 NJJ262151:NJK262151 NTF262151:NTG262151 ODB262151:ODC262151 OMX262151:OMY262151 OWT262151:OWU262151 PGP262151:PGQ262151 PQL262151:PQM262151 QAH262151:QAI262151 QKD262151:QKE262151 QTZ262151:QUA262151 RDV262151:RDW262151 RNR262151:RNS262151 RXN262151:RXO262151 SHJ262151:SHK262151 SRF262151:SRG262151 TBB262151:TBC262151 TKX262151:TKY262151 TUT262151:TUU262151 UEP262151:UEQ262151 UOL262151:UOM262151 UYH262151:UYI262151 VID262151:VIE262151 VRZ262151:VSA262151 WBV262151:WBW262151 WLR262151:WLS262151 WVN262151:WVO262151 F327687:G327687 JB327687:JC327687 SX327687:SY327687 ACT327687:ACU327687 AMP327687:AMQ327687 AWL327687:AWM327687 BGH327687:BGI327687 BQD327687:BQE327687 BZZ327687:CAA327687 CJV327687:CJW327687 CTR327687:CTS327687 DDN327687:DDO327687 DNJ327687:DNK327687 DXF327687:DXG327687 EHB327687:EHC327687 EQX327687:EQY327687 FAT327687:FAU327687 FKP327687:FKQ327687 FUL327687:FUM327687 GEH327687:GEI327687 GOD327687:GOE327687 GXZ327687:GYA327687 HHV327687:HHW327687 HRR327687:HRS327687 IBN327687:IBO327687 ILJ327687:ILK327687 IVF327687:IVG327687 JFB327687:JFC327687 JOX327687:JOY327687 JYT327687:JYU327687 KIP327687:KIQ327687 KSL327687:KSM327687 LCH327687:LCI327687 LMD327687:LME327687 LVZ327687:LWA327687 MFV327687:MFW327687 MPR327687:MPS327687 MZN327687:MZO327687 NJJ327687:NJK327687 NTF327687:NTG327687 ODB327687:ODC327687 OMX327687:OMY327687 OWT327687:OWU327687 PGP327687:PGQ327687 PQL327687:PQM327687 QAH327687:QAI327687 QKD327687:QKE327687 QTZ327687:QUA327687 RDV327687:RDW327687 RNR327687:RNS327687 RXN327687:RXO327687 SHJ327687:SHK327687 SRF327687:SRG327687 TBB327687:TBC327687 TKX327687:TKY327687 TUT327687:TUU327687 UEP327687:UEQ327687 UOL327687:UOM327687 UYH327687:UYI327687 VID327687:VIE327687 VRZ327687:VSA327687 WBV327687:WBW327687 WLR327687:WLS327687 WVN327687:WVO327687 F393223:G393223 JB393223:JC393223 SX393223:SY393223 ACT393223:ACU393223 AMP393223:AMQ393223 AWL393223:AWM393223 BGH393223:BGI393223 BQD393223:BQE393223 BZZ393223:CAA393223 CJV393223:CJW393223 CTR393223:CTS393223 DDN393223:DDO393223 DNJ393223:DNK393223 DXF393223:DXG393223 EHB393223:EHC393223 EQX393223:EQY393223 FAT393223:FAU393223 FKP393223:FKQ393223 FUL393223:FUM393223 GEH393223:GEI393223 GOD393223:GOE393223 GXZ393223:GYA393223 HHV393223:HHW393223 HRR393223:HRS393223 IBN393223:IBO393223 ILJ393223:ILK393223 IVF393223:IVG393223 JFB393223:JFC393223 JOX393223:JOY393223 JYT393223:JYU393223 KIP393223:KIQ393223 KSL393223:KSM393223 LCH393223:LCI393223 LMD393223:LME393223 LVZ393223:LWA393223 MFV393223:MFW393223 MPR393223:MPS393223 MZN393223:MZO393223 NJJ393223:NJK393223 NTF393223:NTG393223 ODB393223:ODC393223 OMX393223:OMY393223 OWT393223:OWU393223 PGP393223:PGQ393223 PQL393223:PQM393223 QAH393223:QAI393223 QKD393223:QKE393223 QTZ393223:QUA393223 RDV393223:RDW393223 RNR393223:RNS393223 RXN393223:RXO393223 SHJ393223:SHK393223 SRF393223:SRG393223 TBB393223:TBC393223 TKX393223:TKY393223 TUT393223:TUU393223 UEP393223:UEQ393223 UOL393223:UOM393223 UYH393223:UYI393223 VID393223:VIE393223 VRZ393223:VSA393223 WBV393223:WBW393223 WLR393223:WLS393223 WVN393223:WVO393223 F458759:G458759 JB458759:JC458759 SX458759:SY458759 ACT458759:ACU458759 AMP458759:AMQ458759 AWL458759:AWM458759 BGH458759:BGI458759 BQD458759:BQE458759 BZZ458759:CAA458759 CJV458759:CJW458759 CTR458759:CTS458759 DDN458759:DDO458759 DNJ458759:DNK458759 DXF458759:DXG458759 EHB458759:EHC458759 EQX458759:EQY458759 FAT458759:FAU458759 FKP458759:FKQ458759 FUL458759:FUM458759 GEH458759:GEI458759 GOD458759:GOE458759 GXZ458759:GYA458759 HHV458759:HHW458759 HRR458759:HRS458759 IBN458759:IBO458759 ILJ458759:ILK458759 IVF458759:IVG458759 JFB458759:JFC458759 JOX458759:JOY458759 JYT458759:JYU458759 KIP458759:KIQ458759 KSL458759:KSM458759 LCH458759:LCI458759 LMD458759:LME458759 LVZ458759:LWA458759 MFV458759:MFW458759 MPR458759:MPS458759 MZN458759:MZO458759 NJJ458759:NJK458759 NTF458759:NTG458759 ODB458759:ODC458759 OMX458759:OMY458759 OWT458759:OWU458759 PGP458759:PGQ458759 PQL458759:PQM458759 QAH458759:QAI458759 QKD458759:QKE458759 QTZ458759:QUA458759 RDV458759:RDW458759 RNR458759:RNS458759 RXN458759:RXO458759 SHJ458759:SHK458759 SRF458759:SRG458759 TBB458759:TBC458759 TKX458759:TKY458759 TUT458759:TUU458759 UEP458759:UEQ458759 UOL458759:UOM458759 UYH458759:UYI458759 VID458759:VIE458759 VRZ458759:VSA458759 WBV458759:WBW458759 WLR458759:WLS458759 WVN458759:WVO458759 F524295:G524295 JB524295:JC524295 SX524295:SY524295 ACT524295:ACU524295 AMP524295:AMQ524295 AWL524295:AWM524295 BGH524295:BGI524295 BQD524295:BQE524295 BZZ524295:CAA524295 CJV524295:CJW524295 CTR524295:CTS524295 DDN524295:DDO524295 DNJ524295:DNK524295 DXF524295:DXG524295 EHB524295:EHC524295 EQX524295:EQY524295 FAT524295:FAU524295 FKP524295:FKQ524295 FUL524295:FUM524295 GEH524295:GEI524295 GOD524295:GOE524295 GXZ524295:GYA524295 HHV524295:HHW524295 HRR524295:HRS524295 IBN524295:IBO524295 ILJ524295:ILK524295 IVF524295:IVG524295 JFB524295:JFC524295 JOX524295:JOY524295 JYT524295:JYU524295 KIP524295:KIQ524295 KSL524295:KSM524295 LCH524295:LCI524295 LMD524295:LME524295 LVZ524295:LWA524295 MFV524295:MFW524295 MPR524295:MPS524295 MZN524295:MZO524295 NJJ524295:NJK524295 NTF524295:NTG524295 ODB524295:ODC524295 OMX524295:OMY524295 OWT524295:OWU524295 PGP524295:PGQ524295 PQL524295:PQM524295 QAH524295:QAI524295 QKD524295:QKE524295 QTZ524295:QUA524295 RDV524295:RDW524295 RNR524295:RNS524295 RXN524295:RXO524295 SHJ524295:SHK524295 SRF524295:SRG524295 TBB524295:TBC524295 TKX524295:TKY524295 TUT524295:TUU524295 UEP524295:UEQ524295 UOL524295:UOM524295 UYH524295:UYI524295 VID524295:VIE524295 VRZ524295:VSA524295 WBV524295:WBW524295 WLR524295:WLS524295 WVN524295:WVO524295 F589831:G589831 JB589831:JC589831 SX589831:SY589831 ACT589831:ACU589831 AMP589831:AMQ589831 AWL589831:AWM589831 BGH589831:BGI589831 BQD589831:BQE589831 BZZ589831:CAA589831 CJV589831:CJW589831 CTR589831:CTS589831 DDN589831:DDO589831 DNJ589831:DNK589831 DXF589831:DXG589831 EHB589831:EHC589831 EQX589831:EQY589831 FAT589831:FAU589831 FKP589831:FKQ589831 FUL589831:FUM589831 GEH589831:GEI589831 GOD589831:GOE589831 GXZ589831:GYA589831 HHV589831:HHW589831 HRR589831:HRS589831 IBN589831:IBO589831 ILJ589831:ILK589831 IVF589831:IVG589831 JFB589831:JFC589831 JOX589831:JOY589831 JYT589831:JYU589831 KIP589831:KIQ589831 KSL589831:KSM589831 LCH589831:LCI589831 LMD589831:LME589831 LVZ589831:LWA589831 MFV589831:MFW589831 MPR589831:MPS589831 MZN589831:MZO589831 NJJ589831:NJK589831 NTF589831:NTG589831 ODB589831:ODC589831 OMX589831:OMY589831 OWT589831:OWU589831 PGP589831:PGQ589831 PQL589831:PQM589831 QAH589831:QAI589831 QKD589831:QKE589831 QTZ589831:QUA589831 RDV589831:RDW589831 RNR589831:RNS589831 RXN589831:RXO589831 SHJ589831:SHK589831 SRF589831:SRG589831 TBB589831:TBC589831 TKX589831:TKY589831 TUT589831:TUU589831 UEP589831:UEQ589831 UOL589831:UOM589831 UYH589831:UYI589831 VID589831:VIE589831 VRZ589831:VSA589831 WBV589831:WBW589831 WLR589831:WLS589831 WVN589831:WVO589831 F655367:G655367 JB655367:JC655367 SX655367:SY655367 ACT655367:ACU655367 AMP655367:AMQ655367 AWL655367:AWM655367 BGH655367:BGI655367 BQD655367:BQE655367 BZZ655367:CAA655367 CJV655367:CJW655367 CTR655367:CTS655367 DDN655367:DDO655367 DNJ655367:DNK655367 DXF655367:DXG655367 EHB655367:EHC655367 EQX655367:EQY655367 FAT655367:FAU655367 FKP655367:FKQ655367 FUL655367:FUM655367 GEH655367:GEI655367 GOD655367:GOE655367 GXZ655367:GYA655367 HHV655367:HHW655367 HRR655367:HRS655367 IBN655367:IBO655367 ILJ655367:ILK655367 IVF655367:IVG655367 JFB655367:JFC655367 JOX655367:JOY655367 JYT655367:JYU655367 KIP655367:KIQ655367 KSL655367:KSM655367 LCH655367:LCI655367 LMD655367:LME655367 LVZ655367:LWA655367 MFV655367:MFW655367 MPR655367:MPS655367 MZN655367:MZO655367 NJJ655367:NJK655367 NTF655367:NTG655367 ODB655367:ODC655367 OMX655367:OMY655367 OWT655367:OWU655367 PGP655367:PGQ655367 PQL655367:PQM655367 QAH655367:QAI655367 QKD655367:QKE655367 QTZ655367:QUA655367 RDV655367:RDW655367 RNR655367:RNS655367 RXN655367:RXO655367 SHJ655367:SHK655367 SRF655367:SRG655367 TBB655367:TBC655367 TKX655367:TKY655367 TUT655367:TUU655367 UEP655367:UEQ655367 UOL655367:UOM655367 UYH655367:UYI655367 VID655367:VIE655367 VRZ655367:VSA655367 WBV655367:WBW655367 WLR655367:WLS655367 WVN655367:WVO655367 F720903:G720903 JB720903:JC720903 SX720903:SY720903 ACT720903:ACU720903 AMP720903:AMQ720903 AWL720903:AWM720903 BGH720903:BGI720903 BQD720903:BQE720903 BZZ720903:CAA720903 CJV720903:CJW720903 CTR720903:CTS720903 DDN720903:DDO720903 DNJ720903:DNK720903 DXF720903:DXG720903 EHB720903:EHC720903 EQX720903:EQY720903 FAT720903:FAU720903 FKP720903:FKQ720903 FUL720903:FUM720903 GEH720903:GEI720903 GOD720903:GOE720903 GXZ720903:GYA720903 HHV720903:HHW720903 HRR720903:HRS720903 IBN720903:IBO720903 ILJ720903:ILK720903 IVF720903:IVG720903 JFB720903:JFC720903 JOX720903:JOY720903 JYT720903:JYU720903 KIP720903:KIQ720903 KSL720903:KSM720903 LCH720903:LCI720903 LMD720903:LME720903 LVZ720903:LWA720903 MFV720903:MFW720903 MPR720903:MPS720903 MZN720903:MZO720903 NJJ720903:NJK720903 NTF720903:NTG720903 ODB720903:ODC720903 OMX720903:OMY720903 OWT720903:OWU720903 PGP720903:PGQ720903 PQL720903:PQM720903 QAH720903:QAI720903 QKD720903:QKE720903 QTZ720903:QUA720903 RDV720903:RDW720903 RNR720903:RNS720903 RXN720903:RXO720903 SHJ720903:SHK720903 SRF720903:SRG720903 TBB720903:TBC720903 TKX720903:TKY720903 TUT720903:TUU720903 UEP720903:UEQ720903 UOL720903:UOM720903 UYH720903:UYI720903 VID720903:VIE720903 VRZ720903:VSA720903 WBV720903:WBW720903 WLR720903:WLS720903 WVN720903:WVO720903 F786439:G786439 JB786439:JC786439 SX786439:SY786439 ACT786439:ACU786439 AMP786439:AMQ786439 AWL786439:AWM786439 BGH786439:BGI786439 BQD786439:BQE786439 BZZ786439:CAA786439 CJV786439:CJW786439 CTR786439:CTS786439 DDN786439:DDO786439 DNJ786439:DNK786439 DXF786439:DXG786439 EHB786439:EHC786439 EQX786439:EQY786439 FAT786439:FAU786439 FKP786439:FKQ786439 FUL786439:FUM786439 GEH786439:GEI786439 GOD786439:GOE786439 GXZ786439:GYA786439 HHV786439:HHW786439 HRR786439:HRS786439 IBN786439:IBO786439 ILJ786439:ILK786439 IVF786439:IVG786439 JFB786439:JFC786439 JOX786439:JOY786439 JYT786439:JYU786439 KIP786439:KIQ786439 KSL786439:KSM786439 LCH786439:LCI786439 LMD786439:LME786439 LVZ786439:LWA786439 MFV786439:MFW786439 MPR786439:MPS786439 MZN786439:MZO786439 NJJ786439:NJK786439 NTF786439:NTG786439 ODB786439:ODC786439 OMX786439:OMY786439 OWT786439:OWU786439 PGP786439:PGQ786439 PQL786439:PQM786439 QAH786439:QAI786439 QKD786439:QKE786439 QTZ786439:QUA786439 RDV786439:RDW786439 RNR786439:RNS786439 RXN786439:RXO786439 SHJ786439:SHK786439 SRF786439:SRG786439 TBB786439:TBC786439 TKX786439:TKY786439 TUT786439:TUU786439 UEP786439:UEQ786439 UOL786439:UOM786439 UYH786439:UYI786439 VID786439:VIE786439 VRZ786439:VSA786439 WBV786439:WBW786439 WLR786439:WLS786439 WVN786439:WVO786439 F851975:G851975 JB851975:JC851975 SX851975:SY851975 ACT851975:ACU851975 AMP851975:AMQ851975 AWL851975:AWM851975 BGH851975:BGI851975 BQD851975:BQE851975 BZZ851975:CAA851975 CJV851975:CJW851975 CTR851975:CTS851975 DDN851975:DDO851975 DNJ851975:DNK851975 DXF851975:DXG851975 EHB851975:EHC851975 EQX851975:EQY851975 FAT851975:FAU851975 FKP851975:FKQ851975 FUL851975:FUM851975 GEH851975:GEI851975 GOD851975:GOE851975 GXZ851975:GYA851975 HHV851975:HHW851975 HRR851975:HRS851975 IBN851975:IBO851975 ILJ851975:ILK851975 IVF851975:IVG851975 JFB851975:JFC851975 JOX851975:JOY851975 JYT851975:JYU851975 KIP851975:KIQ851975 KSL851975:KSM851975 LCH851975:LCI851975 LMD851975:LME851975 LVZ851975:LWA851975 MFV851975:MFW851975 MPR851975:MPS851975 MZN851975:MZO851975 NJJ851975:NJK851975 NTF851975:NTG851975 ODB851975:ODC851975 OMX851975:OMY851975 OWT851975:OWU851975 PGP851975:PGQ851975 PQL851975:PQM851975 QAH851975:QAI851975 QKD851975:QKE851975 QTZ851975:QUA851975 RDV851975:RDW851975 RNR851975:RNS851975 RXN851975:RXO851975 SHJ851975:SHK851975 SRF851975:SRG851975 TBB851975:TBC851975 TKX851975:TKY851975 TUT851975:TUU851975 UEP851975:UEQ851975 UOL851975:UOM851975 UYH851975:UYI851975 VID851975:VIE851975 VRZ851975:VSA851975 WBV851975:WBW851975 WLR851975:WLS851975 WVN851975:WVO851975 F917511:G917511 JB917511:JC917511 SX917511:SY917511 ACT917511:ACU917511 AMP917511:AMQ917511 AWL917511:AWM917511 BGH917511:BGI917511 BQD917511:BQE917511 BZZ917511:CAA917511 CJV917511:CJW917511 CTR917511:CTS917511 DDN917511:DDO917511 DNJ917511:DNK917511 DXF917511:DXG917511 EHB917511:EHC917511 EQX917511:EQY917511 FAT917511:FAU917511 FKP917511:FKQ917511 FUL917511:FUM917511 GEH917511:GEI917511 GOD917511:GOE917511 GXZ917511:GYA917511 HHV917511:HHW917511 HRR917511:HRS917511 IBN917511:IBO917511 ILJ917511:ILK917511 IVF917511:IVG917511 JFB917511:JFC917511 JOX917511:JOY917511 JYT917511:JYU917511 KIP917511:KIQ917511 KSL917511:KSM917511 LCH917511:LCI917511 LMD917511:LME917511 LVZ917511:LWA917511 MFV917511:MFW917511 MPR917511:MPS917511 MZN917511:MZO917511 NJJ917511:NJK917511 NTF917511:NTG917511 ODB917511:ODC917511 OMX917511:OMY917511 OWT917511:OWU917511 PGP917511:PGQ917511 PQL917511:PQM917511 QAH917511:QAI917511 QKD917511:QKE917511 QTZ917511:QUA917511 RDV917511:RDW917511 RNR917511:RNS917511 RXN917511:RXO917511 SHJ917511:SHK917511 SRF917511:SRG917511 TBB917511:TBC917511 TKX917511:TKY917511 TUT917511:TUU917511 UEP917511:UEQ917511 UOL917511:UOM917511 UYH917511:UYI917511 VID917511:VIE917511 VRZ917511:VSA917511 WBV917511:WBW917511 WLR917511:WLS917511 WVN917511:WVO917511 F983047:G983047 JB983047:JC983047 SX983047:SY983047 ACT983047:ACU983047 AMP983047:AMQ983047 AWL983047:AWM983047 BGH983047:BGI983047 BQD983047:BQE983047 BZZ983047:CAA983047 CJV983047:CJW983047 CTR983047:CTS983047 DDN983047:DDO983047 DNJ983047:DNK983047 DXF983047:DXG983047 EHB983047:EHC983047 EQX983047:EQY983047 FAT983047:FAU983047 FKP983047:FKQ983047 FUL983047:FUM983047 GEH983047:GEI983047 GOD983047:GOE983047 GXZ983047:GYA983047 HHV983047:HHW983047 HRR983047:HRS983047 IBN983047:IBO983047 ILJ983047:ILK983047 IVF983047:IVG983047 JFB983047:JFC983047 JOX983047:JOY983047 JYT983047:JYU983047 KIP983047:KIQ983047 KSL983047:KSM983047 LCH983047:LCI983047 LMD983047:LME983047 LVZ983047:LWA983047 MFV983047:MFW983047 MPR983047:MPS983047 MZN983047:MZO983047 NJJ983047:NJK983047 NTF983047:NTG983047 ODB983047:ODC983047 OMX983047:OMY983047 OWT983047:OWU983047 PGP983047:PGQ983047 PQL983047:PQM983047 QAH983047:QAI983047 QKD983047:QKE983047 QTZ983047:QUA983047 RDV983047:RDW983047 RNR983047:RNS983047 RXN983047:RXO983047 SHJ983047:SHK983047 SRF983047:SRG983047 TBB983047:TBC983047 TKX983047:TKY983047 TUT983047:TUU983047 UEP983047:UEQ983047 UOL983047:UOM983047 UYH983047:UYI983047 VID983047:VIE983047 VRZ983047:VSA983047 WBV983047:WBW983047 WLR983047:WLS983047 WVN983047:WVO983047">
      <formula1>"久木野　優美子,本山　武浩,杉本　崇,市原　誠"</formula1>
    </dataValidation>
  </dataValidations>
  <pageMargins left="0.75" right="0.75" top="1" bottom="1" header="0.51180555555555596" footer="0.51180555555555596"/>
  <pageSetup paperSize="9" scale="95" orientation="portrait" horizontalDpi="400" verticalDpi="4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view="pageBreakPreview" zoomScaleNormal="85" zoomScaleSheetLayoutView="100" workbookViewId="0">
      <selection sqref="A1:I2"/>
    </sheetView>
  </sheetViews>
  <sheetFormatPr defaultColWidth="9" defaultRowHeight="13.5" x14ac:dyDescent="0.15"/>
  <cols>
    <col min="1" max="1" width="7.625" style="1" customWidth="1"/>
    <col min="2" max="2" width="21.125" style="1" customWidth="1"/>
    <col min="3" max="3" width="10.375" style="1" customWidth="1"/>
    <col min="4" max="4" width="8.875" style="1" customWidth="1"/>
    <col min="5" max="5" width="8.625" style="1" customWidth="1"/>
    <col min="6" max="6" width="9.625" style="1" customWidth="1"/>
    <col min="7" max="7" width="8.875" style="1" customWidth="1"/>
    <col min="8" max="8" width="7.625" style="1" customWidth="1"/>
    <col min="9" max="9" width="4.5" style="1" customWidth="1"/>
    <col min="10" max="10" width="10.75" style="1" bestFit="1" customWidth="1"/>
    <col min="11" max="13" width="9" style="1"/>
    <col min="14" max="15" width="21.125" style="1" customWidth="1"/>
    <col min="16" max="256" width="9" style="1"/>
    <col min="257" max="257" width="7.625" style="1" customWidth="1"/>
    <col min="258" max="258" width="21.125" style="1" customWidth="1"/>
    <col min="259" max="259" width="10.375" style="1" customWidth="1"/>
    <col min="260" max="260" width="8.875" style="1" customWidth="1"/>
    <col min="261" max="261" width="8.625" style="1" customWidth="1"/>
    <col min="262" max="262" width="9.625" style="1" customWidth="1"/>
    <col min="263" max="263" width="8.875" style="1" customWidth="1"/>
    <col min="264" max="264" width="7.625" style="1" customWidth="1"/>
    <col min="265" max="265" width="4.5" style="1" customWidth="1"/>
    <col min="266" max="269" width="9" style="1"/>
    <col min="270" max="271" width="21.125" style="1" customWidth="1"/>
    <col min="272" max="512" width="9" style="1"/>
    <col min="513" max="513" width="7.625" style="1" customWidth="1"/>
    <col min="514" max="514" width="21.125" style="1" customWidth="1"/>
    <col min="515" max="515" width="10.375" style="1" customWidth="1"/>
    <col min="516" max="516" width="8.875" style="1" customWidth="1"/>
    <col min="517" max="517" width="8.625" style="1" customWidth="1"/>
    <col min="518" max="518" width="9.625" style="1" customWidth="1"/>
    <col min="519" max="519" width="8.875" style="1" customWidth="1"/>
    <col min="520" max="520" width="7.625" style="1" customWidth="1"/>
    <col min="521" max="521" width="4.5" style="1" customWidth="1"/>
    <col min="522" max="525" width="9" style="1"/>
    <col min="526" max="527" width="21.125" style="1" customWidth="1"/>
    <col min="528" max="768" width="9" style="1"/>
    <col min="769" max="769" width="7.625" style="1" customWidth="1"/>
    <col min="770" max="770" width="21.125" style="1" customWidth="1"/>
    <col min="771" max="771" width="10.375" style="1" customWidth="1"/>
    <col min="772" max="772" width="8.875" style="1" customWidth="1"/>
    <col min="773" max="773" width="8.625" style="1" customWidth="1"/>
    <col min="774" max="774" width="9.625" style="1" customWidth="1"/>
    <col min="775" max="775" width="8.875" style="1" customWidth="1"/>
    <col min="776" max="776" width="7.625" style="1" customWidth="1"/>
    <col min="777" max="777" width="4.5" style="1" customWidth="1"/>
    <col min="778" max="781" width="9" style="1"/>
    <col min="782" max="783" width="21.125" style="1" customWidth="1"/>
    <col min="784" max="1024" width="9" style="1"/>
    <col min="1025" max="1025" width="7.625" style="1" customWidth="1"/>
    <col min="1026" max="1026" width="21.125" style="1" customWidth="1"/>
    <col min="1027" max="1027" width="10.375" style="1" customWidth="1"/>
    <col min="1028" max="1028" width="8.875" style="1" customWidth="1"/>
    <col min="1029" max="1029" width="8.625" style="1" customWidth="1"/>
    <col min="1030" max="1030" width="9.625" style="1" customWidth="1"/>
    <col min="1031" max="1031" width="8.875" style="1" customWidth="1"/>
    <col min="1032" max="1032" width="7.625" style="1" customWidth="1"/>
    <col min="1033" max="1033" width="4.5" style="1" customWidth="1"/>
    <col min="1034" max="1037" width="9" style="1"/>
    <col min="1038" max="1039" width="21.125" style="1" customWidth="1"/>
    <col min="1040" max="1280" width="9" style="1"/>
    <col min="1281" max="1281" width="7.625" style="1" customWidth="1"/>
    <col min="1282" max="1282" width="21.125" style="1" customWidth="1"/>
    <col min="1283" max="1283" width="10.375" style="1" customWidth="1"/>
    <col min="1284" max="1284" width="8.875" style="1" customWidth="1"/>
    <col min="1285" max="1285" width="8.625" style="1" customWidth="1"/>
    <col min="1286" max="1286" width="9.625" style="1" customWidth="1"/>
    <col min="1287" max="1287" width="8.875" style="1" customWidth="1"/>
    <col min="1288" max="1288" width="7.625" style="1" customWidth="1"/>
    <col min="1289" max="1289" width="4.5" style="1" customWidth="1"/>
    <col min="1290" max="1293" width="9" style="1"/>
    <col min="1294" max="1295" width="21.125" style="1" customWidth="1"/>
    <col min="1296" max="1536" width="9" style="1"/>
    <col min="1537" max="1537" width="7.625" style="1" customWidth="1"/>
    <col min="1538" max="1538" width="21.125" style="1" customWidth="1"/>
    <col min="1539" max="1539" width="10.375" style="1" customWidth="1"/>
    <col min="1540" max="1540" width="8.875" style="1" customWidth="1"/>
    <col min="1541" max="1541" width="8.625" style="1" customWidth="1"/>
    <col min="1542" max="1542" width="9.625" style="1" customWidth="1"/>
    <col min="1543" max="1543" width="8.875" style="1" customWidth="1"/>
    <col min="1544" max="1544" width="7.625" style="1" customWidth="1"/>
    <col min="1545" max="1545" width="4.5" style="1" customWidth="1"/>
    <col min="1546" max="1549" width="9" style="1"/>
    <col min="1550" max="1551" width="21.125" style="1" customWidth="1"/>
    <col min="1552" max="1792" width="9" style="1"/>
    <col min="1793" max="1793" width="7.625" style="1" customWidth="1"/>
    <col min="1794" max="1794" width="21.125" style="1" customWidth="1"/>
    <col min="1795" max="1795" width="10.375" style="1" customWidth="1"/>
    <col min="1796" max="1796" width="8.875" style="1" customWidth="1"/>
    <col min="1797" max="1797" width="8.625" style="1" customWidth="1"/>
    <col min="1798" max="1798" width="9.625" style="1" customWidth="1"/>
    <col min="1799" max="1799" width="8.875" style="1" customWidth="1"/>
    <col min="1800" max="1800" width="7.625" style="1" customWidth="1"/>
    <col min="1801" max="1801" width="4.5" style="1" customWidth="1"/>
    <col min="1802" max="1805" width="9" style="1"/>
    <col min="1806" max="1807" width="21.125" style="1" customWidth="1"/>
    <col min="1808" max="2048" width="9" style="1"/>
    <col min="2049" max="2049" width="7.625" style="1" customWidth="1"/>
    <col min="2050" max="2050" width="21.125" style="1" customWidth="1"/>
    <col min="2051" max="2051" width="10.375" style="1" customWidth="1"/>
    <col min="2052" max="2052" width="8.875" style="1" customWidth="1"/>
    <col min="2053" max="2053" width="8.625" style="1" customWidth="1"/>
    <col min="2054" max="2054" width="9.625" style="1" customWidth="1"/>
    <col min="2055" max="2055" width="8.875" style="1" customWidth="1"/>
    <col min="2056" max="2056" width="7.625" style="1" customWidth="1"/>
    <col min="2057" max="2057" width="4.5" style="1" customWidth="1"/>
    <col min="2058" max="2061" width="9" style="1"/>
    <col min="2062" max="2063" width="21.125" style="1" customWidth="1"/>
    <col min="2064" max="2304" width="9" style="1"/>
    <col min="2305" max="2305" width="7.625" style="1" customWidth="1"/>
    <col min="2306" max="2306" width="21.125" style="1" customWidth="1"/>
    <col min="2307" max="2307" width="10.375" style="1" customWidth="1"/>
    <col min="2308" max="2308" width="8.875" style="1" customWidth="1"/>
    <col min="2309" max="2309" width="8.625" style="1" customWidth="1"/>
    <col min="2310" max="2310" width="9.625" style="1" customWidth="1"/>
    <col min="2311" max="2311" width="8.875" style="1" customWidth="1"/>
    <col min="2312" max="2312" width="7.625" style="1" customWidth="1"/>
    <col min="2313" max="2313" width="4.5" style="1" customWidth="1"/>
    <col min="2314" max="2317" width="9" style="1"/>
    <col min="2318" max="2319" width="21.125" style="1" customWidth="1"/>
    <col min="2320" max="2560" width="9" style="1"/>
    <col min="2561" max="2561" width="7.625" style="1" customWidth="1"/>
    <col min="2562" max="2562" width="21.125" style="1" customWidth="1"/>
    <col min="2563" max="2563" width="10.375" style="1" customWidth="1"/>
    <col min="2564" max="2564" width="8.875" style="1" customWidth="1"/>
    <col min="2565" max="2565" width="8.625" style="1" customWidth="1"/>
    <col min="2566" max="2566" width="9.625" style="1" customWidth="1"/>
    <col min="2567" max="2567" width="8.875" style="1" customWidth="1"/>
    <col min="2568" max="2568" width="7.625" style="1" customWidth="1"/>
    <col min="2569" max="2569" width="4.5" style="1" customWidth="1"/>
    <col min="2570" max="2573" width="9" style="1"/>
    <col min="2574" max="2575" width="21.125" style="1" customWidth="1"/>
    <col min="2576" max="2816" width="9" style="1"/>
    <col min="2817" max="2817" width="7.625" style="1" customWidth="1"/>
    <col min="2818" max="2818" width="21.125" style="1" customWidth="1"/>
    <col min="2819" max="2819" width="10.375" style="1" customWidth="1"/>
    <col min="2820" max="2820" width="8.875" style="1" customWidth="1"/>
    <col min="2821" max="2821" width="8.625" style="1" customWidth="1"/>
    <col min="2822" max="2822" width="9.625" style="1" customWidth="1"/>
    <col min="2823" max="2823" width="8.875" style="1" customWidth="1"/>
    <col min="2824" max="2824" width="7.625" style="1" customWidth="1"/>
    <col min="2825" max="2825" width="4.5" style="1" customWidth="1"/>
    <col min="2826" max="2829" width="9" style="1"/>
    <col min="2830" max="2831" width="21.125" style="1" customWidth="1"/>
    <col min="2832" max="3072" width="9" style="1"/>
    <col min="3073" max="3073" width="7.625" style="1" customWidth="1"/>
    <col min="3074" max="3074" width="21.125" style="1" customWidth="1"/>
    <col min="3075" max="3075" width="10.375" style="1" customWidth="1"/>
    <col min="3076" max="3076" width="8.875" style="1" customWidth="1"/>
    <col min="3077" max="3077" width="8.625" style="1" customWidth="1"/>
    <col min="3078" max="3078" width="9.625" style="1" customWidth="1"/>
    <col min="3079" max="3079" width="8.875" style="1" customWidth="1"/>
    <col min="3080" max="3080" width="7.625" style="1" customWidth="1"/>
    <col min="3081" max="3081" width="4.5" style="1" customWidth="1"/>
    <col min="3082" max="3085" width="9" style="1"/>
    <col min="3086" max="3087" width="21.125" style="1" customWidth="1"/>
    <col min="3088" max="3328" width="9" style="1"/>
    <col min="3329" max="3329" width="7.625" style="1" customWidth="1"/>
    <col min="3330" max="3330" width="21.125" style="1" customWidth="1"/>
    <col min="3331" max="3331" width="10.375" style="1" customWidth="1"/>
    <col min="3332" max="3332" width="8.875" style="1" customWidth="1"/>
    <col min="3333" max="3333" width="8.625" style="1" customWidth="1"/>
    <col min="3334" max="3334" width="9.625" style="1" customWidth="1"/>
    <col min="3335" max="3335" width="8.875" style="1" customWidth="1"/>
    <col min="3336" max="3336" width="7.625" style="1" customWidth="1"/>
    <col min="3337" max="3337" width="4.5" style="1" customWidth="1"/>
    <col min="3338" max="3341" width="9" style="1"/>
    <col min="3342" max="3343" width="21.125" style="1" customWidth="1"/>
    <col min="3344" max="3584" width="9" style="1"/>
    <col min="3585" max="3585" width="7.625" style="1" customWidth="1"/>
    <col min="3586" max="3586" width="21.125" style="1" customWidth="1"/>
    <col min="3587" max="3587" width="10.375" style="1" customWidth="1"/>
    <col min="3588" max="3588" width="8.875" style="1" customWidth="1"/>
    <col min="3589" max="3589" width="8.625" style="1" customWidth="1"/>
    <col min="3590" max="3590" width="9.625" style="1" customWidth="1"/>
    <col min="3591" max="3591" width="8.875" style="1" customWidth="1"/>
    <col min="3592" max="3592" width="7.625" style="1" customWidth="1"/>
    <col min="3593" max="3593" width="4.5" style="1" customWidth="1"/>
    <col min="3594" max="3597" width="9" style="1"/>
    <col min="3598" max="3599" width="21.125" style="1" customWidth="1"/>
    <col min="3600" max="3840" width="9" style="1"/>
    <col min="3841" max="3841" width="7.625" style="1" customWidth="1"/>
    <col min="3842" max="3842" width="21.125" style="1" customWidth="1"/>
    <col min="3843" max="3843" width="10.375" style="1" customWidth="1"/>
    <col min="3844" max="3844" width="8.875" style="1" customWidth="1"/>
    <col min="3845" max="3845" width="8.625" style="1" customWidth="1"/>
    <col min="3846" max="3846" width="9.625" style="1" customWidth="1"/>
    <col min="3847" max="3847" width="8.875" style="1" customWidth="1"/>
    <col min="3848" max="3848" width="7.625" style="1" customWidth="1"/>
    <col min="3849" max="3849" width="4.5" style="1" customWidth="1"/>
    <col min="3850" max="3853" width="9" style="1"/>
    <col min="3854" max="3855" width="21.125" style="1" customWidth="1"/>
    <col min="3856" max="4096" width="9" style="1"/>
    <col min="4097" max="4097" width="7.625" style="1" customWidth="1"/>
    <col min="4098" max="4098" width="21.125" style="1" customWidth="1"/>
    <col min="4099" max="4099" width="10.375" style="1" customWidth="1"/>
    <col min="4100" max="4100" width="8.875" style="1" customWidth="1"/>
    <col min="4101" max="4101" width="8.625" style="1" customWidth="1"/>
    <col min="4102" max="4102" width="9.625" style="1" customWidth="1"/>
    <col min="4103" max="4103" width="8.875" style="1" customWidth="1"/>
    <col min="4104" max="4104" width="7.625" style="1" customWidth="1"/>
    <col min="4105" max="4105" width="4.5" style="1" customWidth="1"/>
    <col min="4106" max="4109" width="9" style="1"/>
    <col min="4110" max="4111" width="21.125" style="1" customWidth="1"/>
    <col min="4112" max="4352" width="9" style="1"/>
    <col min="4353" max="4353" width="7.625" style="1" customWidth="1"/>
    <col min="4354" max="4354" width="21.125" style="1" customWidth="1"/>
    <col min="4355" max="4355" width="10.375" style="1" customWidth="1"/>
    <col min="4356" max="4356" width="8.875" style="1" customWidth="1"/>
    <col min="4357" max="4357" width="8.625" style="1" customWidth="1"/>
    <col min="4358" max="4358" width="9.625" style="1" customWidth="1"/>
    <col min="4359" max="4359" width="8.875" style="1" customWidth="1"/>
    <col min="4360" max="4360" width="7.625" style="1" customWidth="1"/>
    <col min="4361" max="4361" width="4.5" style="1" customWidth="1"/>
    <col min="4362" max="4365" width="9" style="1"/>
    <col min="4366" max="4367" width="21.125" style="1" customWidth="1"/>
    <col min="4368" max="4608" width="9" style="1"/>
    <col min="4609" max="4609" width="7.625" style="1" customWidth="1"/>
    <col min="4610" max="4610" width="21.125" style="1" customWidth="1"/>
    <col min="4611" max="4611" width="10.375" style="1" customWidth="1"/>
    <col min="4612" max="4612" width="8.875" style="1" customWidth="1"/>
    <col min="4613" max="4613" width="8.625" style="1" customWidth="1"/>
    <col min="4614" max="4614" width="9.625" style="1" customWidth="1"/>
    <col min="4615" max="4615" width="8.875" style="1" customWidth="1"/>
    <col min="4616" max="4616" width="7.625" style="1" customWidth="1"/>
    <col min="4617" max="4617" width="4.5" style="1" customWidth="1"/>
    <col min="4618" max="4621" width="9" style="1"/>
    <col min="4622" max="4623" width="21.125" style="1" customWidth="1"/>
    <col min="4624" max="4864" width="9" style="1"/>
    <col min="4865" max="4865" width="7.625" style="1" customWidth="1"/>
    <col min="4866" max="4866" width="21.125" style="1" customWidth="1"/>
    <col min="4867" max="4867" width="10.375" style="1" customWidth="1"/>
    <col min="4868" max="4868" width="8.875" style="1" customWidth="1"/>
    <col min="4869" max="4869" width="8.625" style="1" customWidth="1"/>
    <col min="4870" max="4870" width="9.625" style="1" customWidth="1"/>
    <col min="4871" max="4871" width="8.875" style="1" customWidth="1"/>
    <col min="4872" max="4872" width="7.625" style="1" customWidth="1"/>
    <col min="4873" max="4873" width="4.5" style="1" customWidth="1"/>
    <col min="4874" max="4877" width="9" style="1"/>
    <col min="4878" max="4879" width="21.125" style="1" customWidth="1"/>
    <col min="4880" max="5120" width="9" style="1"/>
    <col min="5121" max="5121" width="7.625" style="1" customWidth="1"/>
    <col min="5122" max="5122" width="21.125" style="1" customWidth="1"/>
    <col min="5123" max="5123" width="10.375" style="1" customWidth="1"/>
    <col min="5124" max="5124" width="8.875" style="1" customWidth="1"/>
    <col min="5125" max="5125" width="8.625" style="1" customWidth="1"/>
    <col min="5126" max="5126" width="9.625" style="1" customWidth="1"/>
    <col min="5127" max="5127" width="8.875" style="1" customWidth="1"/>
    <col min="5128" max="5128" width="7.625" style="1" customWidth="1"/>
    <col min="5129" max="5129" width="4.5" style="1" customWidth="1"/>
    <col min="5130" max="5133" width="9" style="1"/>
    <col min="5134" max="5135" width="21.125" style="1" customWidth="1"/>
    <col min="5136" max="5376" width="9" style="1"/>
    <col min="5377" max="5377" width="7.625" style="1" customWidth="1"/>
    <col min="5378" max="5378" width="21.125" style="1" customWidth="1"/>
    <col min="5379" max="5379" width="10.375" style="1" customWidth="1"/>
    <col min="5380" max="5380" width="8.875" style="1" customWidth="1"/>
    <col min="5381" max="5381" width="8.625" style="1" customWidth="1"/>
    <col min="5382" max="5382" width="9.625" style="1" customWidth="1"/>
    <col min="5383" max="5383" width="8.875" style="1" customWidth="1"/>
    <col min="5384" max="5384" width="7.625" style="1" customWidth="1"/>
    <col min="5385" max="5385" width="4.5" style="1" customWidth="1"/>
    <col min="5386" max="5389" width="9" style="1"/>
    <col min="5390" max="5391" width="21.125" style="1" customWidth="1"/>
    <col min="5392" max="5632" width="9" style="1"/>
    <col min="5633" max="5633" width="7.625" style="1" customWidth="1"/>
    <col min="5634" max="5634" width="21.125" style="1" customWidth="1"/>
    <col min="5635" max="5635" width="10.375" style="1" customWidth="1"/>
    <col min="5636" max="5636" width="8.875" style="1" customWidth="1"/>
    <col min="5637" max="5637" width="8.625" style="1" customWidth="1"/>
    <col min="5638" max="5638" width="9.625" style="1" customWidth="1"/>
    <col min="5639" max="5639" width="8.875" style="1" customWidth="1"/>
    <col min="5640" max="5640" width="7.625" style="1" customWidth="1"/>
    <col min="5641" max="5641" width="4.5" style="1" customWidth="1"/>
    <col min="5642" max="5645" width="9" style="1"/>
    <col min="5646" max="5647" width="21.125" style="1" customWidth="1"/>
    <col min="5648" max="5888" width="9" style="1"/>
    <col min="5889" max="5889" width="7.625" style="1" customWidth="1"/>
    <col min="5890" max="5890" width="21.125" style="1" customWidth="1"/>
    <col min="5891" max="5891" width="10.375" style="1" customWidth="1"/>
    <col min="5892" max="5892" width="8.875" style="1" customWidth="1"/>
    <col min="5893" max="5893" width="8.625" style="1" customWidth="1"/>
    <col min="5894" max="5894" width="9.625" style="1" customWidth="1"/>
    <col min="5895" max="5895" width="8.875" style="1" customWidth="1"/>
    <col min="5896" max="5896" width="7.625" style="1" customWidth="1"/>
    <col min="5897" max="5897" width="4.5" style="1" customWidth="1"/>
    <col min="5898" max="5901" width="9" style="1"/>
    <col min="5902" max="5903" width="21.125" style="1" customWidth="1"/>
    <col min="5904" max="6144" width="9" style="1"/>
    <col min="6145" max="6145" width="7.625" style="1" customWidth="1"/>
    <col min="6146" max="6146" width="21.125" style="1" customWidth="1"/>
    <col min="6147" max="6147" width="10.375" style="1" customWidth="1"/>
    <col min="6148" max="6148" width="8.875" style="1" customWidth="1"/>
    <col min="6149" max="6149" width="8.625" style="1" customWidth="1"/>
    <col min="6150" max="6150" width="9.625" style="1" customWidth="1"/>
    <col min="6151" max="6151" width="8.875" style="1" customWidth="1"/>
    <col min="6152" max="6152" width="7.625" style="1" customWidth="1"/>
    <col min="6153" max="6153" width="4.5" style="1" customWidth="1"/>
    <col min="6154" max="6157" width="9" style="1"/>
    <col min="6158" max="6159" width="21.125" style="1" customWidth="1"/>
    <col min="6160" max="6400" width="9" style="1"/>
    <col min="6401" max="6401" width="7.625" style="1" customWidth="1"/>
    <col min="6402" max="6402" width="21.125" style="1" customWidth="1"/>
    <col min="6403" max="6403" width="10.375" style="1" customWidth="1"/>
    <col min="6404" max="6404" width="8.875" style="1" customWidth="1"/>
    <col min="6405" max="6405" width="8.625" style="1" customWidth="1"/>
    <col min="6406" max="6406" width="9.625" style="1" customWidth="1"/>
    <col min="6407" max="6407" width="8.875" style="1" customWidth="1"/>
    <col min="6408" max="6408" width="7.625" style="1" customWidth="1"/>
    <col min="6409" max="6409" width="4.5" style="1" customWidth="1"/>
    <col min="6410" max="6413" width="9" style="1"/>
    <col min="6414" max="6415" width="21.125" style="1" customWidth="1"/>
    <col min="6416" max="6656" width="9" style="1"/>
    <col min="6657" max="6657" width="7.625" style="1" customWidth="1"/>
    <col min="6658" max="6658" width="21.125" style="1" customWidth="1"/>
    <col min="6659" max="6659" width="10.375" style="1" customWidth="1"/>
    <col min="6660" max="6660" width="8.875" style="1" customWidth="1"/>
    <col min="6661" max="6661" width="8.625" style="1" customWidth="1"/>
    <col min="6662" max="6662" width="9.625" style="1" customWidth="1"/>
    <col min="6663" max="6663" width="8.875" style="1" customWidth="1"/>
    <col min="6664" max="6664" width="7.625" style="1" customWidth="1"/>
    <col min="6665" max="6665" width="4.5" style="1" customWidth="1"/>
    <col min="6666" max="6669" width="9" style="1"/>
    <col min="6670" max="6671" width="21.125" style="1" customWidth="1"/>
    <col min="6672" max="6912" width="9" style="1"/>
    <col min="6913" max="6913" width="7.625" style="1" customWidth="1"/>
    <col min="6914" max="6914" width="21.125" style="1" customWidth="1"/>
    <col min="6915" max="6915" width="10.375" style="1" customWidth="1"/>
    <col min="6916" max="6916" width="8.875" style="1" customWidth="1"/>
    <col min="6917" max="6917" width="8.625" style="1" customWidth="1"/>
    <col min="6918" max="6918" width="9.625" style="1" customWidth="1"/>
    <col min="6919" max="6919" width="8.875" style="1" customWidth="1"/>
    <col min="6920" max="6920" width="7.625" style="1" customWidth="1"/>
    <col min="6921" max="6921" width="4.5" style="1" customWidth="1"/>
    <col min="6922" max="6925" width="9" style="1"/>
    <col min="6926" max="6927" width="21.125" style="1" customWidth="1"/>
    <col min="6928" max="7168" width="9" style="1"/>
    <col min="7169" max="7169" width="7.625" style="1" customWidth="1"/>
    <col min="7170" max="7170" width="21.125" style="1" customWidth="1"/>
    <col min="7171" max="7171" width="10.375" style="1" customWidth="1"/>
    <col min="7172" max="7172" width="8.875" style="1" customWidth="1"/>
    <col min="7173" max="7173" width="8.625" style="1" customWidth="1"/>
    <col min="7174" max="7174" width="9.625" style="1" customWidth="1"/>
    <col min="7175" max="7175" width="8.875" style="1" customWidth="1"/>
    <col min="7176" max="7176" width="7.625" style="1" customWidth="1"/>
    <col min="7177" max="7177" width="4.5" style="1" customWidth="1"/>
    <col min="7178" max="7181" width="9" style="1"/>
    <col min="7182" max="7183" width="21.125" style="1" customWidth="1"/>
    <col min="7184" max="7424" width="9" style="1"/>
    <col min="7425" max="7425" width="7.625" style="1" customWidth="1"/>
    <col min="7426" max="7426" width="21.125" style="1" customWidth="1"/>
    <col min="7427" max="7427" width="10.375" style="1" customWidth="1"/>
    <col min="7428" max="7428" width="8.875" style="1" customWidth="1"/>
    <col min="7429" max="7429" width="8.625" style="1" customWidth="1"/>
    <col min="7430" max="7430" width="9.625" style="1" customWidth="1"/>
    <col min="7431" max="7431" width="8.875" style="1" customWidth="1"/>
    <col min="7432" max="7432" width="7.625" style="1" customWidth="1"/>
    <col min="7433" max="7433" width="4.5" style="1" customWidth="1"/>
    <col min="7434" max="7437" width="9" style="1"/>
    <col min="7438" max="7439" width="21.125" style="1" customWidth="1"/>
    <col min="7440" max="7680" width="9" style="1"/>
    <col min="7681" max="7681" width="7.625" style="1" customWidth="1"/>
    <col min="7682" max="7682" width="21.125" style="1" customWidth="1"/>
    <col min="7683" max="7683" width="10.375" style="1" customWidth="1"/>
    <col min="7684" max="7684" width="8.875" style="1" customWidth="1"/>
    <col min="7685" max="7685" width="8.625" style="1" customWidth="1"/>
    <col min="7686" max="7686" width="9.625" style="1" customWidth="1"/>
    <col min="7687" max="7687" width="8.875" style="1" customWidth="1"/>
    <col min="7688" max="7688" width="7.625" style="1" customWidth="1"/>
    <col min="7689" max="7689" width="4.5" style="1" customWidth="1"/>
    <col min="7690" max="7693" width="9" style="1"/>
    <col min="7694" max="7695" width="21.125" style="1" customWidth="1"/>
    <col min="7696" max="7936" width="9" style="1"/>
    <col min="7937" max="7937" width="7.625" style="1" customWidth="1"/>
    <col min="7938" max="7938" width="21.125" style="1" customWidth="1"/>
    <col min="7939" max="7939" width="10.375" style="1" customWidth="1"/>
    <col min="7940" max="7940" width="8.875" style="1" customWidth="1"/>
    <col min="7941" max="7941" width="8.625" style="1" customWidth="1"/>
    <col min="7942" max="7942" width="9.625" style="1" customWidth="1"/>
    <col min="7943" max="7943" width="8.875" style="1" customWidth="1"/>
    <col min="7944" max="7944" width="7.625" style="1" customWidth="1"/>
    <col min="7945" max="7945" width="4.5" style="1" customWidth="1"/>
    <col min="7946" max="7949" width="9" style="1"/>
    <col min="7950" max="7951" width="21.125" style="1" customWidth="1"/>
    <col min="7952" max="8192" width="9" style="1"/>
    <col min="8193" max="8193" width="7.625" style="1" customWidth="1"/>
    <col min="8194" max="8194" width="21.125" style="1" customWidth="1"/>
    <col min="8195" max="8195" width="10.375" style="1" customWidth="1"/>
    <col min="8196" max="8196" width="8.875" style="1" customWidth="1"/>
    <col min="8197" max="8197" width="8.625" style="1" customWidth="1"/>
    <col min="8198" max="8198" width="9.625" style="1" customWidth="1"/>
    <col min="8199" max="8199" width="8.875" style="1" customWidth="1"/>
    <col min="8200" max="8200" width="7.625" style="1" customWidth="1"/>
    <col min="8201" max="8201" width="4.5" style="1" customWidth="1"/>
    <col min="8202" max="8205" width="9" style="1"/>
    <col min="8206" max="8207" width="21.125" style="1" customWidth="1"/>
    <col min="8208" max="8448" width="9" style="1"/>
    <col min="8449" max="8449" width="7.625" style="1" customWidth="1"/>
    <col min="8450" max="8450" width="21.125" style="1" customWidth="1"/>
    <col min="8451" max="8451" width="10.375" style="1" customWidth="1"/>
    <col min="8452" max="8452" width="8.875" style="1" customWidth="1"/>
    <col min="8453" max="8453" width="8.625" style="1" customWidth="1"/>
    <col min="8454" max="8454" width="9.625" style="1" customWidth="1"/>
    <col min="8455" max="8455" width="8.875" style="1" customWidth="1"/>
    <col min="8456" max="8456" width="7.625" style="1" customWidth="1"/>
    <col min="8457" max="8457" width="4.5" style="1" customWidth="1"/>
    <col min="8458" max="8461" width="9" style="1"/>
    <col min="8462" max="8463" width="21.125" style="1" customWidth="1"/>
    <col min="8464" max="8704" width="9" style="1"/>
    <col min="8705" max="8705" width="7.625" style="1" customWidth="1"/>
    <col min="8706" max="8706" width="21.125" style="1" customWidth="1"/>
    <col min="8707" max="8707" width="10.375" style="1" customWidth="1"/>
    <col min="8708" max="8708" width="8.875" style="1" customWidth="1"/>
    <col min="8709" max="8709" width="8.625" style="1" customWidth="1"/>
    <col min="8710" max="8710" width="9.625" style="1" customWidth="1"/>
    <col min="8711" max="8711" width="8.875" style="1" customWidth="1"/>
    <col min="8712" max="8712" width="7.625" style="1" customWidth="1"/>
    <col min="8713" max="8713" width="4.5" style="1" customWidth="1"/>
    <col min="8714" max="8717" width="9" style="1"/>
    <col min="8718" max="8719" width="21.125" style="1" customWidth="1"/>
    <col min="8720" max="8960" width="9" style="1"/>
    <col min="8961" max="8961" width="7.625" style="1" customWidth="1"/>
    <col min="8962" max="8962" width="21.125" style="1" customWidth="1"/>
    <col min="8963" max="8963" width="10.375" style="1" customWidth="1"/>
    <col min="8964" max="8964" width="8.875" style="1" customWidth="1"/>
    <col min="8965" max="8965" width="8.625" style="1" customWidth="1"/>
    <col min="8966" max="8966" width="9.625" style="1" customWidth="1"/>
    <col min="8967" max="8967" width="8.875" style="1" customWidth="1"/>
    <col min="8968" max="8968" width="7.625" style="1" customWidth="1"/>
    <col min="8969" max="8969" width="4.5" style="1" customWidth="1"/>
    <col min="8970" max="8973" width="9" style="1"/>
    <col min="8974" max="8975" width="21.125" style="1" customWidth="1"/>
    <col min="8976" max="9216" width="9" style="1"/>
    <col min="9217" max="9217" width="7.625" style="1" customWidth="1"/>
    <col min="9218" max="9218" width="21.125" style="1" customWidth="1"/>
    <col min="9219" max="9219" width="10.375" style="1" customWidth="1"/>
    <col min="9220" max="9220" width="8.875" style="1" customWidth="1"/>
    <col min="9221" max="9221" width="8.625" style="1" customWidth="1"/>
    <col min="9222" max="9222" width="9.625" style="1" customWidth="1"/>
    <col min="9223" max="9223" width="8.875" style="1" customWidth="1"/>
    <col min="9224" max="9224" width="7.625" style="1" customWidth="1"/>
    <col min="9225" max="9225" width="4.5" style="1" customWidth="1"/>
    <col min="9226" max="9229" width="9" style="1"/>
    <col min="9230" max="9231" width="21.125" style="1" customWidth="1"/>
    <col min="9232" max="9472" width="9" style="1"/>
    <col min="9473" max="9473" width="7.625" style="1" customWidth="1"/>
    <col min="9474" max="9474" width="21.125" style="1" customWidth="1"/>
    <col min="9475" max="9475" width="10.375" style="1" customWidth="1"/>
    <col min="9476" max="9476" width="8.875" style="1" customWidth="1"/>
    <col min="9477" max="9477" width="8.625" style="1" customWidth="1"/>
    <col min="9478" max="9478" width="9.625" style="1" customWidth="1"/>
    <col min="9479" max="9479" width="8.875" style="1" customWidth="1"/>
    <col min="9480" max="9480" width="7.625" style="1" customWidth="1"/>
    <col min="9481" max="9481" width="4.5" style="1" customWidth="1"/>
    <col min="9482" max="9485" width="9" style="1"/>
    <col min="9486" max="9487" width="21.125" style="1" customWidth="1"/>
    <col min="9488" max="9728" width="9" style="1"/>
    <col min="9729" max="9729" width="7.625" style="1" customWidth="1"/>
    <col min="9730" max="9730" width="21.125" style="1" customWidth="1"/>
    <col min="9731" max="9731" width="10.375" style="1" customWidth="1"/>
    <col min="9732" max="9732" width="8.875" style="1" customWidth="1"/>
    <col min="9733" max="9733" width="8.625" style="1" customWidth="1"/>
    <col min="9734" max="9734" width="9.625" style="1" customWidth="1"/>
    <col min="9735" max="9735" width="8.875" style="1" customWidth="1"/>
    <col min="9736" max="9736" width="7.625" style="1" customWidth="1"/>
    <col min="9737" max="9737" width="4.5" style="1" customWidth="1"/>
    <col min="9738" max="9741" width="9" style="1"/>
    <col min="9742" max="9743" width="21.125" style="1" customWidth="1"/>
    <col min="9744" max="9984" width="9" style="1"/>
    <col min="9985" max="9985" width="7.625" style="1" customWidth="1"/>
    <col min="9986" max="9986" width="21.125" style="1" customWidth="1"/>
    <col min="9987" max="9987" width="10.375" style="1" customWidth="1"/>
    <col min="9988" max="9988" width="8.875" style="1" customWidth="1"/>
    <col min="9989" max="9989" width="8.625" style="1" customWidth="1"/>
    <col min="9990" max="9990" width="9.625" style="1" customWidth="1"/>
    <col min="9991" max="9991" width="8.875" style="1" customWidth="1"/>
    <col min="9992" max="9992" width="7.625" style="1" customWidth="1"/>
    <col min="9993" max="9993" width="4.5" style="1" customWidth="1"/>
    <col min="9994" max="9997" width="9" style="1"/>
    <col min="9998" max="9999" width="21.125" style="1" customWidth="1"/>
    <col min="10000" max="10240" width="9" style="1"/>
    <col min="10241" max="10241" width="7.625" style="1" customWidth="1"/>
    <col min="10242" max="10242" width="21.125" style="1" customWidth="1"/>
    <col min="10243" max="10243" width="10.375" style="1" customWidth="1"/>
    <col min="10244" max="10244" width="8.875" style="1" customWidth="1"/>
    <col min="10245" max="10245" width="8.625" style="1" customWidth="1"/>
    <col min="10246" max="10246" width="9.625" style="1" customWidth="1"/>
    <col min="10247" max="10247" width="8.875" style="1" customWidth="1"/>
    <col min="10248" max="10248" width="7.625" style="1" customWidth="1"/>
    <col min="10249" max="10249" width="4.5" style="1" customWidth="1"/>
    <col min="10250" max="10253" width="9" style="1"/>
    <col min="10254" max="10255" width="21.125" style="1" customWidth="1"/>
    <col min="10256" max="10496" width="9" style="1"/>
    <col min="10497" max="10497" width="7.625" style="1" customWidth="1"/>
    <col min="10498" max="10498" width="21.125" style="1" customWidth="1"/>
    <col min="10499" max="10499" width="10.375" style="1" customWidth="1"/>
    <col min="10500" max="10500" width="8.875" style="1" customWidth="1"/>
    <col min="10501" max="10501" width="8.625" style="1" customWidth="1"/>
    <col min="10502" max="10502" width="9.625" style="1" customWidth="1"/>
    <col min="10503" max="10503" width="8.875" style="1" customWidth="1"/>
    <col min="10504" max="10504" width="7.625" style="1" customWidth="1"/>
    <col min="10505" max="10505" width="4.5" style="1" customWidth="1"/>
    <col min="10506" max="10509" width="9" style="1"/>
    <col min="10510" max="10511" width="21.125" style="1" customWidth="1"/>
    <col min="10512" max="10752" width="9" style="1"/>
    <col min="10753" max="10753" width="7.625" style="1" customWidth="1"/>
    <col min="10754" max="10754" width="21.125" style="1" customWidth="1"/>
    <col min="10755" max="10755" width="10.375" style="1" customWidth="1"/>
    <col min="10756" max="10756" width="8.875" style="1" customWidth="1"/>
    <col min="10757" max="10757" width="8.625" style="1" customWidth="1"/>
    <col min="10758" max="10758" width="9.625" style="1" customWidth="1"/>
    <col min="10759" max="10759" width="8.875" style="1" customWidth="1"/>
    <col min="10760" max="10760" width="7.625" style="1" customWidth="1"/>
    <col min="10761" max="10761" width="4.5" style="1" customWidth="1"/>
    <col min="10762" max="10765" width="9" style="1"/>
    <col min="10766" max="10767" width="21.125" style="1" customWidth="1"/>
    <col min="10768" max="11008" width="9" style="1"/>
    <col min="11009" max="11009" width="7.625" style="1" customWidth="1"/>
    <col min="11010" max="11010" width="21.125" style="1" customWidth="1"/>
    <col min="11011" max="11011" width="10.375" style="1" customWidth="1"/>
    <col min="11012" max="11012" width="8.875" style="1" customWidth="1"/>
    <col min="11013" max="11013" width="8.625" style="1" customWidth="1"/>
    <col min="11014" max="11014" width="9.625" style="1" customWidth="1"/>
    <col min="11015" max="11015" width="8.875" style="1" customWidth="1"/>
    <col min="11016" max="11016" width="7.625" style="1" customWidth="1"/>
    <col min="11017" max="11017" width="4.5" style="1" customWidth="1"/>
    <col min="11018" max="11021" width="9" style="1"/>
    <col min="11022" max="11023" width="21.125" style="1" customWidth="1"/>
    <col min="11024" max="11264" width="9" style="1"/>
    <col min="11265" max="11265" width="7.625" style="1" customWidth="1"/>
    <col min="11266" max="11266" width="21.125" style="1" customWidth="1"/>
    <col min="11267" max="11267" width="10.375" style="1" customWidth="1"/>
    <col min="11268" max="11268" width="8.875" style="1" customWidth="1"/>
    <col min="11269" max="11269" width="8.625" style="1" customWidth="1"/>
    <col min="11270" max="11270" width="9.625" style="1" customWidth="1"/>
    <col min="11271" max="11271" width="8.875" style="1" customWidth="1"/>
    <col min="11272" max="11272" width="7.625" style="1" customWidth="1"/>
    <col min="11273" max="11273" width="4.5" style="1" customWidth="1"/>
    <col min="11274" max="11277" width="9" style="1"/>
    <col min="11278" max="11279" width="21.125" style="1" customWidth="1"/>
    <col min="11280" max="11520" width="9" style="1"/>
    <col min="11521" max="11521" width="7.625" style="1" customWidth="1"/>
    <col min="11522" max="11522" width="21.125" style="1" customWidth="1"/>
    <col min="11523" max="11523" width="10.375" style="1" customWidth="1"/>
    <col min="11524" max="11524" width="8.875" style="1" customWidth="1"/>
    <col min="11525" max="11525" width="8.625" style="1" customWidth="1"/>
    <col min="11526" max="11526" width="9.625" style="1" customWidth="1"/>
    <col min="11527" max="11527" width="8.875" style="1" customWidth="1"/>
    <col min="11528" max="11528" width="7.625" style="1" customWidth="1"/>
    <col min="11529" max="11529" width="4.5" style="1" customWidth="1"/>
    <col min="11530" max="11533" width="9" style="1"/>
    <col min="11534" max="11535" width="21.125" style="1" customWidth="1"/>
    <col min="11536" max="11776" width="9" style="1"/>
    <col min="11777" max="11777" width="7.625" style="1" customWidth="1"/>
    <col min="11778" max="11778" width="21.125" style="1" customWidth="1"/>
    <col min="11779" max="11779" width="10.375" style="1" customWidth="1"/>
    <col min="11780" max="11780" width="8.875" style="1" customWidth="1"/>
    <col min="11781" max="11781" width="8.625" style="1" customWidth="1"/>
    <col min="11782" max="11782" width="9.625" style="1" customWidth="1"/>
    <col min="11783" max="11783" width="8.875" style="1" customWidth="1"/>
    <col min="11784" max="11784" width="7.625" style="1" customWidth="1"/>
    <col min="11785" max="11785" width="4.5" style="1" customWidth="1"/>
    <col min="11786" max="11789" width="9" style="1"/>
    <col min="11790" max="11791" width="21.125" style="1" customWidth="1"/>
    <col min="11792" max="12032" width="9" style="1"/>
    <col min="12033" max="12033" width="7.625" style="1" customWidth="1"/>
    <col min="12034" max="12034" width="21.125" style="1" customWidth="1"/>
    <col min="12035" max="12035" width="10.375" style="1" customWidth="1"/>
    <col min="12036" max="12036" width="8.875" style="1" customWidth="1"/>
    <col min="12037" max="12037" width="8.625" style="1" customWidth="1"/>
    <col min="12038" max="12038" width="9.625" style="1" customWidth="1"/>
    <col min="12039" max="12039" width="8.875" style="1" customWidth="1"/>
    <col min="12040" max="12040" width="7.625" style="1" customWidth="1"/>
    <col min="12041" max="12041" width="4.5" style="1" customWidth="1"/>
    <col min="12042" max="12045" width="9" style="1"/>
    <col min="12046" max="12047" width="21.125" style="1" customWidth="1"/>
    <col min="12048" max="12288" width="9" style="1"/>
    <col min="12289" max="12289" width="7.625" style="1" customWidth="1"/>
    <col min="12290" max="12290" width="21.125" style="1" customWidth="1"/>
    <col min="12291" max="12291" width="10.375" style="1" customWidth="1"/>
    <col min="12292" max="12292" width="8.875" style="1" customWidth="1"/>
    <col min="12293" max="12293" width="8.625" style="1" customWidth="1"/>
    <col min="12294" max="12294" width="9.625" style="1" customWidth="1"/>
    <col min="12295" max="12295" width="8.875" style="1" customWidth="1"/>
    <col min="12296" max="12296" width="7.625" style="1" customWidth="1"/>
    <col min="12297" max="12297" width="4.5" style="1" customWidth="1"/>
    <col min="12298" max="12301" width="9" style="1"/>
    <col min="12302" max="12303" width="21.125" style="1" customWidth="1"/>
    <col min="12304" max="12544" width="9" style="1"/>
    <col min="12545" max="12545" width="7.625" style="1" customWidth="1"/>
    <col min="12546" max="12546" width="21.125" style="1" customWidth="1"/>
    <col min="12547" max="12547" width="10.375" style="1" customWidth="1"/>
    <col min="12548" max="12548" width="8.875" style="1" customWidth="1"/>
    <col min="12549" max="12549" width="8.625" style="1" customWidth="1"/>
    <col min="12550" max="12550" width="9.625" style="1" customWidth="1"/>
    <col min="12551" max="12551" width="8.875" style="1" customWidth="1"/>
    <col min="12552" max="12552" width="7.625" style="1" customWidth="1"/>
    <col min="12553" max="12553" width="4.5" style="1" customWidth="1"/>
    <col min="12554" max="12557" width="9" style="1"/>
    <col min="12558" max="12559" width="21.125" style="1" customWidth="1"/>
    <col min="12560" max="12800" width="9" style="1"/>
    <col min="12801" max="12801" width="7.625" style="1" customWidth="1"/>
    <col min="12802" max="12802" width="21.125" style="1" customWidth="1"/>
    <col min="12803" max="12803" width="10.375" style="1" customWidth="1"/>
    <col min="12804" max="12804" width="8.875" style="1" customWidth="1"/>
    <col min="12805" max="12805" width="8.625" style="1" customWidth="1"/>
    <col min="12806" max="12806" width="9.625" style="1" customWidth="1"/>
    <col min="12807" max="12807" width="8.875" style="1" customWidth="1"/>
    <col min="12808" max="12808" width="7.625" style="1" customWidth="1"/>
    <col min="12809" max="12809" width="4.5" style="1" customWidth="1"/>
    <col min="12810" max="12813" width="9" style="1"/>
    <col min="12814" max="12815" width="21.125" style="1" customWidth="1"/>
    <col min="12816" max="13056" width="9" style="1"/>
    <col min="13057" max="13057" width="7.625" style="1" customWidth="1"/>
    <col min="13058" max="13058" width="21.125" style="1" customWidth="1"/>
    <col min="13059" max="13059" width="10.375" style="1" customWidth="1"/>
    <col min="13060" max="13060" width="8.875" style="1" customWidth="1"/>
    <col min="13061" max="13061" width="8.625" style="1" customWidth="1"/>
    <col min="13062" max="13062" width="9.625" style="1" customWidth="1"/>
    <col min="13063" max="13063" width="8.875" style="1" customWidth="1"/>
    <col min="13064" max="13064" width="7.625" style="1" customWidth="1"/>
    <col min="13065" max="13065" width="4.5" style="1" customWidth="1"/>
    <col min="13066" max="13069" width="9" style="1"/>
    <col min="13070" max="13071" width="21.125" style="1" customWidth="1"/>
    <col min="13072" max="13312" width="9" style="1"/>
    <col min="13313" max="13313" width="7.625" style="1" customWidth="1"/>
    <col min="13314" max="13314" width="21.125" style="1" customWidth="1"/>
    <col min="13315" max="13315" width="10.375" style="1" customWidth="1"/>
    <col min="13316" max="13316" width="8.875" style="1" customWidth="1"/>
    <col min="13317" max="13317" width="8.625" style="1" customWidth="1"/>
    <col min="13318" max="13318" width="9.625" style="1" customWidth="1"/>
    <col min="13319" max="13319" width="8.875" style="1" customWidth="1"/>
    <col min="13320" max="13320" width="7.625" style="1" customWidth="1"/>
    <col min="13321" max="13321" width="4.5" style="1" customWidth="1"/>
    <col min="13322" max="13325" width="9" style="1"/>
    <col min="13326" max="13327" width="21.125" style="1" customWidth="1"/>
    <col min="13328" max="13568" width="9" style="1"/>
    <col min="13569" max="13569" width="7.625" style="1" customWidth="1"/>
    <col min="13570" max="13570" width="21.125" style="1" customWidth="1"/>
    <col min="13571" max="13571" width="10.375" style="1" customWidth="1"/>
    <col min="13572" max="13572" width="8.875" style="1" customWidth="1"/>
    <col min="13573" max="13573" width="8.625" style="1" customWidth="1"/>
    <col min="13574" max="13574" width="9.625" style="1" customWidth="1"/>
    <col min="13575" max="13575" width="8.875" style="1" customWidth="1"/>
    <col min="13576" max="13576" width="7.625" style="1" customWidth="1"/>
    <col min="13577" max="13577" width="4.5" style="1" customWidth="1"/>
    <col min="13578" max="13581" width="9" style="1"/>
    <col min="13582" max="13583" width="21.125" style="1" customWidth="1"/>
    <col min="13584" max="13824" width="9" style="1"/>
    <col min="13825" max="13825" width="7.625" style="1" customWidth="1"/>
    <col min="13826" max="13826" width="21.125" style="1" customWidth="1"/>
    <col min="13827" max="13827" width="10.375" style="1" customWidth="1"/>
    <col min="13828" max="13828" width="8.875" style="1" customWidth="1"/>
    <col min="13829" max="13829" width="8.625" style="1" customWidth="1"/>
    <col min="13830" max="13830" width="9.625" style="1" customWidth="1"/>
    <col min="13831" max="13831" width="8.875" style="1" customWidth="1"/>
    <col min="13832" max="13832" width="7.625" style="1" customWidth="1"/>
    <col min="13833" max="13833" width="4.5" style="1" customWidth="1"/>
    <col min="13834" max="13837" width="9" style="1"/>
    <col min="13838" max="13839" width="21.125" style="1" customWidth="1"/>
    <col min="13840" max="14080" width="9" style="1"/>
    <col min="14081" max="14081" width="7.625" style="1" customWidth="1"/>
    <col min="14082" max="14082" width="21.125" style="1" customWidth="1"/>
    <col min="14083" max="14083" width="10.375" style="1" customWidth="1"/>
    <col min="14084" max="14084" width="8.875" style="1" customWidth="1"/>
    <col min="14085" max="14085" width="8.625" style="1" customWidth="1"/>
    <col min="14086" max="14086" width="9.625" style="1" customWidth="1"/>
    <col min="14087" max="14087" width="8.875" style="1" customWidth="1"/>
    <col min="14088" max="14088" width="7.625" style="1" customWidth="1"/>
    <col min="14089" max="14089" width="4.5" style="1" customWidth="1"/>
    <col min="14090" max="14093" width="9" style="1"/>
    <col min="14094" max="14095" width="21.125" style="1" customWidth="1"/>
    <col min="14096" max="14336" width="9" style="1"/>
    <col min="14337" max="14337" width="7.625" style="1" customWidth="1"/>
    <col min="14338" max="14338" width="21.125" style="1" customWidth="1"/>
    <col min="14339" max="14339" width="10.375" style="1" customWidth="1"/>
    <col min="14340" max="14340" width="8.875" style="1" customWidth="1"/>
    <col min="14341" max="14341" width="8.625" style="1" customWidth="1"/>
    <col min="14342" max="14342" width="9.625" style="1" customWidth="1"/>
    <col min="14343" max="14343" width="8.875" style="1" customWidth="1"/>
    <col min="14344" max="14344" width="7.625" style="1" customWidth="1"/>
    <col min="14345" max="14345" width="4.5" style="1" customWidth="1"/>
    <col min="14346" max="14349" width="9" style="1"/>
    <col min="14350" max="14351" width="21.125" style="1" customWidth="1"/>
    <col min="14352" max="14592" width="9" style="1"/>
    <col min="14593" max="14593" width="7.625" style="1" customWidth="1"/>
    <col min="14594" max="14594" width="21.125" style="1" customWidth="1"/>
    <col min="14595" max="14595" width="10.375" style="1" customWidth="1"/>
    <col min="14596" max="14596" width="8.875" style="1" customWidth="1"/>
    <col min="14597" max="14597" width="8.625" style="1" customWidth="1"/>
    <col min="14598" max="14598" width="9.625" style="1" customWidth="1"/>
    <col min="14599" max="14599" width="8.875" style="1" customWidth="1"/>
    <col min="14600" max="14600" width="7.625" style="1" customWidth="1"/>
    <col min="14601" max="14601" width="4.5" style="1" customWidth="1"/>
    <col min="14602" max="14605" width="9" style="1"/>
    <col min="14606" max="14607" width="21.125" style="1" customWidth="1"/>
    <col min="14608" max="14848" width="9" style="1"/>
    <col min="14849" max="14849" width="7.625" style="1" customWidth="1"/>
    <col min="14850" max="14850" width="21.125" style="1" customWidth="1"/>
    <col min="14851" max="14851" width="10.375" style="1" customWidth="1"/>
    <col min="14852" max="14852" width="8.875" style="1" customWidth="1"/>
    <col min="14853" max="14853" width="8.625" style="1" customWidth="1"/>
    <col min="14854" max="14854" width="9.625" style="1" customWidth="1"/>
    <col min="14855" max="14855" width="8.875" style="1" customWidth="1"/>
    <col min="14856" max="14856" width="7.625" style="1" customWidth="1"/>
    <col min="14857" max="14857" width="4.5" style="1" customWidth="1"/>
    <col min="14858" max="14861" width="9" style="1"/>
    <col min="14862" max="14863" width="21.125" style="1" customWidth="1"/>
    <col min="14864" max="15104" width="9" style="1"/>
    <col min="15105" max="15105" width="7.625" style="1" customWidth="1"/>
    <col min="15106" max="15106" width="21.125" style="1" customWidth="1"/>
    <col min="15107" max="15107" width="10.375" style="1" customWidth="1"/>
    <col min="15108" max="15108" width="8.875" style="1" customWidth="1"/>
    <col min="15109" max="15109" width="8.625" style="1" customWidth="1"/>
    <col min="15110" max="15110" width="9.625" style="1" customWidth="1"/>
    <col min="15111" max="15111" width="8.875" style="1" customWidth="1"/>
    <col min="15112" max="15112" width="7.625" style="1" customWidth="1"/>
    <col min="15113" max="15113" width="4.5" style="1" customWidth="1"/>
    <col min="15114" max="15117" width="9" style="1"/>
    <col min="15118" max="15119" width="21.125" style="1" customWidth="1"/>
    <col min="15120" max="15360" width="9" style="1"/>
    <col min="15361" max="15361" width="7.625" style="1" customWidth="1"/>
    <col min="15362" max="15362" width="21.125" style="1" customWidth="1"/>
    <col min="15363" max="15363" width="10.375" style="1" customWidth="1"/>
    <col min="15364" max="15364" width="8.875" style="1" customWidth="1"/>
    <col min="15365" max="15365" width="8.625" style="1" customWidth="1"/>
    <col min="15366" max="15366" width="9.625" style="1" customWidth="1"/>
    <col min="15367" max="15367" width="8.875" style="1" customWidth="1"/>
    <col min="15368" max="15368" width="7.625" style="1" customWidth="1"/>
    <col min="15369" max="15369" width="4.5" style="1" customWidth="1"/>
    <col min="15370" max="15373" width="9" style="1"/>
    <col min="15374" max="15375" width="21.125" style="1" customWidth="1"/>
    <col min="15376" max="15616" width="9" style="1"/>
    <col min="15617" max="15617" width="7.625" style="1" customWidth="1"/>
    <col min="15618" max="15618" width="21.125" style="1" customWidth="1"/>
    <col min="15619" max="15619" width="10.375" style="1" customWidth="1"/>
    <col min="15620" max="15620" width="8.875" style="1" customWidth="1"/>
    <col min="15621" max="15621" width="8.625" style="1" customWidth="1"/>
    <col min="15622" max="15622" width="9.625" style="1" customWidth="1"/>
    <col min="15623" max="15623" width="8.875" style="1" customWidth="1"/>
    <col min="15624" max="15624" width="7.625" style="1" customWidth="1"/>
    <col min="15625" max="15625" width="4.5" style="1" customWidth="1"/>
    <col min="15626" max="15629" width="9" style="1"/>
    <col min="15630" max="15631" width="21.125" style="1" customWidth="1"/>
    <col min="15632" max="15872" width="9" style="1"/>
    <col min="15873" max="15873" width="7.625" style="1" customWidth="1"/>
    <col min="15874" max="15874" width="21.125" style="1" customWidth="1"/>
    <col min="15875" max="15875" width="10.375" style="1" customWidth="1"/>
    <col min="15876" max="15876" width="8.875" style="1" customWidth="1"/>
    <col min="15877" max="15877" width="8.625" style="1" customWidth="1"/>
    <col min="15878" max="15878" width="9.625" style="1" customWidth="1"/>
    <col min="15879" max="15879" width="8.875" style="1" customWidth="1"/>
    <col min="15880" max="15880" width="7.625" style="1" customWidth="1"/>
    <col min="15881" max="15881" width="4.5" style="1" customWidth="1"/>
    <col min="15882" max="15885" width="9" style="1"/>
    <col min="15886" max="15887" width="21.125" style="1" customWidth="1"/>
    <col min="15888" max="16128" width="9" style="1"/>
    <col min="16129" max="16129" width="7.625" style="1" customWidth="1"/>
    <col min="16130" max="16130" width="21.125" style="1" customWidth="1"/>
    <col min="16131" max="16131" width="10.375" style="1" customWidth="1"/>
    <col min="16132" max="16132" width="8.875" style="1" customWidth="1"/>
    <col min="16133" max="16133" width="8.625" style="1" customWidth="1"/>
    <col min="16134" max="16134" width="9.625" style="1" customWidth="1"/>
    <col min="16135" max="16135" width="8.875" style="1" customWidth="1"/>
    <col min="16136" max="16136" width="7.625" style="1" customWidth="1"/>
    <col min="16137" max="16137" width="4.5" style="1" customWidth="1"/>
    <col min="16138" max="16141" width="9" style="1"/>
    <col min="16142" max="16143" width="21.125" style="1" customWidth="1"/>
    <col min="16144" max="16384" width="9" style="1"/>
  </cols>
  <sheetData>
    <row r="1" spans="1:14" x14ac:dyDescent="0.15">
      <c r="A1" s="143" t="s">
        <v>55</v>
      </c>
      <c r="B1" s="143"/>
      <c r="C1" s="143"/>
      <c r="D1" s="143"/>
      <c r="E1" s="143"/>
      <c r="F1" s="143"/>
      <c r="G1" s="143"/>
      <c r="H1" s="144"/>
      <c r="I1" s="144"/>
    </row>
    <row r="2" spans="1:14" x14ac:dyDescent="0.15">
      <c r="A2" s="143"/>
      <c r="B2" s="143"/>
      <c r="C2" s="143"/>
      <c r="D2" s="143"/>
      <c r="E2" s="143"/>
      <c r="F2" s="143"/>
      <c r="G2" s="143"/>
      <c r="H2" s="144"/>
      <c r="I2" s="144"/>
    </row>
    <row r="5" spans="1:14" x14ac:dyDescent="0.15">
      <c r="A5" s="120" t="s">
        <v>56</v>
      </c>
      <c r="B5" s="120"/>
      <c r="C5" s="120"/>
      <c r="D5" s="120"/>
      <c r="E5" s="120"/>
      <c r="F5" s="120"/>
      <c r="G5" s="120"/>
      <c r="H5" s="136"/>
      <c r="I5" s="136"/>
    </row>
    <row r="7" spans="1:14" x14ac:dyDescent="0.15">
      <c r="B7" s="4"/>
      <c r="E7" s="2" t="s">
        <v>2</v>
      </c>
      <c r="F7" s="137"/>
      <c r="G7" s="138"/>
      <c r="K7" s="1" t="s">
        <v>3</v>
      </c>
    </row>
    <row r="8" spans="1:14" x14ac:dyDescent="0.15">
      <c r="J8" s="1" t="s">
        <v>4</v>
      </c>
      <c r="N8" s="62">
        <f>INTERCEPT(E13:E17,C13:C17)</f>
        <v>-5.2000000000000657E-3</v>
      </c>
    </row>
    <row r="9" spans="1:14" x14ac:dyDescent="0.15">
      <c r="N9" s="62"/>
    </row>
    <row r="10" spans="1:14" x14ac:dyDescent="0.15">
      <c r="B10" s="6" t="s">
        <v>5</v>
      </c>
      <c r="D10" s="7" t="s">
        <v>57</v>
      </c>
      <c r="E10" s="8">
        <v>2.9000000000000001E-2</v>
      </c>
      <c r="J10" s="1" t="s">
        <v>6</v>
      </c>
      <c r="N10" s="62">
        <f>STEYX(E13:E17,C13:C17)</f>
        <v>5.7474632085226119E-3</v>
      </c>
    </row>
    <row r="11" spans="1:14" x14ac:dyDescent="0.15">
      <c r="B11" s="139" t="s">
        <v>7</v>
      </c>
      <c r="C11" s="148" t="s">
        <v>58</v>
      </c>
      <c r="D11" s="139" t="s">
        <v>9</v>
      </c>
      <c r="E11" s="139" t="s">
        <v>10</v>
      </c>
      <c r="F11" s="139" t="s">
        <v>11</v>
      </c>
      <c r="J11" s="1" t="s">
        <v>12</v>
      </c>
      <c r="N11" s="62">
        <f>RSQ(E13:E17,C13:C17)</f>
        <v>0.99911712719782786</v>
      </c>
    </row>
    <row r="12" spans="1:14" x14ac:dyDescent="0.15">
      <c r="B12" s="139"/>
      <c r="C12" s="149"/>
      <c r="D12" s="140"/>
      <c r="E12" s="139"/>
      <c r="F12" s="139"/>
      <c r="J12" s="1" t="s">
        <v>13</v>
      </c>
      <c r="N12" s="1">
        <v>5</v>
      </c>
    </row>
    <row r="13" spans="1:14" x14ac:dyDescent="0.15">
      <c r="B13" s="9">
        <v>0</v>
      </c>
      <c r="C13" s="10">
        <v>0</v>
      </c>
      <c r="D13" s="11">
        <f>C20</f>
        <v>0</v>
      </c>
      <c r="E13" s="12">
        <f>D13-C20</f>
        <v>0</v>
      </c>
      <c r="F13" s="13">
        <f>C22+E22*C13</f>
        <v>-5.2000000000000657E-3</v>
      </c>
      <c r="J13" s="1" t="s">
        <v>14</v>
      </c>
      <c r="N13" s="1">
        <v>3</v>
      </c>
    </row>
    <row r="14" spans="1:14" x14ac:dyDescent="0.15">
      <c r="B14" s="14">
        <v>2</v>
      </c>
      <c r="C14" s="10">
        <v>2E-3</v>
      </c>
      <c r="D14" s="15">
        <v>9.8000000000000004E-2</v>
      </c>
      <c r="E14" s="12">
        <f>D14-C20</f>
        <v>9.8000000000000004E-2</v>
      </c>
      <c r="F14" s="13">
        <f>C22+E22*C14</f>
        <v>0.10069999999999996</v>
      </c>
      <c r="J14" s="1" t="s">
        <v>15</v>
      </c>
      <c r="N14" s="1">
        <f>SLOPE(E13:E17,C13:C17)</f>
        <v>52.95000000000001</v>
      </c>
    </row>
    <row r="15" spans="1:14" x14ac:dyDescent="0.15">
      <c r="B15" s="14">
        <v>4</v>
      </c>
      <c r="C15" s="10">
        <v>4.0000000000000001E-3</v>
      </c>
      <c r="D15" s="15">
        <v>0.20200000000000001</v>
      </c>
      <c r="E15" s="12">
        <f>D15-C20</f>
        <v>0.20200000000000001</v>
      </c>
      <c r="F15" s="13">
        <f>C22+E22*C15</f>
        <v>0.20659999999999998</v>
      </c>
      <c r="J15" s="1" t="s">
        <v>16</v>
      </c>
    </row>
    <row r="16" spans="1:14" x14ac:dyDescent="0.15">
      <c r="B16" s="14">
        <v>6</v>
      </c>
      <c r="C16" s="10">
        <v>6.0000000000000001E-3</v>
      </c>
      <c r="D16" s="15">
        <v>0.309</v>
      </c>
      <c r="E16" s="12">
        <f>D16-C20</f>
        <v>0.309</v>
      </c>
      <c r="F16" s="13">
        <f>C22+E22*C16</f>
        <v>0.3125</v>
      </c>
    </row>
    <row r="17" spans="1:14" x14ac:dyDescent="0.15">
      <c r="B17" s="14">
        <v>8</v>
      </c>
      <c r="C17" s="16">
        <v>8.0000000000000002E-3</v>
      </c>
      <c r="D17" s="15">
        <v>0.42399999999999999</v>
      </c>
      <c r="E17" s="12">
        <f>D17-C20</f>
        <v>0.42399999999999999</v>
      </c>
      <c r="F17" s="13">
        <f>C22+E22*C17</f>
        <v>0.41839999999999999</v>
      </c>
      <c r="N17" s="19"/>
    </row>
    <row r="18" spans="1:14" x14ac:dyDescent="0.15">
      <c r="B18" s="17" t="s">
        <v>17</v>
      </c>
      <c r="C18" s="18">
        <f>0.029-0.029</f>
        <v>0</v>
      </c>
      <c r="D18" s="19"/>
      <c r="E18" s="19"/>
      <c r="F18" s="20"/>
      <c r="N18" s="63"/>
    </row>
    <row r="19" spans="1:14" x14ac:dyDescent="0.15">
      <c r="B19" s="17" t="s">
        <v>18</v>
      </c>
      <c r="C19" s="18">
        <f>0.029-0.029</f>
        <v>0</v>
      </c>
      <c r="D19" s="19"/>
      <c r="E19" s="19"/>
      <c r="F19" s="20"/>
      <c r="N19" s="63"/>
    </row>
    <row r="20" spans="1:14" x14ac:dyDescent="0.15">
      <c r="B20" s="17" t="s">
        <v>20</v>
      </c>
      <c r="C20" s="21">
        <f>AVERAGE(C18:C19)</f>
        <v>0</v>
      </c>
      <c r="D20" s="19"/>
      <c r="E20" s="19"/>
      <c r="F20" s="20"/>
      <c r="N20" s="63"/>
    </row>
    <row r="21" spans="1:14" x14ac:dyDescent="0.15">
      <c r="N21" s="63"/>
    </row>
    <row r="22" spans="1:14" x14ac:dyDescent="0.15">
      <c r="B22" s="22" t="s">
        <v>22</v>
      </c>
      <c r="C22" s="23">
        <f>N8</f>
        <v>-5.2000000000000657E-3</v>
      </c>
      <c r="D22" s="2" t="s">
        <v>23</v>
      </c>
      <c r="E22" s="1">
        <f>N14</f>
        <v>52.95000000000001</v>
      </c>
      <c r="F22" s="8" t="s">
        <v>24</v>
      </c>
      <c r="N22" s="63"/>
    </row>
    <row r="23" spans="1:14" x14ac:dyDescent="0.15">
      <c r="B23" s="22" t="s">
        <v>25</v>
      </c>
      <c r="C23" s="23">
        <f>CORREL(C13:C17,E13:E17)</f>
        <v>0.99955846612283161</v>
      </c>
      <c r="N23" s="63"/>
    </row>
    <row r="24" spans="1:14" x14ac:dyDescent="0.15">
      <c r="B24" s="22"/>
      <c r="C24" s="23"/>
      <c r="N24" s="63"/>
    </row>
    <row r="25" spans="1:14" x14ac:dyDescent="0.15">
      <c r="N25" s="63"/>
    </row>
    <row r="26" spans="1:14" x14ac:dyDescent="0.15">
      <c r="A26" s="6" t="s">
        <v>26</v>
      </c>
      <c r="N26" s="63"/>
    </row>
    <row r="27" spans="1:14" x14ac:dyDescent="0.15">
      <c r="A27" s="129" t="s">
        <v>27</v>
      </c>
      <c r="B27" s="129" t="s">
        <v>28</v>
      </c>
      <c r="C27" s="129" t="s">
        <v>29</v>
      </c>
      <c r="D27" s="139" t="s">
        <v>9</v>
      </c>
      <c r="E27" s="24" t="s">
        <v>30</v>
      </c>
      <c r="F27" s="25" t="s">
        <v>31</v>
      </c>
      <c r="G27" s="26" t="s">
        <v>32</v>
      </c>
      <c r="H27" s="27" t="s">
        <v>33</v>
      </c>
      <c r="I27" s="164" t="s">
        <v>34</v>
      </c>
      <c r="J27" s="166" t="s">
        <v>35</v>
      </c>
      <c r="K27" s="145" t="s">
        <v>36</v>
      </c>
      <c r="L27" s="145" t="s">
        <v>37</v>
      </c>
      <c r="N27" s="63"/>
    </row>
    <row r="28" spans="1:14" x14ac:dyDescent="0.15">
      <c r="A28" s="130"/>
      <c r="B28" s="130"/>
      <c r="C28" s="130"/>
      <c r="D28" s="140"/>
      <c r="E28" s="28" t="s">
        <v>38</v>
      </c>
      <c r="F28" s="29" t="s">
        <v>59</v>
      </c>
      <c r="G28" s="30" t="s">
        <v>40</v>
      </c>
      <c r="H28" s="31" t="s">
        <v>40</v>
      </c>
      <c r="I28" s="165"/>
      <c r="J28" s="167"/>
      <c r="K28" s="145"/>
      <c r="L28" s="145"/>
      <c r="N28" s="63"/>
    </row>
    <row r="29" spans="1:14" ht="13.5" customHeight="1" x14ac:dyDescent="0.15">
      <c r="A29" s="155"/>
      <c r="B29" s="161"/>
      <c r="C29" s="32"/>
      <c r="D29" s="18"/>
      <c r="E29" s="33">
        <f>D29-$C$20-$D$49</f>
        <v>-2E-3</v>
      </c>
      <c r="F29" s="14">
        <f>(E29-$C$22)/$E$22</f>
        <v>6.0434372049104155E-5</v>
      </c>
      <c r="G29" s="14" t="str">
        <f>IF(ISERR(1000/C29),"",F29*1000/C29*100/50)</f>
        <v/>
      </c>
      <c r="H29" s="34"/>
      <c r="I29" s="64" t="str">
        <f>IF(E29&lt;0.1,"×",IF(E29&gt;E17,"×",IF(AND(0.1&lt;=E29,E29&lt;=E17),"○")))</f>
        <v>×</v>
      </c>
      <c r="J29" s="65">
        <f t="shared" ref="J29" si="0">ABS(0.4343/(POWER(10,-E29)*LN(POWER(10,-E29))))</f>
        <v>93.873745224685223</v>
      </c>
      <c r="K29" s="66" t="s">
        <v>41</v>
      </c>
      <c r="L29" s="141" t="s">
        <v>41</v>
      </c>
      <c r="N29" s="63"/>
    </row>
    <row r="30" spans="1:14" ht="14.25" x14ac:dyDescent="0.15">
      <c r="A30" s="156"/>
      <c r="B30" s="162"/>
      <c r="C30" s="32"/>
      <c r="D30" s="18"/>
      <c r="E30" s="33">
        <f t="shared" ref="E30" si="1">D30-$C$20-$D$49</f>
        <v>-2E-3</v>
      </c>
      <c r="F30" s="14">
        <f t="shared" ref="F30" si="2">(E30-$C$22)/$E$22</f>
        <v>6.0434372049104155E-5</v>
      </c>
      <c r="G30" s="14" t="str">
        <f t="shared" ref="G30" si="3">IF(ISERR(1000/C30),"",F30*1000/C30*100/50)</f>
        <v/>
      </c>
      <c r="H30" s="34"/>
      <c r="I30" s="64" t="str">
        <f>IF(E30&lt;0.1,"×",IF(E30&gt;E17,"×",IF(AND(0.1&lt;=E30,E30&lt;=E17),"○")))</f>
        <v>×</v>
      </c>
      <c r="J30" s="65">
        <f t="shared" ref="J30:J46" si="4">ABS(0.4343/(POWER(10,-E30)*LN(POWER(10,-E30))))</f>
        <v>93.873745224685223</v>
      </c>
      <c r="K30" s="66" t="s">
        <v>41</v>
      </c>
      <c r="L30" s="129"/>
      <c r="N30" s="63"/>
    </row>
    <row r="31" spans="1:14" ht="14.25" x14ac:dyDescent="0.15">
      <c r="A31" s="157"/>
      <c r="B31" s="163"/>
      <c r="C31" s="35"/>
      <c r="D31" s="36"/>
      <c r="E31" s="37">
        <f t="shared" ref="E31:E46" si="5">D31-$C$20-$D$49</f>
        <v>-2E-3</v>
      </c>
      <c r="F31" s="38">
        <f t="shared" ref="F31:F46" si="6">(E31-$C$22)/$E$22</f>
        <v>6.0434372049104155E-5</v>
      </c>
      <c r="G31" s="38" t="str">
        <f t="shared" ref="G31:G46" si="7">IF(ISERR(1000/C31),"",F31*1000/C31*100/50)</f>
        <v/>
      </c>
      <c r="H31" s="39"/>
      <c r="I31" s="67" t="str">
        <f>IF(E31&lt;0.1,"×",IF(E31&gt;E17,"×",IF(AND(0.1&lt;=E31,E31&lt;=E17),"○")))</f>
        <v>×</v>
      </c>
      <c r="J31" s="68">
        <f t="shared" si="4"/>
        <v>93.873745224685223</v>
      </c>
      <c r="K31" s="69" t="s">
        <v>41</v>
      </c>
      <c r="L31" s="142"/>
      <c r="N31" s="63"/>
    </row>
    <row r="32" spans="1:14" ht="14.25" x14ac:dyDescent="0.15">
      <c r="A32" s="158"/>
      <c r="B32" s="173"/>
      <c r="C32" s="40"/>
      <c r="D32" s="41"/>
      <c r="E32" s="42">
        <f t="shared" si="5"/>
        <v>-2E-3</v>
      </c>
      <c r="F32" s="43">
        <f t="shared" si="6"/>
        <v>6.0434372049104155E-5</v>
      </c>
      <c r="G32" s="43" t="str">
        <f t="shared" si="7"/>
        <v/>
      </c>
      <c r="H32" s="44"/>
      <c r="I32" s="70" t="str">
        <f>IF(E32&lt;0.1,"×",IF(E32&gt;E17,"×",IF(AND(0.1&lt;=E32,E32&lt;=E17),"○")))</f>
        <v>×</v>
      </c>
      <c r="J32" s="71">
        <f t="shared" si="4"/>
        <v>93.873745224685223</v>
      </c>
      <c r="K32" s="66" t="s">
        <v>41</v>
      </c>
      <c r="L32" s="141" t="s">
        <v>41</v>
      </c>
      <c r="N32" s="63"/>
    </row>
    <row r="33" spans="1:14" ht="14.25" x14ac:dyDescent="0.15">
      <c r="A33" s="156"/>
      <c r="B33" s="162"/>
      <c r="C33" s="32"/>
      <c r="D33" s="18"/>
      <c r="E33" s="33">
        <f t="shared" si="5"/>
        <v>-2E-3</v>
      </c>
      <c r="F33" s="14">
        <f t="shared" si="6"/>
        <v>6.0434372049104155E-5</v>
      </c>
      <c r="G33" s="14" t="str">
        <f t="shared" si="7"/>
        <v/>
      </c>
      <c r="H33" s="34"/>
      <c r="I33" s="64" t="str">
        <f>IF(E33&lt;0.1,"×",IF(E33&gt;E17,"×",IF(AND(0.1&lt;=E33,E33&lt;=E17),"○")))</f>
        <v>×</v>
      </c>
      <c r="J33" s="65">
        <f t="shared" si="4"/>
        <v>93.873745224685223</v>
      </c>
      <c r="K33" s="66" t="s">
        <v>41</v>
      </c>
      <c r="L33" s="129"/>
      <c r="N33" s="63"/>
    </row>
    <row r="34" spans="1:14" ht="14.25" x14ac:dyDescent="0.15">
      <c r="A34" s="157"/>
      <c r="B34" s="163"/>
      <c r="C34" s="45"/>
      <c r="D34" s="46"/>
      <c r="E34" s="47">
        <f t="shared" si="5"/>
        <v>-2E-3</v>
      </c>
      <c r="F34" s="48">
        <f t="shared" si="6"/>
        <v>6.0434372049104155E-5</v>
      </c>
      <c r="G34" s="48" t="str">
        <f t="shared" si="7"/>
        <v/>
      </c>
      <c r="H34" s="49"/>
      <c r="I34" s="72" t="str">
        <f>IF(E34&lt;0.1,"×",IF(E34&gt;E17,"×",IF(AND(0.1&lt;=E34,E34&lt;=E17),"○")))</f>
        <v>×</v>
      </c>
      <c r="J34" s="73">
        <f t="shared" si="4"/>
        <v>93.873745224685223</v>
      </c>
      <c r="K34" s="69" t="s">
        <v>41</v>
      </c>
      <c r="L34" s="142"/>
      <c r="N34" s="63"/>
    </row>
    <row r="35" spans="1:14" ht="14.25" x14ac:dyDescent="0.15">
      <c r="A35" s="159"/>
      <c r="B35" s="171"/>
      <c r="C35" s="50"/>
      <c r="D35" s="51"/>
      <c r="E35" s="52">
        <f t="shared" si="5"/>
        <v>-2E-3</v>
      </c>
      <c r="F35" s="53">
        <f t="shared" si="6"/>
        <v>6.0434372049104155E-5</v>
      </c>
      <c r="G35" s="53" t="str">
        <f t="shared" si="7"/>
        <v/>
      </c>
      <c r="H35" s="54"/>
      <c r="I35" s="74" t="str">
        <f>IF(E35&lt;0.1,"×",IF(E35&gt;E17,"×",IF(AND(0.1&lt;=E35,E35&lt;=E17),"○")))</f>
        <v>×</v>
      </c>
      <c r="J35" s="75">
        <f t="shared" si="4"/>
        <v>93.873745224685223</v>
      </c>
      <c r="K35" s="66" t="s">
        <v>41</v>
      </c>
      <c r="L35" s="141" t="s">
        <v>41</v>
      </c>
      <c r="N35" s="63"/>
    </row>
    <row r="36" spans="1:14" ht="14.25" x14ac:dyDescent="0.15">
      <c r="A36" s="156"/>
      <c r="B36" s="162"/>
      <c r="C36" s="32"/>
      <c r="D36" s="18"/>
      <c r="E36" s="33">
        <f t="shared" si="5"/>
        <v>-2E-3</v>
      </c>
      <c r="F36" s="14">
        <f t="shared" si="6"/>
        <v>6.0434372049104155E-5</v>
      </c>
      <c r="G36" s="14" t="str">
        <f t="shared" si="7"/>
        <v/>
      </c>
      <c r="H36" s="34"/>
      <c r="I36" s="64" t="str">
        <f>IF(E36&lt;0.1,"×",IF(E36&gt;E17,"×",IF(AND(0.1&lt;=E36,E36&lt;=E17),"○")))</f>
        <v>×</v>
      </c>
      <c r="J36" s="65">
        <f t="shared" si="4"/>
        <v>93.873745224685223</v>
      </c>
      <c r="K36" s="66" t="s">
        <v>41</v>
      </c>
      <c r="L36" s="129"/>
      <c r="N36" s="2" t="s">
        <v>44</v>
      </c>
    </row>
    <row r="37" spans="1:14" ht="14.25" x14ac:dyDescent="0.15">
      <c r="A37" s="160"/>
      <c r="B37" s="172"/>
      <c r="C37" s="35"/>
      <c r="D37" s="36"/>
      <c r="E37" s="37">
        <f t="shared" si="5"/>
        <v>-2E-3</v>
      </c>
      <c r="F37" s="38">
        <f t="shared" si="6"/>
        <v>6.0434372049104155E-5</v>
      </c>
      <c r="G37" s="38" t="str">
        <f t="shared" si="7"/>
        <v/>
      </c>
      <c r="H37" s="39"/>
      <c r="I37" s="67" t="str">
        <f>IF(E37&lt;0.1,"×",IF(E37&gt;E17,"×",IF(AND(0.1&lt;=E37,E37&lt;=E17),"○")))</f>
        <v>×</v>
      </c>
      <c r="J37" s="68">
        <f t="shared" si="4"/>
        <v>93.873745224685223</v>
      </c>
      <c r="K37" s="69" t="s">
        <v>41</v>
      </c>
      <c r="L37" s="142"/>
      <c r="N37" s="76"/>
    </row>
    <row r="38" spans="1:14" ht="13.5" customHeight="1" x14ac:dyDescent="0.15">
      <c r="A38" s="158"/>
      <c r="B38" s="173"/>
      <c r="C38" s="40"/>
      <c r="D38" s="41"/>
      <c r="E38" s="42">
        <f t="shared" si="5"/>
        <v>-2E-3</v>
      </c>
      <c r="F38" s="43">
        <f t="shared" si="6"/>
        <v>6.0434372049104155E-5</v>
      </c>
      <c r="G38" s="43" t="str">
        <f t="shared" si="7"/>
        <v/>
      </c>
      <c r="H38" s="44"/>
      <c r="I38" s="70" t="str">
        <f>IF(E38&lt;0.1,"×",IF(E38&gt;E17,"×",IF(AND(0.1&lt;=E38,E38&lt;=E17),"○")))</f>
        <v>×</v>
      </c>
      <c r="J38" s="71">
        <f t="shared" si="4"/>
        <v>93.873745224685223</v>
      </c>
      <c r="K38" s="66" t="s">
        <v>41</v>
      </c>
      <c r="L38" s="141" t="s">
        <v>41</v>
      </c>
      <c r="N38" s="77" t="s">
        <v>46</v>
      </c>
    </row>
    <row r="39" spans="1:14" ht="14.25" x14ac:dyDescent="0.15">
      <c r="A39" s="156"/>
      <c r="B39" s="162"/>
      <c r="C39" s="32"/>
      <c r="D39" s="18"/>
      <c r="E39" s="33">
        <f t="shared" si="5"/>
        <v>-2E-3</v>
      </c>
      <c r="F39" s="14">
        <f t="shared" si="6"/>
        <v>6.0434372049104155E-5</v>
      </c>
      <c r="G39" s="14" t="str">
        <f t="shared" si="7"/>
        <v/>
      </c>
      <c r="H39" s="34"/>
      <c r="I39" s="64" t="str">
        <f>IF(E39&lt;0.1,"×",IF(E39&gt;E17,"×",IF(AND(0.1&lt;=E39,E39&lt;=E17),"○")))</f>
        <v>×</v>
      </c>
      <c r="J39" s="65">
        <f t="shared" si="4"/>
        <v>93.873745224685223</v>
      </c>
      <c r="K39" s="66" t="s">
        <v>41</v>
      </c>
      <c r="L39" s="129"/>
      <c r="N39" s="77"/>
    </row>
    <row r="40" spans="1:14" ht="14.25" x14ac:dyDescent="0.15">
      <c r="A40" s="157"/>
      <c r="B40" s="163"/>
      <c r="C40" s="45"/>
      <c r="D40" s="46"/>
      <c r="E40" s="47">
        <f t="shared" si="5"/>
        <v>-2E-3</v>
      </c>
      <c r="F40" s="48">
        <f t="shared" si="6"/>
        <v>6.0434372049104155E-5</v>
      </c>
      <c r="G40" s="48" t="str">
        <f t="shared" si="7"/>
        <v/>
      </c>
      <c r="H40" s="49"/>
      <c r="I40" s="72" t="str">
        <f>IF(E40&lt;0.1,"×",IF(E40&gt;E17,"×",IF(AND(0.1&lt;=E40,E40&lt;=E17),"○")))</f>
        <v>×</v>
      </c>
      <c r="J40" s="73">
        <f t="shared" si="4"/>
        <v>93.873745224685223</v>
      </c>
      <c r="K40" s="69" t="s">
        <v>41</v>
      </c>
      <c r="L40" s="142"/>
      <c r="N40" s="77" t="s">
        <v>60</v>
      </c>
    </row>
    <row r="41" spans="1:14" ht="13.5" customHeight="1" x14ac:dyDescent="0.15">
      <c r="A41" s="159"/>
      <c r="B41" s="171"/>
      <c r="C41" s="50"/>
      <c r="D41" s="51"/>
      <c r="E41" s="52">
        <f t="shared" si="5"/>
        <v>-2E-3</v>
      </c>
      <c r="F41" s="53">
        <f t="shared" si="6"/>
        <v>6.0434372049104155E-5</v>
      </c>
      <c r="G41" s="53" t="str">
        <f t="shared" si="7"/>
        <v/>
      </c>
      <c r="H41" s="54"/>
      <c r="I41" s="74" t="str">
        <f>IF(E41&lt;0.1,"×",IF(E41&gt;E17,"×",IF(AND(0.1&lt;=E41,E41&lt;=E17),"○")))</f>
        <v>×</v>
      </c>
      <c r="J41" s="75">
        <f t="shared" si="4"/>
        <v>93.873745224685223</v>
      </c>
      <c r="K41" s="66" t="s">
        <v>41</v>
      </c>
      <c r="L41" s="141" t="s">
        <v>41</v>
      </c>
      <c r="N41" s="77" t="s">
        <v>61</v>
      </c>
    </row>
    <row r="42" spans="1:14" ht="14.25" x14ac:dyDescent="0.15">
      <c r="A42" s="156"/>
      <c r="B42" s="162"/>
      <c r="C42" s="32"/>
      <c r="D42" s="18"/>
      <c r="E42" s="33">
        <f t="shared" si="5"/>
        <v>-2E-3</v>
      </c>
      <c r="F42" s="14">
        <f t="shared" si="6"/>
        <v>6.0434372049104155E-5</v>
      </c>
      <c r="G42" s="14" t="str">
        <f t="shared" si="7"/>
        <v/>
      </c>
      <c r="H42" s="34"/>
      <c r="I42" s="64" t="str">
        <f>IF(E42&lt;0.1,"×",IF(E42&gt;E17,"×",IF(AND(0.1&lt;=E42,E42&lt;=E17),"○")))</f>
        <v>×</v>
      </c>
      <c r="J42" s="65">
        <f t="shared" si="4"/>
        <v>93.873745224685223</v>
      </c>
      <c r="K42" s="66" t="s">
        <v>41</v>
      </c>
      <c r="L42" s="129"/>
      <c r="N42" s="77" t="s">
        <v>49</v>
      </c>
    </row>
    <row r="43" spans="1:14" ht="14.25" x14ac:dyDescent="0.15">
      <c r="A43" s="160"/>
      <c r="B43" s="172"/>
      <c r="C43" s="35"/>
      <c r="D43" s="36"/>
      <c r="E43" s="37">
        <f t="shared" si="5"/>
        <v>-2E-3</v>
      </c>
      <c r="F43" s="38">
        <f t="shared" si="6"/>
        <v>6.0434372049104155E-5</v>
      </c>
      <c r="G43" s="38" t="str">
        <f t="shared" si="7"/>
        <v/>
      </c>
      <c r="H43" s="39"/>
      <c r="I43" s="67" t="str">
        <f>IF(E43&lt;0.1,"×",IF(E43&gt;E17,"×",IF(AND(0.1&lt;=E43,E43&lt;=E17),"○")))</f>
        <v>×</v>
      </c>
      <c r="J43" s="68">
        <f t="shared" si="4"/>
        <v>93.873745224685223</v>
      </c>
      <c r="K43" s="69" t="s">
        <v>41</v>
      </c>
      <c r="L43" s="142"/>
      <c r="N43" s="77" t="s">
        <v>50</v>
      </c>
    </row>
    <row r="44" spans="1:14" ht="13.5" customHeight="1" x14ac:dyDescent="0.15">
      <c r="A44" s="158"/>
      <c r="B44" s="173"/>
      <c r="C44" s="40"/>
      <c r="D44" s="41"/>
      <c r="E44" s="42">
        <f t="shared" si="5"/>
        <v>-2E-3</v>
      </c>
      <c r="F44" s="43">
        <f t="shared" si="6"/>
        <v>6.0434372049104155E-5</v>
      </c>
      <c r="G44" s="43" t="str">
        <f t="shared" si="7"/>
        <v/>
      </c>
      <c r="H44" s="44"/>
      <c r="I44" s="70" t="str">
        <f>IF(E44&lt;0.1,"×",IF(E44&gt;E17,"×",IF(AND(0.1&lt;=E44,E44&lt;=E17),"○")))</f>
        <v>×</v>
      </c>
      <c r="J44" s="71">
        <f t="shared" si="4"/>
        <v>93.873745224685223</v>
      </c>
      <c r="K44" s="78" t="s">
        <v>41</v>
      </c>
      <c r="L44" s="168" t="s">
        <v>41</v>
      </c>
      <c r="N44" s="77"/>
    </row>
    <row r="45" spans="1:14" ht="14.25" x14ac:dyDescent="0.15">
      <c r="A45" s="156"/>
      <c r="B45" s="162"/>
      <c r="C45" s="32"/>
      <c r="D45" s="18"/>
      <c r="E45" s="33">
        <f t="shared" si="5"/>
        <v>-2E-3</v>
      </c>
      <c r="F45" s="14">
        <f t="shared" si="6"/>
        <v>6.0434372049104155E-5</v>
      </c>
      <c r="G45" s="14" t="str">
        <f t="shared" si="7"/>
        <v/>
      </c>
      <c r="H45" s="34"/>
      <c r="I45" s="64" t="str">
        <f>IF(E45&lt;0.1,"×",IF(E45&gt;E17,"×",IF(AND(0.1&lt;=E45,E45&lt;=E17),"○")))</f>
        <v>×</v>
      </c>
      <c r="J45" s="65">
        <f t="shared" si="4"/>
        <v>93.873745224685223</v>
      </c>
      <c r="K45" s="66" t="s">
        <v>41</v>
      </c>
      <c r="L45" s="129"/>
      <c r="N45" s="77"/>
    </row>
    <row r="46" spans="1:14" ht="14.25" x14ac:dyDescent="0.15">
      <c r="A46" s="157"/>
      <c r="B46" s="163"/>
      <c r="C46" s="45"/>
      <c r="D46" s="46"/>
      <c r="E46" s="47">
        <f t="shared" si="5"/>
        <v>-2E-3</v>
      </c>
      <c r="F46" s="48">
        <f t="shared" si="6"/>
        <v>6.0434372049104155E-5</v>
      </c>
      <c r="G46" s="48" t="str">
        <f t="shared" si="7"/>
        <v/>
      </c>
      <c r="H46" s="49"/>
      <c r="I46" s="72" t="str">
        <f>IF(E46&lt;0.1,"×",IF(E46&gt;E17,"×",IF(AND(0.1&lt;=E46,E46&lt;=E17),"○")))</f>
        <v>×</v>
      </c>
      <c r="J46" s="73">
        <f t="shared" si="4"/>
        <v>93.873745224685223</v>
      </c>
      <c r="K46" s="69" t="s">
        <v>41</v>
      </c>
      <c r="L46" s="142"/>
      <c r="N46" s="79"/>
    </row>
    <row r="47" spans="1:14" ht="13.5" customHeight="1" x14ac:dyDescent="0.15">
      <c r="A47" s="150" t="s">
        <v>62</v>
      </c>
      <c r="B47" s="151"/>
      <c r="C47" s="152"/>
      <c r="D47" s="41">
        <v>2E-3</v>
      </c>
      <c r="E47" s="55"/>
      <c r="F47" s="56"/>
      <c r="G47" s="56"/>
      <c r="H47" s="20"/>
      <c r="I47" s="19"/>
      <c r="J47" s="80"/>
      <c r="K47" s="81"/>
      <c r="L47" s="169"/>
      <c r="N47" s="77"/>
    </row>
    <row r="48" spans="1:14" ht="14.25" x14ac:dyDescent="0.15">
      <c r="A48" s="153" t="s">
        <v>63</v>
      </c>
      <c r="B48" s="129"/>
      <c r="C48" s="154"/>
      <c r="D48" s="18">
        <v>2E-3</v>
      </c>
      <c r="E48" s="55"/>
      <c r="F48" s="56"/>
      <c r="G48" s="56"/>
      <c r="H48" s="20"/>
      <c r="I48" s="19"/>
      <c r="J48" s="80"/>
      <c r="K48" s="81"/>
      <c r="L48" s="170"/>
      <c r="N48" s="77"/>
    </row>
    <row r="49" spans="1:14" ht="14.25" x14ac:dyDescent="0.15">
      <c r="A49" s="153" t="s">
        <v>64</v>
      </c>
      <c r="B49" s="129"/>
      <c r="C49" s="129"/>
      <c r="D49" s="57">
        <f>AVERAGE(D47:D48)</f>
        <v>2E-3</v>
      </c>
      <c r="E49" s="55"/>
      <c r="F49" s="56"/>
      <c r="G49" s="56"/>
      <c r="H49" s="20"/>
      <c r="I49" s="19"/>
      <c r="J49" s="80"/>
      <c r="K49" s="81"/>
      <c r="L49" s="170"/>
      <c r="N49" s="77"/>
    </row>
    <row r="50" spans="1:14" x14ac:dyDescent="0.15">
      <c r="B50" s="19"/>
      <c r="C50" s="58"/>
      <c r="N50" s="82"/>
    </row>
    <row r="51" spans="1:14" x14ac:dyDescent="0.15">
      <c r="B51" s="19"/>
      <c r="C51" s="58"/>
      <c r="N51" s="63"/>
    </row>
    <row r="52" spans="1:14" x14ac:dyDescent="0.15">
      <c r="B52" s="19"/>
      <c r="C52" s="56"/>
      <c r="N52" s="63"/>
    </row>
    <row r="53" spans="1:14" x14ac:dyDescent="0.15">
      <c r="B53" s="22"/>
      <c r="N53" s="83" t="s">
        <v>53</v>
      </c>
    </row>
    <row r="54" spans="1:14" x14ac:dyDescent="0.15">
      <c r="B54" s="120" t="s">
        <v>65</v>
      </c>
      <c r="C54" s="120" t="s">
        <v>66</v>
      </c>
      <c r="D54" s="59">
        <v>100</v>
      </c>
      <c r="E54" s="120" t="s">
        <v>67</v>
      </c>
      <c r="F54" s="59">
        <v>1000</v>
      </c>
      <c r="G54" s="2"/>
      <c r="H54" s="3"/>
      <c r="N54" s="83">
        <v>0.01</v>
      </c>
    </row>
    <row r="55" spans="1:14" x14ac:dyDescent="0.15">
      <c r="B55" s="120"/>
      <c r="C55" s="120"/>
      <c r="D55" s="60">
        <v>50</v>
      </c>
      <c r="E55" s="120"/>
      <c r="F55" s="61" t="s">
        <v>68</v>
      </c>
      <c r="G55" s="3"/>
      <c r="H55" s="3"/>
    </row>
    <row r="57" spans="1:14" x14ac:dyDescent="0.15">
      <c r="B57" s="3"/>
      <c r="C57" s="3"/>
      <c r="D57" s="3"/>
      <c r="E57" s="3"/>
      <c r="F57" s="3"/>
      <c r="G57" s="3"/>
      <c r="H57" s="3"/>
      <c r="I57" s="3"/>
    </row>
  </sheetData>
  <mergeCells count="41">
    <mergeCell ref="L38:L40"/>
    <mergeCell ref="L41:L43"/>
    <mergeCell ref="L44:L46"/>
    <mergeCell ref="L47:L49"/>
    <mergeCell ref="A1:I2"/>
    <mergeCell ref="K27:K28"/>
    <mergeCell ref="L27:L28"/>
    <mergeCell ref="L29:L31"/>
    <mergeCell ref="L32:L34"/>
    <mergeCell ref="L35:L37"/>
    <mergeCell ref="E11:E12"/>
    <mergeCell ref="B35:B37"/>
    <mergeCell ref="B38:B40"/>
    <mergeCell ref="B41:B43"/>
    <mergeCell ref="B44:B46"/>
    <mergeCell ref="B32:B34"/>
    <mergeCell ref="E54:E55"/>
    <mergeCell ref="F11:F12"/>
    <mergeCell ref="I27:I28"/>
    <mergeCell ref="J27:J28"/>
    <mergeCell ref="C11:C12"/>
    <mergeCell ref="C27:C28"/>
    <mergeCell ref="C54:C55"/>
    <mergeCell ref="D11:D12"/>
    <mergeCell ref="D27:D28"/>
    <mergeCell ref="B54:B55"/>
    <mergeCell ref="A5:I5"/>
    <mergeCell ref="F7:G7"/>
    <mergeCell ref="A47:C47"/>
    <mergeCell ref="A48:C48"/>
    <mergeCell ref="A49:C49"/>
    <mergeCell ref="A27:A28"/>
    <mergeCell ref="A29:A31"/>
    <mergeCell ref="A32:A34"/>
    <mergeCell ref="A35:A37"/>
    <mergeCell ref="A38:A40"/>
    <mergeCell ref="A41:A43"/>
    <mergeCell ref="A44:A46"/>
    <mergeCell ref="B11:B12"/>
    <mergeCell ref="B27:B28"/>
    <mergeCell ref="B29:B31"/>
  </mergeCells>
  <phoneticPr fontId="5"/>
  <dataValidations count="2">
    <dataValidation type="list" allowBlank="1" showInputMessage="1" showErrorMessage="1" sqref="F7:G7 JB7:JC7 SX7:SY7 ACT7:ACU7 AMP7:AMQ7 AWL7:AWM7 BGH7:BGI7 BQD7:BQE7 BZZ7:CAA7 CJV7:CJW7 CTR7:CTS7 DDN7:DDO7 DNJ7:DNK7 DXF7:DXG7 EHB7:EHC7 EQX7:EQY7 FAT7:FAU7 FKP7:FKQ7 FUL7:FUM7 GEH7:GEI7 GOD7:GOE7 GXZ7:GYA7 HHV7:HHW7 HRR7:HRS7 IBN7:IBO7 ILJ7:ILK7 IVF7:IVG7 JFB7:JFC7 JOX7:JOY7 JYT7:JYU7 KIP7:KIQ7 KSL7:KSM7 LCH7:LCI7 LMD7:LME7 LVZ7:LWA7 MFV7:MFW7 MPR7:MPS7 MZN7:MZO7 NJJ7:NJK7 NTF7:NTG7 ODB7:ODC7 OMX7:OMY7 OWT7:OWU7 PGP7:PGQ7 PQL7:PQM7 QAH7:QAI7 QKD7:QKE7 QTZ7:QUA7 RDV7:RDW7 RNR7:RNS7 RXN7:RXO7 SHJ7:SHK7 SRF7:SRG7 TBB7:TBC7 TKX7:TKY7 TUT7:TUU7 UEP7:UEQ7 UOL7:UOM7 UYH7:UYI7 VID7:VIE7 VRZ7:VSA7 WBV7:WBW7 WLR7:WLS7 WVN7:WVO7 F65543:G65543 JB65543:JC65543 SX65543:SY65543 ACT65543:ACU65543 AMP65543:AMQ65543 AWL65543:AWM65543 BGH65543:BGI65543 BQD65543:BQE65543 BZZ65543:CAA65543 CJV65543:CJW65543 CTR65543:CTS65543 DDN65543:DDO65543 DNJ65543:DNK65543 DXF65543:DXG65543 EHB65543:EHC65543 EQX65543:EQY65543 FAT65543:FAU65543 FKP65543:FKQ65543 FUL65543:FUM65543 GEH65543:GEI65543 GOD65543:GOE65543 GXZ65543:GYA65543 HHV65543:HHW65543 HRR65543:HRS65543 IBN65543:IBO65543 ILJ65543:ILK65543 IVF65543:IVG65543 JFB65543:JFC65543 JOX65543:JOY65543 JYT65543:JYU65543 KIP65543:KIQ65543 KSL65543:KSM65543 LCH65543:LCI65543 LMD65543:LME65543 LVZ65543:LWA65543 MFV65543:MFW65543 MPR65543:MPS65543 MZN65543:MZO65543 NJJ65543:NJK65543 NTF65543:NTG65543 ODB65543:ODC65543 OMX65543:OMY65543 OWT65543:OWU65543 PGP65543:PGQ65543 PQL65543:PQM65543 QAH65543:QAI65543 QKD65543:QKE65543 QTZ65543:QUA65543 RDV65543:RDW65543 RNR65543:RNS65543 RXN65543:RXO65543 SHJ65543:SHK65543 SRF65543:SRG65543 TBB65543:TBC65543 TKX65543:TKY65543 TUT65543:TUU65543 UEP65543:UEQ65543 UOL65543:UOM65543 UYH65543:UYI65543 VID65543:VIE65543 VRZ65543:VSA65543 WBV65543:WBW65543 WLR65543:WLS65543 WVN65543:WVO65543 F131079:G131079 JB131079:JC131079 SX131079:SY131079 ACT131079:ACU131079 AMP131079:AMQ131079 AWL131079:AWM131079 BGH131079:BGI131079 BQD131079:BQE131079 BZZ131079:CAA131079 CJV131079:CJW131079 CTR131079:CTS131079 DDN131079:DDO131079 DNJ131079:DNK131079 DXF131079:DXG131079 EHB131079:EHC131079 EQX131079:EQY131079 FAT131079:FAU131079 FKP131079:FKQ131079 FUL131079:FUM131079 GEH131079:GEI131079 GOD131079:GOE131079 GXZ131079:GYA131079 HHV131079:HHW131079 HRR131079:HRS131079 IBN131079:IBO131079 ILJ131079:ILK131079 IVF131079:IVG131079 JFB131079:JFC131079 JOX131079:JOY131079 JYT131079:JYU131079 KIP131079:KIQ131079 KSL131079:KSM131079 LCH131079:LCI131079 LMD131079:LME131079 LVZ131079:LWA131079 MFV131079:MFW131079 MPR131079:MPS131079 MZN131079:MZO131079 NJJ131079:NJK131079 NTF131079:NTG131079 ODB131079:ODC131079 OMX131079:OMY131079 OWT131079:OWU131079 PGP131079:PGQ131079 PQL131079:PQM131079 QAH131079:QAI131079 QKD131079:QKE131079 QTZ131079:QUA131079 RDV131079:RDW131079 RNR131079:RNS131079 RXN131079:RXO131079 SHJ131079:SHK131079 SRF131079:SRG131079 TBB131079:TBC131079 TKX131079:TKY131079 TUT131079:TUU131079 UEP131079:UEQ131079 UOL131079:UOM131079 UYH131079:UYI131079 VID131079:VIE131079 VRZ131079:VSA131079 WBV131079:WBW131079 WLR131079:WLS131079 WVN131079:WVO131079 F196615:G196615 JB196615:JC196615 SX196615:SY196615 ACT196615:ACU196615 AMP196615:AMQ196615 AWL196615:AWM196615 BGH196615:BGI196615 BQD196615:BQE196615 BZZ196615:CAA196615 CJV196615:CJW196615 CTR196615:CTS196615 DDN196615:DDO196615 DNJ196615:DNK196615 DXF196615:DXG196615 EHB196615:EHC196615 EQX196615:EQY196615 FAT196615:FAU196615 FKP196615:FKQ196615 FUL196615:FUM196615 GEH196615:GEI196615 GOD196615:GOE196615 GXZ196615:GYA196615 HHV196615:HHW196615 HRR196615:HRS196615 IBN196615:IBO196615 ILJ196615:ILK196615 IVF196615:IVG196615 JFB196615:JFC196615 JOX196615:JOY196615 JYT196615:JYU196615 KIP196615:KIQ196615 KSL196615:KSM196615 LCH196615:LCI196615 LMD196615:LME196615 LVZ196615:LWA196615 MFV196615:MFW196615 MPR196615:MPS196615 MZN196615:MZO196615 NJJ196615:NJK196615 NTF196615:NTG196615 ODB196615:ODC196615 OMX196615:OMY196615 OWT196615:OWU196615 PGP196615:PGQ196615 PQL196615:PQM196615 QAH196615:QAI196615 QKD196615:QKE196615 QTZ196615:QUA196615 RDV196615:RDW196615 RNR196615:RNS196615 RXN196615:RXO196615 SHJ196615:SHK196615 SRF196615:SRG196615 TBB196615:TBC196615 TKX196615:TKY196615 TUT196615:TUU196615 UEP196615:UEQ196615 UOL196615:UOM196615 UYH196615:UYI196615 VID196615:VIE196615 VRZ196615:VSA196615 WBV196615:WBW196615 WLR196615:WLS196615 WVN196615:WVO196615 F262151:G262151 JB262151:JC262151 SX262151:SY262151 ACT262151:ACU262151 AMP262151:AMQ262151 AWL262151:AWM262151 BGH262151:BGI262151 BQD262151:BQE262151 BZZ262151:CAA262151 CJV262151:CJW262151 CTR262151:CTS262151 DDN262151:DDO262151 DNJ262151:DNK262151 DXF262151:DXG262151 EHB262151:EHC262151 EQX262151:EQY262151 FAT262151:FAU262151 FKP262151:FKQ262151 FUL262151:FUM262151 GEH262151:GEI262151 GOD262151:GOE262151 GXZ262151:GYA262151 HHV262151:HHW262151 HRR262151:HRS262151 IBN262151:IBO262151 ILJ262151:ILK262151 IVF262151:IVG262151 JFB262151:JFC262151 JOX262151:JOY262151 JYT262151:JYU262151 KIP262151:KIQ262151 KSL262151:KSM262151 LCH262151:LCI262151 LMD262151:LME262151 LVZ262151:LWA262151 MFV262151:MFW262151 MPR262151:MPS262151 MZN262151:MZO262151 NJJ262151:NJK262151 NTF262151:NTG262151 ODB262151:ODC262151 OMX262151:OMY262151 OWT262151:OWU262151 PGP262151:PGQ262151 PQL262151:PQM262151 QAH262151:QAI262151 QKD262151:QKE262151 QTZ262151:QUA262151 RDV262151:RDW262151 RNR262151:RNS262151 RXN262151:RXO262151 SHJ262151:SHK262151 SRF262151:SRG262151 TBB262151:TBC262151 TKX262151:TKY262151 TUT262151:TUU262151 UEP262151:UEQ262151 UOL262151:UOM262151 UYH262151:UYI262151 VID262151:VIE262151 VRZ262151:VSA262151 WBV262151:WBW262151 WLR262151:WLS262151 WVN262151:WVO262151 F327687:G327687 JB327687:JC327687 SX327687:SY327687 ACT327687:ACU327687 AMP327687:AMQ327687 AWL327687:AWM327687 BGH327687:BGI327687 BQD327687:BQE327687 BZZ327687:CAA327687 CJV327687:CJW327687 CTR327687:CTS327687 DDN327687:DDO327687 DNJ327687:DNK327687 DXF327687:DXG327687 EHB327687:EHC327687 EQX327687:EQY327687 FAT327687:FAU327687 FKP327687:FKQ327687 FUL327687:FUM327687 GEH327687:GEI327687 GOD327687:GOE327687 GXZ327687:GYA327687 HHV327687:HHW327687 HRR327687:HRS327687 IBN327687:IBO327687 ILJ327687:ILK327687 IVF327687:IVG327687 JFB327687:JFC327687 JOX327687:JOY327687 JYT327687:JYU327687 KIP327687:KIQ327687 KSL327687:KSM327687 LCH327687:LCI327687 LMD327687:LME327687 LVZ327687:LWA327687 MFV327687:MFW327687 MPR327687:MPS327687 MZN327687:MZO327687 NJJ327687:NJK327687 NTF327687:NTG327687 ODB327687:ODC327687 OMX327687:OMY327687 OWT327687:OWU327687 PGP327687:PGQ327687 PQL327687:PQM327687 QAH327687:QAI327687 QKD327687:QKE327687 QTZ327687:QUA327687 RDV327687:RDW327687 RNR327687:RNS327687 RXN327687:RXO327687 SHJ327687:SHK327687 SRF327687:SRG327687 TBB327687:TBC327687 TKX327687:TKY327687 TUT327687:TUU327687 UEP327687:UEQ327687 UOL327687:UOM327687 UYH327687:UYI327687 VID327687:VIE327687 VRZ327687:VSA327687 WBV327687:WBW327687 WLR327687:WLS327687 WVN327687:WVO327687 F393223:G393223 JB393223:JC393223 SX393223:SY393223 ACT393223:ACU393223 AMP393223:AMQ393223 AWL393223:AWM393223 BGH393223:BGI393223 BQD393223:BQE393223 BZZ393223:CAA393223 CJV393223:CJW393223 CTR393223:CTS393223 DDN393223:DDO393223 DNJ393223:DNK393223 DXF393223:DXG393223 EHB393223:EHC393223 EQX393223:EQY393223 FAT393223:FAU393223 FKP393223:FKQ393223 FUL393223:FUM393223 GEH393223:GEI393223 GOD393223:GOE393223 GXZ393223:GYA393223 HHV393223:HHW393223 HRR393223:HRS393223 IBN393223:IBO393223 ILJ393223:ILK393223 IVF393223:IVG393223 JFB393223:JFC393223 JOX393223:JOY393223 JYT393223:JYU393223 KIP393223:KIQ393223 KSL393223:KSM393223 LCH393223:LCI393223 LMD393223:LME393223 LVZ393223:LWA393223 MFV393223:MFW393223 MPR393223:MPS393223 MZN393223:MZO393223 NJJ393223:NJK393223 NTF393223:NTG393223 ODB393223:ODC393223 OMX393223:OMY393223 OWT393223:OWU393223 PGP393223:PGQ393223 PQL393223:PQM393223 QAH393223:QAI393223 QKD393223:QKE393223 QTZ393223:QUA393223 RDV393223:RDW393223 RNR393223:RNS393223 RXN393223:RXO393223 SHJ393223:SHK393223 SRF393223:SRG393223 TBB393223:TBC393223 TKX393223:TKY393223 TUT393223:TUU393223 UEP393223:UEQ393223 UOL393223:UOM393223 UYH393223:UYI393223 VID393223:VIE393223 VRZ393223:VSA393223 WBV393223:WBW393223 WLR393223:WLS393223 WVN393223:WVO393223 F458759:G458759 JB458759:JC458759 SX458759:SY458759 ACT458759:ACU458759 AMP458759:AMQ458759 AWL458759:AWM458759 BGH458759:BGI458759 BQD458759:BQE458759 BZZ458759:CAA458759 CJV458759:CJW458759 CTR458759:CTS458759 DDN458759:DDO458759 DNJ458759:DNK458759 DXF458759:DXG458759 EHB458759:EHC458759 EQX458759:EQY458759 FAT458759:FAU458759 FKP458759:FKQ458759 FUL458759:FUM458759 GEH458759:GEI458759 GOD458759:GOE458759 GXZ458759:GYA458759 HHV458759:HHW458759 HRR458759:HRS458759 IBN458759:IBO458759 ILJ458759:ILK458759 IVF458759:IVG458759 JFB458759:JFC458759 JOX458759:JOY458759 JYT458759:JYU458759 KIP458759:KIQ458759 KSL458759:KSM458759 LCH458759:LCI458759 LMD458759:LME458759 LVZ458759:LWA458759 MFV458759:MFW458759 MPR458759:MPS458759 MZN458759:MZO458759 NJJ458759:NJK458759 NTF458759:NTG458759 ODB458759:ODC458759 OMX458759:OMY458759 OWT458759:OWU458759 PGP458759:PGQ458759 PQL458759:PQM458759 QAH458759:QAI458759 QKD458759:QKE458759 QTZ458759:QUA458759 RDV458759:RDW458759 RNR458759:RNS458759 RXN458759:RXO458759 SHJ458759:SHK458759 SRF458759:SRG458759 TBB458759:TBC458759 TKX458759:TKY458759 TUT458759:TUU458759 UEP458759:UEQ458759 UOL458759:UOM458759 UYH458759:UYI458759 VID458759:VIE458759 VRZ458759:VSA458759 WBV458759:WBW458759 WLR458759:WLS458759 WVN458759:WVO458759 F524295:G524295 JB524295:JC524295 SX524295:SY524295 ACT524295:ACU524295 AMP524295:AMQ524295 AWL524295:AWM524295 BGH524295:BGI524295 BQD524295:BQE524295 BZZ524295:CAA524295 CJV524295:CJW524295 CTR524295:CTS524295 DDN524295:DDO524295 DNJ524295:DNK524295 DXF524295:DXG524295 EHB524295:EHC524295 EQX524295:EQY524295 FAT524295:FAU524295 FKP524295:FKQ524295 FUL524295:FUM524295 GEH524295:GEI524295 GOD524295:GOE524295 GXZ524295:GYA524295 HHV524295:HHW524295 HRR524295:HRS524295 IBN524295:IBO524295 ILJ524295:ILK524295 IVF524295:IVG524295 JFB524295:JFC524295 JOX524295:JOY524295 JYT524295:JYU524295 KIP524295:KIQ524295 KSL524295:KSM524295 LCH524295:LCI524295 LMD524295:LME524295 LVZ524295:LWA524295 MFV524295:MFW524295 MPR524295:MPS524295 MZN524295:MZO524295 NJJ524295:NJK524295 NTF524295:NTG524295 ODB524295:ODC524295 OMX524295:OMY524295 OWT524295:OWU524295 PGP524295:PGQ524295 PQL524295:PQM524295 QAH524295:QAI524295 QKD524295:QKE524295 QTZ524295:QUA524295 RDV524295:RDW524295 RNR524295:RNS524295 RXN524295:RXO524295 SHJ524295:SHK524295 SRF524295:SRG524295 TBB524295:TBC524295 TKX524295:TKY524295 TUT524295:TUU524295 UEP524295:UEQ524295 UOL524295:UOM524295 UYH524295:UYI524295 VID524295:VIE524295 VRZ524295:VSA524295 WBV524295:WBW524295 WLR524295:WLS524295 WVN524295:WVO524295 F589831:G589831 JB589831:JC589831 SX589831:SY589831 ACT589831:ACU589831 AMP589831:AMQ589831 AWL589831:AWM589831 BGH589831:BGI589831 BQD589831:BQE589831 BZZ589831:CAA589831 CJV589831:CJW589831 CTR589831:CTS589831 DDN589831:DDO589831 DNJ589831:DNK589831 DXF589831:DXG589831 EHB589831:EHC589831 EQX589831:EQY589831 FAT589831:FAU589831 FKP589831:FKQ589831 FUL589831:FUM589831 GEH589831:GEI589831 GOD589831:GOE589831 GXZ589831:GYA589831 HHV589831:HHW589831 HRR589831:HRS589831 IBN589831:IBO589831 ILJ589831:ILK589831 IVF589831:IVG589831 JFB589831:JFC589831 JOX589831:JOY589831 JYT589831:JYU589831 KIP589831:KIQ589831 KSL589831:KSM589831 LCH589831:LCI589831 LMD589831:LME589831 LVZ589831:LWA589831 MFV589831:MFW589831 MPR589831:MPS589831 MZN589831:MZO589831 NJJ589831:NJK589831 NTF589831:NTG589831 ODB589831:ODC589831 OMX589831:OMY589831 OWT589831:OWU589831 PGP589831:PGQ589831 PQL589831:PQM589831 QAH589831:QAI589831 QKD589831:QKE589831 QTZ589831:QUA589831 RDV589831:RDW589831 RNR589831:RNS589831 RXN589831:RXO589831 SHJ589831:SHK589831 SRF589831:SRG589831 TBB589831:TBC589831 TKX589831:TKY589831 TUT589831:TUU589831 UEP589831:UEQ589831 UOL589831:UOM589831 UYH589831:UYI589831 VID589831:VIE589831 VRZ589831:VSA589831 WBV589831:WBW589831 WLR589831:WLS589831 WVN589831:WVO589831 F655367:G655367 JB655367:JC655367 SX655367:SY655367 ACT655367:ACU655367 AMP655367:AMQ655367 AWL655367:AWM655367 BGH655367:BGI655367 BQD655367:BQE655367 BZZ655367:CAA655367 CJV655367:CJW655367 CTR655367:CTS655367 DDN655367:DDO655367 DNJ655367:DNK655367 DXF655367:DXG655367 EHB655367:EHC655367 EQX655367:EQY655367 FAT655367:FAU655367 FKP655367:FKQ655367 FUL655367:FUM655367 GEH655367:GEI655367 GOD655367:GOE655367 GXZ655367:GYA655367 HHV655367:HHW655367 HRR655367:HRS655367 IBN655367:IBO655367 ILJ655367:ILK655367 IVF655367:IVG655367 JFB655367:JFC655367 JOX655367:JOY655367 JYT655367:JYU655367 KIP655367:KIQ655367 KSL655367:KSM655367 LCH655367:LCI655367 LMD655367:LME655367 LVZ655367:LWA655367 MFV655367:MFW655367 MPR655367:MPS655367 MZN655367:MZO655367 NJJ655367:NJK655367 NTF655367:NTG655367 ODB655367:ODC655367 OMX655367:OMY655367 OWT655367:OWU655367 PGP655367:PGQ655367 PQL655367:PQM655367 QAH655367:QAI655367 QKD655367:QKE655367 QTZ655367:QUA655367 RDV655367:RDW655367 RNR655367:RNS655367 RXN655367:RXO655367 SHJ655367:SHK655367 SRF655367:SRG655367 TBB655367:TBC655367 TKX655367:TKY655367 TUT655367:TUU655367 UEP655367:UEQ655367 UOL655367:UOM655367 UYH655367:UYI655367 VID655367:VIE655367 VRZ655367:VSA655367 WBV655367:WBW655367 WLR655367:WLS655367 WVN655367:WVO655367 F720903:G720903 JB720903:JC720903 SX720903:SY720903 ACT720903:ACU720903 AMP720903:AMQ720903 AWL720903:AWM720903 BGH720903:BGI720903 BQD720903:BQE720903 BZZ720903:CAA720903 CJV720903:CJW720903 CTR720903:CTS720903 DDN720903:DDO720903 DNJ720903:DNK720903 DXF720903:DXG720903 EHB720903:EHC720903 EQX720903:EQY720903 FAT720903:FAU720903 FKP720903:FKQ720903 FUL720903:FUM720903 GEH720903:GEI720903 GOD720903:GOE720903 GXZ720903:GYA720903 HHV720903:HHW720903 HRR720903:HRS720903 IBN720903:IBO720903 ILJ720903:ILK720903 IVF720903:IVG720903 JFB720903:JFC720903 JOX720903:JOY720903 JYT720903:JYU720903 KIP720903:KIQ720903 KSL720903:KSM720903 LCH720903:LCI720903 LMD720903:LME720903 LVZ720903:LWA720903 MFV720903:MFW720903 MPR720903:MPS720903 MZN720903:MZO720903 NJJ720903:NJK720903 NTF720903:NTG720903 ODB720903:ODC720903 OMX720903:OMY720903 OWT720903:OWU720903 PGP720903:PGQ720903 PQL720903:PQM720903 QAH720903:QAI720903 QKD720903:QKE720903 QTZ720903:QUA720903 RDV720903:RDW720903 RNR720903:RNS720903 RXN720903:RXO720903 SHJ720903:SHK720903 SRF720903:SRG720903 TBB720903:TBC720903 TKX720903:TKY720903 TUT720903:TUU720903 UEP720903:UEQ720903 UOL720903:UOM720903 UYH720903:UYI720903 VID720903:VIE720903 VRZ720903:VSA720903 WBV720903:WBW720903 WLR720903:WLS720903 WVN720903:WVO720903 F786439:G786439 JB786439:JC786439 SX786439:SY786439 ACT786439:ACU786439 AMP786439:AMQ786439 AWL786439:AWM786439 BGH786439:BGI786439 BQD786439:BQE786439 BZZ786439:CAA786439 CJV786439:CJW786439 CTR786439:CTS786439 DDN786439:DDO786439 DNJ786439:DNK786439 DXF786439:DXG786439 EHB786439:EHC786439 EQX786439:EQY786439 FAT786439:FAU786439 FKP786439:FKQ786439 FUL786439:FUM786439 GEH786439:GEI786439 GOD786439:GOE786439 GXZ786439:GYA786439 HHV786439:HHW786439 HRR786439:HRS786439 IBN786439:IBO786439 ILJ786439:ILK786439 IVF786439:IVG786439 JFB786439:JFC786439 JOX786439:JOY786439 JYT786439:JYU786439 KIP786439:KIQ786439 KSL786439:KSM786439 LCH786439:LCI786439 LMD786439:LME786439 LVZ786439:LWA786439 MFV786439:MFW786439 MPR786439:MPS786439 MZN786439:MZO786439 NJJ786439:NJK786439 NTF786439:NTG786439 ODB786439:ODC786439 OMX786439:OMY786439 OWT786439:OWU786439 PGP786439:PGQ786439 PQL786439:PQM786439 QAH786439:QAI786439 QKD786439:QKE786439 QTZ786439:QUA786439 RDV786439:RDW786439 RNR786439:RNS786439 RXN786439:RXO786439 SHJ786439:SHK786439 SRF786439:SRG786439 TBB786439:TBC786439 TKX786439:TKY786439 TUT786439:TUU786439 UEP786439:UEQ786439 UOL786439:UOM786439 UYH786439:UYI786439 VID786439:VIE786439 VRZ786439:VSA786439 WBV786439:WBW786439 WLR786439:WLS786439 WVN786439:WVO786439 F851975:G851975 JB851975:JC851975 SX851975:SY851975 ACT851975:ACU851975 AMP851975:AMQ851975 AWL851975:AWM851975 BGH851975:BGI851975 BQD851975:BQE851975 BZZ851975:CAA851975 CJV851975:CJW851975 CTR851975:CTS851975 DDN851975:DDO851975 DNJ851975:DNK851975 DXF851975:DXG851975 EHB851975:EHC851975 EQX851975:EQY851975 FAT851975:FAU851975 FKP851975:FKQ851975 FUL851975:FUM851975 GEH851975:GEI851975 GOD851975:GOE851975 GXZ851975:GYA851975 HHV851975:HHW851975 HRR851975:HRS851975 IBN851975:IBO851975 ILJ851975:ILK851975 IVF851975:IVG851975 JFB851975:JFC851975 JOX851975:JOY851975 JYT851975:JYU851975 KIP851975:KIQ851975 KSL851975:KSM851975 LCH851975:LCI851975 LMD851975:LME851975 LVZ851975:LWA851975 MFV851975:MFW851975 MPR851975:MPS851975 MZN851975:MZO851975 NJJ851975:NJK851975 NTF851975:NTG851975 ODB851975:ODC851975 OMX851975:OMY851975 OWT851975:OWU851975 PGP851975:PGQ851975 PQL851975:PQM851975 QAH851975:QAI851975 QKD851975:QKE851975 QTZ851975:QUA851975 RDV851975:RDW851975 RNR851975:RNS851975 RXN851975:RXO851975 SHJ851975:SHK851975 SRF851975:SRG851975 TBB851975:TBC851975 TKX851975:TKY851975 TUT851975:TUU851975 UEP851975:UEQ851975 UOL851975:UOM851975 UYH851975:UYI851975 VID851975:VIE851975 VRZ851975:VSA851975 WBV851975:WBW851975 WLR851975:WLS851975 WVN851975:WVO851975 F917511:G917511 JB917511:JC917511 SX917511:SY917511 ACT917511:ACU917511 AMP917511:AMQ917511 AWL917511:AWM917511 BGH917511:BGI917511 BQD917511:BQE917511 BZZ917511:CAA917511 CJV917511:CJW917511 CTR917511:CTS917511 DDN917511:DDO917511 DNJ917511:DNK917511 DXF917511:DXG917511 EHB917511:EHC917511 EQX917511:EQY917511 FAT917511:FAU917511 FKP917511:FKQ917511 FUL917511:FUM917511 GEH917511:GEI917511 GOD917511:GOE917511 GXZ917511:GYA917511 HHV917511:HHW917511 HRR917511:HRS917511 IBN917511:IBO917511 ILJ917511:ILK917511 IVF917511:IVG917511 JFB917511:JFC917511 JOX917511:JOY917511 JYT917511:JYU917511 KIP917511:KIQ917511 KSL917511:KSM917511 LCH917511:LCI917511 LMD917511:LME917511 LVZ917511:LWA917511 MFV917511:MFW917511 MPR917511:MPS917511 MZN917511:MZO917511 NJJ917511:NJK917511 NTF917511:NTG917511 ODB917511:ODC917511 OMX917511:OMY917511 OWT917511:OWU917511 PGP917511:PGQ917511 PQL917511:PQM917511 QAH917511:QAI917511 QKD917511:QKE917511 QTZ917511:QUA917511 RDV917511:RDW917511 RNR917511:RNS917511 RXN917511:RXO917511 SHJ917511:SHK917511 SRF917511:SRG917511 TBB917511:TBC917511 TKX917511:TKY917511 TUT917511:TUU917511 UEP917511:UEQ917511 UOL917511:UOM917511 UYH917511:UYI917511 VID917511:VIE917511 VRZ917511:VSA917511 WBV917511:WBW917511 WLR917511:WLS917511 WVN917511:WVO917511 F983047:G983047 JB983047:JC983047 SX983047:SY983047 ACT983047:ACU983047 AMP983047:AMQ983047 AWL983047:AWM983047 BGH983047:BGI983047 BQD983047:BQE983047 BZZ983047:CAA983047 CJV983047:CJW983047 CTR983047:CTS983047 DDN983047:DDO983047 DNJ983047:DNK983047 DXF983047:DXG983047 EHB983047:EHC983047 EQX983047:EQY983047 FAT983047:FAU983047 FKP983047:FKQ983047 FUL983047:FUM983047 GEH983047:GEI983047 GOD983047:GOE983047 GXZ983047:GYA983047 HHV983047:HHW983047 HRR983047:HRS983047 IBN983047:IBO983047 ILJ983047:ILK983047 IVF983047:IVG983047 JFB983047:JFC983047 JOX983047:JOY983047 JYT983047:JYU983047 KIP983047:KIQ983047 KSL983047:KSM983047 LCH983047:LCI983047 LMD983047:LME983047 LVZ983047:LWA983047 MFV983047:MFW983047 MPR983047:MPS983047 MZN983047:MZO983047 NJJ983047:NJK983047 NTF983047:NTG983047 ODB983047:ODC983047 OMX983047:OMY983047 OWT983047:OWU983047 PGP983047:PGQ983047 PQL983047:PQM983047 QAH983047:QAI983047 QKD983047:QKE983047 QTZ983047:QUA983047 RDV983047:RDW983047 RNR983047:RNS983047 RXN983047:RXO983047 SHJ983047:SHK983047 SRF983047:SRG983047 TBB983047:TBC983047 TKX983047:TKY983047 TUT983047:TUU983047 UEP983047:UEQ983047 UOL983047:UOM983047 UYH983047:UYI983047 VID983047:VIE983047 VRZ983047:VSA983047 WBV983047:WBW983047 WLR983047:WLS983047 WVN983047:WVO983047">
      <formula1>"舟津　裕吏,丸山　雅広,藤井　直樹,市原　誠,山口　須麻子,川上　佳子,渡辺　正幸"</formula1>
    </dataValidation>
    <dataValidation type="list" showInputMessage="1" showErrorMessage="1" sqref="B29:B46 B65565:B65582 B131101:B131118 B196637:B196654 B262173:B262190 B327709:B327726 B393245:B393262 B458781:B458798 B524317:B524334 B589853:B589870 B655389:B655406 B720925:B720942 B786461:B786478 B851997:B852014 B917533:B917550 B983069:B983086 IX29:IX46 IX65565:IX65582 IX131101:IX131118 IX196637:IX196654 IX262173:IX262190 IX327709:IX327726 IX393245:IX393262 IX458781:IX458798 IX524317:IX524334 IX589853:IX589870 IX655389:IX655406 IX720925:IX720942 IX786461:IX786478 IX851997:IX852014 IX917533:IX917550 IX983069:IX983086 ST29:ST46 ST65565:ST65582 ST131101:ST131118 ST196637:ST196654 ST262173:ST262190 ST327709:ST327726 ST393245:ST393262 ST458781:ST458798 ST524317:ST524334 ST589853:ST589870 ST655389:ST655406 ST720925:ST720942 ST786461:ST786478 ST851997:ST852014 ST917533:ST917550 ST983069:ST983086 ACP29:ACP46 ACP65565:ACP65582 ACP131101:ACP131118 ACP196637:ACP196654 ACP262173:ACP262190 ACP327709:ACP327726 ACP393245:ACP393262 ACP458781:ACP458798 ACP524317:ACP524334 ACP589853:ACP589870 ACP655389:ACP655406 ACP720925:ACP720942 ACP786461:ACP786478 ACP851997:ACP852014 ACP917533:ACP917550 ACP983069:ACP983086 AML29:AML46 AML65565:AML65582 AML131101:AML131118 AML196637:AML196654 AML262173:AML262190 AML327709:AML327726 AML393245:AML393262 AML458781:AML458798 AML524317:AML524334 AML589853:AML589870 AML655389:AML655406 AML720925:AML720942 AML786461:AML786478 AML851997:AML852014 AML917533:AML917550 AML983069:AML983086 AWH29:AWH46 AWH65565:AWH65582 AWH131101:AWH131118 AWH196637:AWH196654 AWH262173:AWH262190 AWH327709:AWH327726 AWH393245:AWH393262 AWH458781:AWH458798 AWH524317:AWH524334 AWH589853:AWH589870 AWH655389:AWH655406 AWH720925:AWH720942 AWH786461:AWH786478 AWH851997:AWH852014 AWH917533:AWH917550 AWH983069:AWH983086 BGD29:BGD46 BGD65565:BGD65582 BGD131101:BGD131118 BGD196637:BGD196654 BGD262173:BGD262190 BGD327709:BGD327726 BGD393245:BGD393262 BGD458781:BGD458798 BGD524317:BGD524334 BGD589853:BGD589870 BGD655389:BGD655406 BGD720925:BGD720942 BGD786461:BGD786478 BGD851997:BGD852014 BGD917533:BGD917550 BGD983069:BGD983086 BPZ29:BPZ46 BPZ65565:BPZ65582 BPZ131101:BPZ131118 BPZ196637:BPZ196654 BPZ262173:BPZ262190 BPZ327709:BPZ327726 BPZ393245:BPZ393262 BPZ458781:BPZ458798 BPZ524317:BPZ524334 BPZ589853:BPZ589870 BPZ655389:BPZ655406 BPZ720925:BPZ720942 BPZ786461:BPZ786478 BPZ851997:BPZ852014 BPZ917533:BPZ917550 BPZ983069:BPZ983086 BZV29:BZV46 BZV65565:BZV65582 BZV131101:BZV131118 BZV196637:BZV196654 BZV262173:BZV262190 BZV327709:BZV327726 BZV393245:BZV393262 BZV458781:BZV458798 BZV524317:BZV524334 BZV589853:BZV589870 BZV655389:BZV655406 BZV720925:BZV720942 BZV786461:BZV786478 BZV851997:BZV852014 BZV917533:BZV917550 BZV983069:BZV983086 CJR29:CJR46 CJR65565:CJR65582 CJR131101:CJR131118 CJR196637:CJR196654 CJR262173:CJR262190 CJR327709:CJR327726 CJR393245:CJR393262 CJR458781:CJR458798 CJR524317:CJR524334 CJR589853:CJR589870 CJR655389:CJR655406 CJR720925:CJR720942 CJR786461:CJR786478 CJR851997:CJR852014 CJR917533:CJR917550 CJR983069:CJR983086 CTN29:CTN46 CTN65565:CTN65582 CTN131101:CTN131118 CTN196637:CTN196654 CTN262173:CTN262190 CTN327709:CTN327726 CTN393245:CTN393262 CTN458781:CTN458798 CTN524317:CTN524334 CTN589853:CTN589870 CTN655389:CTN655406 CTN720925:CTN720942 CTN786461:CTN786478 CTN851997:CTN852014 CTN917533:CTN917550 CTN983069:CTN983086 DDJ29:DDJ46 DDJ65565:DDJ65582 DDJ131101:DDJ131118 DDJ196637:DDJ196654 DDJ262173:DDJ262190 DDJ327709:DDJ327726 DDJ393245:DDJ393262 DDJ458781:DDJ458798 DDJ524317:DDJ524334 DDJ589853:DDJ589870 DDJ655389:DDJ655406 DDJ720925:DDJ720942 DDJ786461:DDJ786478 DDJ851997:DDJ852014 DDJ917533:DDJ917550 DDJ983069:DDJ983086 DNF29:DNF46 DNF65565:DNF65582 DNF131101:DNF131118 DNF196637:DNF196654 DNF262173:DNF262190 DNF327709:DNF327726 DNF393245:DNF393262 DNF458781:DNF458798 DNF524317:DNF524334 DNF589853:DNF589870 DNF655389:DNF655406 DNF720925:DNF720942 DNF786461:DNF786478 DNF851997:DNF852014 DNF917533:DNF917550 DNF983069:DNF983086 DXB29:DXB46 DXB65565:DXB65582 DXB131101:DXB131118 DXB196637:DXB196654 DXB262173:DXB262190 DXB327709:DXB327726 DXB393245:DXB393262 DXB458781:DXB458798 DXB524317:DXB524334 DXB589853:DXB589870 DXB655389:DXB655406 DXB720925:DXB720942 DXB786461:DXB786478 DXB851997:DXB852014 DXB917533:DXB917550 DXB983069:DXB983086 EGX29:EGX46 EGX65565:EGX65582 EGX131101:EGX131118 EGX196637:EGX196654 EGX262173:EGX262190 EGX327709:EGX327726 EGX393245:EGX393262 EGX458781:EGX458798 EGX524317:EGX524334 EGX589853:EGX589870 EGX655389:EGX655406 EGX720925:EGX720942 EGX786461:EGX786478 EGX851997:EGX852014 EGX917533:EGX917550 EGX983069:EGX983086 EQT29:EQT46 EQT65565:EQT65582 EQT131101:EQT131118 EQT196637:EQT196654 EQT262173:EQT262190 EQT327709:EQT327726 EQT393245:EQT393262 EQT458781:EQT458798 EQT524317:EQT524334 EQT589853:EQT589870 EQT655389:EQT655406 EQT720925:EQT720942 EQT786461:EQT786478 EQT851997:EQT852014 EQT917533:EQT917550 EQT983069:EQT983086 FAP29:FAP46 FAP65565:FAP65582 FAP131101:FAP131118 FAP196637:FAP196654 FAP262173:FAP262190 FAP327709:FAP327726 FAP393245:FAP393262 FAP458781:FAP458798 FAP524317:FAP524334 FAP589853:FAP589870 FAP655389:FAP655406 FAP720925:FAP720942 FAP786461:FAP786478 FAP851997:FAP852014 FAP917533:FAP917550 FAP983069:FAP983086 FKL29:FKL46 FKL65565:FKL65582 FKL131101:FKL131118 FKL196637:FKL196654 FKL262173:FKL262190 FKL327709:FKL327726 FKL393245:FKL393262 FKL458781:FKL458798 FKL524317:FKL524334 FKL589853:FKL589870 FKL655389:FKL655406 FKL720925:FKL720942 FKL786461:FKL786478 FKL851997:FKL852014 FKL917533:FKL917550 FKL983069:FKL983086 FUH29:FUH46 FUH65565:FUH65582 FUH131101:FUH131118 FUH196637:FUH196654 FUH262173:FUH262190 FUH327709:FUH327726 FUH393245:FUH393262 FUH458781:FUH458798 FUH524317:FUH524334 FUH589853:FUH589870 FUH655389:FUH655406 FUH720925:FUH720942 FUH786461:FUH786478 FUH851997:FUH852014 FUH917533:FUH917550 FUH983069:FUH983086 GED29:GED46 GED65565:GED65582 GED131101:GED131118 GED196637:GED196654 GED262173:GED262190 GED327709:GED327726 GED393245:GED393262 GED458781:GED458798 GED524317:GED524334 GED589853:GED589870 GED655389:GED655406 GED720925:GED720942 GED786461:GED786478 GED851997:GED852014 GED917533:GED917550 GED983069:GED983086 GNZ29:GNZ46 GNZ65565:GNZ65582 GNZ131101:GNZ131118 GNZ196637:GNZ196654 GNZ262173:GNZ262190 GNZ327709:GNZ327726 GNZ393245:GNZ393262 GNZ458781:GNZ458798 GNZ524317:GNZ524334 GNZ589853:GNZ589870 GNZ655389:GNZ655406 GNZ720925:GNZ720942 GNZ786461:GNZ786478 GNZ851997:GNZ852014 GNZ917533:GNZ917550 GNZ983069:GNZ983086 GXV29:GXV46 GXV65565:GXV65582 GXV131101:GXV131118 GXV196637:GXV196654 GXV262173:GXV262190 GXV327709:GXV327726 GXV393245:GXV393262 GXV458781:GXV458798 GXV524317:GXV524334 GXV589853:GXV589870 GXV655389:GXV655406 GXV720925:GXV720942 GXV786461:GXV786478 GXV851997:GXV852014 GXV917533:GXV917550 GXV983069:GXV983086 HHR29:HHR46 HHR65565:HHR65582 HHR131101:HHR131118 HHR196637:HHR196654 HHR262173:HHR262190 HHR327709:HHR327726 HHR393245:HHR393262 HHR458781:HHR458798 HHR524317:HHR524334 HHR589853:HHR589870 HHR655389:HHR655406 HHR720925:HHR720942 HHR786461:HHR786478 HHR851997:HHR852014 HHR917533:HHR917550 HHR983069:HHR983086 HRN29:HRN46 HRN65565:HRN65582 HRN131101:HRN131118 HRN196637:HRN196654 HRN262173:HRN262190 HRN327709:HRN327726 HRN393245:HRN393262 HRN458781:HRN458798 HRN524317:HRN524334 HRN589853:HRN589870 HRN655389:HRN655406 HRN720925:HRN720942 HRN786461:HRN786478 HRN851997:HRN852014 HRN917533:HRN917550 HRN983069:HRN983086 IBJ29:IBJ46 IBJ65565:IBJ65582 IBJ131101:IBJ131118 IBJ196637:IBJ196654 IBJ262173:IBJ262190 IBJ327709:IBJ327726 IBJ393245:IBJ393262 IBJ458781:IBJ458798 IBJ524317:IBJ524334 IBJ589853:IBJ589870 IBJ655389:IBJ655406 IBJ720925:IBJ720942 IBJ786461:IBJ786478 IBJ851997:IBJ852014 IBJ917533:IBJ917550 IBJ983069:IBJ983086 ILF29:ILF46 ILF65565:ILF65582 ILF131101:ILF131118 ILF196637:ILF196654 ILF262173:ILF262190 ILF327709:ILF327726 ILF393245:ILF393262 ILF458781:ILF458798 ILF524317:ILF524334 ILF589853:ILF589870 ILF655389:ILF655406 ILF720925:ILF720942 ILF786461:ILF786478 ILF851997:ILF852014 ILF917533:ILF917550 ILF983069:ILF983086 IVB29:IVB46 IVB65565:IVB65582 IVB131101:IVB131118 IVB196637:IVB196654 IVB262173:IVB262190 IVB327709:IVB327726 IVB393245:IVB393262 IVB458781:IVB458798 IVB524317:IVB524334 IVB589853:IVB589870 IVB655389:IVB655406 IVB720925:IVB720942 IVB786461:IVB786478 IVB851997:IVB852014 IVB917533:IVB917550 IVB983069:IVB983086 JEX29:JEX46 JEX65565:JEX65582 JEX131101:JEX131118 JEX196637:JEX196654 JEX262173:JEX262190 JEX327709:JEX327726 JEX393245:JEX393262 JEX458781:JEX458798 JEX524317:JEX524334 JEX589853:JEX589870 JEX655389:JEX655406 JEX720925:JEX720942 JEX786461:JEX786478 JEX851997:JEX852014 JEX917533:JEX917550 JEX983069:JEX983086 JOT29:JOT46 JOT65565:JOT65582 JOT131101:JOT131118 JOT196637:JOT196654 JOT262173:JOT262190 JOT327709:JOT327726 JOT393245:JOT393262 JOT458781:JOT458798 JOT524317:JOT524334 JOT589853:JOT589870 JOT655389:JOT655406 JOT720925:JOT720942 JOT786461:JOT786478 JOT851997:JOT852014 JOT917533:JOT917550 JOT983069:JOT983086 JYP29:JYP46 JYP65565:JYP65582 JYP131101:JYP131118 JYP196637:JYP196654 JYP262173:JYP262190 JYP327709:JYP327726 JYP393245:JYP393262 JYP458781:JYP458798 JYP524317:JYP524334 JYP589853:JYP589870 JYP655389:JYP655406 JYP720925:JYP720942 JYP786461:JYP786478 JYP851997:JYP852014 JYP917533:JYP917550 JYP983069:JYP983086 KIL29:KIL46 KIL65565:KIL65582 KIL131101:KIL131118 KIL196637:KIL196654 KIL262173:KIL262190 KIL327709:KIL327726 KIL393245:KIL393262 KIL458781:KIL458798 KIL524317:KIL524334 KIL589853:KIL589870 KIL655389:KIL655406 KIL720925:KIL720942 KIL786461:KIL786478 KIL851997:KIL852014 KIL917533:KIL917550 KIL983069:KIL983086 KSH29:KSH46 KSH65565:KSH65582 KSH131101:KSH131118 KSH196637:KSH196654 KSH262173:KSH262190 KSH327709:KSH327726 KSH393245:KSH393262 KSH458781:KSH458798 KSH524317:KSH524334 KSH589853:KSH589870 KSH655389:KSH655406 KSH720925:KSH720942 KSH786461:KSH786478 KSH851997:KSH852014 KSH917533:KSH917550 KSH983069:KSH983086 LCD29:LCD46 LCD65565:LCD65582 LCD131101:LCD131118 LCD196637:LCD196654 LCD262173:LCD262190 LCD327709:LCD327726 LCD393245:LCD393262 LCD458781:LCD458798 LCD524317:LCD524334 LCD589853:LCD589870 LCD655389:LCD655406 LCD720925:LCD720942 LCD786461:LCD786478 LCD851997:LCD852014 LCD917533:LCD917550 LCD983069:LCD983086 LLZ29:LLZ46 LLZ65565:LLZ65582 LLZ131101:LLZ131118 LLZ196637:LLZ196654 LLZ262173:LLZ262190 LLZ327709:LLZ327726 LLZ393245:LLZ393262 LLZ458781:LLZ458798 LLZ524317:LLZ524334 LLZ589853:LLZ589870 LLZ655389:LLZ655406 LLZ720925:LLZ720942 LLZ786461:LLZ786478 LLZ851997:LLZ852014 LLZ917533:LLZ917550 LLZ983069:LLZ983086 LVV29:LVV46 LVV65565:LVV65582 LVV131101:LVV131118 LVV196637:LVV196654 LVV262173:LVV262190 LVV327709:LVV327726 LVV393245:LVV393262 LVV458781:LVV458798 LVV524317:LVV524334 LVV589853:LVV589870 LVV655389:LVV655406 LVV720925:LVV720942 LVV786461:LVV786478 LVV851997:LVV852014 LVV917533:LVV917550 LVV983069:LVV983086 MFR29:MFR46 MFR65565:MFR65582 MFR131101:MFR131118 MFR196637:MFR196654 MFR262173:MFR262190 MFR327709:MFR327726 MFR393245:MFR393262 MFR458781:MFR458798 MFR524317:MFR524334 MFR589853:MFR589870 MFR655389:MFR655406 MFR720925:MFR720942 MFR786461:MFR786478 MFR851997:MFR852014 MFR917533:MFR917550 MFR983069:MFR983086 MPN29:MPN46 MPN65565:MPN65582 MPN131101:MPN131118 MPN196637:MPN196654 MPN262173:MPN262190 MPN327709:MPN327726 MPN393245:MPN393262 MPN458781:MPN458798 MPN524317:MPN524334 MPN589853:MPN589870 MPN655389:MPN655406 MPN720925:MPN720942 MPN786461:MPN786478 MPN851997:MPN852014 MPN917533:MPN917550 MPN983069:MPN983086 MZJ29:MZJ46 MZJ65565:MZJ65582 MZJ131101:MZJ131118 MZJ196637:MZJ196654 MZJ262173:MZJ262190 MZJ327709:MZJ327726 MZJ393245:MZJ393262 MZJ458781:MZJ458798 MZJ524317:MZJ524334 MZJ589853:MZJ589870 MZJ655389:MZJ655406 MZJ720925:MZJ720942 MZJ786461:MZJ786478 MZJ851997:MZJ852014 MZJ917533:MZJ917550 MZJ983069:MZJ983086 NJF29:NJF46 NJF65565:NJF65582 NJF131101:NJF131118 NJF196637:NJF196654 NJF262173:NJF262190 NJF327709:NJF327726 NJF393245:NJF393262 NJF458781:NJF458798 NJF524317:NJF524334 NJF589853:NJF589870 NJF655389:NJF655406 NJF720925:NJF720942 NJF786461:NJF786478 NJF851997:NJF852014 NJF917533:NJF917550 NJF983069:NJF983086 NTB29:NTB46 NTB65565:NTB65582 NTB131101:NTB131118 NTB196637:NTB196654 NTB262173:NTB262190 NTB327709:NTB327726 NTB393245:NTB393262 NTB458781:NTB458798 NTB524317:NTB524334 NTB589853:NTB589870 NTB655389:NTB655406 NTB720925:NTB720942 NTB786461:NTB786478 NTB851997:NTB852014 NTB917533:NTB917550 NTB983069:NTB983086 OCX29:OCX46 OCX65565:OCX65582 OCX131101:OCX131118 OCX196637:OCX196654 OCX262173:OCX262190 OCX327709:OCX327726 OCX393245:OCX393262 OCX458781:OCX458798 OCX524317:OCX524334 OCX589853:OCX589870 OCX655389:OCX655406 OCX720925:OCX720942 OCX786461:OCX786478 OCX851997:OCX852014 OCX917533:OCX917550 OCX983069:OCX983086 OMT29:OMT46 OMT65565:OMT65582 OMT131101:OMT131118 OMT196637:OMT196654 OMT262173:OMT262190 OMT327709:OMT327726 OMT393245:OMT393262 OMT458781:OMT458798 OMT524317:OMT524334 OMT589853:OMT589870 OMT655389:OMT655406 OMT720925:OMT720942 OMT786461:OMT786478 OMT851997:OMT852014 OMT917533:OMT917550 OMT983069:OMT983086 OWP29:OWP46 OWP65565:OWP65582 OWP131101:OWP131118 OWP196637:OWP196654 OWP262173:OWP262190 OWP327709:OWP327726 OWP393245:OWP393262 OWP458781:OWP458798 OWP524317:OWP524334 OWP589853:OWP589870 OWP655389:OWP655406 OWP720925:OWP720942 OWP786461:OWP786478 OWP851997:OWP852014 OWP917533:OWP917550 OWP983069:OWP983086 PGL29:PGL46 PGL65565:PGL65582 PGL131101:PGL131118 PGL196637:PGL196654 PGL262173:PGL262190 PGL327709:PGL327726 PGL393245:PGL393262 PGL458781:PGL458798 PGL524317:PGL524334 PGL589853:PGL589870 PGL655389:PGL655406 PGL720925:PGL720942 PGL786461:PGL786478 PGL851997:PGL852014 PGL917533:PGL917550 PGL983069:PGL983086 PQH29:PQH46 PQH65565:PQH65582 PQH131101:PQH131118 PQH196637:PQH196654 PQH262173:PQH262190 PQH327709:PQH327726 PQH393245:PQH393262 PQH458781:PQH458798 PQH524317:PQH524334 PQH589853:PQH589870 PQH655389:PQH655406 PQH720925:PQH720942 PQH786461:PQH786478 PQH851997:PQH852014 PQH917533:PQH917550 PQH983069:PQH983086 QAD29:QAD46 QAD65565:QAD65582 QAD131101:QAD131118 QAD196637:QAD196654 QAD262173:QAD262190 QAD327709:QAD327726 QAD393245:QAD393262 QAD458781:QAD458798 QAD524317:QAD524334 QAD589853:QAD589870 QAD655389:QAD655406 QAD720925:QAD720942 QAD786461:QAD786478 QAD851997:QAD852014 QAD917533:QAD917550 QAD983069:QAD983086 QJZ29:QJZ46 QJZ65565:QJZ65582 QJZ131101:QJZ131118 QJZ196637:QJZ196654 QJZ262173:QJZ262190 QJZ327709:QJZ327726 QJZ393245:QJZ393262 QJZ458781:QJZ458798 QJZ524317:QJZ524334 QJZ589853:QJZ589870 QJZ655389:QJZ655406 QJZ720925:QJZ720942 QJZ786461:QJZ786478 QJZ851997:QJZ852014 QJZ917533:QJZ917550 QJZ983069:QJZ983086 QTV29:QTV46 QTV65565:QTV65582 QTV131101:QTV131118 QTV196637:QTV196654 QTV262173:QTV262190 QTV327709:QTV327726 QTV393245:QTV393262 QTV458781:QTV458798 QTV524317:QTV524334 QTV589853:QTV589870 QTV655389:QTV655406 QTV720925:QTV720942 QTV786461:QTV786478 QTV851997:QTV852014 QTV917533:QTV917550 QTV983069:QTV983086 RDR29:RDR46 RDR65565:RDR65582 RDR131101:RDR131118 RDR196637:RDR196654 RDR262173:RDR262190 RDR327709:RDR327726 RDR393245:RDR393262 RDR458781:RDR458798 RDR524317:RDR524334 RDR589853:RDR589870 RDR655389:RDR655406 RDR720925:RDR720942 RDR786461:RDR786478 RDR851997:RDR852014 RDR917533:RDR917550 RDR983069:RDR983086 RNN29:RNN46 RNN65565:RNN65582 RNN131101:RNN131118 RNN196637:RNN196654 RNN262173:RNN262190 RNN327709:RNN327726 RNN393245:RNN393262 RNN458781:RNN458798 RNN524317:RNN524334 RNN589853:RNN589870 RNN655389:RNN655406 RNN720925:RNN720942 RNN786461:RNN786478 RNN851997:RNN852014 RNN917533:RNN917550 RNN983069:RNN983086 RXJ29:RXJ46 RXJ65565:RXJ65582 RXJ131101:RXJ131118 RXJ196637:RXJ196654 RXJ262173:RXJ262190 RXJ327709:RXJ327726 RXJ393245:RXJ393262 RXJ458781:RXJ458798 RXJ524317:RXJ524334 RXJ589853:RXJ589870 RXJ655389:RXJ655406 RXJ720925:RXJ720942 RXJ786461:RXJ786478 RXJ851997:RXJ852014 RXJ917533:RXJ917550 RXJ983069:RXJ983086 SHF29:SHF46 SHF65565:SHF65582 SHF131101:SHF131118 SHF196637:SHF196654 SHF262173:SHF262190 SHF327709:SHF327726 SHF393245:SHF393262 SHF458781:SHF458798 SHF524317:SHF524334 SHF589853:SHF589870 SHF655389:SHF655406 SHF720925:SHF720942 SHF786461:SHF786478 SHF851997:SHF852014 SHF917533:SHF917550 SHF983069:SHF983086 SRB29:SRB46 SRB65565:SRB65582 SRB131101:SRB131118 SRB196637:SRB196654 SRB262173:SRB262190 SRB327709:SRB327726 SRB393245:SRB393262 SRB458781:SRB458798 SRB524317:SRB524334 SRB589853:SRB589870 SRB655389:SRB655406 SRB720925:SRB720942 SRB786461:SRB786478 SRB851997:SRB852014 SRB917533:SRB917550 SRB983069:SRB983086 TAX29:TAX46 TAX65565:TAX65582 TAX131101:TAX131118 TAX196637:TAX196654 TAX262173:TAX262190 TAX327709:TAX327726 TAX393245:TAX393262 TAX458781:TAX458798 TAX524317:TAX524334 TAX589853:TAX589870 TAX655389:TAX655406 TAX720925:TAX720942 TAX786461:TAX786478 TAX851997:TAX852014 TAX917533:TAX917550 TAX983069:TAX983086 TKT29:TKT46 TKT65565:TKT65582 TKT131101:TKT131118 TKT196637:TKT196654 TKT262173:TKT262190 TKT327709:TKT327726 TKT393245:TKT393262 TKT458781:TKT458798 TKT524317:TKT524334 TKT589853:TKT589870 TKT655389:TKT655406 TKT720925:TKT720942 TKT786461:TKT786478 TKT851997:TKT852014 TKT917533:TKT917550 TKT983069:TKT983086 TUP29:TUP46 TUP65565:TUP65582 TUP131101:TUP131118 TUP196637:TUP196654 TUP262173:TUP262190 TUP327709:TUP327726 TUP393245:TUP393262 TUP458781:TUP458798 TUP524317:TUP524334 TUP589853:TUP589870 TUP655389:TUP655406 TUP720925:TUP720942 TUP786461:TUP786478 TUP851997:TUP852014 TUP917533:TUP917550 TUP983069:TUP983086 UEL29:UEL46 UEL65565:UEL65582 UEL131101:UEL131118 UEL196637:UEL196654 UEL262173:UEL262190 UEL327709:UEL327726 UEL393245:UEL393262 UEL458781:UEL458798 UEL524317:UEL524334 UEL589853:UEL589870 UEL655389:UEL655406 UEL720925:UEL720942 UEL786461:UEL786478 UEL851997:UEL852014 UEL917533:UEL917550 UEL983069:UEL983086 UOH29:UOH46 UOH65565:UOH65582 UOH131101:UOH131118 UOH196637:UOH196654 UOH262173:UOH262190 UOH327709:UOH327726 UOH393245:UOH393262 UOH458781:UOH458798 UOH524317:UOH524334 UOH589853:UOH589870 UOH655389:UOH655406 UOH720925:UOH720942 UOH786461:UOH786478 UOH851997:UOH852014 UOH917533:UOH917550 UOH983069:UOH983086 UYD29:UYD46 UYD65565:UYD65582 UYD131101:UYD131118 UYD196637:UYD196654 UYD262173:UYD262190 UYD327709:UYD327726 UYD393245:UYD393262 UYD458781:UYD458798 UYD524317:UYD524334 UYD589853:UYD589870 UYD655389:UYD655406 UYD720925:UYD720942 UYD786461:UYD786478 UYD851997:UYD852014 UYD917533:UYD917550 UYD983069:UYD983086 VHZ29:VHZ46 VHZ65565:VHZ65582 VHZ131101:VHZ131118 VHZ196637:VHZ196654 VHZ262173:VHZ262190 VHZ327709:VHZ327726 VHZ393245:VHZ393262 VHZ458781:VHZ458798 VHZ524317:VHZ524334 VHZ589853:VHZ589870 VHZ655389:VHZ655406 VHZ720925:VHZ720942 VHZ786461:VHZ786478 VHZ851997:VHZ852014 VHZ917533:VHZ917550 VHZ983069:VHZ983086 VRV29:VRV46 VRV65565:VRV65582 VRV131101:VRV131118 VRV196637:VRV196654 VRV262173:VRV262190 VRV327709:VRV327726 VRV393245:VRV393262 VRV458781:VRV458798 VRV524317:VRV524334 VRV589853:VRV589870 VRV655389:VRV655406 VRV720925:VRV720942 VRV786461:VRV786478 VRV851997:VRV852014 VRV917533:VRV917550 VRV983069:VRV983086 WBR29:WBR46 WBR65565:WBR65582 WBR131101:WBR131118 WBR196637:WBR196654 WBR262173:WBR262190 WBR327709:WBR327726 WBR393245:WBR393262 WBR458781:WBR458798 WBR524317:WBR524334 WBR589853:WBR589870 WBR655389:WBR655406 WBR720925:WBR720942 WBR786461:WBR786478 WBR851997:WBR852014 WBR917533:WBR917550 WBR983069:WBR983086 WLN29:WLN46 WLN65565:WLN65582 WLN131101:WLN131118 WLN196637:WLN196654 WLN262173:WLN262190 WLN327709:WLN327726 WLN393245:WLN393262 WLN458781:WLN458798 WLN524317:WLN524334 WLN589853:WLN589870 WLN655389:WLN655406 WLN720925:WLN720942 WLN786461:WLN786478 WLN851997:WLN852014 WLN917533:WLN917550 WLN983069:WLN983086 WVJ29:WVJ46 WVJ65565:WVJ65582 WVJ131101:WVJ131118 WVJ196637:WVJ196654 WVJ262173:WVJ262190 WVJ327709:WVJ327726 WVJ393245:WVJ393262 WVJ458781:WVJ458798 WVJ524317:WVJ524334 WVJ589853:WVJ589870 WVJ655389:WVJ655406 WVJ720925:WVJ720942 WVJ786461:WVJ786478 WVJ851997:WVJ852014 WVJ917533:WVJ917550 WVJ983069:WVJ983086">
      <formula1>$N$36:$N$50</formula1>
    </dataValidation>
  </dataValidations>
  <pageMargins left="0.75" right="0.75" top="1" bottom="1" header="0.51180555555555596" footer="0.51180555555555596"/>
  <pageSetup paperSize="9" scale="95" orientation="portrait" horizontalDpi="400" verticalDpi="4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6"/>
  <sheetViews>
    <sheetView zoomScale="85" zoomScaleNormal="85" workbookViewId="0">
      <selection activeCell="E6" sqref="E6"/>
    </sheetView>
  </sheetViews>
  <sheetFormatPr defaultColWidth="9" defaultRowHeight="13.5" x14ac:dyDescent="0.15"/>
  <cols>
    <col min="1" max="1" width="3.125" customWidth="1"/>
    <col min="2" max="2" width="6.75" customWidth="1"/>
    <col min="3" max="3" width="33.375" customWidth="1"/>
    <col min="4" max="5" width="56.375" customWidth="1"/>
  </cols>
  <sheetData>
    <row r="1" spans="1:5" ht="17.25" x14ac:dyDescent="0.15">
      <c r="A1" s="105" t="s">
        <v>75</v>
      </c>
    </row>
    <row r="3" spans="1:5" x14ac:dyDescent="0.15">
      <c r="B3" s="106" t="s">
        <v>69</v>
      </c>
      <c r="C3" s="107"/>
      <c r="D3" s="108"/>
    </row>
    <row r="5" spans="1:5" ht="14.25" customHeight="1" x14ac:dyDescent="0.15">
      <c r="B5" s="109" t="s">
        <v>70</v>
      </c>
      <c r="C5" s="110" t="s">
        <v>76</v>
      </c>
      <c r="D5" s="111" t="s">
        <v>71</v>
      </c>
      <c r="E5" s="112" t="s">
        <v>72</v>
      </c>
    </row>
    <row r="6" spans="1:5" ht="67.5" x14ac:dyDescent="0.15">
      <c r="A6" s="113" t="s">
        <v>77</v>
      </c>
      <c r="B6" s="114" t="s">
        <v>74</v>
      </c>
      <c r="C6" s="115" t="s">
        <v>78</v>
      </c>
      <c r="D6" s="116" t="s">
        <v>79</v>
      </c>
      <c r="E6" s="116" t="s">
        <v>80</v>
      </c>
    </row>
    <row r="7" spans="1:5" ht="81" x14ac:dyDescent="0.15">
      <c r="A7" s="113" t="s">
        <v>77</v>
      </c>
      <c r="B7" s="114" t="s">
        <v>81</v>
      </c>
      <c r="C7" s="117" t="s">
        <v>82</v>
      </c>
      <c r="D7" s="116" t="s">
        <v>83</v>
      </c>
      <c r="E7" s="118" t="s">
        <v>84</v>
      </c>
    </row>
    <row r="8" spans="1:5" ht="54" x14ac:dyDescent="0.15">
      <c r="A8" s="113" t="s">
        <v>77</v>
      </c>
      <c r="B8" s="114" t="s">
        <v>73</v>
      </c>
      <c r="C8" s="117" t="s">
        <v>85</v>
      </c>
      <c r="D8" s="116" t="s">
        <v>86</v>
      </c>
      <c r="E8" s="118" t="s">
        <v>73</v>
      </c>
    </row>
    <row r="10" spans="1:5" x14ac:dyDescent="0.15">
      <c r="B10" t="s">
        <v>87</v>
      </c>
    </row>
    <row r="11" spans="1:5" x14ac:dyDescent="0.15">
      <c r="B11" t="s">
        <v>88</v>
      </c>
    </row>
    <row r="12" spans="1:5" x14ac:dyDescent="0.15">
      <c r="B12" t="s">
        <v>89</v>
      </c>
    </row>
    <row r="13" spans="1:5" x14ac:dyDescent="0.15">
      <c r="B13" s="119" t="s">
        <v>90</v>
      </c>
    </row>
    <row r="16" spans="1:5" x14ac:dyDescent="0.15">
      <c r="B16" s="119"/>
    </row>
  </sheetData>
  <phoneticPr fontId="5"/>
  <pageMargins left="0.70833333333333304" right="0.70833333333333304" top="0.74791666666666701" bottom="0.74791666666666701" header="0.31458333333333299" footer="0.31458333333333299"/>
  <pageSetup paperSize="9" scale="85" fitToHeight="0" orientation="landscape"/>
  <headerFooter alignWithMargins="0">
    <oddHeader>&amp;C&amp;A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野帳（NO2-N）</vt:lpstr>
      <vt:lpstr>野帳（NO2-N(凝集沈殿あり)）</vt:lpstr>
      <vt:lpstr>取込設計</vt:lpstr>
      <vt:lpstr>'野帳（NO2-N(凝集沈殿あり)）'!Print_Area</vt:lpstr>
      <vt:lpstr>'野帳（NO2-N）'!Print_Area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kawai</dc:creator>
  <cp:lastModifiedBy>toyoda</cp:lastModifiedBy>
  <cp:lastPrinted>2014-10-30T06:55:00Z</cp:lastPrinted>
  <dcterms:created xsi:type="dcterms:W3CDTF">2012-11-29T04:05:00Z</dcterms:created>
  <dcterms:modified xsi:type="dcterms:W3CDTF">2015-01-08T04:48:48Z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1041-9.1.0.4586</vt:lpwstr>
  </property>
</Properties>
</file>