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Workspace\git\fj_biz-system\FukjBizSystem\PrintFormat\013008\"/>
    </mc:Choice>
  </mc:AlternateContent>
  <bookViews>
    <workbookView xWindow="0" yWindow="0" windowWidth="23430" windowHeight="11325"/>
  </bookViews>
  <sheets>
    <sheet name="野帳" sheetId="2" r:id="rId1"/>
    <sheet name="取込設計" sheetId="4" state="hidden" r:id="rId2"/>
  </sheets>
  <externalReferences>
    <externalReference r:id="rId3"/>
    <externalReference r:id="rId4"/>
  </externalReferences>
  <definedNames>
    <definedName name="_xlnm.Print_Area" localSheetId="0">野帳!$A$1:K56</definedName>
    <definedName name="SQL候補">[1]項目定義!$C$9:$F$9</definedName>
    <definedName name="データ型候補">[1]項目定義!$C$10:$H$10</definedName>
    <definedName name="期日" localSheetId="1">[2]設計１!#REF!</definedName>
    <definedName name="期日" localSheetId="0">#REF!</definedName>
    <definedName name="期日">#REF!</definedName>
    <definedName name="使用候補">[1]項目定義!$C$8</definedName>
    <definedName name="支部名称" localSheetId="1">#REF!</definedName>
    <definedName name="支部名称" localSheetId="0">#REF!</definedName>
    <definedName name="支部名称">#REF!</definedName>
    <definedName name="発送日" localSheetId="1">#REF!</definedName>
    <definedName name="発送日" localSheetId="0">#REF!</definedName>
    <definedName name="発送日">#REF!</definedName>
    <definedName name="文書番号" localSheetId="1">#REF!</definedName>
    <definedName name="文書番号" localSheetId="0">#REF!</definedName>
    <definedName name="文書番号">#REF!</definedName>
  </definedNames>
  <calcPr calcId="152511" concurrentCalc="0"/>
</workbook>
</file>

<file path=xl/calcChain.xml><?xml version="1.0" encoding="utf-8"?>
<calcChain xmlns="http://schemas.openxmlformats.org/spreadsheetml/2006/main">
  <c r="C20" i="2" l="1"/>
  <c r="E49" i="2"/>
  <c r="L49" i="2"/>
  <c r="K49" i="2"/>
  <c r="G49" i="2"/>
  <c r="I49" i="2"/>
  <c r="E48" i="2"/>
  <c r="L48" i="2"/>
  <c r="K48" i="2"/>
  <c r="G48" i="2"/>
  <c r="I48" i="2"/>
  <c r="E47" i="2"/>
  <c r="L47" i="2"/>
  <c r="K47" i="2"/>
  <c r="G47" i="2"/>
  <c r="I47" i="2"/>
  <c r="E46" i="2"/>
  <c r="L46" i="2"/>
  <c r="K46" i="2"/>
  <c r="G46" i="2"/>
  <c r="I46" i="2"/>
  <c r="E45" i="2"/>
  <c r="L45" i="2"/>
  <c r="K45" i="2"/>
  <c r="G45" i="2"/>
  <c r="I45" i="2"/>
  <c r="E44" i="2"/>
  <c r="L44" i="2"/>
  <c r="K44" i="2"/>
  <c r="G44" i="2"/>
  <c r="I44" i="2"/>
  <c r="E43" i="2"/>
  <c r="L43" i="2"/>
  <c r="K43" i="2"/>
  <c r="G43" i="2"/>
  <c r="I43" i="2"/>
  <c r="E42" i="2"/>
  <c r="L42" i="2"/>
  <c r="K42" i="2"/>
  <c r="G42" i="2"/>
  <c r="I42" i="2"/>
  <c r="E41" i="2"/>
  <c r="L41" i="2"/>
  <c r="K41" i="2"/>
  <c r="G41" i="2"/>
  <c r="I41" i="2"/>
  <c r="E40" i="2"/>
  <c r="L40" i="2"/>
  <c r="K40" i="2"/>
  <c r="G40" i="2"/>
  <c r="I40" i="2"/>
  <c r="E39" i="2"/>
  <c r="L39" i="2"/>
  <c r="K39" i="2"/>
  <c r="G39" i="2"/>
  <c r="I39" i="2"/>
  <c r="E38" i="2"/>
  <c r="L38" i="2"/>
  <c r="K38" i="2"/>
  <c r="G38" i="2"/>
  <c r="I38" i="2"/>
  <c r="E37" i="2"/>
  <c r="L37" i="2"/>
  <c r="K37" i="2"/>
  <c r="G37" i="2"/>
  <c r="I37" i="2"/>
  <c r="E36" i="2"/>
  <c r="L36" i="2"/>
  <c r="K36" i="2"/>
  <c r="G36" i="2"/>
  <c r="I36" i="2"/>
  <c r="E35" i="2"/>
  <c r="L35" i="2"/>
  <c r="K35" i="2"/>
  <c r="G35" i="2"/>
  <c r="I35" i="2"/>
  <c r="E34" i="2"/>
  <c r="L34" i="2"/>
  <c r="K34" i="2"/>
  <c r="G34" i="2"/>
  <c r="I34" i="2"/>
  <c r="E33" i="2"/>
  <c r="L33" i="2"/>
  <c r="K33" i="2"/>
  <c r="G33" i="2"/>
  <c r="I33" i="2"/>
  <c r="E32" i="2"/>
  <c r="L32" i="2"/>
  <c r="K32" i="2"/>
  <c r="G32" i="2"/>
  <c r="I32" i="2"/>
  <c r="E31" i="2"/>
  <c r="L31" i="2"/>
  <c r="K31" i="2"/>
  <c r="G31" i="2"/>
  <c r="I31" i="2"/>
  <c r="E30" i="2"/>
  <c r="L30" i="2"/>
  <c r="K30" i="2"/>
  <c r="G30" i="2"/>
  <c r="I30" i="2"/>
  <c r="E29" i="2"/>
  <c r="L29" i="2"/>
  <c r="K29" i="2"/>
  <c r="G29" i="2"/>
  <c r="I29" i="2"/>
  <c r="E17" i="2"/>
  <c r="E16" i="2"/>
  <c r="E15" i="2"/>
  <c r="E14" i="2"/>
  <c r="D13" i="2"/>
  <c r="E13" i="2"/>
  <c r="P11" i="2"/>
  <c r="P10" i="2"/>
  <c r="P8" i="2"/>
  <c r="C22" i="2"/>
  <c r="P14" i="2"/>
  <c r="E22" i="2"/>
  <c r="F13" i="2"/>
  <c r="F14" i="2"/>
  <c r="F15" i="2"/>
  <c r="F16" i="2"/>
  <c r="F17" i="2"/>
  <c r="C23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</calcChain>
</file>

<file path=xl/sharedStrings.xml><?xml version="1.0" encoding="utf-8"?>
<sst xmlns="http://schemas.openxmlformats.org/spreadsheetml/2006/main" count="100" uniqueCount="65">
  <si>
    <r>
      <rPr>
        <b/>
        <sz val="20"/>
        <rFont val="ＭＳ Ｐゴシック"/>
        <family val="3"/>
        <charset val="128"/>
      </rPr>
      <t>硝酸性窒素（NO</t>
    </r>
    <r>
      <rPr>
        <b/>
        <vertAlign val="subscript"/>
        <sz val="20"/>
        <rFont val="ＭＳ Ｐゴシック"/>
        <family val="3"/>
        <charset val="128"/>
      </rPr>
      <t>3</t>
    </r>
    <r>
      <rPr>
        <b/>
        <sz val="20"/>
        <rFont val="ＭＳ Ｐゴシック"/>
        <family val="3"/>
        <charset val="128"/>
      </rPr>
      <t>－N)</t>
    </r>
  </si>
  <si>
    <t xml:space="preserve"> 銅･カドミウムカラム還元-ナフチルエチレンジアミン吸光光度法 JIS K 0102-43.2.3</t>
  </si>
  <si>
    <t>分析者　</t>
  </si>
  <si>
    <t>回帰分析の結果</t>
  </si>
  <si>
    <t>Y 切片</t>
  </si>
  <si>
    <t>①検量線</t>
  </si>
  <si>
    <t>Y 評価値の標準誤差</t>
  </si>
  <si>
    <t xml:space="preserve">  標準液量  （ml）</t>
  </si>
  <si>
    <t>亜硝酸性窒素量（㎎/10ml X）</t>
  </si>
  <si>
    <t xml:space="preserve"> 吸光度(540nm)</t>
  </si>
  <si>
    <t xml:space="preserve"> 補正値 Y</t>
  </si>
  <si>
    <t>　予想値</t>
  </si>
  <si>
    <t>R2乗</t>
  </si>
  <si>
    <t>標本数</t>
  </si>
  <si>
    <t>自由度</t>
  </si>
  <si>
    <t>X 係数</t>
  </si>
  <si>
    <t>X 係数の標準誤差</t>
  </si>
  <si>
    <t>試験ブランク（１）</t>
  </si>
  <si>
    <t>設置者リスト（50音順）</t>
  </si>
  <si>
    <t>試験ブランク（２）</t>
  </si>
  <si>
    <t>技能試験　試料①</t>
  </si>
  <si>
    <t>試験ブランク平均</t>
  </si>
  <si>
    <t>技能試験　試料②</t>
  </si>
  <si>
    <t>検量線　 Y=</t>
  </si>
  <si>
    <t>+</t>
  </si>
  <si>
    <t>×　　X</t>
  </si>
  <si>
    <t>r=</t>
  </si>
  <si>
    <t>②結果</t>
  </si>
  <si>
    <t>検体№</t>
  </si>
  <si>
    <t>設置者名</t>
  </si>
  <si>
    <t>検水量(ml)</t>
  </si>
  <si>
    <t xml:space="preserve"> 補正値　　　　　　　　 </t>
  </si>
  <si>
    <t>亜硝酸性窒素量</t>
  </si>
  <si>
    <t xml:space="preserve"> 亜硝酸性窒素濃度</t>
  </si>
  <si>
    <t>硝酸性窒素濃度</t>
  </si>
  <si>
    <t>報告値</t>
  </si>
  <si>
    <t>判定</t>
  </si>
  <si>
    <t>相対誤差率</t>
  </si>
  <si>
    <t>採用値</t>
  </si>
  <si>
    <t>計量管理者</t>
  </si>
  <si>
    <t>Ｙ</t>
  </si>
  <si>
    <t>X mg/10ml</t>
  </si>
  <si>
    <t>mg/l</t>
  </si>
  <si>
    <t>*</t>
  </si>
  <si>
    <t>シート「野帳」の各番号を参照</t>
  </si>
  <si>
    <t>No</t>
  </si>
  <si>
    <t>備考</t>
  </si>
  <si>
    <t>特記事項</t>
  </si>
  <si>
    <t>－</t>
  </si>
  <si>
    <t>②</t>
  </si>
  <si>
    <t>【野帳取込設計】</t>
  </si>
  <si>
    <t>取込結果一覧の項目</t>
  </si>
  <si>
    <t xml:space="preserve">
</t>
  </si>
  <si>
    <t>水質検査依頼番号</t>
  </si>
  <si>
    <t xml:space="preserve">入力値を検査台帳明細テーブル[KensaDaichoMeisaiTbl]の水質検査依頼番号[SuishitsuKensaIraiNo]のデータ桁数でゼロパディングしてセットする。
(6桁：121→000121)
</t>
  </si>
  <si>
    <t>ゼロパディング</t>
  </si>
  <si>
    <t>④</t>
  </si>
  <si>
    <t>測定値</t>
  </si>
  <si>
    <t xml:space="preserve">⑤の採用値の３段でチェックON="R"の行の値を測定値として取得する。
入力値が検査台帳明細テーブル[KensaDaichoMeisaiTbl]の結果値[KekkaValue]のデータ桁数より大きい場合は取込対象外とする。
※文字列の末尾に"以下"か"未満"が連結されていれば除去
</t>
  </si>
  <si>
    <t>数値</t>
  </si>
  <si>
    <t>範囲（区分）</t>
  </si>
  <si>
    <t xml:space="preserve">④の文字列の末尾に"以下"が連結されていれば、2(以下)をセット
④の文字列の末尾に"未満"が連結されていれば、3(未満)をセット
存在しなければ、0をセット
</t>
  </si>
  <si>
    <t>【取込】</t>
  </si>
  <si>
    <t>・Exceファイルをデータ行の先頭行（29行目）から 3行単位で最終行（47行目）まで読んでいき、対象の項目Noのセル値を取込結果一覧の各項目にセットしてリストを作成する。</t>
  </si>
  <si>
    <t>・取込結果一覧の項目に対応するセルが無い場合は、0をセットする。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</si>
</sst>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 * #,##0.00_ ;_ * \-#,##0.00_ ;_ * &quot;-&quot;??_ ;_ @_ "/>
    <numFmt numFmtId="176" formatCode="_-&quot;¥&quot;* #,##0.00_-\ ;\-&quot;¥&quot;* #,##0.00_-\ ;_-&quot;¥&quot;* &quot;-&quot;??_-\ ;_-@_-"/>
    <numFmt numFmtId="177" formatCode="_-&quot;¥&quot;* #,##0_-\ ;\-&quot;¥&quot;* #,##0_-\ ;_-&quot;¥&quot;* &quot;-&quot;??_-\ ;_-@_-"/>
    <numFmt numFmtId="178" formatCode="_ * #,##0_ ;_ * \-#,##0_ ;_ * &quot;-&quot;??_ ;_ @_ "/>
    <numFmt numFmtId="179" formatCode="0.00000_ "/>
    <numFmt numFmtId="180" formatCode="0.00000000000_ "/>
    <numFmt numFmtId="181" formatCode="[$-411]ggge&quot;年&quot;m&quot;月&quot;d&quot;日&quot;;@"/>
    <numFmt numFmtId="182" formatCode="0.0000_ "/>
    <numFmt numFmtId="183" formatCode="0.000_ "/>
    <numFmt numFmtId="184" formatCode="0.000000_ "/>
  </numFmts>
  <fonts count="15" x14ac:knownFonts="1">
    <font>
      <sz val="11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2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Wingdings 2"/>
      <family val="1"/>
      <charset val="2"/>
    </font>
    <font>
      <b/>
      <sz val="14"/>
      <color indexed="8"/>
      <name val="ＭＳ Ｐゴシック"/>
      <family val="3"/>
      <charset val="128"/>
    </font>
    <font>
      <sz val="11"/>
      <color indexed="8"/>
      <name val="ＭＳ Ｐ明朝"/>
      <family val="1"/>
      <charset val="128"/>
    </font>
    <font>
      <b/>
      <sz val="11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indexed="8"/>
      <name val="ＭＳ Ｐゴシック"/>
      <family val="2"/>
      <charset val="128"/>
    </font>
    <font>
      <sz val="11"/>
      <color indexed="8"/>
      <name val="ＭＳ Ｐゴシック"/>
      <family val="2"/>
      <charset val="134"/>
    </font>
    <font>
      <b/>
      <vertAlign val="subscript"/>
      <sz val="20"/>
      <name val="ＭＳ Ｐゴシック"/>
      <family val="3"/>
      <charset val="128"/>
    </font>
    <font>
      <sz val="11"/>
      <color indexed="8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57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57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double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double">
        <color indexed="10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double">
        <color indexed="10"/>
      </top>
      <bottom style="thin">
        <color indexed="10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64"/>
      </top>
      <bottom style="double">
        <color indexed="10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double">
        <color indexed="64"/>
      </bottom>
      <diagonal/>
    </border>
    <border>
      <left style="thin">
        <color indexed="10"/>
      </left>
      <right style="thin">
        <color indexed="10"/>
      </right>
      <top/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double">
        <color indexed="64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178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</cellStyleXfs>
  <cellXfs count="145">
    <xf numFmtId="0" fontId="0" fillId="0" borderId="0" xfId="0">
      <alignment vertical="center"/>
    </xf>
    <xf numFmtId="0" fontId="1" fillId="0" borderId="0" xfId="14">
      <alignment vertical="center"/>
    </xf>
    <xf numFmtId="0" fontId="1" fillId="0" borderId="0" xfId="14" applyAlignment="1">
      <alignment horizontal="center" vertical="center"/>
    </xf>
    <xf numFmtId="181" fontId="1" fillId="0" borderId="0" xfId="14" applyNumberFormat="1" applyAlignment="1" applyProtection="1">
      <alignment horizontal="center" vertical="center"/>
    </xf>
    <xf numFmtId="0" fontId="1" fillId="0" borderId="0" xfId="14" applyFill="1" applyBorder="1" applyAlignment="1" applyProtection="1">
      <alignment vertical="center"/>
      <protection locked="0"/>
    </xf>
    <xf numFmtId="0" fontId="3" fillId="0" borderId="0" xfId="14" applyFont="1">
      <alignment vertical="center"/>
    </xf>
    <xf numFmtId="0" fontId="1" fillId="0" borderId="1" xfId="14" applyBorder="1" applyAlignment="1">
      <alignment horizontal="right" vertical="center" wrapText="1"/>
    </xf>
    <xf numFmtId="182" fontId="1" fillId="0" borderId="3" xfId="14" applyNumberFormat="1" applyBorder="1" applyAlignment="1" applyProtection="1">
      <alignment horizontal="right" vertical="center"/>
    </xf>
    <xf numFmtId="0" fontId="1" fillId="0" borderId="2" xfId="14" applyNumberFormat="1" applyBorder="1" applyProtection="1">
      <alignment vertical="center"/>
    </xf>
    <xf numFmtId="182" fontId="1" fillId="0" borderId="4" xfId="14" applyNumberFormat="1" applyBorder="1" applyProtection="1">
      <alignment vertical="center"/>
    </xf>
    <xf numFmtId="179" fontId="1" fillId="0" borderId="1" xfId="14" applyNumberFormat="1" applyBorder="1" applyProtection="1">
      <alignment vertical="center"/>
    </xf>
    <xf numFmtId="0" fontId="1" fillId="0" borderId="1" xfId="14" applyBorder="1">
      <alignment vertical="center"/>
    </xf>
    <xf numFmtId="182" fontId="1" fillId="0" borderId="5" xfId="14" applyNumberFormat="1" applyBorder="1" applyProtection="1">
      <alignment vertical="center"/>
      <protection locked="0"/>
    </xf>
    <xf numFmtId="182" fontId="1" fillId="0" borderId="6" xfId="14" applyNumberFormat="1" applyFill="1" applyBorder="1" applyAlignment="1" applyProtection="1">
      <alignment horizontal="right" vertical="center"/>
    </xf>
    <xf numFmtId="0" fontId="1" fillId="0" borderId="3" xfId="14" applyBorder="1" applyAlignment="1">
      <alignment horizontal="center" vertical="center"/>
    </xf>
    <xf numFmtId="183" fontId="1" fillId="0" borderId="5" xfId="14" applyNumberFormat="1" applyBorder="1" applyProtection="1">
      <alignment vertical="center"/>
      <protection locked="0"/>
    </xf>
    <xf numFmtId="0" fontId="1" fillId="0" borderId="0" xfId="14" applyBorder="1" applyAlignment="1">
      <alignment horizontal="center" vertical="center"/>
    </xf>
    <xf numFmtId="183" fontId="1" fillId="0" borderId="0" xfId="14" applyNumberFormat="1" applyBorder="1">
      <alignment vertical="center"/>
    </xf>
    <xf numFmtId="182" fontId="1" fillId="0" borderId="7" xfId="14" applyNumberFormat="1" applyBorder="1">
      <alignment vertical="center"/>
    </xf>
    <xf numFmtId="0" fontId="1" fillId="0" borderId="0" xfId="14" applyAlignment="1">
      <alignment horizontal="right" vertical="center"/>
    </xf>
    <xf numFmtId="184" fontId="1" fillId="0" borderId="0" xfId="14" applyNumberFormat="1">
      <alignment vertical="center"/>
    </xf>
    <xf numFmtId="0" fontId="1" fillId="0" borderId="0" xfId="14" applyAlignment="1">
      <alignment horizontal="left" vertical="center"/>
    </xf>
    <xf numFmtId="0" fontId="1" fillId="0" borderId="9" xfId="14" applyBorder="1" applyAlignment="1">
      <alignment vertical="center"/>
    </xf>
    <xf numFmtId="0" fontId="1" fillId="0" borderId="2" xfId="14" applyBorder="1" applyAlignment="1">
      <alignment horizontal="center" vertical="center" shrinkToFit="1"/>
    </xf>
    <xf numFmtId="0" fontId="5" fillId="0" borderId="2" xfId="14" applyFont="1" applyBorder="1" applyAlignment="1">
      <alignment vertical="center"/>
    </xf>
    <xf numFmtId="0" fontId="1" fillId="0" borderId="11" xfId="14" applyBorder="1" applyAlignment="1">
      <alignment horizontal="center" vertical="center"/>
    </xf>
    <xf numFmtId="0" fontId="1" fillId="0" borderId="7" xfId="14" applyBorder="1" applyAlignment="1">
      <alignment vertical="center"/>
    </xf>
    <xf numFmtId="0" fontId="1" fillId="0" borderId="7" xfId="14" applyBorder="1" applyAlignment="1">
      <alignment horizontal="center" vertical="center" wrapText="1"/>
    </xf>
    <xf numFmtId="0" fontId="1" fillId="0" borderId="12" xfId="14" applyBorder="1" applyAlignment="1">
      <alignment horizontal="center" vertical="center" wrapText="1"/>
    </xf>
    <xf numFmtId="0" fontId="1" fillId="0" borderId="5" xfId="14" applyNumberFormat="1" applyBorder="1" applyProtection="1">
      <alignment vertical="center"/>
      <protection locked="0"/>
    </xf>
    <xf numFmtId="182" fontId="1" fillId="0" borderId="4" xfId="14" applyNumberFormat="1" applyBorder="1">
      <alignment vertical="center"/>
    </xf>
    <xf numFmtId="0" fontId="1" fillId="0" borderId="3" xfId="14" applyBorder="1">
      <alignment vertical="center"/>
    </xf>
    <xf numFmtId="0" fontId="1" fillId="0" borderId="5" xfId="14" applyBorder="1" applyProtection="1">
      <alignment vertical="center"/>
      <protection locked="0"/>
    </xf>
    <xf numFmtId="0" fontId="1" fillId="0" borderId="14" xfId="14" applyNumberFormat="1" applyBorder="1" applyProtection="1">
      <alignment vertical="center"/>
      <protection locked="0"/>
    </xf>
    <xf numFmtId="183" fontId="1" fillId="0" borderId="14" xfId="14" applyNumberFormat="1" applyBorder="1" applyProtection="1">
      <alignment vertical="center"/>
      <protection locked="0"/>
    </xf>
    <xf numFmtId="182" fontId="1" fillId="0" borderId="9" xfId="14" applyNumberFormat="1" applyBorder="1">
      <alignment vertical="center"/>
    </xf>
    <xf numFmtId="0" fontId="1" fillId="0" borderId="2" xfId="14" applyBorder="1">
      <alignment vertical="center"/>
    </xf>
    <xf numFmtId="0" fontId="1" fillId="0" borderId="6" xfId="14" applyBorder="1">
      <alignment vertical="center"/>
    </xf>
    <xf numFmtId="0" fontId="1" fillId="0" borderId="16" xfId="14" applyNumberFormat="1" applyBorder="1" applyProtection="1">
      <alignment vertical="center"/>
      <protection locked="0"/>
    </xf>
    <xf numFmtId="183" fontId="1" fillId="0" borderId="16" xfId="14" applyNumberFormat="1" applyBorder="1" applyProtection="1">
      <alignment vertical="center"/>
      <protection locked="0"/>
    </xf>
    <xf numFmtId="182" fontId="1" fillId="0" borderId="17" xfId="14" applyNumberFormat="1" applyBorder="1">
      <alignment vertical="center"/>
    </xf>
    <xf numFmtId="0" fontId="1" fillId="0" borderId="18" xfId="14" applyBorder="1">
      <alignment vertical="center"/>
    </xf>
    <xf numFmtId="0" fontId="1" fillId="0" borderId="19" xfId="14" applyBorder="1">
      <alignment vertical="center"/>
    </xf>
    <xf numFmtId="0" fontId="1" fillId="0" borderId="13" xfId="14" applyNumberFormat="1" applyBorder="1" applyProtection="1">
      <alignment vertical="center"/>
      <protection locked="0"/>
    </xf>
    <xf numFmtId="183" fontId="1" fillId="0" borderId="13" xfId="14" applyNumberFormat="1" applyBorder="1" applyProtection="1">
      <alignment vertical="center"/>
      <protection locked="0"/>
    </xf>
    <xf numFmtId="182" fontId="1" fillId="0" borderId="22" xfId="14" applyNumberFormat="1" applyBorder="1">
      <alignment vertical="center"/>
    </xf>
    <xf numFmtId="0" fontId="1" fillId="0" borderId="23" xfId="14" applyBorder="1">
      <alignment vertical="center"/>
    </xf>
    <xf numFmtId="0" fontId="1" fillId="0" borderId="24" xfId="14" applyBorder="1">
      <alignment vertical="center"/>
    </xf>
    <xf numFmtId="0" fontId="1" fillId="0" borderId="25" xfId="14" applyBorder="1" applyProtection="1">
      <alignment vertical="center"/>
      <protection locked="0"/>
    </xf>
    <xf numFmtId="0" fontId="1" fillId="0" borderId="27" xfId="14" applyNumberFormat="1" applyBorder="1" applyProtection="1">
      <alignment vertical="center"/>
      <protection locked="0"/>
    </xf>
    <xf numFmtId="183" fontId="1" fillId="0" borderId="27" xfId="14" applyNumberFormat="1" applyBorder="1" applyProtection="1">
      <alignment vertical="center"/>
      <protection locked="0"/>
    </xf>
    <xf numFmtId="182" fontId="1" fillId="0" borderId="11" xfId="14" applyNumberFormat="1" applyBorder="1">
      <alignment vertical="center"/>
    </xf>
    <xf numFmtId="0" fontId="1" fillId="0" borderId="7" xfId="14" applyBorder="1">
      <alignment vertical="center"/>
    </xf>
    <xf numFmtId="0" fontId="1" fillId="0" borderId="28" xfId="14" applyBorder="1">
      <alignment vertical="center"/>
    </xf>
    <xf numFmtId="0" fontId="1" fillId="0" borderId="27" xfId="14" applyBorder="1" applyProtection="1">
      <alignment vertical="center"/>
      <protection locked="0"/>
    </xf>
    <xf numFmtId="0" fontId="1" fillId="0" borderId="14" xfId="14" applyBorder="1" applyProtection="1">
      <alignment vertical="center"/>
      <protection locked="0"/>
    </xf>
    <xf numFmtId="0" fontId="1" fillId="0" borderId="30" xfId="14" applyBorder="1" applyProtection="1">
      <alignment vertical="center"/>
      <protection locked="0"/>
    </xf>
    <xf numFmtId="0" fontId="1" fillId="0" borderId="0" xfId="14" applyBorder="1" applyProtection="1">
      <alignment vertical="center"/>
      <protection locked="0"/>
    </xf>
    <xf numFmtId="0" fontId="1" fillId="0" borderId="0" xfId="14" applyBorder="1">
      <alignment vertical="center"/>
    </xf>
    <xf numFmtId="0" fontId="1" fillId="0" borderId="0" xfId="14" applyAlignment="1">
      <alignment vertical="center"/>
    </xf>
    <xf numFmtId="180" fontId="1" fillId="0" borderId="0" xfId="14" applyNumberFormat="1">
      <alignment vertical="center"/>
    </xf>
    <xf numFmtId="0" fontId="1" fillId="0" borderId="0" xfId="14" applyAlignment="1" applyProtection="1">
      <alignment horizontal="center" vertical="center"/>
      <protection locked="0"/>
    </xf>
    <xf numFmtId="0" fontId="1" fillId="0" borderId="12" xfId="14" applyBorder="1" applyAlignment="1" applyProtection="1">
      <alignment horizontal="center" vertical="center" shrinkToFit="1"/>
      <protection locked="0"/>
    </xf>
    <xf numFmtId="0" fontId="1" fillId="0" borderId="2" xfId="14" applyBorder="1" applyAlignment="1">
      <alignment horizontal="center" vertical="center"/>
    </xf>
    <xf numFmtId="0" fontId="1" fillId="0" borderId="7" xfId="14" applyBorder="1" applyAlignment="1">
      <alignment horizontal="center" vertical="center" shrinkToFit="1"/>
    </xf>
    <xf numFmtId="0" fontId="1" fillId="0" borderId="4" xfId="14" applyBorder="1">
      <alignment vertical="center"/>
    </xf>
    <xf numFmtId="0" fontId="14" fillId="0" borderId="7" xfId="4" applyNumberFormat="1" applyBorder="1" applyAlignment="1" applyProtection="1">
      <alignment horizontal="right" vertical="center"/>
    </xf>
    <xf numFmtId="0" fontId="1" fillId="0" borderId="1" xfId="14" applyBorder="1" applyAlignment="1" applyProtection="1">
      <alignment horizontal="center" vertical="center"/>
      <protection locked="0"/>
    </xf>
    <xf numFmtId="179" fontId="1" fillId="0" borderId="1" xfId="14" applyNumberFormat="1" applyBorder="1">
      <alignment vertical="center"/>
    </xf>
    <xf numFmtId="179" fontId="6" fillId="0" borderId="1" xfId="14" applyNumberFormat="1" applyFont="1" applyBorder="1" applyAlignment="1">
      <alignment horizontal="center" vertical="center"/>
    </xf>
    <xf numFmtId="0" fontId="1" fillId="0" borderId="9" xfId="14" applyBorder="1">
      <alignment vertical="center"/>
    </xf>
    <xf numFmtId="0" fontId="14" fillId="0" borderId="12" xfId="4" applyNumberFormat="1" applyBorder="1" applyAlignment="1" applyProtection="1">
      <alignment horizontal="right" vertical="center"/>
    </xf>
    <xf numFmtId="0" fontId="1" fillId="0" borderId="2" xfId="14" applyBorder="1" applyAlignment="1" applyProtection="1">
      <alignment horizontal="center" vertical="center"/>
      <protection locked="0"/>
    </xf>
    <xf numFmtId="179" fontId="1" fillId="0" borderId="2" xfId="14" applyNumberFormat="1" applyBorder="1">
      <alignment vertical="center"/>
    </xf>
    <xf numFmtId="179" fontId="6" fillId="0" borderId="23" xfId="14" applyNumberFormat="1" applyFont="1" applyBorder="1" applyAlignment="1">
      <alignment horizontal="center" vertical="center"/>
    </xf>
    <xf numFmtId="0" fontId="1" fillId="0" borderId="17" xfId="14" applyBorder="1">
      <alignment vertical="center"/>
    </xf>
    <xf numFmtId="0" fontId="14" fillId="0" borderId="18" xfId="4" applyNumberFormat="1" applyBorder="1" applyAlignment="1" applyProtection="1">
      <alignment horizontal="right" vertical="center"/>
    </xf>
    <xf numFmtId="0" fontId="1" fillId="0" borderId="18" xfId="14" applyBorder="1" applyAlignment="1" applyProtection="1">
      <alignment horizontal="center" vertical="center"/>
      <protection locked="0"/>
    </xf>
    <xf numFmtId="179" fontId="1" fillId="0" borderId="18" xfId="14" applyNumberFormat="1" applyBorder="1">
      <alignment vertical="center"/>
    </xf>
    <xf numFmtId="0" fontId="1" fillId="0" borderId="22" xfId="14" applyBorder="1">
      <alignment vertical="center"/>
    </xf>
    <xf numFmtId="0" fontId="14" fillId="0" borderId="31" xfId="4" applyNumberFormat="1" applyBorder="1" applyAlignment="1" applyProtection="1">
      <alignment horizontal="right" vertical="center"/>
    </xf>
    <xf numFmtId="0" fontId="1" fillId="0" borderId="23" xfId="14" applyBorder="1" applyAlignment="1" applyProtection="1">
      <alignment horizontal="center" vertical="center"/>
      <protection locked="0"/>
    </xf>
    <xf numFmtId="179" fontId="1" fillId="0" borderId="23" xfId="14" applyNumberFormat="1" applyBorder="1">
      <alignment vertical="center"/>
    </xf>
    <xf numFmtId="0" fontId="1" fillId="0" borderId="11" xfId="14" applyBorder="1">
      <alignment vertical="center"/>
    </xf>
    <xf numFmtId="0" fontId="1" fillId="0" borderId="7" xfId="14" applyBorder="1" applyAlignment="1" applyProtection="1">
      <alignment horizontal="center" vertical="center"/>
      <protection locked="0"/>
    </xf>
    <xf numFmtId="179" fontId="1" fillId="0" borderId="7" xfId="14" applyNumberFormat="1" applyBorder="1">
      <alignment vertical="center"/>
    </xf>
    <xf numFmtId="0" fontId="1" fillId="0" borderId="12" xfId="14" applyFont="1" applyBorder="1" applyAlignment="1" applyProtection="1">
      <alignment horizontal="center" vertical="center" shrinkToFit="1"/>
      <protection locked="0"/>
    </xf>
    <xf numFmtId="0" fontId="1" fillId="0" borderId="12" xfId="14" applyBorder="1" applyProtection="1">
      <alignment vertical="center"/>
      <protection locked="0"/>
    </xf>
    <xf numFmtId="0" fontId="7" fillId="0" borderId="0" xfId="4" applyFont="1">
      <alignment vertical="center"/>
    </xf>
    <xf numFmtId="0" fontId="0" fillId="0" borderId="0" xfId="1" applyFont="1">
      <alignment vertical="center"/>
    </xf>
    <xf numFmtId="0" fontId="8" fillId="0" borderId="0" xfId="1" applyFont="1" applyAlignment="1">
      <alignment horizontal="left" vertical="center" wrapText="1"/>
    </xf>
    <xf numFmtId="0" fontId="8" fillId="0" borderId="0" xfId="1" applyFont="1">
      <alignment vertical="center"/>
    </xf>
    <xf numFmtId="0" fontId="9" fillId="2" borderId="32" xfId="4" applyFont="1" applyFill="1" applyBorder="1" applyAlignment="1">
      <alignment horizontal="left" vertical="center"/>
    </xf>
    <xf numFmtId="0" fontId="9" fillId="2" borderId="22" xfId="4" applyFont="1" applyFill="1" applyBorder="1">
      <alignment vertical="center"/>
    </xf>
    <xf numFmtId="0" fontId="9" fillId="2" borderId="23" xfId="4" applyFont="1" applyFill="1" applyBorder="1" applyAlignment="1">
      <alignment horizontal="center" vertical="center" wrapText="1"/>
    </xf>
    <xf numFmtId="0" fontId="9" fillId="2" borderId="23" xfId="4" applyFont="1" applyFill="1" applyBorder="1" applyAlignment="1">
      <alignment vertical="center"/>
    </xf>
    <xf numFmtId="0" fontId="14" fillId="0" borderId="0" xfId="4" applyAlignment="1">
      <alignment vertical="center" wrapText="1"/>
    </xf>
    <xf numFmtId="0" fontId="14" fillId="0" borderId="33" xfId="4" applyBorder="1" applyAlignment="1">
      <alignment horizontal="center" vertical="center"/>
    </xf>
    <xf numFmtId="0" fontId="14" fillId="0" borderId="7" xfId="4" applyBorder="1">
      <alignment vertical="center"/>
    </xf>
    <xf numFmtId="0" fontId="1" fillId="0" borderId="7" xfId="4" applyFont="1" applyBorder="1" applyAlignment="1">
      <alignment vertical="center" wrapText="1"/>
    </xf>
    <xf numFmtId="0" fontId="14" fillId="0" borderId="1" xfId="4" applyBorder="1">
      <alignment vertical="center"/>
    </xf>
    <xf numFmtId="0" fontId="1" fillId="0" borderId="1" xfId="4" applyFont="1" applyBorder="1" applyAlignment="1">
      <alignment vertical="center" wrapText="1"/>
    </xf>
    <xf numFmtId="0" fontId="14" fillId="0" borderId="0" xfId="4" applyFill="1" applyBorder="1">
      <alignment vertical="center"/>
    </xf>
    <xf numFmtId="0" fontId="1" fillId="0" borderId="0" xfId="14" applyAlignment="1">
      <alignment horizontal="center" vertical="center"/>
    </xf>
    <xf numFmtId="0" fontId="1" fillId="0" borderId="0" xfId="14">
      <alignment vertical="center"/>
    </xf>
    <xf numFmtId="0" fontId="1" fillId="0" borderId="8" xfId="14" applyBorder="1" applyAlignment="1">
      <alignment horizontal="center" vertical="center"/>
    </xf>
    <xf numFmtId="0" fontId="1" fillId="0" borderId="10" xfId="14" applyBorder="1" applyAlignment="1">
      <alignment horizontal="center" vertical="center"/>
    </xf>
    <xf numFmtId="0" fontId="1" fillId="0" borderId="5" xfId="14" applyBorder="1" applyAlignment="1" applyProtection="1">
      <alignment horizontal="center" vertical="center"/>
      <protection locked="0"/>
    </xf>
    <xf numFmtId="0" fontId="1" fillId="0" borderId="13" xfId="14" applyBorder="1" applyAlignment="1" applyProtection="1">
      <alignment horizontal="center" vertical="center"/>
      <protection locked="0"/>
    </xf>
    <xf numFmtId="0" fontId="1" fillId="0" borderId="15" xfId="14" applyBorder="1" applyAlignment="1" applyProtection="1">
      <alignment horizontal="center" vertical="center"/>
      <protection locked="0"/>
    </xf>
    <xf numFmtId="0" fontId="1" fillId="0" borderId="20" xfId="14" applyBorder="1" applyAlignment="1" applyProtection="1">
      <alignment horizontal="center" vertical="center"/>
      <protection locked="0"/>
    </xf>
    <xf numFmtId="0" fontId="1" fillId="0" borderId="21" xfId="14" applyBorder="1" applyAlignment="1" applyProtection="1">
      <alignment horizontal="center" vertical="center"/>
      <protection locked="0"/>
    </xf>
    <xf numFmtId="0" fontId="1" fillId="0" borderId="26" xfId="14" applyBorder="1" applyAlignment="1" applyProtection="1">
      <alignment horizontal="center" vertical="center"/>
      <protection locked="0"/>
    </xf>
    <xf numFmtId="0" fontId="1" fillId="0" borderId="29" xfId="14" applyBorder="1" applyAlignment="1" applyProtection="1">
      <alignment horizontal="center" vertical="center"/>
      <protection locked="0"/>
    </xf>
    <xf numFmtId="0" fontId="1" fillId="0" borderId="27" xfId="14" applyBorder="1" applyAlignment="1" applyProtection="1">
      <alignment horizontal="center" vertical="center"/>
      <protection locked="0"/>
    </xf>
    <xf numFmtId="0" fontId="1" fillId="0" borderId="14" xfId="14" applyBorder="1" applyAlignment="1" applyProtection="1">
      <alignment horizontal="center" vertical="center"/>
      <protection locked="0"/>
    </xf>
    <xf numFmtId="0" fontId="1" fillId="0" borderId="16" xfId="14" applyBorder="1" applyAlignment="1" applyProtection="1">
      <alignment horizontal="center" vertical="center"/>
      <protection locked="0"/>
    </xf>
    <xf numFmtId="0" fontId="1" fillId="0" borderId="5" xfId="14" applyFont="1" applyBorder="1" applyAlignment="1" applyProtection="1">
      <alignment horizontal="center" vertical="center" wrapText="1"/>
      <protection locked="0"/>
    </xf>
    <xf numFmtId="0" fontId="1" fillId="0" borderId="13" xfId="14" applyFont="1" applyBorder="1" applyAlignment="1" applyProtection="1">
      <alignment horizontal="center" vertical="center" wrapText="1"/>
      <protection locked="0"/>
    </xf>
    <xf numFmtId="0" fontId="1" fillId="0" borderId="15" xfId="14" applyFont="1" applyBorder="1" applyAlignment="1" applyProtection="1">
      <alignment horizontal="center" vertical="center" wrapText="1"/>
      <protection locked="0"/>
    </xf>
    <xf numFmtId="0" fontId="1" fillId="0" borderId="20" xfId="14" applyFont="1" applyBorder="1" applyAlignment="1" applyProtection="1">
      <alignment horizontal="center" vertical="center" wrapText="1"/>
      <protection locked="0"/>
    </xf>
    <xf numFmtId="0" fontId="1" fillId="0" borderId="21" xfId="14" applyFont="1" applyBorder="1" applyAlignment="1" applyProtection="1">
      <alignment horizontal="center" vertical="center" wrapText="1"/>
      <protection locked="0"/>
    </xf>
    <xf numFmtId="0" fontId="1" fillId="0" borderId="16" xfId="14" applyFont="1" applyBorder="1" applyAlignment="1" applyProtection="1">
      <alignment horizontal="center" vertical="center" wrapText="1"/>
      <protection locked="0"/>
    </xf>
    <xf numFmtId="0" fontId="1" fillId="0" borderId="0" xfId="14" applyAlignment="1">
      <alignment vertical="center"/>
    </xf>
    <xf numFmtId="0" fontId="1" fillId="0" borderId="0" xfId="14" applyFill="1" applyBorder="1" applyAlignment="1" applyProtection="1">
      <alignment horizontal="center" vertical="center"/>
      <protection locked="0"/>
    </xf>
    <xf numFmtId="0" fontId="1" fillId="0" borderId="0" xfId="14" applyFill="1" applyBorder="1" applyAlignment="1" applyProtection="1">
      <alignment vertical="center"/>
      <protection locked="0"/>
    </xf>
    <xf numFmtId="0" fontId="1" fillId="0" borderId="1" xfId="14" applyBorder="1" applyAlignment="1">
      <alignment horizontal="center" vertical="center" wrapText="1"/>
    </xf>
    <xf numFmtId="0" fontId="1" fillId="0" borderId="8" xfId="14" applyBorder="1" applyAlignment="1">
      <alignment horizontal="center" vertical="center" wrapText="1"/>
    </xf>
    <xf numFmtId="0" fontId="1" fillId="0" borderId="10" xfId="14" applyBorder="1" applyAlignment="1">
      <alignment horizontal="center" vertical="center" wrapText="1"/>
    </xf>
    <xf numFmtId="0" fontId="1" fillId="0" borderId="26" xfId="14" applyFont="1" applyBorder="1" applyAlignment="1" applyProtection="1">
      <alignment horizontal="center" vertical="center" wrapText="1"/>
      <protection locked="0"/>
    </xf>
    <xf numFmtId="0" fontId="1" fillId="0" borderId="29" xfId="14" applyFont="1" applyBorder="1" applyAlignment="1" applyProtection="1">
      <alignment horizontal="center" vertical="center" wrapText="1"/>
      <protection locked="0"/>
    </xf>
    <xf numFmtId="0" fontId="1" fillId="0" borderId="27" xfId="14" applyFont="1" applyBorder="1" applyAlignment="1" applyProtection="1">
      <alignment horizontal="center" vertical="center" wrapText="1"/>
      <protection locked="0"/>
    </xf>
    <xf numFmtId="0" fontId="1" fillId="0" borderId="14" xfId="14" applyFont="1" applyBorder="1" applyAlignment="1" applyProtection="1">
      <alignment horizontal="center" vertical="center" wrapText="1"/>
      <protection locked="0"/>
    </xf>
    <xf numFmtId="0" fontId="6" fillId="0" borderId="1" xfId="14" applyFont="1" applyBorder="1" applyAlignment="1">
      <alignment horizontal="center" vertical="center"/>
    </xf>
    <xf numFmtId="0" fontId="1" fillId="0" borderId="1" xfId="14" applyBorder="1" applyAlignment="1">
      <alignment horizontal="center" vertical="center"/>
    </xf>
    <xf numFmtId="0" fontId="1" fillId="0" borderId="23" xfId="14" applyBorder="1" applyAlignment="1">
      <alignment horizontal="center" vertical="center"/>
    </xf>
    <xf numFmtId="0" fontId="2" fillId="0" borderId="0" xfId="14" applyFont="1" applyAlignment="1">
      <alignment horizontal="center" vertical="center"/>
    </xf>
    <xf numFmtId="0" fontId="3" fillId="0" borderId="0" xfId="14" applyFont="1" applyAlignment="1">
      <alignment vertical="center"/>
    </xf>
    <xf numFmtId="0" fontId="1" fillId="0" borderId="2" xfId="14" applyBorder="1" applyAlignment="1">
      <alignment vertical="center"/>
    </xf>
    <xf numFmtId="0" fontId="1" fillId="0" borderId="7" xfId="14" applyBorder="1" applyAlignment="1">
      <alignment vertical="center"/>
    </xf>
    <xf numFmtId="0" fontId="1" fillId="0" borderId="1" xfId="14" applyBorder="1" applyAlignment="1">
      <alignment vertical="center" shrinkToFit="1"/>
    </xf>
    <xf numFmtId="0" fontId="1" fillId="0" borderId="1" xfId="14" applyBorder="1" applyAlignment="1">
      <alignment horizontal="center" vertical="center" shrinkToFit="1"/>
    </xf>
    <xf numFmtId="0" fontId="4" fillId="0" borderId="1" xfId="14" applyFont="1" applyBorder="1" applyAlignment="1">
      <alignment horizontal="center" vertical="center" wrapText="1"/>
    </xf>
    <xf numFmtId="0" fontId="4" fillId="0" borderId="2" xfId="14" applyFont="1" applyBorder="1" applyAlignment="1">
      <alignment horizontal="center" vertical="center" wrapText="1"/>
    </xf>
    <xf numFmtId="0" fontId="1" fillId="0" borderId="2" xfId="14" applyBorder="1" applyAlignment="1">
      <alignment horizontal="center" vertical="center" wrapText="1"/>
    </xf>
  </cellXfs>
  <cellStyles count="15">
    <cellStyle name="パーセント" xfId="7"/>
    <cellStyle name="桁区切り" xfId="5"/>
    <cellStyle name="桁区切り[0]" xfId="8"/>
    <cellStyle name="通貨" xfId="6"/>
    <cellStyle name="通貨[0]" xfId="9"/>
    <cellStyle name="標準" xfId="0" builtinId="0"/>
    <cellStyle name="標準 2" xfId="1"/>
    <cellStyle name="標準 2 4" xfId="2"/>
    <cellStyle name="標準 3" xfId="10"/>
    <cellStyle name="標準 3 2" xfId="11"/>
    <cellStyle name="標準 3 4" xfId="12"/>
    <cellStyle name="標準 3 5" xfId="3"/>
    <cellStyle name="標準 4" xfId="13"/>
    <cellStyle name="標準 5" xfId="14"/>
    <cellStyle name="標準 6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c:style val="2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野帳!$C$13:$C$17</c:f>
              <c:numCache>
                <c:formatCode>0.0000_ </c:formatCode>
                <c:ptCount val="5"/>
                <c:pt idx="0">
                  <c:v>0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1.4999999999999999E-2</c:v>
                </c:pt>
              </c:numCache>
            </c:numRef>
          </c:xVal>
          <c:yVal>
            <c:numRef>
              <c:f>野帳!$E$13:$E$17</c:f>
              <c:numCache>
                <c:formatCode>0.0000_ </c:formatCode>
                <c:ptCount val="5"/>
                <c:pt idx="0">
                  <c:v>0</c:v>
                </c:pt>
                <c:pt idx="1">
                  <c:v>7.9000000000000001E-2</c:v>
                </c:pt>
                <c:pt idx="2">
                  <c:v>0.16499999999999998</c:v>
                </c:pt>
                <c:pt idx="3">
                  <c:v>0.32300000000000001</c:v>
                </c:pt>
                <c:pt idx="4">
                  <c:v>0.49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776920"/>
        <c:axId val="304777312"/>
      </c:scatterChart>
      <c:valAx>
        <c:axId val="304776920"/>
        <c:scaling>
          <c:orientation val="minMax"/>
          <c:max val="1.4999999999999999E-2"/>
          <c:min val="0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zh-CN" altLang="zh-CN"/>
                  <a:t>亜硝酸性窒素量(mg/10ml)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0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04777312"/>
        <c:crosses val="autoZero"/>
        <c:crossBetween val="midCat"/>
        <c:majorUnit val="5.0000000000000001E-3"/>
        <c:minorUnit val="5.0000000000000001E-3"/>
      </c:valAx>
      <c:valAx>
        <c:axId val="30477731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 sz="12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zh-CN" altLang="zh-CN"/>
                  <a:t>吸光度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0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04776920"/>
        <c:crossesAt val="0"/>
        <c:crossBetween val="between"/>
        <c:majorUnit val="0.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53975</xdr:colOff>
      <xdr:row>57</xdr:row>
      <xdr:rowOff>47625</xdr:rowOff>
    </xdr:from>
    <xdr:to>
      <xdr:col>8</xdr:col>
      <xdr:colOff>339725</xdr:colOff>
      <xdr:row>71</xdr:row>
      <xdr:rowOff>123825</xdr:rowOff>
    </xdr:to>
    <xdr:graphicFrame macro="">
      <xdr:nvGraphicFramePr>
        <xdr:cNvPr id="409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imaya/Documents/020_Projects/&#12513;&#12452;&#12472;&#12515;&#12540;/major/06_&#22522;&#26412;&#35373;&#35336;&#26360;/004_&#38928;&#21048;/004_002_&#30011;&#38754;_&#38928;&#21048;&#30331;&#37682;&#65288;&#24471;&#24847;&#20808;&#65289;/&#22522;&#26412;&#35373;&#35336;&#26360;_&#30011;&#38754;_&#38928;&#21048;&#30331;&#37682;&#65288;&#24471;&#24847;&#20808;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order/svn/kasai/05_&#22522;&#26412;&#35373;&#35336;&#26360;/9_&#21106;&#25147;&#12375;&#31649;&#29702;/009_005_&#21033;&#29992;&#20998;&#37327;&#12395;&#24540;&#12378;&#12427;&#21106;&#25147;(&#37969;)_&#24115;&#31080;&#35373;&#35336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y"/>
      <sheetName val="画面イメージ"/>
      <sheetName val="【画面定義】"/>
      <sheetName val="【画面入力モード】"/>
      <sheetName val="【イベント定義】"/>
      <sheetName val="【データチェック仕様】"/>
      <sheetName val="【データ検索】"/>
      <sheetName val="BL（マスタ関係）"/>
      <sheetName val="BL（BL名）"/>
      <sheetName val="シート名"/>
      <sheetName val="項目定義"/>
      <sheetName val="【データ検索仕様】"/>
      <sheetName val="【データ更新仕様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元帳票"/>
      <sheetName val="設計１"/>
      <sheetName val="設計２"/>
    </sheetNames>
    <sheetDataSet>
      <sheetData sheetId="0" refreshError="1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tabSelected="1" view="pageBreakPreview" zoomScaleNormal="85" zoomScaleSheetLayoutView="100" workbookViewId="0">
      <selection sqref="A1:K2"/>
    </sheetView>
  </sheetViews>
  <sheetFormatPr defaultColWidth="9" defaultRowHeight="13.5" x14ac:dyDescent="0.15"/>
  <cols>
    <col min="1" max="1" width="7.625" style="1" customWidth="1"/>
    <col min="2" max="2" width="21.125" style="1" customWidth="1"/>
    <col min="3" max="3" width="10.375" style="1" customWidth="1"/>
    <col min="4" max="4" width="8.875" style="1" customWidth="1"/>
    <col min="5" max="5" width="8.625" style="1" customWidth="1"/>
    <col min="6" max="6" width="9.625" style="1" customWidth="1"/>
    <col min="7" max="9" width="8.875" style="1" customWidth="1"/>
    <col min="10" max="10" width="7.625" style="1" customWidth="1"/>
    <col min="11" max="11" width="4.5" style="1" customWidth="1"/>
    <col min="12" max="12" width="10.75" style="1" customWidth="1"/>
    <col min="13" max="15" width="9" style="1"/>
    <col min="16" max="17" width="21.125" style="1" customWidth="1"/>
    <col min="18" max="256" width="9" style="1"/>
    <col min="257" max="257" width="7.625" style="1" customWidth="1"/>
    <col min="258" max="258" width="21.125" style="1" customWidth="1"/>
    <col min="259" max="259" width="10.375" style="1" customWidth="1"/>
    <col min="260" max="260" width="8.875" style="1" customWidth="1"/>
    <col min="261" max="261" width="8.625" style="1" customWidth="1"/>
    <col min="262" max="262" width="9.625" style="1" customWidth="1"/>
    <col min="263" max="265" width="8.875" style="1" customWidth="1"/>
    <col min="266" max="266" width="7.625" style="1" customWidth="1"/>
    <col min="267" max="267" width="4.5" style="1" customWidth="1"/>
    <col min="268" max="268" width="10.75" style="1" customWidth="1"/>
    <col min="269" max="271" width="9" style="1"/>
    <col min="272" max="273" width="21.125" style="1" customWidth="1"/>
    <col min="274" max="512" width="9" style="1"/>
    <col min="513" max="513" width="7.625" style="1" customWidth="1"/>
    <col min="514" max="514" width="21.125" style="1" customWidth="1"/>
    <col min="515" max="515" width="10.375" style="1" customWidth="1"/>
    <col min="516" max="516" width="8.875" style="1" customWidth="1"/>
    <col min="517" max="517" width="8.625" style="1" customWidth="1"/>
    <col min="518" max="518" width="9.625" style="1" customWidth="1"/>
    <col min="519" max="521" width="8.875" style="1" customWidth="1"/>
    <col min="522" max="522" width="7.625" style="1" customWidth="1"/>
    <col min="523" max="523" width="4.5" style="1" customWidth="1"/>
    <col min="524" max="524" width="10.75" style="1" customWidth="1"/>
    <col min="525" max="527" width="9" style="1"/>
    <col min="528" max="529" width="21.125" style="1" customWidth="1"/>
    <col min="530" max="768" width="9" style="1"/>
    <col min="769" max="769" width="7.625" style="1" customWidth="1"/>
    <col min="770" max="770" width="21.125" style="1" customWidth="1"/>
    <col min="771" max="771" width="10.375" style="1" customWidth="1"/>
    <col min="772" max="772" width="8.875" style="1" customWidth="1"/>
    <col min="773" max="773" width="8.625" style="1" customWidth="1"/>
    <col min="774" max="774" width="9.625" style="1" customWidth="1"/>
    <col min="775" max="777" width="8.875" style="1" customWidth="1"/>
    <col min="778" max="778" width="7.625" style="1" customWidth="1"/>
    <col min="779" max="779" width="4.5" style="1" customWidth="1"/>
    <col min="780" max="780" width="10.75" style="1" customWidth="1"/>
    <col min="781" max="783" width="9" style="1"/>
    <col min="784" max="785" width="21.125" style="1" customWidth="1"/>
    <col min="786" max="1024" width="9" style="1"/>
    <col min="1025" max="1025" width="7.625" style="1" customWidth="1"/>
    <col min="1026" max="1026" width="21.125" style="1" customWidth="1"/>
    <col min="1027" max="1027" width="10.375" style="1" customWidth="1"/>
    <col min="1028" max="1028" width="8.875" style="1" customWidth="1"/>
    <col min="1029" max="1029" width="8.625" style="1" customWidth="1"/>
    <col min="1030" max="1030" width="9.625" style="1" customWidth="1"/>
    <col min="1031" max="1033" width="8.875" style="1" customWidth="1"/>
    <col min="1034" max="1034" width="7.625" style="1" customWidth="1"/>
    <col min="1035" max="1035" width="4.5" style="1" customWidth="1"/>
    <col min="1036" max="1036" width="10.75" style="1" customWidth="1"/>
    <col min="1037" max="1039" width="9" style="1"/>
    <col min="1040" max="1041" width="21.125" style="1" customWidth="1"/>
    <col min="1042" max="1280" width="9" style="1"/>
    <col min="1281" max="1281" width="7.625" style="1" customWidth="1"/>
    <col min="1282" max="1282" width="21.125" style="1" customWidth="1"/>
    <col min="1283" max="1283" width="10.375" style="1" customWidth="1"/>
    <col min="1284" max="1284" width="8.875" style="1" customWidth="1"/>
    <col min="1285" max="1285" width="8.625" style="1" customWidth="1"/>
    <col min="1286" max="1286" width="9.625" style="1" customWidth="1"/>
    <col min="1287" max="1289" width="8.875" style="1" customWidth="1"/>
    <col min="1290" max="1290" width="7.625" style="1" customWidth="1"/>
    <col min="1291" max="1291" width="4.5" style="1" customWidth="1"/>
    <col min="1292" max="1292" width="10.75" style="1" customWidth="1"/>
    <col min="1293" max="1295" width="9" style="1"/>
    <col min="1296" max="1297" width="21.125" style="1" customWidth="1"/>
    <col min="1298" max="1536" width="9" style="1"/>
    <col min="1537" max="1537" width="7.625" style="1" customWidth="1"/>
    <col min="1538" max="1538" width="21.125" style="1" customWidth="1"/>
    <col min="1539" max="1539" width="10.375" style="1" customWidth="1"/>
    <col min="1540" max="1540" width="8.875" style="1" customWidth="1"/>
    <col min="1541" max="1541" width="8.625" style="1" customWidth="1"/>
    <col min="1542" max="1542" width="9.625" style="1" customWidth="1"/>
    <col min="1543" max="1545" width="8.875" style="1" customWidth="1"/>
    <col min="1546" max="1546" width="7.625" style="1" customWidth="1"/>
    <col min="1547" max="1547" width="4.5" style="1" customWidth="1"/>
    <col min="1548" max="1548" width="10.75" style="1" customWidth="1"/>
    <col min="1549" max="1551" width="9" style="1"/>
    <col min="1552" max="1553" width="21.125" style="1" customWidth="1"/>
    <col min="1554" max="1792" width="9" style="1"/>
    <col min="1793" max="1793" width="7.625" style="1" customWidth="1"/>
    <col min="1794" max="1794" width="21.125" style="1" customWidth="1"/>
    <col min="1795" max="1795" width="10.375" style="1" customWidth="1"/>
    <col min="1796" max="1796" width="8.875" style="1" customWidth="1"/>
    <col min="1797" max="1797" width="8.625" style="1" customWidth="1"/>
    <col min="1798" max="1798" width="9.625" style="1" customWidth="1"/>
    <col min="1799" max="1801" width="8.875" style="1" customWidth="1"/>
    <col min="1802" max="1802" width="7.625" style="1" customWidth="1"/>
    <col min="1803" max="1803" width="4.5" style="1" customWidth="1"/>
    <col min="1804" max="1804" width="10.75" style="1" customWidth="1"/>
    <col min="1805" max="1807" width="9" style="1"/>
    <col min="1808" max="1809" width="21.125" style="1" customWidth="1"/>
    <col min="1810" max="2048" width="9" style="1"/>
    <col min="2049" max="2049" width="7.625" style="1" customWidth="1"/>
    <col min="2050" max="2050" width="21.125" style="1" customWidth="1"/>
    <col min="2051" max="2051" width="10.375" style="1" customWidth="1"/>
    <col min="2052" max="2052" width="8.875" style="1" customWidth="1"/>
    <col min="2053" max="2053" width="8.625" style="1" customWidth="1"/>
    <col min="2054" max="2054" width="9.625" style="1" customWidth="1"/>
    <col min="2055" max="2057" width="8.875" style="1" customWidth="1"/>
    <col min="2058" max="2058" width="7.625" style="1" customWidth="1"/>
    <col min="2059" max="2059" width="4.5" style="1" customWidth="1"/>
    <col min="2060" max="2060" width="10.75" style="1" customWidth="1"/>
    <col min="2061" max="2063" width="9" style="1"/>
    <col min="2064" max="2065" width="21.125" style="1" customWidth="1"/>
    <col min="2066" max="2304" width="9" style="1"/>
    <col min="2305" max="2305" width="7.625" style="1" customWidth="1"/>
    <col min="2306" max="2306" width="21.125" style="1" customWidth="1"/>
    <col min="2307" max="2307" width="10.375" style="1" customWidth="1"/>
    <col min="2308" max="2308" width="8.875" style="1" customWidth="1"/>
    <col min="2309" max="2309" width="8.625" style="1" customWidth="1"/>
    <col min="2310" max="2310" width="9.625" style="1" customWidth="1"/>
    <col min="2311" max="2313" width="8.875" style="1" customWidth="1"/>
    <col min="2314" max="2314" width="7.625" style="1" customWidth="1"/>
    <col min="2315" max="2315" width="4.5" style="1" customWidth="1"/>
    <col min="2316" max="2316" width="10.75" style="1" customWidth="1"/>
    <col min="2317" max="2319" width="9" style="1"/>
    <col min="2320" max="2321" width="21.125" style="1" customWidth="1"/>
    <col min="2322" max="2560" width="9" style="1"/>
    <col min="2561" max="2561" width="7.625" style="1" customWidth="1"/>
    <col min="2562" max="2562" width="21.125" style="1" customWidth="1"/>
    <col min="2563" max="2563" width="10.375" style="1" customWidth="1"/>
    <col min="2564" max="2564" width="8.875" style="1" customWidth="1"/>
    <col min="2565" max="2565" width="8.625" style="1" customWidth="1"/>
    <col min="2566" max="2566" width="9.625" style="1" customWidth="1"/>
    <col min="2567" max="2569" width="8.875" style="1" customWidth="1"/>
    <col min="2570" max="2570" width="7.625" style="1" customWidth="1"/>
    <col min="2571" max="2571" width="4.5" style="1" customWidth="1"/>
    <col min="2572" max="2572" width="10.75" style="1" customWidth="1"/>
    <col min="2573" max="2575" width="9" style="1"/>
    <col min="2576" max="2577" width="21.125" style="1" customWidth="1"/>
    <col min="2578" max="2816" width="9" style="1"/>
    <col min="2817" max="2817" width="7.625" style="1" customWidth="1"/>
    <col min="2818" max="2818" width="21.125" style="1" customWidth="1"/>
    <col min="2819" max="2819" width="10.375" style="1" customWidth="1"/>
    <col min="2820" max="2820" width="8.875" style="1" customWidth="1"/>
    <col min="2821" max="2821" width="8.625" style="1" customWidth="1"/>
    <col min="2822" max="2822" width="9.625" style="1" customWidth="1"/>
    <col min="2823" max="2825" width="8.875" style="1" customWidth="1"/>
    <col min="2826" max="2826" width="7.625" style="1" customWidth="1"/>
    <col min="2827" max="2827" width="4.5" style="1" customWidth="1"/>
    <col min="2828" max="2828" width="10.75" style="1" customWidth="1"/>
    <col min="2829" max="2831" width="9" style="1"/>
    <col min="2832" max="2833" width="21.125" style="1" customWidth="1"/>
    <col min="2834" max="3072" width="9" style="1"/>
    <col min="3073" max="3073" width="7.625" style="1" customWidth="1"/>
    <col min="3074" max="3074" width="21.125" style="1" customWidth="1"/>
    <col min="3075" max="3075" width="10.375" style="1" customWidth="1"/>
    <col min="3076" max="3076" width="8.875" style="1" customWidth="1"/>
    <col min="3077" max="3077" width="8.625" style="1" customWidth="1"/>
    <col min="3078" max="3078" width="9.625" style="1" customWidth="1"/>
    <col min="3079" max="3081" width="8.875" style="1" customWidth="1"/>
    <col min="3082" max="3082" width="7.625" style="1" customWidth="1"/>
    <col min="3083" max="3083" width="4.5" style="1" customWidth="1"/>
    <col min="3084" max="3084" width="10.75" style="1" customWidth="1"/>
    <col min="3085" max="3087" width="9" style="1"/>
    <col min="3088" max="3089" width="21.125" style="1" customWidth="1"/>
    <col min="3090" max="3328" width="9" style="1"/>
    <col min="3329" max="3329" width="7.625" style="1" customWidth="1"/>
    <col min="3330" max="3330" width="21.125" style="1" customWidth="1"/>
    <col min="3331" max="3331" width="10.375" style="1" customWidth="1"/>
    <col min="3332" max="3332" width="8.875" style="1" customWidth="1"/>
    <col min="3333" max="3333" width="8.625" style="1" customWidth="1"/>
    <col min="3334" max="3334" width="9.625" style="1" customWidth="1"/>
    <col min="3335" max="3337" width="8.875" style="1" customWidth="1"/>
    <col min="3338" max="3338" width="7.625" style="1" customWidth="1"/>
    <col min="3339" max="3339" width="4.5" style="1" customWidth="1"/>
    <col min="3340" max="3340" width="10.75" style="1" customWidth="1"/>
    <col min="3341" max="3343" width="9" style="1"/>
    <col min="3344" max="3345" width="21.125" style="1" customWidth="1"/>
    <col min="3346" max="3584" width="9" style="1"/>
    <col min="3585" max="3585" width="7.625" style="1" customWidth="1"/>
    <col min="3586" max="3586" width="21.125" style="1" customWidth="1"/>
    <col min="3587" max="3587" width="10.375" style="1" customWidth="1"/>
    <col min="3588" max="3588" width="8.875" style="1" customWidth="1"/>
    <col min="3589" max="3589" width="8.625" style="1" customWidth="1"/>
    <col min="3590" max="3590" width="9.625" style="1" customWidth="1"/>
    <col min="3591" max="3593" width="8.875" style="1" customWidth="1"/>
    <col min="3594" max="3594" width="7.625" style="1" customWidth="1"/>
    <col min="3595" max="3595" width="4.5" style="1" customWidth="1"/>
    <col min="3596" max="3596" width="10.75" style="1" customWidth="1"/>
    <col min="3597" max="3599" width="9" style="1"/>
    <col min="3600" max="3601" width="21.125" style="1" customWidth="1"/>
    <col min="3602" max="3840" width="9" style="1"/>
    <col min="3841" max="3841" width="7.625" style="1" customWidth="1"/>
    <col min="3842" max="3842" width="21.125" style="1" customWidth="1"/>
    <col min="3843" max="3843" width="10.375" style="1" customWidth="1"/>
    <col min="3844" max="3844" width="8.875" style="1" customWidth="1"/>
    <col min="3845" max="3845" width="8.625" style="1" customWidth="1"/>
    <col min="3846" max="3846" width="9.625" style="1" customWidth="1"/>
    <col min="3847" max="3849" width="8.875" style="1" customWidth="1"/>
    <col min="3850" max="3850" width="7.625" style="1" customWidth="1"/>
    <col min="3851" max="3851" width="4.5" style="1" customWidth="1"/>
    <col min="3852" max="3852" width="10.75" style="1" customWidth="1"/>
    <col min="3853" max="3855" width="9" style="1"/>
    <col min="3856" max="3857" width="21.125" style="1" customWidth="1"/>
    <col min="3858" max="4096" width="9" style="1"/>
    <col min="4097" max="4097" width="7.625" style="1" customWidth="1"/>
    <col min="4098" max="4098" width="21.125" style="1" customWidth="1"/>
    <col min="4099" max="4099" width="10.375" style="1" customWidth="1"/>
    <col min="4100" max="4100" width="8.875" style="1" customWidth="1"/>
    <col min="4101" max="4101" width="8.625" style="1" customWidth="1"/>
    <col min="4102" max="4102" width="9.625" style="1" customWidth="1"/>
    <col min="4103" max="4105" width="8.875" style="1" customWidth="1"/>
    <col min="4106" max="4106" width="7.625" style="1" customWidth="1"/>
    <col min="4107" max="4107" width="4.5" style="1" customWidth="1"/>
    <col min="4108" max="4108" width="10.75" style="1" customWidth="1"/>
    <col min="4109" max="4111" width="9" style="1"/>
    <col min="4112" max="4113" width="21.125" style="1" customWidth="1"/>
    <col min="4114" max="4352" width="9" style="1"/>
    <col min="4353" max="4353" width="7.625" style="1" customWidth="1"/>
    <col min="4354" max="4354" width="21.125" style="1" customWidth="1"/>
    <col min="4355" max="4355" width="10.375" style="1" customWidth="1"/>
    <col min="4356" max="4356" width="8.875" style="1" customWidth="1"/>
    <col min="4357" max="4357" width="8.625" style="1" customWidth="1"/>
    <col min="4358" max="4358" width="9.625" style="1" customWidth="1"/>
    <col min="4359" max="4361" width="8.875" style="1" customWidth="1"/>
    <col min="4362" max="4362" width="7.625" style="1" customWidth="1"/>
    <col min="4363" max="4363" width="4.5" style="1" customWidth="1"/>
    <col min="4364" max="4364" width="10.75" style="1" customWidth="1"/>
    <col min="4365" max="4367" width="9" style="1"/>
    <col min="4368" max="4369" width="21.125" style="1" customWidth="1"/>
    <col min="4370" max="4608" width="9" style="1"/>
    <col min="4609" max="4609" width="7.625" style="1" customWidth="1"/>
    <col min="4610" max="4610" width="21.125" style="1" customWidth="1"/>
    <col min="4611" max="4611" width="10.375" style="1" customWidth="1"/>
    <col min="4612" max="4612" width="8.875" style="1" customWidth="1"/>
    <col min="4613" max="4613" width="8.625" style="1" customWidth="1"/>
    <col min="4614" max="4614" width="9.625" style="1" customWidth="1"/>
    <col min="4615" max="4617" width="8.875" style="1" customWidth="1"/>
    <col min="4618" max="4618" width="7.625" style="1" customWidth="1"/>
    <col min="4619" max="4619" width="4.5" style="1" customWidth="1"/>
    <col min="4620" max="4620" width="10.75" style="1" customWidth="1"/>
    <col min="4621" max="4623" width="9" style="1"/>
    <col min="4624" max="4625" width="21.125" style="1" customWidth="1"/>
    <col min="4626" max="4864" width="9" style="1"/>
    <col min="4865" max="4865" width="7.625" style="1" customWidth="1"/>
    <col min="4866" max="4866" width="21.125" style="1" customWidth="1"/>
    <col min="4867" max="4867" width="10.375" style="1" customWidth="1"/>
    <col min="4868" max="4868" width="8.875" style="1" customWidth="1"/>
    <col min="4869" max="4869" width="8.625" style="1" customWidth="1"/>
    <col min="4870" max="4870" width="9.625" style="1" customWidth="1"/>
    <col min="4871" max="4873" width="8.875" style="1" customWidth="1"/>
    <col min="4874" max="4874" width="7.625" style="1" customWidth="1"/>
    <col min="4875" max="4875" width="4.5" style="1" customWidth="1"/>
    <col min="4876" max="4876" width="10.75" style="1" customWidth="1"/>
    <col min="4877" max="4879" width="9" style="1"/>
    <col min="4880" max="4881" width="21.125" style="1" customWidth="1"/>
    <col min="4882" max="5120" width="9" style="1"/>
    <col min="5121" max="5121" width="7.625" style="1" customWidth="1"/>
    <col min="5122" max="5122" width="21.125" style="1" customWidth="1"/>
    <col min="5123" max="5123" width="10.375" style="1" customWidth="1"/>
    <col min="5124" max="5124" width="8.875" style="1" customWidth="1"/>
    <col min="5125" max="5125" width="8.625" style="1" customWidth="1"/>
    <col min="5126" max="5126" width="9.625" style="1" customWidth="1"/>
    <col min="5127" max="5129" width="8.875" style="1" customWidth="1"/>
    <col min="5130" max="5130" width="7.625" style="1" customWidth="1"/>
    <col min="5131" max="5131" width="4.5" style="1" customWidth="1"/>
    <col min="5132" max="5132" width="10.75" style="1" customWidth="1"/>
    <col min="5133" max="5135" width="9" style="1"/>
    <col min="5136" max="5137" width="21.125" style="1" customWidth="1"/>
    <col min="5138" max="5376" width="9" style="1"/>
    <col min="5377" max="5377" width="7.625" style="1" customWidth="1"/>
    <col min="5378" max="5378" width="21.125" style="1" customWidth="1"/>
    <col min="5379" max="5379" width="10.375" style="1" customWidth="1"/>
    <col min="5380" max="5380" width="8.875" style="1" customWidth="1"/>
    <col min="5381" max="5381" width="8.625" style="1" customWidth="1"/>
    <col min="5382" max="5382" width="9.625" style="1" customWidth="1"/>
    <col min="5383" max="5385" width="8.875" style="1" customWidth="1"/>
    <col min="5386" max="5386" width="7.625" style="1" customWidth="1"/>
    <col min="5387" max="5387" width="4.5" style="1" customWidth="1"/>
    <col min="5388" max="5388" width="10.75" style="1" customWidth="1"/>
    <col min="5389" max="5391" width="9" style="1"/>
    <col min="5392" max="5393" width="21.125" style="1" customWidth="1"/>
    <col min="5394" max="5632" width="9" style="1"/>
    <col min="5633" max="5633" width="7.625" style="1" customWidth="1"/>
    <col min="5634" max="5634" width="21.125" style="1" customWidth="1"/>
    <col min="5635" max="5635" width="10.375" style="1" customWidth="1"/>
    <col min="5636" max="5636" width="8.875" style="1" customWidth="1"/>
    <col min="5637" max="5637" width="8.625" style="1" customWidth="1"/>
    <col min="5638" max="5638" width="9.625" style="1" customWidth="1"/>
    <col min="5639" max="5641" width="8.875" style="1" customWidth="1"/>
    <col min="5642" max="5642" width="7.625" style="1" customWidth="1"/>
    <col min="5643" max="5643" width="4.5" style="1" customWidth="1"/>
    <col min="5644" max="5644" width="10.75" style="1" customWidth="1"/>
    <col min="5645" max="5647" width="9" style="1"/>
    <col min="5648" max="5649" width="21.125" style="1" customWidth="1"/>
    <col min="5650" max="5888" width="9" style="1"/>
    <col min="5889" max="5889" width="7.625" style="1" customWidth="1"/>
    <col min="5890" max="5890" width="21.125" style="1" customWidth="1"/>
    <col min="5891" max="5891" width="10.375" style="1" customWidth="1"/>
    <col min="5892" max="5892" width="8.875" style="1" customWidth="1"/>
    <col min="5893" max="5893" width="8.625" style="1" customWidth="1"/>
    <col min="5894" max="5894" width="9.625" style="1" customWidth="1"/>
    <col min="5895" max="5897" width="8.875" style="1" customWidth="1"/>
    <col min="5898" max="5898" width="7.625" style="1" customWidth="1"/>
    <col min="5899" max="5899" width="4.5" style="1" customWidth="1"/>
    <col min="5900" max="5900" width="10.75" style="1" customWidth="1"/>
    <col min="5901" max="5903" width="9" style="1"/>
    <col min="5904" max="5905" width="21.125" style="1" customWidth="1"/>
    <col min="5906" max="6144" width="9" style="1"/>
    <col min="6145" max="6145" width="7.625" style="1" customWidth="1"/>
    <col min="6146" max="6146" width="21.125" style="1" customWidth="1"/>
    <col min="6147" max="6147" width="10.375" style="1" customWidth="1"/>
    <col min="6148" max="6148" width="8.875" style="1" customWidth="1"/>
    <col min="6149" max="6149" width="8.625" style="1" customWidth="1"/>
    <col min="6150" max="6150" width="9.625" style="1" customWidth="1"/>
    <col min="6151" max="6153" width="8.875" style="1" customWidth="1"/>
    <col min="6154" max="6154" width="7.625" style="1" customWidth="1"/>
    <col min="6155" max="6155" width="4.5" style="1" customWidth="1"/>
    <col min="6156" max="6156" width="10.75" style="1" customWidth="1"/>
    <col min="6157" max="6159" width="9" style="1"/>
    <col min="6160" max="6161" width="21.125" style="1" customWidth="1"/>
    <col min="6162" max="6400" width="9" style="1"/>
    <col min="6401" max="6401" width="7.625" style="1" customWidth="1"/>
    <col min="6402" max="6402" width="21.125" style="1" customWidth="1"/>
    <col min="6403" max="6403" width="10.375" style="1" customWidth="1"/>
    <col min="6404" max="6404" width="8.875" style="1" customWidth="1"/>
    <col min="6405" max="6405" width="8.625" style="1" customWidth="1"/>
    <col min="6406" max="6406" width="9.625" style="1" customWidth="1"/>
    <col min="6407" max="6409" width="8.875" style="1" customWidth="1"/>
    <col min="6410" max="6410" width="7.625" style="1" customWidth="1"/>
    <col min="6411" max="6411" width="4.5" style="1" customWidth="1"/>
    <col min="6412" max="6412" width="10.75" style="1" customWidth="1"/>
    <col min="6413" max="6415" width="9" style="1"/>
    <col min="6416" max="6417" width="21.125" style="1" customWidth="1"/>
    <col min="6418" max="6656" width="9" style="1"/>
    <col min="6657" max="6657" width="7.625" style="1" customWidth="1"/>
    <col min="6658" max="6658" width="21.125" style="1" customWidth="1"/>
    <col min="6659" max="6659" width="10.375" style="1" customWidth="1"/>
    <col min="6660" max="6660" width="8.875" style="1" customWidth="1"/>
    <col min="6661" max="6661" width="8.625" style="1" customWidth="1"/>
    <col min="6662" max="6662" width="9.625" style="1" customWidth="1"/>
    <col min="6663" max="6665" width="8.875" style="1" customWidth="1"/>
    <col min="6666" max="6666" width="7.625" style="1" customWidth="1"/>
    <col min="6667" max="6667" width="4.5" style="1" customWidth="1"/>
    <col min="6668" max="6668" width="10.75" style="1" customWidth="1"/>
    <col min="6669" max="6671" width="9" style="1"/>
    <col min="6672" max="6673" width="21.125" style="1" customWidth="1"/>
    <col min="6674" max="6912" width="9" style="1"/>
    <col min="6913" max="6913" width="7.625" style="1" customWidth="1"/>
    <col min="6914" max="6914" width="21.125" style="1" customWidth="1"/>
    <col min="6915" max="6915" width="10.375" style="1" customWidth="1"/>
    <col min="6916" max="6916" width="8.875" style="1" customWidth="1"/>
    <col min="6917" max="6917" width="8.625" style="1" customWidth="1"/>
    <col min="6918" max="6918" width="9.625" style="1" customWidth="1"/>
    <col min="6919" max="6921" width="8.875" style="1" customWidth="1"/>
    <col min="6922" max="6922" width="7.625" style="1" customWidth="1"/>
    <col min="6923" max="6923" width="4.5" style="1" customWidth="1"/>
    <col min="6924" max="6924" width="10.75" style="1" customWidth="1"/>
    <col min="6925" max="6927" width="9" style="1"/>
    <col min="6928" max="6929" width="21.125" style="1" customWidth="1"/>
    <col min="6930" max="7168" width="9" style="1"/>
    <col min="7169" max="7169" width="7.625" style="1" customWidth="1"/>
    <col min="7170" max="7170" width="21.125" style="1" customWidth="1"/>
    <col min="7171" max="7171" width="10.375" style="1" customWidth="1"/>
    <col min="7172" max="7172" width="8.875" style="1" customWidth="1"/>
    <col min="7173" max="7173" width="8.625" style="1" customWidth="1"/>
    <col min="7174" max="7174" width="9.625" style="1" customWidth="1"/>
    <col min="7175" max="7177" width="8.875" style="1" customWidth="1"/>
    <col min="7178" max="7178" width="7.625" style="1" customWidth="1"/>
    <col min="7179" max="7179" width="4.5" style="1" customWidth="1"/>
    <col min="7180" max="7180" width="10.75" style="1" customWidth="1"/>
    <col min="7181" max="7183" width="9" style="1"/>
    <col min="7184" max="7185" width="21.125" style="1" customWidth="1"/>
    <col min="7186" max="7424" width="9" style="1"/>
    <col min="7425" max="7425" width="7.625" style="1" customWidth="1"/>
    <col min="7426" max="7426" width="21.125" style="1" customWidth="1"/>
    <col min="7427" max="7427" width="10.375" style="1" customWidth="1"/>
    <col min="7428" max="7428" width="8.875" style="1" customWidth="1"/>
    <col min="7429" max="7429" width="8.625" style="1" customWidth="1"/>
    <col min="7430" max="7430" width="9.625" style="1" customWidth="1"/>
    <col min="7431" max="7433" width="8.875" style="1" customWidth="1"/>
    <col min="7434" max="7434" width="7.625" style="1" customWidth="1"/>
    <col min="7435" max="7435" width="4.5" style="1" customWidth="1"/>
    <col min="7436" max="7436" width="10.75" style="1" customWidth="1"/>
    <col min="7437" max="7439" width="9" style="1"/>
    <col min="7440" max="7441" width="21.125" style="1" customWidth="1"/>
    <col min="7442" max="7680" width="9" style="1"/>
    <col min="7681" max="7681" width="7.625" style="1" customWidth="1"/>
    <col min="7682" max="7682" width="21.125" style="1" customWidth="1"/>
    <col min="7683" max="7683" width="10.375" style="1" customWidth="1"/>
    <col min="7684" max="7684" width="8.875" style="1" customWidth="1"/>
    <col min="7685" max="7685" width="8.625" style="1" customWidth="1"/>
    <col min="7686" max="7686" width="9.625" style="1" customWidth="1"/>
    <col min="7687" max="7689" width="8.875" style="1" customWidth="1"/>
    <col min="7690" max="7690" width="7.625" style="1" customWidth="1"/>
    <col min="7691" max="7691" width="4.5" style="1" customWidth="1"/>
    <col min="7692" max="7692" width="10.75" style="1" customWidth="1"/>
    <col min="7693" max="7695" width="9" style="1"/>
    <col min="7696" max="7697" width="21.125" style="1" customWidth="1"/>
    <col min="7698" max="7936" width="9" style="1"/>
    <col min="7937" max="7937" width="7.625" style="1" customWidth="1"/>
    <col min="7938" max="7938" width="21.125" style="1" customWidth="1"/>
    <col min="7939" max="7939" width="10.375" style="1" customWidth="1"/>
    <col min="7940" max="7940" width="8.875" style="1" customWidth="1"/>
    <col min="7941" max="7941" width="8.625" style="1" customWidth="1"/>
    <col min="7942" max="7942" width="9.625" style="1" customWidth="1"/>
    <col min="7943" max="7945" width="8.875" style="1" customWidth="1"/>
    <col min="7946" max="7946" width="7.625" style="1" customWidth="1"/>
    <col min="7947" max="7947" width="4.5" style="1" customWidth="1"/>
    <col min="7948" max="7948" width="10.75" style="1" customWidth="1"/>
    <col min="7949" max="7951" width="9" style="1"/>
    <col min="7952" max="7953" width="21.125" style="1" customWidth="1"/>
    <col min="7954" max="8192" width="9" style="1"/>
    <col min="8193" max="8193" width="7.625" style="1" customWidth="1"/>
    <col min="8194" max="8194" width="21.125" style="1" customWidth="1"/>
    <col min="8195" max="8195" width="10.375" style="1" customWidth="1"/>
    <col min="8196" max="8196" width="8.875" style="1" customWidth="1"/>
    <col min="8197" max="8197" width="8.625" style="1" customWidth="1"/>
    <col min="8198" max="8198" width="9.625" style="1" customWidth="1"/>
    <col min="8199" max="8201" width="8.875" style="1" customWidth="1"/>
    <col min="8202" max="8202" width="7.625" style="1" customWidth="1"/>
    <col min="8203" max="8203" width="4.5" style="1" customWidth="1"/>
    <col min="8204" max="8204" width="10.75" style="1" customWidth="1"/>
    <col min="8205" max="8207" width="9" style="1"/>
    <col min="8208" max="8209" width="21.125" style="1" customWidth="1"/>
    <col min="8210" max="8448" width="9" style="1"/>
    <col min="8449" max="8449" width="7.625" style="1" customWidth="1"/>
    <col min="8450" max="8450" width="21.125" style="1" customWidth="1"/>
    <col min="8451" max="8451" width="10.375" style="1" customWidth="1"/>
    <col min="8452" max="8452" width="8.875" style="1" customWidth="1"/>
    <col min="8453" max="8453" width="8.625" style="1" customWidth="1"/>
    <col min="8454" max="8454" width="9.625" style="1" customWidth="1"/>
    <col min="8455" max="8457" width="8.875" style="1" customWidth="1"/>
    <col min="8458" max="8458" width="7.625" style="1" customWidth="1"/>
    <col min="8459" max="8459" width="4.5" style="1" customWidth="1"/>
    <col min="8460" max="8460" width="10.75" style="1" customWidth="1"/>
    <col min="8461" max="8463" width="9" style="1"/>
    <col min="8464" max="8465" width="21.125" style="1" customWidth="1"/>
    <col min="8466" max="8704" width="9" style="1"/>
    <col min="8705" max="8705" width="7.625" style="1" customWidth="1"/>
    <col min="8706" max="8706" width="21.125" style="1" customWidth="1"/>
    <col min="8707" max="8707" width="10.375" style="1" customWidth="1"/>
    <col min="8708" max="8708" width="8.875" style="1" customWidth="1"/>
    <col min="8709" max="8709" width="8.625" style="1" customWidth="1"/>
    <col min="8710" max="8710" width="9.625" style="1" customWidth="1"/>
    <col min="8711" max="8713" width="8.875" style="1" customWidth="1"/>
    <col min="8714" max="8714" width="7.625" style="1" customWidth="1"/>
    <col min="8715" max="8715" width="4.5" style="1" customWidth="1"/>
    <col min="8716" max="8716" width="10.75" style="1" customWidth="1"/>
    <col min="8717" max="8719" width="9" style="1"/>
    <col min="8720" max="8721" width="21.125" style="1" customWidth="1"/>
    <col min="8722" max="8960" width="9" style="1"/>
    <col min="8961" max="8961" width="7.625" style="1" customWidth="1"/>
    <col min="8962" max="8962" width="21.125" style="1" customWidth="1"/>
    <col min="8963" max="8963" width="10.375" style="1" customWidth="1"/>
    <col min="8964" max="8964" width="8.875" style="1" customWidth="1"/>
    <col min="8965" max="8965" width="8.625" style="1" customWidth="1"/>
    <col min="8966" max="8966" width="9.625" style="1" customWidth="1"/>
    <col min="8967" max="8969" width="8.875" style="1" customWidth="1"/>
    <col min="8970" max="8970" width="7.625" style="1" customWidth="1"/>
    <col min="8971" max="8971" width="4.5" style="1" customWidth="1"/>
    <col min="8972" max="8972" width="10.75" style="1" customWidth="1"/>
    <col min="8973" max="8975" width="9" style="1"/>
    <col min="8976" max="8977" width="21.125" style="1" customWidth="1"/>
    <col min="8978" max="9216" width="9" style="1"/>
    <col min="9217" max="9217" width="7.625" style="1" customWidth="1"/>
    <col min="9218" max="9218" width="21.125" style="1" customWidth="1"/>
    <col min="9219" max="9219" width="10.375" style="1" customWidth="1"/>
    <col min="9220" max="9220" width="8.875" style="1" customWidth="1"/>
    <col min="9221" max="9221" width="8.625" style="1" customWidth="1"/>
    <col min="9222" max="9222" width="9.625" style="1" customWidth="1"/>
    <col min="9223" max="9225" width="8.875" style="1" customWidth="1"/>
    <col min="9226" max="9226" width="7.625" style="1" customWidth="1"/>
    <col min="9227" max="9227" width="4.5" style="1" customWidth="1"/>
    <col min="9228" max="9228" width="10.75" style="1" customWidth="1"/>
    <col min="9229" max="9231" width="9" style="1"/>
    <col min="9232" max="9233" width="21.125" style="1" customWidth="1"/>
    <col min="9234" max="9472" width="9" style="1"/>
    <col min="9473" max="9473" width="7.625" style="1" customWidth="1"/>
    <col min="9474" max="9474" width="21.125" style="1" customWidth="1"/>
    <col min="9475" max="9475" width="10.375" style="1" customWidth="1"/>
    <col min="9476" max="9476" width="8.875" style="1" customWidth="1"/>
    <col min="9477" max="9477" width="8.625" style="1" customWidth="1"/>
    <col min="9478" max="9478" width="9.625" style="1" customWidth="1"/>
    <col min="9479" max="9481" width="8.875" style="1" customWidth="1"/>
    <col min="9482" max="9482" width="7.625" style="1" customWidth="1"/>
    <col min="9483" max="9483" width="4.5" style="1" customWidth="1"/>
    <col min="9484" max="9484" width="10.75" style="1" customWidth="1"/>
    <col min="9485" max="9487" width="9" style="1"/>
    <col min="9488" max="9489" width="21.125" style="1" customWidth="1"/>
    <col min="9490" max="9728" width="9" style="1"/>
    <col min="9729" max="9729" width="7.625" style="1" customWidth="1"/>
    <col min="9730" max="9730" width="21.125" style="1" customWidth="1"/>
    <col min="9731" max="9731" width="10.375" style="1" customWidth="1"/>
    <col min="9732" max="9732" width="8.875" style="1" customWidth="1"/>
    <col min="9733" max="9733" width="8.625" style="1" customWidth="1"/>
    <col min="9734" max="9734" width="9.625" style="1" customWidth="1"/>
    <col min="9735" max="9737" width="8.875" style="1" customWidth="1"/>
    <col min="9738" max="9738" width="7.625" style="1" customWidth="1"/>
    <col min="9739" max="9739" width="4.5" style="1" customWidth="1"/>
    <col min="9740" max="9740" width="10.75" style="1" customWidth="1"/>
    <col min="9741" max="9743" width="9" style="1"/>
    <col min="9744" max="9745" width="21.125" style="1" customWidth="1"/>
    <col min="9746" max="9984" width="9" style="1"/>
    <col min="9985" max="9985" width="7.625" style="1" customWidth="1"/>
    <col min="9986" max="9986" width="21.125" style="1" customWidth="1"/>
    <col min="9987" max="9987" width="10.375" style="1" customWidth="1"/>
    <col min="9988" max="9988" width="8.875" style="1" customWidth="1"/>
    <col min="9989" max="9989" width="8.625" style="1" customWidth="1"/>
    <col min="9990" max="9990" width="9.625" style="1" customWidth="1"/>
    <col min="9991" max="9993" width="8.875" style="1" customWidth="1"/>
    <col min="9994" max="9994" width="7.625" style="1" customWidth="1"/>
    <col min="9995" max="9995" width="4.5" style="1" customWidth="1"/>
    <col min="9996" max="9996" width="10.75" style="1" customWidth="1"/>
    <col min="9997" max="9999" width="9" style="1"/>
    <col min="10000" max="10001" width="21.125" style="1" customWidth="1"/>
    <col min="10002" max="10240" width="9" style="1"/>
    <col min="10241" max="10241" width="7.625" style="1" customWidth="1"/>
    <col min="10242" max="10242" width="21.125" style="1" customWidth="1"/>
    <col min="10243" max="10243" width="10.375" style="1" customWidth="1"/>
    <col min="10244" max="10244" width="8.875" style="1" customWidth="1"/>
    <col min="10245" max="10245" width="8.625" style="1" customWidth="1"/>
    <col min="10246" max="10246" width="9.625" style="1" customWidth="1"/>
    <col min="10247" max="10249" width="8.875" style="1" customWidth="1"/>
    <col min="10250" max="10250" width="7.625" style="1" customWidth="1"/>
    <col min="10251" max="10251" width="4.5" style="1" customWidth="1"/>
    <col min="10252" max="10252" width="10.75" style="1" customWidth="1"/>
    <col min="10253" max="10255" width="9" style="1"/>
    <col min="10256" max="10257" width="21.125" style="1" customWidth="1"/>
    <col min="10258" max="10496" width="9" style="1"/>
    <col min="10497" max="10497" width="7.625" style="1" customWidth="1"/>
    <col min="10498" max="10498" width="21.125" style="1" customWidth="1"/>
    <col min="10499" max="10499" width="10.375" style="1" customWidth="1"/>
    <col min="10500" max="10500" width="8.875" style="1" customWidth="1"/>
    <col min="10501" max="10501" width="8.625" style="1" customWidth="1"/>
    <col min="10502" max="10502" width="9.625" style="1" customWidth="1"/>
    <col min="10503" max="10505" width="8.875" style="1" customWidth="1"/>
    <col min="10506" max="10506" width="7.625" style="1" customWidth="1"/>
    <col min="10507" max="10507" width="4.5" style="1" customWidth="1"/>
    <col min="10508" max="10508" width="10.75" style="1" customWidth="1"/>
    <col min="10509" max="10511" width="9" style="1"/>
    <col min="10512" max="10513" width="21.125" style="1" customWidth="1"/>
    <col min="10514" max="10752" width="9" style="1"/>
    <col min="10753" max="10753" width="7.625" style="1" customWidth="1"/>
    <col min="10754" max="10754" width="21.125" style="1" customWidth="1"/>
    <col min="10755" max="10755" width="10.375" style="1" customWidth="1"/>
    <col min="10756" max="10756" width="8.875" style="1" customWidth="1"/>
    <col min="10757" max="10757" width="8.625" style="1" customWidth="1"/>
    <col min="10758" max="10758" width="9.625" style="1" customWidth="1"/>
    <col min="10759" max="10761" width="8.875" style="1" customWidth="1"/>
    <col min="10762" max="10762" width="7.625" style="1" customWidth="1"/>
    <col min="10763" max="10763" width="4.5" style="1" customWidth="1"/>
    <col min="10764" max="10764" width="10.75" style="1" customWidth="1"/>
    <col min="10765" max="10767" width="9" style="1"/>
    <col min="10768" max="10769" width="21.125" style="1" customWidth="1"/>
    <col min="10770" max="11008" width="9" style="1"/>
    <col min="11009" max="11009" width="7.625" style="1" customWidth="1"/>
    <col min="11010" max="11010" width="21.125" style="1" customWidth="1"/>
    <col min="11011" max="11011" width="10.375" style="1" customWidth="1"/>
    <col min="11012" max="11012" width="8.875" style="1" customWidth="1"/>
    <col min="11013" max="11013" width="8.625" style="1" customWidth="1"/>
    <col min="11014" max="11014" width="9.625" style="1" customWidth="1"/>
    <col min="11015" max="11017" width="8.875" style="1" customWidth="1"/>
    <col min="11018" max="11018" width="7.625" style="1" customWidth="1"/>
    <col min="11019" max="11019" width="4.5" style="1" customWidth="1"/>
    <col min="11020" max="11020" width="10.75" style="1" customWidth="1"/>
    <col min="11021" max="11023" width="9" style="1"/>
    <col min="11024" max="11025" width="21.125" style="1" customWidth="1"/>
    <col min="11026" max="11264" width="9" style="1"/>
    <col min="11265" max="11265" width="7.625" style="1" customWidth="1"/>
    <col min="11266" max="11266" width="21.125" style="1" customWidth="1"/>
    <col min="11267" max="11267" width="10.375" style="1" customWidth="1"/>
    <col min="11268" max="11268" width="8.875" style="1" customWidth="1"/>
    <col min="11269" max="11269" width="8.625" style="1" customWidth="1"/>
    <col min="11270" max="11270" width="9.625" style="1" customWidth="1"/>
    <col min="11271" max="11273" width="8.875" style="1" customWidth="1"/>
    <col min="11274" max="11274" width="7.625" style="1" customWidth="1"/>
    <col min="11275" max="11275" width="4.5" style="1" customWidth="1"/>
    <col min="11276" max="11276" width="10.75" style="1" customWidth="1"/>
    <col min="11277" max="11279" width="9" style="1"/>
    <col min="11280" max="11281" width="21.125" style="1" customWidth="1"/>
    <col min="11282" max="11520" width="9" style="1"/>
    <col min="11521" max="11521" width="7.625" style="1" customWidth="1"/>
    <col min="11522" max="11522" width="21.125" style="1" customWidth="1"/>
    <col min="11523" max="11523" width="10.375" style="1" customWidth="1"/>
    <col min="11524" max="11524" width="8.875" style="1" customWidth="1"/>
    <col min="11525" max="11525" width="8.625" style="1" customWidth="1"/>
    <col min="11526" max="11526" width="9.625" style="1" customWidth="1"/>
    <col min="11527" max="11529" width="8.875" style="1" customWidth="1"/>
    <col min="11530" max="11530" width="7.625" style="1" customWidth="1"/>
    <col min="11531" max="11531" width="4.5" style="1" customWidth="1"/>
    <col min="11532" max="11532" width="10.75" style="1" customWidth="1"/>
    <col min="11533" max="11535" width="9" style="1"/>
    <col min="11536" max="11537" width="21.125" style="1" customWidth="1"/>
    <col min="11538" max="11776" width="9" style="1"/>
    <col min="11777" max="11777" width="7.625" style="1" customWidth="1"/>
    <col min="11778" max="11778" width="21.125" style="1" customWidth="1"/>
    <col min="11779" max="11779" width="10.375" style="1" customWidth="1"/>
    <col min="11780" max="11780" width="8.875" style="1" customWidth="1"/>
    <col min="11781" max="11781" width="8.625" style="1" customWidth="1"/>
    <col min="11782" max="11782" width="9.625" style="1" customWidth="1"/>
    <col min="11783" max="11785" width="8.875" style="1" customWidth="1"/>
    <col min="11786" max="11786" width="7.625" style="1" customWidth="1"/>
    <col min="11787" max="11787" width="4.5" style="1" customWidth="1"/>
    <col min="11788" max="11788" width="10.75" style="1" customWidth="1"/>
    <col min="11789" max="11791" width="9" style="1"/>
    <col min="11792" max="11793" width="21.125" style="1" customWidth="1"/>
    <col min="11794" max="12032" width="9" style="1"/>
    <col min="12033" max="12033" width="7.625" style="1" customWidth="1"/>
    <col min="12034" max="12034" width="21.125" style="1" customWidth="1"/>
    <col min="12035" max="12035" width="10.375" style="1" customWidth="1"/>
    <col min="12036" max="12036" width="8.875" style="1" customWidth="1"/>
    <col min="12037" max="12037" width="8.625" style="1" customWidth="1"/>
    <col min="12038" max="12038" width="9.625" style="1" customWidth="1"/>
    <col min="12039" max="12041" width="8.875" style="1" customWidth="1"/>
    <col min="12042" max="12042" width="7.625" style="1" customWidth="1"/>
    <col min="12043" max="12043" width="4.5" style="1" customWidth="1"/>
    <col min="12044" max="12044" width="10.75" style="1" customWidth="1"/>
    <col min="12045" max="12047" width="9" style="1"/>
    <col min="12048" max="12049" width="21.125" style="1" customWidth="1"/>
    <col min="12050" max="12288" width="9" style="1"/>
    <col min="12289" max="12289" width="7.625" style="1" customWidth="1"/>
    <col min="12290" max="12290" width="21.125" style="1" customWidth="1"/>
    <col min="12291" max="12291" width="10.375" style="1" customWidth="1"/>
    <col min="12292" max="12292" width="8.875" style="1" customWidth="1"/>
    <col min="12293" max="12293" width="8.625" style="1" customWidth="1"/>
    <col min="12294" max="12294" width="9.625" style="1" customWidth="1"/>
    <col min="12295" max="12297" width="8.875" style="1" customWidth="1"/>
    <col min="12298" max="12298" width="7.625" style="1" customWidth="1"/>
    <col min="12299" max="12299" width="4.5" style="1" customWidth="1"/>
    <col min="12300" max="12300" width="10.75" style="1" customWidth="1"/>
    <col min="12301" max="12303" width="9" style="1"/>
    <col min="12304" max="12305" width="21.125" style="1" customWidth="1"/>
    <col min="12306" max="12544" width="9" style="1"/>
    <col min="12545" max="12545" width="7.625" style="1" customWidth="1"/>
    <col min="12546" max="12546" width="21.125" style="1" customWidth="1"/>
    <col min="12547" max="12547" width="10.375" style="1" customWidth="1"/>
    <col min="12548" max="12548" width="8.875" style="1" customWidth="1"/>
    <col min="12549" max="12549" width="8.625" style="1" customWidth="1"/>
    <col min="12550" max="12550" width="9.625" style="1" customWidth="1"/>
    <col min="12551" max="12553" width="8.875" style="1" customWidth="1"/>
    <col min="12554" max="12554" width="7.625" style="1" customWidth="1"/>
    <col min="12555" max="12555" width="4.5" style="1" customWidth="1"/>
    <col min="12556" max="12556" width="10.75" style="1" customWidth="1"/>
    <col min="12557" max="12559" width="9" style="1"/>
    <col min="12560" max="12561" width="21.125" style="1" customWidth="1"/>
    <col min="12562" max="12800" width="9" style="1"/>
    <col min="12801" max="12801" width="7.625" style="1" customWidth="1"/>
    <col min="12802" max="12802" width="21.125" style="1" customWidth="1"/>
    <col min="12803" max="12803" width="10.375" style="1" customWidth="1"/>
    <col min="12804" max="12804" width="8.875" style="1" customWidth="1"/>
    <col min="12805" max="12805" width="8.625" style="1" customWidth="1"/>
    <col min="12806" max="12806" width="9.625" style="1" customWidth="1"/>
    <col min="12807" max="12809" width="8.875" style="1" customWidth="1"/>
    <col min="12810" max="12810" width="7.625" style="1" customWidth="1"/>
    <col min="12811" max="12811" width="4.5" style="1" customWidth="1"/>
    <col min="12812" max="12812" width="10.75" style="1" customWidth="1"/>
    <col min="12813" max="12815" width="9" style="1"/>
    <col min="12816" max="12817" width="21.125" style="1" customWidth="1"/>
    <col min="12818" max="13056" width="9" style="1"/>
    <col min="13057" max="13057" width="7.625" style="1" customWidth="1"/>
    <col min="13058" max="13058" width="21.125" style="1" customWidth="1"/>
    <col min="13059" max="13059" width="10.375" style="1" customWidth="1"/>
    <col min="13060" max="13060" width="8.875" style="1" customWidth="1"/>
    <col min="13061" max="13061" width="8.625" style="1" customWidth="1"/>
    <col min="13062" max="13062" width="9.625" style="1" customWidth="1"/>
    <col min="13063" max="13065" width="8.875" style="1" customWidth="1"/>
    <col min="13066" max="13066" width="7.625" style="1" customWidth="1"/>
    <col min="13067" max="13067" width="4.5" style="1" customWidth="1"/>
    <col min="13068" max="13068" width="10.75" style="1" customWidth="1"/>
    <col min="13069" max="13071" width="9" style="1"/>
    <col min="13072" max="13073" width="21.125" style="1" customWidth="1"/>
    <col min="13074" max="13312" width="9" style="1"/>
    <col min="13313" max="13313" width="7.625" style="1" customWidth="1"/>
    <col min="13314" max="13314" width="21.125" style="1" customWidth="1"/>
    <col min="13315" max="13315" width="10.375" style="1" customWidth="1"/>
    <col min="13316" max="13316" width="8.875" style="1" customWidth="1"/>
    <col min="13317" max="13317" width="8.625" style="1" customWidth="1"/>
    <col min="13318" max="13318" width="9.625" style="1" customWidth="1"/>
    <col min="13319" max="13321" width="8.875" style="1" customWidth="1"/>
    <col min="13322" max="13322" width="7.625" style="1" customWidth="1"/>
    <col min="13323" max="13323" width="4.5" style="1" customWidth="1"/>
    <col min="13324" max="13324" width="10.75" style="1" customWidth="1"/>
    <col min="13325" max="13327" width="9" style="1"/>
    <col min="13328" max="13329" width="21.125" style="1" customWidth="1"/>
    <col min="13330" max="13568" width="9" style="1"/>
    <col min="13569" max="13569" width="7.625" style="1" customWidth="1"/>
    <col min="13570" max="13570" width="21.125" style="1" customWidth="1"/>
    <col min="13571" max="13571" width="10.375" style="1" customWidth="1"/>
    <col min="13572" max="13572" width="8.875" style="1" customWidth="1"/>
    <col min="13573" max="13573" width="8.625" style="1" customWidth="1"/>
    <col min="13574" max="13574" width="9.625" style="1" customWidth="1"/>
    <col min="13575" max="13577" width="8.875" style="1" customWidth="1"/>
    <col min="13578" max="13578" width="7.625" style="1" customWidth="1"/>
    <col min="13579" max="13579" width="4.5" style="1" customWidth="1"/>
    <col min="13580" max="13580" width="10.75" style="1" customWidth="1"/>
    <col min="13581" max="13583" width="9" style="1"/>
    <col min="13584" max="13585" width="21.125" style="1" customWidth="1"/>
    <col min="13586" max="13824" width="9" style="1"/>
    <col min="13825" max="13825" width="7.625" style="1" customWidth="1"/>
    <col min="13826" max="13826" width="21.125" style="1" customWidth="1"/>
    <col min="13827" max="13827" width="10.375" style="1" customWidth="1"/>
    <col min="13828" max="13828" width="8.875" style="1" customWidth="1"/>
    <col min="13829" max="13829" width="8.625" style="1" customWidth="1"/>
    <col min="13830" max="13830" width="9.625" style="1" customWidth="1"/>
    <col min="13831" max="13833" width="8.875" style="1" customWidth="1"/>
    <col min="13834" max="13834" width="7.625" style="1" customWidth="1"/>
    <col min="13835" max="13835" width="4.5" style="1" customWidth="1"/>
    <col min="13836" max="13836" width="10.75" style="1" customWidth="1"/>
    <col min="13837" max="13839" width="9" style="1"/>
    <col min="13840" max="13841" width="21.125" style="1" customWidth="1"/>
    <col min="13842" max="14080" width="9" style="1"/>
    <col min="14081" max="14081" width="7.625" style="1" customWidth="1"/>
    <col min="14082" max="14082" width="21.125" style="1" customWidth="1"/>
    <col min="14083" max="14083" width="10.375" style="1" customWidth="1"/>
    <col min="14084" max="14084" width="8.875" style="1" customWidth="1"/>
    <col min="14085" max="14085" width="8.625" style="1" customWidth="1"/>
    <col min="14086" max="14086" width="9.625" style="1" customWidth="1"/>
    <col min="14087" max="14089" width="8.875" style="1" customWidth="1"/>
    <col min="14090" max="14090" width="7.625" style="1" customWidth="1"/>
    <col min="14091" max="14091" width="4.5" style="1" customWidth="1"/>
    <col min="14092" max="14092" width="10.75" style="1" customWidth="1"/>
    <col min="14093" max="14095" width="9" style="1"/>
    <col min="14096" max="14097" width="21.125" style="1" customWidth="1"/>
    <col min="14098" max="14336" width="9" style="1"/>
    <col min="14337" max="14337" width="7.625" style="1" customWidth="1"/>
    <col min="14338" max="14338" width="21.125" style="1" customWidth="1"/>
    <col min="14339" max="14339" width="10.375" style="1" customWidth="1"/>
    <col min="14340" max="14340" width="8.875" style="1" customWidth="1"/>
    <col min="14341" max="14341" width="8.625" style="1" customWidth="1"/>
    <col min="14342" max="14342" width="9.625" style="1" customWidth="1"/>
    <col min="14343" max="14345" width="8.875" style="1" customWidth="1"/>
    <col min="14346" max="14346" width="7.625" style="1" customWidth="1"/>
    <col min="14347" max="14347" width="4.5" style="1" customWidth="1"/>
    <col min="14348" max="14348" width="10.75" style="1" customWidth="1"/>
    <col min="14349" max="14351" width="9" style="1"/>
    <col min="14352" max="14353" width="21.125" style="1" customWidth="1"/>
    <col min="14354" max="14592" width="9" style="1"/>
    <col min="14593" max="14593" width="7.625" style="1" customWidth="1"/>
    <col min="14594" max="14594" width="21.125" style="1" customWidth="1"/>
    <col min="14595" max="14595" width="10.375" style="1" customWidth="1"/>
    <col min="14596" max="14596" width="8.875" style="1" customWidth="1"/>
    <col min="14597" max="14597" width="8.625" style="1" customWidth="1"/>
    <col min="14598" max="14598" width="9.625" style="1" customWidth="1"/>
    <col min="14599" max="14601" width="8.875" style="1" customWidth="1"/>
    <col min="14602" max="14602" width="7.625" style="1" customWidth="1"/>
    <col min="14603" max="14603" width="4.5" style="1" customWidth="1"/>
    <col min="14604" max="14604" width="10.75" style="1" customWidth="1"/>
    <col min="14605" max="14607" width="9" style="1"/>
    <col min="14608" max="14609" width="21.125" style="1" customWidth="1"/>
    <col min="14610" max="14848" width="9" style="1"/>
    <col min="14849" max="14849" width="7.625" style="1" customWidth="1"/>
    <col min="14850" max="14850" width="21.125" style="1" customWidth="1"/>
    <col min="14851" max="14851" width="10.375" style="1" customWidth="1"/>
    <col min="14852" max="14852" width="8.875" style="1" customWidth="1"/>
    <col min="14853" max="14853" width="8.625" style="1" customWidth="1"/>
    <col min="14854" max="14854" width="9.625" style="1" customWidth="1"/>
    <col min="14855" max="14857" width="8.875" style="1" customWidth="1"/>
    <col min="14858" max="14858" width="7.625" style="1" customWidth="1"/>
    <col min="14859" max="14859" width="4.5" style="1" customWidth="1"/>
    <col min="14860" max="14860" width="10.75" style="1" customWidth="1"/>
    <col min="14861" max="14863" width="9" style="1"/>
    <col min="14864" max="14865" width="21.125" style="1" customWidth="1"/>
    <col min="14866" max="15104" width="9" style="1"/>
    <col min="15105" max="15105" width="7.625" style="1" customWidth="1"/>
    <col min="15106" max="15106" width="21.125" style="1" customWidth="1"/>
    <col min="15107" max="15107" width="10.375" style="1" customWidth="1"/>
    <col min="15108" max="15108" width="8.875" style="1" customWidth="1"/>
    <col min="15109" max="15109" width="8.625" style="1" customWidth="1"/>
    <col min="15110" max="15110" width="9.625" style="1" customWidth="1"/>
    <col min="15111" max="15113" width="8.875" style="1" customWidth="1"/>
    <col min="15114" max="15114" width="7.625" style="1" customWidth="1"/>
    <col min="15115" max="15115" width="4.5" style="1" customWidth="1"/>
    <col min="15116" max="15116" width="10.75" style="1" customWidth="1"/>
    <col min="15117" max="15119" width="9" style="1"/>
    <col min="15120" max="15121" width="21.125" style="1" customWidth="1"/>
    <col min="15122" max="15360" width="9" style="1"/>
    <col min="15361" max="15361" width="7.625" style="1" customWidth="1"/>
    <col min="15362" max="15362" width="21.125" style="1" customWidth="1"/>
    <col min="15363" max="15363" width="10.375" style="1" customWidth="1"/>
    <col min="15364" max="15364" width="8.875" style="1" customWidth="1"/>
    <col min="15365" max="15365" width="8.625" style="1" customWidth="1"/>
    <col min="15366" max="15366" width="9.625" style="1" customWidth="1"/>
    <col min="15367" max="15369" width="8.875" style="1" customWidth="1"/>
    <col min="15370" max="15370" width="7.625" style="1" customWidth="1"/>
    <col min="15371" max="15371" width="4.5" style="1" customWidth="1"/>
    <col min="15372" max="15372" width="10.75" style="1" customWidth="1"/>
    <col min="15373" max="15375" width="9" style="1"/>
    <col min="15376" max="15377" width="21.125" style="1" customWidth="1"/>
    <col min="15378" max="15616" width="9" style="1"/>
    <col min="15617" max="15617" width="7.625" style="1" customWidth="1"/>
    <col min="15618" max="15618" width="21.125" style="1" customWidth="1"/>
    <col min="15619" max="15619" width="10.375" style="1" customWidth="1"/>
    <col min="15620" max="15620" width="8.875" style="1" customWidth="1"/>
    <col min="15621" max="15621" width="8.625" style="1" customWidth="1"/>
    <col min="15622" max="15622" width="9.625" style="1" customWidth="1"/>
    <col min="15623" max="15625" width="8.875" style="1" customWidth="1"/>
    <col min="15626" max="15626" width="7.625" style="1" customWidth="1"/>
    <col min="15627" max="15627" width="4.5" style="1" customWidth="1"/>
    <col min="15628" max="15628" width="10.75" style="1" customWidth="1"/>
    <col min="15629" max="15631" width="9" style="1"/>
    <col min="15632" max="15633" width="21.125" style="1" customWidth="1"/>
    <col min="15634" max="15872" width="9" style="1"/>
    <col min="15873" max="15873" width="7.625" style="1" customWidth="1"/>
    <col min="15874" max="15874" width="21.125" style="1" customWidth="1"/>
    <col min="15875" max="15875" width="10.375" style="1" customWidth="1"/>
    <col min="15876" max="15876" width="8.875" style="1" customWidth="1"/>
    <col min="15877" max="15877" width="8.625" style="1" customWidth="1"/>
    <col min="15878" max="15878" width="9.625" style="1" customWidth="1"/>
    <col min="15879" max="15881" width="8.875" style="1" customWidth="1"/>
    <col min="15882" max="15882" width="7.625" style="1" customWidth="1"/>
    <col min="15883" max="15883" width="4.5" style="1" customWidth="1"/>
    <col min="15884" max="15884" width="10.75" style="1" customWidth="1"/>
    <col min="15885" max="15887" width="9" style="1"/>
    <col min="15888" max="15889" width="21.125" style="1" customWidth="1"/>
    <col min="15890" max="16128" width="9" style="1"/>
    <col min="16129" max="16129" width="7.625" style="1" customWidth="1"/>
    <col min="16130" max="16130" width="21.125" style="1" customWidth="1"/>
    <col min="16131" max="16131" width="10.375" style="1" customWidth="1"/>
    <col min="16132" max="16132" width="8.875" style="1" customWidth="1"/>
    <col min="16133" max="16133" width="8.625" style="1" customWidth="1"/>
    <col min="16134" max="16134" width="9.625" style="1" customWidth="1"/>
    <col min="16135" max="16137" width="8.875" style="1" customWidth="1"/>
    <col min="16138" max="16138" width="7.625" style="1" customWidth="1"/>
    <col min="16139" max="16139" width="4.5" style="1" customWidth="1"/>
    <col min="16140" max="16140" width="10.75" style="1" customWidth="1"/>
    <col min="16141" max="16143" width="9" style="1"/>
    <col min="16144" max="16145" width="21.125" style="1" customWidth="1"/>
    <col min="16146" max="16384" width="9" style="1"/>
  </cols>
  <sheetData>
    <row r="1" spans="1:16" x14ac:dyDescent="0.15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37"/>
      <c r="K1" s="137"/>
    </row>
    <row r="2" spans="1:16" x14ac:dyDescent="0.15">
      <c r="A2" s="136"/>
      <c r="B2" s="136"/>
      <c r="C2" s="136"/>
      <c r="D2" s="136"/>
      <c r="E2" s="136"/>
      <c r="F2" s="136"/>
      <c r="G2" s="136"/>
      <c r="H2" s="136"/>
      <c r="I2" s="136"/>
      <c r="J2" s="137"/>
      <c r="K2" s="137"/>
    </row>
    <row r="5" spans="1:16" x14ac:dyDescent="0.15">
      <c r="A5" s="103" t="s">
        <v>1</v>
      </c>
      <c r="B5" s="103"/>
      <c r="C5" s="103"/>
      <c r="D5" s="103"/>
      <c r="E5" s="103"/>
      <c r="F5" s="103"/>
      <c r="G5" s="103"/>
      <c r="H5" s="103"/>
      <c r="I5" s="103"/>
      <c r="J5" s="123"/>
      <c r="K5" s="123"/>
    </row>
    <row r="7" spans="1:16" x14ac:dyDescent="0.15">
      <c r="B7" s="3"/>
      <c r="E7" s="2" t="s">
        <v>2</v>
      </c>
      <c r="F7" s="124"/>
      <c r="G7" s="125"/>
      <c r="H7" s="4"/>
      <c r="I7" s="4"/>
      <c r="M7" s="1" t="s">
        <v>3</v>
      </c>
    </row>
    <row r="8" spans="1:16" x14ac:dyDescent="0.15">
      <c r="L8" s="1" t="s">
        <v>4</v>
      </c>
      <c r="P8" s="60">
        <f>INTERCEPT(E13:E17,C13:C17)</f>
        <v>5.579088471849819E-3</v>
      </c>
    </row>
    <row r="9" spans="1:16" x14ac:dyDescent="0.15">
      <c r="P9" s="60"/>
    </row>
    <row r="10" spans="1:16" x14ac:dyDescent="0.15">
      <c r="B10" s="5" t="s">
        <v>5</v>
      </c>
      <c r="L10" s="1" t="s">
        <v>6</v>
      </c>
      <c r="P10" s="60">
        <f>STEYX(E13:E17,C13:C17)</f>
        <v>6.7676555579881991E-3</v>
      </c>
    </row>
    <row r="11" spans="1:16" x14ac:dyDescent="0.15">
      <c r="B11" s="126" t="s">
        <v>7</v>
      </c>
      <c r="C11" s="142" t="s">
        <v>8</v>
      </c>
      <c r="D11" s="126" t="s">
        <v>9</v>
      </c>
      <c r="E11" s="126" t="s">
        <v>10</v>
      </c>
      <c r="F11" s="126" t="s">
        <v>11</v>
      </c>
      <c r="L11" s="1" t="s">
        <v>12</v>
      </c>
      <c r="P11" s="60">
        <f>RSQ(E13:E17,C13:C17)</f>
        <v>0.99911034149811917</v>
      </c>
    </row>
    <row r="12" spans="1:16" x14ac:dyDescent="0.15">
      <c r="B12" s="126"/>
      <c r="C12" s="143"/>
      <c r="D12" s="144"/>
      <c r="E12" s="126"/>
      <c r="F12" s="126"/>
      <c r="L12" s="1" t="s">
        <v>13</v>
      </c>
      <c r="P12" s="1">
        <v>5</v>
      </c>
    </row>
    <row r="13" spans="1:16" x14ac:dyDescent="0.15">
      <c r="B13" s="6">
        <v>0</v>
      </c>
      <c r="C13" s="7">
        <v>0</v>
      </c>
      <c r="D13" s="8">
        <f>C20</f>
        <v>1.4999999999999999E-2</v>
      </c>
      <c r="E13" s="9">
        <f>D13-C20</f>
        <v>0</v>
      </c>
      <c r="F13" s="10">
        <f>C22+E22*C13</f>
        <v>5.579088471849819E-3</v>
      </c>
      <c r="L13" s="1" t="s">
        <v>14</v>
      </c>
      <c r="P13" s="1">
        <v>3</v>
      </c>
    </row>
    <row r="14" spans="1:16" x14ac:dyDescent="0.15">
      <c r="B14" s="11">
        <v>2</v>
      </c>
      <c r="C14" s="7">
        <v>2E-3</v>
      </c>
      <c r="D14" s="12">
        <v>9.4E-2</v>
      </c>
      <c r="E14" s="9">
        <f>D14-C20</f>
        <v>7.9000000000000001E-2</v>
      </c>
      <c r="F14" s="10">
        <f>C22+E22*C14</f>
        <v>6.9898123324396738E-2</v>
      </c>
      <c r="L14" s="1" t="s">
        <v>15</v>
      </c>
      <c r="P14" s="1">
        <f>SLOPE(E13:E17,C13:C17)</f>
        <v>32.15951742627346</v>
      </c>
    </row>
    <row r="15" spans="1:16" x14ac:dyDescent="0.15">
      <c r="B15" s="11">
        <v>5</v>
      </c>
      <c r="C15" s="7">
        <v>5.0000000000000001E-3</v>
      </c>
      <c r="D15" s="12">
        <v>0.18</v>
      </c>
      <c r="E15" s="9">
        <f>D15-C20</f>
        <v>0.16499999999999998</v>
      </c>
      <c r="F15" s="10">
        <f>C22+E22*C15</f>
        <v>0.16637667560321712</v>
      </c>
      <c r="L15" s="1" t="s">
        <v>16</v>
      </c>
    </row>
    <row r="16" spans="1:16" x14ac:dyDescent="0.15">
      <c r="B16" s="11">
        <v>10</v>
      </c>
      <c r="C16" s="7">
        <v>0.01</v>
      </c>
      <c r="D16" s="12">
        <v>0.33800000000000002</v>
      </c>
      <c r="E16" s="9">
        <f>D16-C20</f>
        <v>0.32300000000000001</v>
      </c>
      <c r="F16" s="10">
        <f>C22+E22*C16</f>
        <v>0.32717426273458439</v>
      </c>
    </row>
    <row r="17" spans="1:16" x14ac:dyDescent="0.15">
      <c r="B17" s="11">
        <v>15</v>
      </c>
      <c r="C17" s="13">
        <v>1.4999999999999999E-2</v>
      </c>
      <c r="D17" s="12">
        <v>0.505</v>
      </c>
      <c r="E17" s="9">
        <f>D17-C20</f>
        <v>0.49</v>
      </c>
      <c r="F17" s="10">
        <f>C22+E22*C17</f>
        <v>0.48797184986595166</v>
      </c>
      <c r="P17" s="16"/>
    </row>
    <row r="18" spans="1:16" x14ac:dyDescent="0.15">
      <c r="B18" s="14" t="s">
        <v>17</v>
      </c>
      <c r="C18" s="15">
        <v>1.4E-2</v>
      </c>
      <c r="D18" s="16"/>
      <c r="E18" s="16"/>
      <c r="F18" s="17"/>
      <c r="P18" s="61" t="s">
        <v>18</v>
      </c>
    </row>
    <row r="19" spans="1:16" x14ac:dyDescent="0.15">
      <c r="B19" s="14" t="s">
        <v>19</v>
      </c>
      <c r="C19" s="15">
        <v>1.6E-2</v>
      </c>
      <c r="D19" s="16"/>
      <c r="E19" s="16"/>
      <c r="F19" s="17"/>
      <c r="P19" s="62" t="s">
        <v>20</v>
      </c>
    </row>
    <row r="20" spans="1:16" x14ac:dyDescent="0.15">
      <c r="B20" s="14" t="s">
        <v>21</v>
      </c>
      <c r="C20" s="18">
        <f>AVERAGE(C18:C19)</f>
        <v>1.4999999999999999E-2</v>
      </c>
      <c r="D20" s="16"/>
      <c r="E20" s="16"/>
      <c r="F20" s="17"/>
      <c r="P20" s="62" t="s">
        <v>22</v>
      </c>
    </row>
    <row r="21" spans="1:16" x14ac:dyDescent="0.15">
      <c r="P21" s="62"/>
    </row>
    <row r="22" spans="1:16" x14ac:dyDescent="0.15">
      <c r="B22" s="19" t="s">
        <v>23</v>
      </c>
      <c r="C22" s="20">
        <f>P8</f>
        <v>5.579088471849819E-3</v>
      </c>
      <c r="D22" s="2" t="s">
        <v>24</v>
      </c>
      <c r="E22" s="1">
        <f>P14</f>
        <v>32.15951742627346</v>
      </c>
      <c r="F22" s="21" t="s">
        <v>25</v>
      </c>
      <c r="P22" s="62"/>
    </row>
    <row r="23" spans="1:16" x14ac:dyDescent="0.15">
      <c r="B23" s="19" t="s">
        <v>26</v>
      </c>
      <c r="C23" s="20">
        <f>CORREL(C13:C17,E13:E17)</f>
        <v>0.99955507176849401</v>
      </c>
      <c r="P23" s="62"/>
    </row>
    <row r="24" spans="1:16" x14ac:dyDescent="0.15">
      <c r="B24" s="19"/>
      <c r="C24" s="20"/>
      <c r="P24" s="62"/>
    </row>
    <row r="25" spans="1:16" x14ac:dyDescent="0.15">
      <c r="P25" s="62"/>
    </row>
    <row r="26" spans="1:16" x14ac:dyDescent="0.15">
      <c r="A26" s="5" t="s">
        <v>27</v>
      </c>
      <c r="P26" s="62"/>
    </row>
    <row r="27" spans="1:16" x14ac:dyDescent="0.15">
      <c r="A27" s="105" t="s">
        <v>28</v>
      </c>
      <c r="B27" s="105" t="s">
        <v>29</v>
      </c>
      <c r="C27" s="105" t="s">
        <v>30</v>
      </c>
      <c r="D27" s="127" t="s">
        <v>9</v>
      </c>
      <c r="E27" s="22" t="s">
        <v>31</v>
      </c>
      <c r="F27" s="23" t="s">
        <v>32</v>
      </c>
      <c r="G27" s="24" t="s">
        <v>33</v>
      </c>
      <c r="H27" s="24" t="s">
        <v>33</v>
      </c>
      <c r="I27" s="24" t="s">
        <v>34</v>
      </c>
      <c r="J27" s="63" t="s">
        <v>35</v>
      </c>
      <c r="K27" s="138" t="s">
        <v>36</v>
      </c>
      <c r="L27" s="140" t="s">
        <v>37</v>
      </c>
      <c r="M27" s="141" t="s">
        <v>38</v>
      </c>
      <c r="N27" s="141" t="s">
        <v>39</v>
      </c>
      <c r="P27" s="62"/>
    </row>
    <row r="28" spans="1:16" x14ac:dyDescent="0.15">
      <c r="A28" s="106"/>
      <c r="B28" s="106"/>
      <c r="C28" s="106"/>
      <c r="D28" s="128"/>
      <c r="E28" s="25" t="s">
        <v>40</v>
      </c>
      <c r="F28" s="26" t="s">
        <v>41</v>
      </c>
      <c r="G28" s="27" t="s">
        <v>42</v>
      </c>
      <c r="H28" s="28" t="s">
        <v>42</v>
      </c>
      <c r="I28" s="27" t="s">
        <v>42</v>
      </c>
      <c r="J28" s="64" t="s">
        <v>42</v>
      </c>
      <c r="K28" s="139"/>
      <c r="L28" s="140"/>
      <c r="M28" s="141"/>
      <c r="N28" s="141"/>
      <c r="P28" s="62"/>
    </row>
    <row r="29" spans="1:16" ht="13.5" customHeight="1" x14ac:dyDescent="0.15">
      <c r="A29" s="107"/>
      <c r="B29" s="117"/>
      <c r="C29" s="29"/>
      <c r="D29" s="15"/>
      <c r="E29" s="30">
        <f t="shared" ref="E29" si="0">D29-$C$20</f>
        <v>-1.4999999999999999E-2</v>
      </c>
      <c r="F29" s="11">
        <f t="shared" ref="F29" si="1">(E29-$C$22)/$E$22</f>
        <v>-6.3990663165353523E-4</v>
      </c>
      <c r="G29" s="31" t="str">
        <f>IF(ISERR(1/C29),"",F29*1/C29*1000)</f>
        <v/>
      </c>
      <c r="H29" s="32"/>
      <c r="I29" s="65" t="str">
        <f>IF(ISERR(G29-H29),"",G29-H29)</f>
        <v/>
      </c>
      <c r="J29" s="66"/>
      <c r="K29" s="67" t="str">
        <f>IF(E29&lt;0.1,"×",IF(E29&gt;E17,"×",IF(AND(0.1&lt;=E29,E29&lt;=E17),"○")))</f>
        <v>×</v>
      </c>
      <c r="L29" s="68">
        <f t="shared" ref="L29" si="2">ABS(0.4343/(POWER(10,-E29)*LN(POWER(10,-E29))))</f>
        <v>12.147387387096231</v>
      </c>
      <c r="M29" s="69" t="s">
        <v>43</v>
      </c>
      <c r="N29" s="133" t="s">
        <v>43</v>
      </c>
      <c r="P29" s="62"/>
    </row>
    <row r="30" spans="1:16" ht="14.25" x14ac:dyDescent="0.15">
      <c r="A30" s="107"/>
      <c r="B30" s="117"/>
      <c r="C30" s="29"/>
      <c r="D30" s="15"/>
      <c r="E30" s="30">
        <f t="shared" ref="E30:E40" si="3">D30-$C$20</f>
        <v>-1.4999999999999999E-2</v>
      </c>
      <c r="F30" s="11">
        <f t="shared" ref="F30:F40" si="4">(E30-$C$22)/$E$22</f>
        <v>-6.3990663165353523E-4</v>
      </c>
      <c r="G30" s="31" t="str">
        <f>IF(ISERR(1/C30),"",F30*1/C30*1000)</f>
        <v/>
      </c>
      <c r="H30" s="32"/>
      <c r="I30" s="65" t="str">
        <f t="shared" ref="I30" si="5">IF(ISERR(G30-H30),"",G30-H30)</f>
        <v/>
      </c>
      <c r="J30" s="66"/>
      <c r="K30" s="67" t="str">
        <f>IF(E30&lt;0.1,"×",IF(E30&gt;E17,"×",IF(AND(0.1&lt;=E30,E30&lt;=E17),"○")))</f>
        <v>×</v>
      </c>
      <c r="L30" s="68">
        <f>ABS(0.4343/(POWER(10,-E30)*LN(POWER(10,-E30))))</f>
        <v>12.147387387096231</v>
      </c>
      <c r="M30" s="69" t="s">
        <v>43</v>
      </c>
      <c r="N30" s="134"/>
      <c r="P30" s="62"/>
    </row>
    <row r="31" spans="1:16" ht="14.25" x14ac:dyDescent="0.15">
      <c r="A31" s="108"/>
      <c r="B31" s="118"/>
      <c r="C31" s="33"/>
      <c r="D31" s="34"/>
      <c r="E31" s="35">
        <f t="shared" si="3"/>
        <v>-1.4999999999999999E-2</v>
      </c>
      <c r="F31" s="36">
        <f t="shared" si="4"/>
        <v>-6.3990663165353523E-4</v>
      </c>
      <c r="G31" s="37" t="str">
        <f t="shared" ref="G31" si="6">IF(ISERR(1/C31),"",F31*1/C31*1000)</f>
        <v/>
      </c>
      <c r="H31" s="32"/>
      <c r="I31" s="70" t="str">
        <f t="shared" ref="I31:I49" si="7">IF(ISERR(G31-H31),"",G31-H31)</f>
        <v/>
      </c>
      <c r="J31" s="71"/>
      <c r="K31" s="72" t="str">
        <f>IF(E31&lt;0.1,"×",IF(E31&gt;E17,"×",IF(AND(0.1&lt;=E31,E31&lt;=E17),"○")))</f>
        <v>×</v>
      </c>
      <c r="L31" s="73">
        <f>ABS(0.4343/(POWER(10,-E31)*LN(POWER(10,-E31))))</f>
        <v>12.147387387096231</v>
      </c>
      <c r="M31" s="74" t="s">
        <v>43</v>
      </c>
      <c r="N31" s="135"/>
      <c r="P31" s="62"/>
    </row>
    <row r="32" spans="1:16" ht="15" customHeight="1" x14ac:dyDescent="0.15">
      <c r="A32" s="109"/>
      <c r="B32" s="119"/>
      <c r="C32" s="38"/>
      <c r="D32" s="39"/>
      <c r="E32" s="40">
        <f t="shared" si="3"/>
        <v>-1.4999999999999999E-2</v>
      </c>
      <c r="F32" s="41">
        <f t="shared" si="4"/>
        <v>-6.3990663165353523E-4</v>
      </c>
      <c r="G32" s="42" t="str">
        <f t="shared" ref="G32:G49" si="8">IF(ISERR(1/C32),"",F32*1/C32*1000)</f>
        <v/>
      </c>
      <c r="H32" s="32"/>
      <c r="I32" s="75" t="str">
        <f t="shared" si="7"/>
        <v/>
      </c>
      <c r="J32" s="76"/>
      <c r="K32" s="77" t="str">
        <f>IF(E32&lt;0.1,"×",IF(E32&gt;E20,"×",IF(AND(0.1&lt;=E32,E32&lt;=E20),"○")))</f>
        <v>×</v>
      </c>
      <c r="L32" s="78">
        <f t="shared" ref="L32" si="9">ABS(0.4343/(POWER(10,-E32)*LN(POWER(10,-E32))))</f>
        <v>12.147387387096231</v>
      </c>
      <c r="M32" s="69" t="s">
        <v>43</v>
      </c>
      <c r="N32" s="133" t="s">
        <v>43</v>
      </c>
      <c r="P32" s="62"/>
    </row>
    <row r="33" spans="1:16" ht="14.25" x14ac:dyDescent="0.15">
      <c r="A33" s="110"/>
      <c r="B33" s="120"/>
      <c r="C33" s="29"/>
      <c r="D33" s="15"/>
      <c r="E33" s="30">
        <f t="shared" si="3"/>
        <v>-1.4999999999999999E-2</v>
      </c>
      <c r="F33" s="11">
        <f t="shared" si="4"/>
        <v>-6.3990663165353523E-4</v>
      </c>
      <c r="G33" s="31" t="str">
        <f t="shared" si="8"/>
        <v/>
      </c>
      <c r="H33" s="32"/>
      <c r="I33" s="65" t="str">
        <f t="shared" si="7"/>
        <v/>
      </c>
      <c r="J33" s="66"/>
      <c r="K33" s="67" t="str">
        <f>IF(E33&lt;0.1,"×",IF(E33&gt;E20,"×",IF(AND(0.1&lt;=E33,E33&lt;=E20),"○")))</f>
        <v>×</v>
      </c>
      <c r="L33" s="68">
        <f t="shared" ref="L33:L49" si="10">ABS(0.4343/(POWER(10,-E33)*LN(POWER(10,-E33))))</f>
        <v>12.147387387096231</v>
      </c>
      <c r="M33" s="69" t="s">
        <v>43</v>
      </c>
      <c r="N33" s="134"/>
      <c r="P33" s="62"/>
    </row>
    <row r="34" spans="1:16" ht="14.25" x14ac:dyDescent="0.15">
      <c r="A34" s="111"/>
      <c r="B34" s="121"/>
      <c r="C34" s="43"/>
      <c r="D34" s="44"/>
      <c r="E34" s="45">
        <f t="shared" si="3"/>
        <v>-1.4999999999999999E-2</v>
      </c>
      <c r="F34" s="46">
        <f t="shared" si="4"/>
        <v>-6.3990663165353523E-4</v>
      </c>
      <c r="G34" s="47" t="str">
        <f t="shared" si="8"/>
        <v/>
      </c>
      <c r="H34" s="48"/>
      <c r="I34" s="79" t="str">
        <f t="shared" si="7"/>
        <v/>
      </c>
      <c r="J34" s="80"/>
      <c r="K34" s="81" t="str">
        <f>IF(E34&lt;0.1,"×",IF(E34&gt;E20,"×",IF(AND(0.1&lt;=E34,E34&lt;=E20),"○")))</f>
        <v>×</v>
      </c>
      <c r="L34" s="82">
        <f t="shared" si="10"/>
        <v>12.147387387096231</v>
      </c>
      <c r="M34" s="74" t="s">
        <v>43</v>
      </c>
      <c r="N34" s="135"/>
      <c r="P34" s="62"/>
    </row>
    <row r="35" spans="1:16" ht="14.25" x14ac:dyDescent="0.15">
      <c r="A35" s="112"/>
      <c r="B35" s="129"/>
      <c r="C35" s="49"/>
      <c r="D35" s="50"/>
      <c r="E35" s="51">
        <f t="shared" si="3"/>
        <v>-1.4999999999999999E-2</v>
      </c>
      <c r="F35" s="52">
        <f t="shared" si="4"/>
        <v>-6.3990663165353523E-4</v>
      </c>
      <c r="G35" s="53" t="str">
        <f t="shared" si="8"/>
        <v/>
      </c>
      <c r="H35" s="54"/>
      <c r="I35" s="83" t="str">
        <f t="shared" si="7"/>
        <v/>
      </c>
      <c r="J35" s="66"/>
      <c r="K35" s="84" t="str">
        <f>IF(E35&lt;0.1,"×",IF(E35&gt;E23,"×",IF(AND(0.1&lt;=E35,E35&lt;=E23),"○")))</f>
        <v>×</v>
      </c>
      <c r="L35" s="85">
        <f t="shared" si="10"/>
        <v>12.147387387096231</v>
      </c>
      <c r="M35" s="69" t="s">
        <v>43</v>
      </c>
      <c r="N35" s="133" t="s">
        <v>43</v>
      </c>
      <c r="P35" s="62"/>
    </row>
    <row r="36" spans="1:16" ht="14.25" x14ac:dyDescent="0.15">
      <c r="A36" s="110"/>
      <c r="B36" s="120"/>
      <c r="C36" s="29"/>
      <c r="D36" s="15"/>
      <c r="E36" s="30">
        <f t="shared" si="3"/>
        <v>-1.4999999999999999E-2</v>
      </c>
      <c r="F36" s="11">
        <f t="shared" si="4"/>
        <v>-6.3990663165353523E-4</v>
      </c>
      <c r="G36" s="31" t="str">
        <f t="shared" si="8"/>
        <v/>
      </c>
      <c r="H36" s="32"/>
      <c r="I36" s="65" t="str">
        <f t="shared" si="7"/>
        <v/>
      </c>
      <c r="J36" s="66"/>
      <c r="K36" s="67" t="str">
        <f>IF(E36&lt;0.1,"×",IF(E36&gt;E23,"×",IF(AND(0.1&lt;=E36,E36&lt;=E23),"○")))</f>
        <v>×</v>
      </c>
      <c r="L36" s="68">
        <f t="shared" si="10"/>
        <v>12.147387387096231</v>
      </c>
      <c r="M36" s="69" t="s">
        <v>43</v>
      </c>
      <c r="N36" s="134"/>
      <c r="P36" s="62"/>
    </row>
    <row r="37" spans="1:16" ht="14.25" x14ac:dyDescent="0.15">
      <c r="A37" s="113"/>
      <c r="B37" s="130"/>
      <c r="C37" s="33"/>
      <c r="D37" s="34"/>
      <c r="E37" s="35">
        <f t="shared" si="3"/>
        <v>-1.4999999999999999E-2</v>
      </c>
      <c r="F37" s="36">
        <f t="shared" si="4"/>
        <v>-6.3990663165353523E-4</v>
      </c>
      <c r="G37" s="37" t="str">
        <f t="shared" si="8"/>
        <v/>
      </c>
      <c r="H37" s="55"/>
      <c r="I37" s="70" t="str">
        <f t="shared" si="7"/>
        <v/>
      </c>
      <c r="J37" s="71"/>
      <c r="K37" s="72" t="str">
        <f>IF(E37&lt;0.1,"×",IF(E37&gt;E23,"×",IF(AND(0.1&lt;=E37,E37&lt;=E23),"○")))</f>
        <v>×</v>
      </c>
      <c r="L37" s="73">
        <f t="shared" si="10"/>
        <v>12.147387387096231</v>
      </c>
      <c r="M37" s="74" t="s">
        <v>43</v>
      </c>
      <c r="N37" s="135"/>
      <c r="P37" s="62"/>
    </row>
    <row r="38" spans="1:16" ht="13.5" customHeight="1" x14ac:dyDescent="0.15">
      <c r="A38" s="109"/>
      <c r="B38" s="119"/>
      <c r="C38" s="38"/>
      <c r="D38" s="39"/>
      <c r="E38" s="40">
        <f t="shared" si="3"/>
        <v>-1.4999999999999999E-2</v>
      </c>
      <c r="F38" s="41">
        <f t="shared" si="4"/>
        <v>-6.3990663165353523E-4</v>
      </c>
      <c r="G38" s="42" t="str">
        <f t="shared" si="8"/>
        <v/>
      </c>
      <c r="H38" s="56"/>
      <c r="I38" s="75" t="str">
        <f t="shared" si="7"/>
        <v/>
      </c>
      <c r="J38" s="76"/>
      <c r="K38" s="77" t="str">
        <f>IF(E38&lt;0.1,"×",IF(E38&gt;E26,"×",IF(AND(0.1&lt;=E38,E38&lt;=E26),"○")))</f>
        <v>×</v>
      </c>
      <c r="L38" s="78">
        <f t="shared" si="10"/>
        <v>12.147387387096231</v>
      </c>
      <c r="M38" s="69" t="s">
        <v>43</v>
      </c>
      <c r="N38" s="133" t="s">
        <v>43</v>
      </c>
      <c r="P38" s="62"/>
    </row>
    <row r="39" spans="1:16" ht="14.25" x14ac:dyDescent="0.15">
      <c r="A39" s="110"/>
      <c r="B39" s="120"/>
      <c r="C39" s="29"/>
      <c r="D39" s="15"/>
      <c r="E39" s="30">
        <f t="shared" si="3"/>
        <v>-1.4999999999999999E-2</v>
      </c>
      <c r="F39" s="11">
        <f t="shared" si="4"/>
        <v>-6.3990663165353523E-4</v>
      </c>
      <c r="G39" s="31" t="str">
        <f t="shared" si="8"/>
        <v/>
      </c>
      <c r="H39" s="32"/>
      <c r="I39" s="65" t="str">
        <f t="shared" si="7"/>
        <v/>
      </c>
      <c r="J39" s="66"/>
      <c r="K39" s="67" t="str">
        <f>IF(E39&lt;0.1,"×",IF(E39&gt;E26,"×",IF(AND(0.1&lt;=E39,E39&lt;=E26),"○")))</f>
        <v>×</v>
      </c>
      <c r="L39" s="68">
        <f t="shared" si="10"/>
        <v>12.147387387096231</v>
      </c>
      <c r="M39" s="69" t="s">
        <v>43</v>
      </c>
      <c r="N39" s="134"/>
      <c r="P39" s="62"/>
    </row>
    <row r="40" spans="1:16" ht="14.25" x14ac:dyDescent="0.15">
      <c r="A40" s="111"/>
      <c r="B40" s="121"/>
      <c r="C40" s="43"/>
      <c r="D40" s="44"/>
      <c r="E40" s="45">
        <f t="shared" si="3"/>
        <v>-1.4999999999999999E-2</v>
      </c>
      <c r="F40" s="46">
        <f t="shared" si="4"/>
        <v>-6.3990663165353523E-4</v>
      </c>
      <c r="G40" s="47" t="str">
        <f t="shared" si="8"/>
        <v/>
      </c>
      <c r="H40" s="48"/>
      <c r="I40" s="79" t="str">
        <f t="shared" si="7"/>
        <v/>
      </c>
      <c r="J40" s="80"/>
      <c r="K40" s="81" t="str">
        <f>IF(E40&lt;0.1,"×",IF(E40&gt;E26,"×",IF(AND(0.1&lt;=E40,E40&lt;=E26),"○")))</f>
        <v>×</v>
      </c>
      <c r="L40" s="82">
        <f t="shared" si="10"/>
        <v>12.147387387096231</v>
      </c>
      <c r="M40" s="74" t="s">
        <v>43</v>
      </c>
      <c r="N40" s="135"/>
      <c r="P40" s="62"/>
    </row>
    <row r="41" spans="1:16" ht="13.5" customHeight="1" x14ac:dyDescent="0.15">
      <c r="A41" s="114"/>
      <c r="B41" s="131"/>
      <c r="C41" s="49"/>
      <c r="D41" s="50"/>
      <c r="E41" s="51">
        <f t="shared" ref="E41" si="11">D41-$C$20</f>
        <v>-1.4999999999999999E-2</v>
      </c>
      <c r="F41" s="52">
        <f t="shared" ref="F41" si="12">(E41-$C$22)/$E$22</f>
        <v>-6.3990663165353523E-4</v>
      </c>
      <c r="G41" s="53" t="str">
        <f t="shared" si="8"/>
        <v/>
      </c>
      <c r="H41" s="54"/>
      <c r="I41" s="83" t="str">
        <f t="shared" si="7"/>
        <v/>
      </c>
      <c r="J41" s="66"/>
      <c r="K41" s="84" t="str">
        <f t="shared" ref="K41" si="13">IF(E41&lt;0.1,"×",IF(E41&gt;E27,"×",IF(AND(0.1&lt;=E41,E41&lt;=E27),"○")))</f>
        <v>×</v>
      </c>
      <c r="L41" s="85">
        <f t="shared" si="10"/>
        <v>12.147387387096231</v>
      </c>
      <c r="M41" s="69" t="s">
        <v>43</v>
      </c>
      <c r="N41" s="133" t="s">
        <v>43</v>
      </c>
      <c r="P41" s="62"/>
    </row>
    <row r="42" spans="1:16" ht="14.25" x14ac:dyDescent="0.15">
      <c r="A42" s="107"/>
      <c r="B42" s="117"/>
      <c r="C42" s="29"/>
      <c r="D42" s="15"/>
      <c r="E42" s="30">
        <f t="shared" ref="E42:E49" si="14">D42-$C$20</f>
        <v>-1.4999999999999999E-2</v>
      </c>
      <c r="F42" s="11">
        <f t="shared" ref="F42:F49" si="15">(E42-$C$22)/$E$22</f>
        <v>-6.3990663165353523E-4</v>
      </c>
      <c r="G42" s="31" t="str">
        <f t="shared" si="8"/>
        <v/>
      </c>
      <c r="H42" s="32"/>
      <c r="I42" s="65" t="str">
        <f t="shared" si="7"/>
        <v/>
      </c>
      <c r="J42" s="66"/>
      <c r="K42" s="67" t="str">
        <f t="shared" ref="K42:K49" si="16">IF(E42&lt;0.1,"×",IF(E42&gt;E28,"×",IF(AND(0.1&lt;=E42,E42&lt;=E28),"○")))</f>
        <v>×</v>
      </c>
      <c r="L42" s="68">
        <f t="shared" si="10"/>
        <v>12.147387387096231</v>
      </c>
      <c r="M42" s="69" t="s">
        <v>43</v>
      </c>
      <c r="N42" s="134"/>
      <c r="P42" s="62"/>
    </row>
    <row r="43" spans="1:16" ht="14.25" x14ac:dyDescent="0.15">
      <c r="A43" s="115"/>
      <c r="B43" s="132"/>
      <c r="C43" s="33"/>
      <c r="D43" s="34"/>
      <c r="E43" s="35">
        <f t="shared" si="14"/>
        <v>-1.4999999999999999E-2</v>
      </c>
      <c r="F43" s="36">
        <f t="shared" si="15"/>
        <v>-6.3990663165353523E-4</v>
      </c>
      <c r="G43" s="37" t="str">
        <f t="shared" si="8"/>
        <v/>
      </c>
      <c r="H43" s="55"/>
      <c r="I43" s="70" t="str">
        <f t="shared" si="7"/>
        <v/>
      </c>
      <c r="J43" s="71"/>
      <c r="K43" s="72" t="str">
        <f t="shared" si="16"/>
        <v>×</v>
      </c>
      <c r="L43" s="73">
        <f t="shared" si="10"/>
        <v>12.147387387096231</v>
      </c>
      <c r="M43" s="74" t="s">
        <v>43</v>
      </c>
      <c r="N43" s="135"/>
      <c r="P43" s="62"/>
    </row>
    <row r="44" spans="1:16" ht="13.5" customHeight="1" x14ac:dyDescent="0.15">
      <c r="A44" s="116"/>
      <c r="B44" s="122"/>
      <c r="C44" s="38"/>
      <c r="D44" s="39"/>
      <c r="E44" s="40">
        <f t="shared" si="14"/>
        <v>-1.4999999999999999E-2</v>
      </c>
      <c r="F44" s="41">
        <f t="shared" si="15"/>
        <v>-6.3990663165353523E-4</v>
      </c>
      <c r="G44" s="42" t="str">
        <f t="shared" si="8"/>
        <v/>
      </c>
      <c r="H44" s="56"/>
      <c r="I44" s="75" t="str">
        <f t="shared" si="7"/>
        <v/>
      </c>
      <c r="J44" s="76"/>
      <c r="K44" s="77" t="str">
        <f t="shared" si="16"/>
        <v>×</v>
      </c>
      <c r="L44" s="78">
        <f t="shared" si="10"/>
        <v>12.147387387096231</v>
      </c>
      <c r="M44" s="69" t="s">
        <v>43</v>
      </c>
      <c r="N44" s="133" t="s">
        <v>43</v>
      </c>
      <c r="P44" s="62"/>
    </row>
    <row r="45" spans="1:16" ht="14.25" x14ac:dyDescent="0.15">
      <c r="A45" s="107"/>
      <c r="B45" s="117"/>
      <c r="C45" s="29"/>
      <c r="D45" s="15"/>
      <c r="E45" s="30">
        <f t="shared" si="14"/>
        <v>-1.4999999999999999E-2</v>
      </c>
      <c r="F45" s="11">
        <f t="shared" si="15"/>
        <v>-6.3990663165353523E-4</v>
      </c>
      <c r="G45" s="31" t="str">
        <f t="shared" si="8"/>
        <v/>
      </c>
      <c r="H45" s="32"/>
      <c r="I45" s="65" t="str">
        <f t="shared" si="7"/>
        <v/>
      </c>
      <c r="J45" s="66"/>
      <c r="K45" s="67" t="str">
        <f t="shared" si="16"/>
        <v>×</v>
      </c>
      <c r="L45" s="68">
        <f t="shared" si="10"/>
        <v>12.147387387096231</v>
      </c>
      <c r="M45" s="69" t="s">
        <v>43</v>
      </c>
      <c r="N45" s="134"/>
      <c r="P45" s="86"/>
    </row>
    <row r="46" spans="1:16" ht="14.25" x14ac:dyDescent="0.15">
      <c r="A46" s="108"/>
      <c r="B46" s="118"/>
      <c r="C46" s="43"/>
      <c r="D46" s="44"/>
      <c r="E46" s="45">
        <f t="shared" si="14"/>
        <v>-1.4999999999999999E-2</v>
      </c>
      <c r="F46" s="46">
        <f t="shared" si="15"/>
        <v>-6.3990663165353523E-4</v>
      </c>
      <c r="G46" s="47" t="str">
        <f t="shared" si="8"/>
        <v/>
      </c>
      <c r="H46" s="48"/>
      <c r="I46" s="79" t="str">
        <f t="shared" si="7"/>
        <v/>
      </c>
      <c r="J46" s="80"/>
      <c r="K46" s="81" t="str">
        <f t="shared" si="16"/>
        <v>×</v>
      </c>
      <c r="L46" s="82">
        <f t="shared" si="10"/>
        <v>12.147387387096231</v>
      </c>
      <c r="M46" s="74" t="s">
        <v>43</v>
      </c>
      <c r="N46" s="135"/>
      <c r="P46" s="62"/>
    </row>
    <row r="47" spans="1:16" ht="13.5" customHeight="1" x14ac:dyDescent="0.15">
      <c r="A47" s="116"/>
      <c r="B47" s="122"/>
      <c r="C47" s="38"/>
      <c r="D47" s="39"/>
      <c r="E47" s="51">
        <f t="shared" si="14"/>
        <v>-1.4999999999999999E-2</v>
      </c>
      <c r="F47" s="52">
        <f t="shared" si="15"/>
        <v>-6.3990663165353523E-4</v>
      </c>
      <c r="G47" s="42" t="str">
        <f t="shared" si="8"/>
        <v/>
      </c>
      <c r="H47" s="56"/>
      <c r="I47" s="75" t="str">
        <f t="shared" si="7"/>
        <v/>
      </c>
      <c r="J47" s="76"/>
      <c r="K47" s="84" t="str">
        <f t="shared" si="16"/>
        <v>×</v>
      </c>
      <c r="L47" s="85">
        <f t="shared" si="10"/>
        <v>12.147387387096231</v>
      </c>
      <c r="M47" s="69" t="s">
        <v>43</v>
      </c>
      <c r="N47" s="133" t="s">
        <v>43</v>
      </c>
      <c r="P47" s="62"/>
    </row>
    <row r="48" spans="1:16" ht="14.25" x14ac:dyDescent="0.15">
      <c r="A48" s="107"/>
      <c r="B48" s="117"/>
      <c r="C48" s="29"/>
      <c r="D48" s="15"/>
      <c r="E48" s="30">
        <f t="shared" si="14"/>
        <v>-1.4999999999999999E-2</v>
      </c>
      <c r="F48" s="11">
        <f t="shared" si="15"/>
        <v>-6.3990663165353523E-4</v>
      </c>
      <c r="G48" s="31" t="str">
        <f t="shared" si="8"/>
        <v/>
      </c>
      <c r="H48" s="32"/>
      <c r="I48" s="65" t="str">
        <f t="shared" si="7"/>
        <v/>
      </c>
      <c r="J48" s="66"/>
      <c r="K48" s="67" t="str">
        <f t="shared" si="16"/>
        <v>×</v>
      </c>
      <c r="L48" s="68">
        <f t="shared" si="10"/>
        <v>12.147387387096231</v>
      </c>
      <c r="M48" s="69" t="s">
        <v>43</v>
      </c>
      <c r="N48" s="134"/>
      <c r="P48" s="62"/>
    </row>
    <row r="49" spans="1:16" ht="14.25" x14ac:dyDescent="0.15">
      <c r="A49" s="108"/>
      <c r="B49" s="118"/>
      <c r="C49" s="43"/>
      <c r="D49" s="44"/>
      <c r="E49" s="45">
        <f t="shared" si="14"/>
        <v>-1.4999999999999999E-2</v>
      </c>
      <c r="F49" s="46">
        <f t="shared" si="15"/>
        <v>-6.3990663165353523E-4</v>
      </c>
      <c r="G49" s="47" t="str">
        <f t="shared" si="8"/>
        <v/>
      </c>
      <c r="H49" s="48"/>
      <c r="I49" s="79" t="str">
        <f t="shared" si="7"/>
        <v/>
      </c>
      <c r="J49" s="80"/>
      <c r="K49" s="81" t="str">
        <f t="shared" si="16"/>
        <v>×</v>
      </c>
      <c r="L49" s="82">
        <f t="shared" si="10"/>
        <v>12.147387387096231</v>
      </c>
      <c r="M49" s="74" t="s">
        <v>43</v>
      </c>
      <c r="N49" s="135"/>
      <c r="P49" s="62"/>
    </row>
    <row r="50" spans="1:16" x14ac:dyDescent="0.15">
      <c r="B50" s="16"/>
      <c r="C50" s="57"/>
      <c r="P50" s="62"/>
    </row>
    <row r="51" spans="1:16" x14ac:dyDescent="0.15">
      <c r="A51" s="103"/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P51" s="62"/>
    </row>
    <row r="52" spans="1:16" x14ac:dyDescent="0.15">
      <c r="B52" s="16"/>
      <c r="C52" s="16"/>
      <c r="E52" s="2"/>
      <c r="F52" s="58"/>
      <c r="P52" s="62"/>
    </row>
    <row r="53" spans="1:16" x14ac:dyDescent="0.15">
      <c r="B53" s="19"/>
      <c r="C53" s="2"/>
      <c r="D53" s="58"/>
      <c r="P53" s="62"/>
    </row>
    <row r="54" spans="1:16" x14ac:dyDescent="0.15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P54" s="62"/>
    </row>
    <row r="55" spans="1:16" x14ac:dyDescent="0.15">
      <c r="G55" s="103"/>
      <c r="H55" s="103"/>
      <c r="I55" s="103"/>
      <c r="J55" s="104"/>
      <c r="P55" s="87"/>
    </row>
    <row r="56" spans="1:16" x14ac:dyDescent="0.15">
      <c r="P56" s="87"/>
    </row>
    <row r="57" spans="1:16" x14ac:dyDescent="0.15">
      <c r="P57" s="87"/>
    </row>
    <row r="58" spans="1:16" x14ac:dyDescent="0.15">
      <c r="B58" s="59"/>
      <c r="C58" s="59"/>
      <c r="D58" s="59"/>
      <c r="E58" s="59"/>
      <c r="F58" s="59"/>
      <c r="G58" s="59"/>
      <c r="H58" s="59"/>
      <c r="I58" s="59"/>
      <c r="J58" s="59"/>
      <c r="K58" s="59"/>
      <c r="P58" s="87"/>
    </row>
    <row r="59" spans="1:16" x14ac:dyDescent="0.15">
      <c r="P59" s="87"/>
    </row>
    <row r="60" spans="1:16" x14ac:dyDescent="0.15">
      <c r="P60" s="87"/>
    </row>
    <row r="61" spans="1:16" x14ac:dyDescent="0.15">
      <c r="P61" s="87"/>
    </row>
    <row r="62" spans="1:16" x14ac:dyDescent="0.15">
      <c r="P62" s="87"/>
    </row>
    <row r="63" spans="1:16" x14ac:dyDescent="0.15">
      <c r="P63" s="87"/>
    </row>
    <row r="64" spans="1:16" x14ac:dyDescent="0.15">
      <c r="P64" s="87"/>
    </row>
    <row r="65" spans="16:16" x14ac:dyDescent="0.15">
      <c r="P65" s="87"/>
    </row>
    <row r="66" spans="16:16" x14ac:dyDescent="0.15">
      <c r="P66" s="87"/>
    </row>
    <row r="67" spans="16:16" x14ac:dyDescent="0.15">
      <c r="P67" s="87"/>
    </row>
    <row r="68" spans="16:16" x14ac:dyDescent="0.15">
      <c r="P68" s="87"/>
    </row>
    <row r="69" spans="16:16" x14ac:dyDescent="0.15">
      <c r="P69" s="87"/>
    </row>
    <row r="70" spans="16:16" x14ac:dyDescent="0.15">
      <c r="P70" s="87"/>
    </row>
    <row r="71" spans="16:16" x14ac:dyDescent="0.15">
      <c r="P71" s="87"/>
    </row>
    <row r="72" spans="16:16" x14ac:dyDescent="0.15">
      <c r="P72" s="87"/>
    </row>
    <row r="73" spans="16:16" x14ac:dyDescent="0.15">
      <c r="P73" s="87"/>
    </row>
    <row r="74" spans="16:16" x14ac:dyDescent="0.15">
      <c r="P74" s="87"/>
    </row>
    <row r="75" spans="16:16" x14ac:dyDescent="0.15">
      <c r="P75" s="87"/>
    </row>
    <row r="76" spans="16:16" x14ac:dyDescent="0.15">
      <c r="P76" s="87"/>
    </row>
    <row r="77" spans="16:16" x14ac:dyDescent="0.15">
      <c r="P77" s="87"/>
    </row>
    <row r="78" spans="16:16" x14ac:dyDescent="0.15">
      <c r="P78" s="87"/>
    </row>
    <row r="79" spans="16:16" x14ac:dyDescent="0.15">
      <c r="P79" s="87"/>
    </row>
    <row r="80" spans="16:16" x14ac:dyDescent="0.15">
      <c r="P80" s="87"/>
    </row>
    <row r="81" spans="16:16" x14ac:dyDescent="0.15">
      <c r="P81" s="87"/>
    </row>
    <row r="82" spans="16:16" x14ac:dyDescent="0.15">
      <c r="P82" s="87"/>
    </row>
    <row r="83" spans="16:16" x14ac:dyDescent="0.15">
      <c r="P83" s="87"/>
    </row>
  </sheetData>
  <mergeCells count="39">
    <mergeCell ref="N44:N46"/>
    <mergeCell ref="N47:N49"/>
    <mergeCell ref="A1:K2"/>
    <mergeCell ref="N29:N31"/>
    <mergeCell ref="N32:N34"/>
    <mergeCell ref="N35:N37"/>
    <mergeCell ref="N38:N40"/>
    <mergeCell ref="N41:N43"/>
    <mergeCell ref="F11:F12"/>
    <mergeCell ref="K27:K28"/>
    <mergeCell ref="L27:L28"/>
    <mergeCell ref="M27:M28"/>
    <mergeCell ref="N27:N28"/>
    <mergeCell ref="C11:C12"/>
    <mergeCell ref="C27:C28"/>
    <mergeCell ref="D11:D12"/>
    <mergeCell ref="A5:K5"/>
    <mergeCell ref="F7:G7"/>
    <mergeCell ref="A51:K51"/>
    <mergeCell ref="B11:B12"/>
    <mergeCell ref="D27:D28"/>
    <mergeCell ref="E11:E12"/>
    <mergeCell ref="B35:B37"/>
    <mergeCell ref="B38:B40"/>
    <mergeCell ref="B41:B43"/>
    <mergeCell ref="G55:J55"/>
    <mergeCell ref="A27:A28"/>
    <mergeCell ref="A29:A31"/>
    <mergeCell ref="A32:A34"/>
    <mergeCell ref="A35:A37"/>
    <mergeCell ref="A38:A40"/>
    <mergeCell ref="A41:A43"/>
    <mergeCell ref="A44:A46"/>
    <mergeCell ref="A47:A49"/>
    <mergeCell ref="B27:B28"/>
    <mergeCell ref="B29:B31"/>
    <mergeCell ref="B32:B34"/>
    <mergeCell ref="B44:B46"/>
    <mergeCell ref="B47:B49"/>
  </mergeCells>
  <phoneticPr fontId="5"/>
  <dataValidations count="3">
    <dataValidation type="list" allowBlank="1" showInputMessage="1" showErrorMessage="1" sqref="F7:G7 JB7:JC7 SX7:SY7 ACT7:ACU7 AMP7:AMQ7 AWL7:AWM7 BGH7:BGI7 BQD7:BQE7 BZZ7:CAA7 CJV7:CJW7 CTR7:CTS7 DDN7:DDO7 DNJ7:DNK7 DXF7:DXG7 EHB7:EHC7 EQX7:EQY7 FAT7:FAU7 FKP7:FKQ7 FUL7:FUM7 GEH7:GEI7 GOD7:GOE7 GXZ7:GYA7 HHV7:HHW7 HRR7:HRS7 IBN7:IBO7 ILJ7:ILK7 IVF7:IVG7 JFB7:JFC7 JOX7:JOY7 JYT7:JYU7 KIP7:KIQ7 KSL7:KSM7 LCH7:LCI7 LMD7:LME7 LVZ7:LWA7 MFV7:MFW7 MPR7:MPS7 MZN7:MZO7 NJJ7:NJK7 NTF7:NTG7 ODB7:ODC7 OMX7:OMY7 OWT7:OWU7 PGP7:PGQ7 PQL7:PQM7 QAH7:QAI7 QKD7:QKE7 QTZ7:QUA7 RDV7:RDW7 RNR7:RNS7 RXN7:RXO7 SHJ7:SHK7 SRF7:SRG7 TBB7:TBC7 TKX7:TKY7 TUT7:TUU7 UEP7:UEQ7 UOL7:UOM7 UYH7:UYI7 VID7:VIE7 VRZ7:VSA7 WBV7:WBW7 WLR7:WLS7 WVN7:WVO7 F65543:G65543 JB65543:JC65543 SX65543:SY65543 ACT65543:ACU65543 AMP65543:AMQ65543 AWL65543:AWM65543 BGH65543:BGI65543 BQD65543:BQE65543 BZZ65543:CAA65543 CJV65543:CJW65543 CTR65543:CTS65543 DDN65543:DDO65543 DNJ65543:DNK65543 DXF65543:DXG65543 EHB65543:EHC65543 EQX65543:EQY65543 FAT65543:FAU65543 FKP65543:FKQ65543 FUL65543:FUM65543 GEH65543:GEI65543 GOD65543:GOE65543 GXZ65543:GYA65543 HHV65543:HHW65543 HRR65543:HRS65543 IBN65543:IBO65543 ILJ65543:ILK65543 IVF65543:IVG65543 JFB65543:JFC65543 JOX65543:JOY65543 JYT65543:JYU65543 KIP65543:KIQ65543 KSL65543:KSM65543 LCH65543:LCI65543 LMD65543:LME65543 LVZ65543:LWA65543 MFV65543:MFW65543 MPR65543:MPS65543 MZN65543:MZO65543 NJJ65543:NJK65543 NTF65543:NTG65543 ODB65543:ODC65543 OMX65543:OMY65543 OWT65543:OWU65543 PGP65543:PGQ65543 PQL65543:PQM65543 QAH65543:QAI65543 QKD65543:QKE65543 QTZ65543:QUA65543 RDV65543:RDW65543 RNR65543:RNS65543 RXN65543:RXO65543 SHJ65543:SHK65543 SRF65543:SRG65543 TBB65543:TBC65543 TKX65543:TKY65543 TUT65543:TUU65543 UEP65543:UEQ65543 UOL65543:UOM65543 UYH65543:UYI65543 VID65543:VIE65543 VRZ65543:VSA65543 WBV65543:WBW65543 WLR65543:WLS65543 WVN65543:WVO65543 F131079:G131079 JB131079:JC131079 SX131079:SY131079 ACT131079:ACU131079 AMP131079:AMQ131079 AWL131079:AWM131079 BGH131079:BGI131079 BQD131079:BQE131079 BZZ131079:CAA131079 CJV131079:CJW131079 CTR131079:CTS131079 DDN131079:DDO131079 DNJ131079:DNK131079 DXF131079:DXG131079 EHB131079:EHC131079 EQX131079:EQY131079 FAT131079:FAU131079 FKP131079:FKQ131079 FUL131079:FUM131079 GEH131079:GEI131079 GOD131079:GOE131079 GXZ131079:GYA131079 HHV131079:HHW131079 HRR131079:HRS131079 IBN131079:IBO131079 ILJ131079:ILK131079 IVF131079:IVG131079 JFB131079:JFC131079 JOX131079:JOY131079 JYT131079:JYU131079 KIP131079:KIQ131079 KSL131079:KSM131079 LCH131079:LCI131079 LMD131079:LME131079 LVZ131079:LWA131079 MFV131079:MFW131079 MPR131079:MPS131079 MZN131079:MZO131079 NJJ131079:NJK131079 NTF131079:NTG131079 ODB131079:ODC131079 OMX131079:OMY131079 OWT131079:OWU131079 PGP131079:PGQ131079 PQL131079:PQM131079 QAH131079:QAI131079 QKD131079:QKE131079 QTZ131079:QUA131079 RDV131079:RDW131079 RNR131079:RNS131079 RXN131079:RXO131079 SHJ131079:SHK131079 SRF131079:SRG131079 TBB131079:TBC131079 TKX131079:TKY131079 TUT131079:TUU131079 UEP131079:UEQ131079 UOL131079:UOM131079 UYH131079:UYI131079 VID131079:VIE131079 VRZ131079:VSA131079 WBV131079:WBW131079 WLR131079:WLS131079 WVN131079:WVO131079 F196615:G196615 JB196615:JC196615 SX196615:SY196615 ACT196615:ACU196615 AMP196615:AMQ196615 AWL196615:AWM196615 BGH196615:BGI196615 BQD196615:BQE196615 BZZ196615:CAA196615 CJV196615:CJW196615 CTR196615:CTS196615 DDN196615:DDO196615 DNJ196615:DNK196615 DXF196615:DXG196615 EHB196615:EHC196615 EQX196615:EQY196615 FAT196615:FAU196615 FKP196615:FKQ196615 FUL196615:FUM196615 GEH196615:GEI196615 GOD196615:GOE196615 GXZ196615:GYA196615 HHV196615:HHW196615 HRR196615:HRS196615 IBN196615:IBO196615 ILJ196615:ILK196615 IVF196615:IVG196615 JFB196615:JFC196615 JOX196615:JOY196615 JYT196615:JYU196615 KIP196615:KIQ196615 KSL196615:KSM196615 LCH196615:LCI196615 LMD196615:LME196615 LVZ196615:LWA196615 MFV196615:MFW196615 MPR196615:MPS196615 MZN196615:MZO196615 NJJ196615:NJK196615 NTF196615:NTG196615 ODB196615:ODC196615 OMX196615:OMY196615 OWT196615:OWU196615 PGP196615:PGQ196615 PQL196615:PQM196615 QAH196615:QAI196615 QKD196615:QKE196615 QTZ196615:QUA196615 RDV196615:RDW196615 RNR196615:RNS196615 RXN196615:RXO196615 SHJ196615:SHK196615 SRF196615:SRG196615 TBB196615:TBC196615 TKX196615:TKY196615 TUT196615:TUU196615 UEP196615:UEQ196615 UOL196615:UOM196615 UYH196615:UYI196615 VID196615:VIE196615 VRZ196615:VSA196615 WBV196615:WBW196615 WLR196615:WLS196615 WVN196615:WVO196615 F262151:G262151 JB262151:JC262151 SX262151:SY262151 ACT262151:ACU262151 AMP262151:AMQ262151 AWL262151:AWM262151 BGH262151:BGI262151 BQD262151:BQE262151 BZZ262151:CAA262151 CJV262151:CJW262151 CTR262151:CTS262151 DDN262151:DDO262151 DNJ262151:DNK262151 DXF262151:DXG262151 EHB262151:EHC262151 EQX262151:EQY262151 FAT262151:FAU262151 FKP262151:FKQ262151 FUL262151:FUM262151 GEH262151:GEI262151 GOD262151:GOE262151 GXZ262151:GYA262151 HHV262151:HHW262151 HRR262151:HRS262151 IBN262151:IBO262151 ILJ262151:ILK262151 IVF262151:IVG262151 JFB262151:JFC262151 JOX262151:JOY262151 JYT262151:JYU262151 KIP262151:KIQ262151 KSL262151:KSM262151 LCH262151:LCI262151 LMD262151:LME262151 LVZ262151:LWA262151 MFV262151:MFW262151 MPR262151:MPS262151 MZN262151:MZO262151 NJJ262151:NJK262151 NTF262151:NTG262151 ODB262151:ODC262151 OMX262151:OMY262151 OWT262151:OWU262151 PGP262151:PGQ262151 PQL262151:PQM262151 QAH262151:QAI262151 QKD262151:QKE262151 QTZ262151:QUA262151 RDV262151:RDW262151 RNR262151:RNS262151 RXN262151:RXO262151 SHJ262151:SHK262151 SRF262151:SRG262151 TBB262151:TBC262151 TKX262151:TKY262151 TUT262151:TUU262151 UEP262151:UEQ262151 UOL262151:UOM262151 UYH262151:UYI262151 VID262151:VIE262151 VRZ262151:VSA262151 WBV262151:WBW262151 WLR262151:WLS262151 WVN262151:WVO262151 F327687:G327687 JB327687:JC327687 SX327687:SY327687 ACT327687:ACU327687 AMP327687:AMQ327687 AWL327687:AWM327687 BGH327687:BGI327687 BQD327687:BQE327687 BZZ327687:CAA327687 CJV327687:CJW327687 CTR327687:CTS327687 DDN327687:DDO327687 DNJ327687:DNK327687 DXF327687:DXG327687 EHB327687:EHC327687 EQX327687:EQY327687 FAT327687:FAU327687 FKP327687:FKQ327687 FUL327687:FUM327687 GEH327687:GEI327687 GOD327687:GOE327687 GXZ327687:GYA327687 HHV327687:HHW327687 HRR327687:HRS327687 IBN327687:IBO327687 ILJ327687:ILK327687 IVF327687:IVG327687 JFB327687:JFC327687 JOX327687:JOY327687 JYT327687:JYU327687 KIP327687:KIQ327687 KSL327687:KSM327687 LCH327687:LCI327687 LMD327687:LME327687 LVZ327687:LWA327687 MFV327687:MFW327687 MPR327687:MPS327687 MZN327687:MZO327687 NJJ327687:NJK327687 NTF327687:NTG327687 ODB327687:ODC327687 OMX327687:OMY327687 OWT327687:OWU327687 PGP327687:PGQ327687 PQL327687:PQM327687 QAH327687:QAI327687 QKD327687:QKE327687 QTZ327687:QUA327687 RDV327687:RDW327687 RNR327687:RNS327687 RXN327687:RXO327687 SHJ327687:SHK327687 SRF327687:SRG327687 TBB327687:TBC327687 TKX327687:TKY327687 TUT327687:TUU327687 UEP327687:UEQ327687 UOL327687:UOM327687 UYH327687:UYI327687 VID327687:VIE327687 VRZ327687:VSA327687 WBV327687:WBW327687 WLR327687:WLS327687 WVN327687:WVO327687 F393223:G393223 JB393223:JC393223 SX393223:SY393223 ACT393223:ACU393223 AMP393223:AMQ393223 AWL393223:AWM393223 BGH393223:BGI393223 BQD393223:BQE393223 BZZ393223:CAA393223 CJV393223:CJW393223 CTR393223:CTS393223 DDN393223:DDO393223 DNJ393223:DNK393223 DXF393223:DXG393223 EHB393223:EHC393223 EQX393223:EQY393223 FAT393223:FAU393223 FKP393223:FKQ393223 FUL393223:FUM393223 GEH393223:GEI393223 GOD393223:GOE393223 GXZ393223:GYA393223 HHV393223:HHW393223 HRR393223:HRS393223 IBN393223:IBO393223 ILJ393223:ILK393223 IVF393223:IVG393223 JFB393223:JFC393223 JOX393223:JOY393223 JYT393223:JYU393223 KIP393223:KIQ393223 KSL393223:KSM393223 LCH393223:LCI393223 LMD393223:LME393223 LVZ393223:LWA393223 MFV393223:MFW393223 MPR393223:MPS393223 MZN393223:MZO393223 NJJ393223:NJK393223 NTF393223:NTG393223 ODB393223:ODC393223 OMX393223:OMY393223 OWT393223:OWU393223 PGP393223:PGQ393223 PQL393223:PQM393223 QAH393223:QAI393223 QKD393223:QKE393223 QTZ393223:QUA393223 RDV393223:RDW393223 RNR393223:RNS393223 RXN393223:RXO393223 SHJ393223:SHK393223 SRF393223:SRG393223 TBB393223:TBC393223 TKX393223:TKY393223 TUT393223:TUU393223 UEP393223:UEQ393223 UOL393223:UOM393223 UYH393223:UYI393223 VID393223:VIE393223 VRZ393223:VSA393223 WBV393223:WBW393223 WLR393223:WLS393223 WVN393223:WVO393223 F458759:G458759 JB458759:JC458759 SX458759:SY458759 ACT458759:ACU458759 AMP458759:AMQ458759 AWL458759:AWM458759 BGH458759:BGI458759 BQD458759:BQE458759 BZZ458759:CAA458759 CJV458759:CJW458759 CTR458759:CTS458759 DDN458759:DDO458759 DNJ458759:DNK458759 DXF458759:DXG458759 EHB458759:EHC458759 EQX458759:EQY458759 FAT458759:FAU458759 FKP458759:FKQ458759 FUL458759:FUM458759 GEH458759:GEI458759 GOD458759:GOE458759 GXZ458759:GYA458759 HHV458759:HHW458759 HRR458759:HRS458759 IBN458759:IBO458759 ILJ458759:ILK458759 IVF458759:IVG458759 JFB458759:JFC458759 JOX458759:JOY458759 JYT458759:JYU458759 KIP458759:KIQ458759 KSL458759:KSM458759 LCH458759:LCI458759 LMD458759:LME458759 LVZ458759:LWA458759 MFV458759:MFW458759 MPR458759:MPS458759 MZN458759:MZO458759 NJJ458759:NJK458759 NTF458759:NTG458759 ODB458759:ODC458759 OMX458759:OMY458759 OWT458759:OWU458759 PGP458759:PGQ458759 PQL458759:PQM458759 QAH458759:QAI458759 QKD458759:QKE458759 QTZ458759:QUA458759 RDV458759:RDW458759 RNR458759:RNS458759 RXN458759:RXO458759 SHJ458759:SHK458759 SRF458759:SRG458759 TBB458759:TBC458759 TKX458759:TKY458759 TUT458759:TUU458759 UEP458759:UEQ458759 UOL458759:UOM458759 UYH458759:UYI458759 VID458759:VIE458759 VRZ458759:VSA458759 WBV458759:WBW458759 WLR458759:WLS458759 WVN458759:WVO458759 F524295:G524295 JB524295:JC524295 SX524295:SY524295 ACT524295:ACU524295 AMP524295:AMQ524295 AWL524295:AWM524295 BGH524295:BGI524295 BQD524295:BQE524295 BZZ524295:CAA524295 CJV524295:CJW524295 CTR524295:CTS524295 DDN524295:DDO524295 DNJ524295:DNK524295 DXF524295:DXG524295 EHB524295:EHC524295 EQX524295:EQY524295 FAT524295:FAU524295 FKP524295:FKQ524295 FUL524295:FUM524295 GEH524295:GEI524295 GOD524295:GOE524295 GXZ524295:GYA524295 HHV524295:HHW524295 HRR524295:HRS524295 IBN524295:IBO524295 ILJ524295:ILK524295 IVF524295:IVG524295 JFB524295:JFC524295 JOX524295:JOY524295 JYT524295:JYU524295 KIP524295:KIQ524295 KSL524295:KSM524295 LCH524295:LCI524295 LMD524295:LME524295 LVZ524295:LWA524295 MFV524295:MFW524295 MPR524295:MPS524295 MZN524295:MZO524295 NJJ524295:NJK524295 NTF524295:NTG524295 ODB524295:ODC524295 OMX524295:OMY524295 OWT524295:OWU524295 PGP524295:PGQ524295 PQL524295:PQM524295 QAH524295:QAI524295 QKD524295:QKE524295 QTZ524295:QUA524295 RDV524295:RDW524295 RNR524295:RNS524295 RXN524295:RXO524295 SHJ524295:SHK524295 SRF524295:SRG524295 TBB524295:TBC524295 TKX524295:TKY524295 TUT524295:TUU524295 UEP524295:UEQ524295 UOL524295:UOM524295 UYH524295:UYI524295 VID524295:VIE524295 VRZ524295:VSA524295 WBV524295:WBW524295 WLR524295:WLS524295 WVN524295:WVO524295 F589831:G589831 JB589831:JC589831 SX589831:SY589831 ACT589831:ACU589831 AMP589831:AMQ589831 AWL589831:AWM589831 BGH589831:BGI589831 BQD589831:BQE589831 BZZ589831:CAA589831 CJV589831:CJW589831 CTR589831:CTS589831 DDN589831:DDO589831 DNJ589831:DNK589831 DXF589831:DXG589831 EHB589831:EHC589831 EQX589831:EQY589831 FAT589831:FAU589831 FKP589831:FKQ589831 FUL589831:FUM589831 GEH589831:GEI589831 GOD589831:GOE589831 GXZ589831:GYA589831 HHV589831:HHW589831 HRR589831:HRS589831 IBN589831:IBO589831 ILJ589831:ILK589831 IVF589831:IVG589831 JFB589831:JFC589831 JOX589831:JOY589831 JYT589831:JYU589831 KIP589831:KIQ589831 KSL589831:KSM589831 LCH589831:LCI589831 LMD589831:LME589831 LVZ589831:LWA589831 MFV589831:MFW589831 MPR589831:MPS589831 MZN589831:MZO589831 NJJ589831:NJK589831 NTF589831:NTG589831 ODB589831:ODC589831 OMX589831:OMY589831 OWT589831:OWU589831 PGP589831:PGQ589831 PQL589831:PQM589831 QAH589831:QAI589831 QKD589831:QKE589831 QTZ589831:QUA589831 RDV589831:RDW589831 RNR589831:RNS589831 RXN589831:RXO589831 SHJ589831:SHK589831 SRF589831:SRG589831 TBB589831:TBC589831 TKX589831:TKY589831 TUT589831:TUU589831 UEP589831:UEQ589831 UOL589831:UOM589831 UYH589831:UYI589831 VID589831:VIE589831 VRZ589831:VSA589831 WBV589831:WBW589831 WLR589831:WLS589831 WVN589831:WVO589831 F655367:G655367 JB655367:JC655367 SX655367:SY655367 ACT655367:ACU655367 AMP655367:AMQ655367 AWL655367:AWM655367 BGH655367:BGI655367 BQD655367:BQE655367 BZZ655367:CAA655367 CJV655367:CJW655367 CTR655367:CTS655367 DDN655367:DDO655367 DNJ655367:DNK655367 DXF655367:DXG655367 EHB655367:EHC655367 EQX655367:EQY655367 FAT655367:FAU655367 FKP655367:FKQ655367 FUL655367:FUM655367 GEH655367:GEI655367 GOD655367:GOE655367 GXZ655367:GYA655367 HHV655367:HHW655367 HRR655367:HRS655367 IBN655367:IBO655367 ILJ655367:ILK655367 IVF655367:IVG655367 JFB655367:JFC655367 JOX655367:JOY655367 JYT655367:JYU655367 KIP655367:KIQ655367 KSL655367:KSM655367 LCH655367:LCI655367 LMD655367:LME655367 LVZ655367:LWA655367 MFV655367:MFW655367 MPR655367:MPS655367 MZN655367:MZO655367 NJJ655367:NJK655367 NTF655367:NTG655367 ODB655367:ODC655367 OMX655367:OMY655367 OWT655367:OWU655367 PGP655367:PGQ655367 PQL655367:PQM655367 QAH655367:QAI655367 QKD655367:QKE655367 QTZ655367:QUA655367 RDV655367:RDW655367 RNR655367:RNS655367 RXN655367:RXO655367 SHJ655367:SHK655367 SRF655367:SRG655367 TBB655367:TBC655367 TKX655367:TKY655367 TUT655367:TUU655367 UEP655367:UEQ655367 UOL655367:UOM655367 UYH655367:UYI655367 VID655367:VIE655367 VRZ655367:VSA655367 WBV655367:WBW655367 WLR655367:WLS655367 WVN655367:WVO655367 F720903:G720903 JB720903:JC720903 SX720903:SY720903 ACT720903:ACU720903 AMP720903:AMQ720903 AWL720903:AWM720903 BGH720903:BGI720903 BQD720903:BQE720903 BZZ720903:CAA720903 CJV720903:CJW720903 CTR720903:CTS720903 DDN720903:DDO720903 DNJ720903:DNK720903 DXF720903:DXG720903 EHB720903:EHC720903 EQX720903:EQY720903 FAT720903:FAU720903 FKP720903:FKQ720903 FUL720903:FUM720903 GEH720903:GEI720903 GOD720903:GOE720903 GXZ720903:GYA720903 HHV720903:HHW720903 HRR720903:HRS720903 IBN720903:IBO720903 ILJ720903:ILK720903 IVF720903:IVG720903 JFB720903:JFC720903 JOX720903:JOY720903 JYT720903:JYU720903 KIP720903:KIQ720903 KSL720903:KSM720903 LCH720903:LCI720903 LMD720903:LME720903 LVZ720903:LWA720903 MFV720903:MFW720903 MPR720903:MPS720903 MZN720903:MZO720903 NJJ720903:NJK720903 NTF720903:NTG720903 ODB720903:ODC720903 OMX720903:OMY720903 OWT720903:OWU720903 PGP720903:PGQ720903 PQL720903:PQM720903 QAH720903:QAI720903 QKD720903:QKE720903 QTZ720903:QUA720903 RDV720903:RDW720903 RNR720903:RNS720903 RXN720903:RXO720903 SHJ720903:SHK720903 SRF720903:SRG720903 TBB720903:TBC720903 TKX720903:TKY720903 TUT720903:TUU720903 UEP720903:UEQ720903 UOL720903:UOM720903 UYH720903:UYI720903 VID720903:VIE720903 VRZ720903:VSA720903 WBV720903:WBW720903 WLR720903:WLS720903 WVN720903:WVO720903 F786439:G786439 JB786439:JC786439 SX786439:SY786439 ACT786439:ACU786439 AMP786439:AMQ786439 AWL786439:AWM786439 BGH786439:BGI786439 BQD786439:BQE786439 BZZ786439:CAA786439 CJV786439:CJW786439 CTR786439:CTS786439 DDN786439:DDO786439 DNJ786439:DNK786439 DXF786439:DXG786439 EHB786439:EHC786439 EQX786439:EQY786439 FAT786439:FAU786439 FKP786439:FKQ786439 FUL786439:FUM786439 GEH786439:GEI786439 GOD786439:GOE786439 GXZ786439:GYA786439 HHV786439:HHW786439 HRR786439:HRS786439 IBN786439:IBO786439 ILJ786439:ILK786439 IVF786439:IVG786439 JFB786439:JFC786439 JOX786439:JOY786439 JYT786439:JYU786439 KIP786439:KIQ786439 KSL786439:KSM786439 LCH786439:LCI786439 LMD786439:LME786439 LVZ786439:LWA786439 MFV786439:MFW786439 MPR786439:MPS786439 MZN786439:MZO786439 NJJ786439:NJK786439 NTF786439:NTG786439 ODB786439:ODC786439 OMX786439:OMY786439 OWT786439:OWU786439 PGP786439:PGQ786439 PQL786439:PQM786439 QAH786439:QAI786439 QKD786439:QKE786439 QTZ786439:QUA786439 RDV786439:RDW786439 RNR786439:RNS786439 RXN786439:RXO786439 SHJ786439:SHK786439 SRF786439:SRG786439 TBB786439:TBC786439 TKX786439:TKY786439 TUT786439:TUU786439 UEP786439:UEQ786439 UOL786439:UOM786439 UYH786439:UYI786439 VID786439:VIE786439 VRZ786439:VSA786439 WBV786439:WBW786439 WLR786439:WLS786439 WVN786439:WVO786439 F851975:G851975 JB851975:JC851975 SX851975:SY851975 ACT851975:ACU851975 AMP851975:AMQ851975 AWL851975:AWM851975 BGH851975:BGI851975 BQD851975:BQE851975 BZZ851975:CAA851975 CJV851975:CJW851975 CTR851975:CTS851975 DDN851975:DDO851975 DNJ851975:DNK851975 DXF851975:DXG851975 EHB851975:EHC851975 EQX851975:EQY851975 FAT851975:FAU851975 FKP851975:FKQ851975 FUL851975:FUM851975 GEH851975:GEI851975 GOD851975:GOE851975 GXZ851975:GYA851975 HHV851975:HHW851975 HRR851975:HRS851975 IBN851975:IBO851975 ILJ851975:ILK851975 IVF851975:IVG851975 JFB851975:JFC851975 JOX851975:JOY851975 JYT851975:JYU851975 KIP851975:KIQ851975 KSL851975:KSM851975 LCH851975:LCI851975 LMD851975:LME851975 LVZ851975:LWA851975 MFV851975:MFW851975 MPR851975:MPS851975 MZN851975:MZO851975 NJJ851975:NJK851975 NTF851975:NTG851975 ODB851975:ODC851975 OMX851975:OMY851975 OWT851975:OWU851975 PGP851975:PGQ851975 PQL851975:PQM851975 QAH851975:QAI851975 QKD851975:QKE851975 QTZ851975:QUA851975 RDV851975:RDW851975 RNR851975:RNS851975 RXN851975:RXO851975 SHJ851975:SHK851975 SRF851975:SRG851975 TBB851975:TBC851975 TKX851975:TKY851975 TUT851975:TUU851975 UEP851975:UEQ851975 UOL851975:UOM851975 UYH851975:UYI851975 VID851975:VIE851975 VRZ851975:VSA851975 WBV851975:WBW851975 WLR851975:WLS851975 WVN851975:WVO851975 F917511:G917511 JB917511:JC917511 SX917511:SY917511 ACT917511:ACU917511 AMP917511:AMQ917511 AWL917511:AWM917511 BGH917511:BGI917511 BQD917511:BQE917511 BZZ917511:CAA917511 CJV917511:CJW917511 CTR917511:CTS917511 DDN917511:DDO917511 DNJ917511:DNK917511 DXF917511:DXG917511 EHB917511:EHC917511 EQX917511:EQY917511 FAT917511:FAU917511 FKP917511:FKQ917511 FUL917511:FUM917511 GEH917511:GEI917511 GOD917511:GOE917511 GXZ917511:GYA917511 HHV917511:HHW917511 HRR917511:HRS917511 IBN917511:IBO917511 ILJ917511:ILK917511 IVF917511:IVG917511 JFB917511:JFC917511 JOX917511:JOY917511 JYT917511:JYU917511 KIP917511:KIQ917511 KSL917511:KSM917511 LCH917511:LCI917511 LMD917511:LME917511 LVZ917511:LWA917511 MFV917511:MFW917511 MPR917511:MPS917511 MZN917511:MZO917511 NJJ917511:NJK917511 NTF917511:NTG917511 ODB917511:ODC917511 OMX917511:OMY917511 OWT917511:OWU917511 PGP917511:PGQ917511 PQL917511:PQM917511 QAH917511:QAI917511 QKD917511:QKE917511 QTZ917511:QUA917511 RDV917511:RDW917511 RNR917511:RNS917511 RXN917511:RXO917511 SHJ917511:SHK917511 SRF917511:SRG917511 TBB917511:TBC917511 TKX917511:TKY917511 TUT917511:TUU917511 UEP917511:UEQ917511 UOL917511:UOM917511 UYH917511:UYI917511 VID917511:VIE917511 VRZ917511:VSA917511 WBV917511:WBW917511 WLR917511:WLS917511 WVN917511:WVO917511 F983047:G983047 JB983047:JC983047 SX983047:SY983047 ACT983047:ACU983047 AMP983047:AMQ983047 AWL983047:AWM983047 BGH983047:BGI983047 BQD983047:BQE983047 BZZ983047:CAA983047 CJV983047:CJW983047 CTR983047:CTS983047 DDN983047:DDO983047 DNJ983047:DNK983047 DXF983047:DXG983047 EHB983047:EHC983047 EQX983047:EQY983047 FAT983047:FAU983047 FKP983047:FKQ983047 FUL983047:FUM983047 GEH983047:GEI983047 GOD983047:GOE983047 GXZ983047:GYA983047 HHV983047:HHW983047 HRR983047:HRS983047 IBN983047:IBO983047 ILJ983047:ILK983047 IVF983047:IVG983047 JFB983047:JFC983047 JOX983047:JOY983047 JYT983047:JYU983047 KIP983047:KIQ983047 KSL983047:KSM983047 LCH983047:LCI983047 LMD983047:LME983047 LVZ983047:LWA983047 MFV983047:MFW983047 MPR983047:MPS983047 MZN983047:MZO983047 NJJ983047:NJK983047 NTF983047:NTG983047 ODB983047:ODC983047 OMX983047:OMY983047 OWT983047:OWU983047 PGP983047:PGQ983047 PQL983047:PQM983047 QAH983047:QAI983047 QKD983047:QKE983047 QTZ983047:QUA983047 RDV983047:RDW983047 RNR983047:RNS983047 RXN983047:RXO983047 SHJ983047:SHK983047 SRF983047:SRG983047 TBB983047:TBC983047 TKX983047:TKY983047 TUT983047:TUU983047 UEP983047:UEQ983047 UOL983047:UOM983047 UYH983047:UYI983047 VID983047:VIE983047 VRZ983047:VSA983047 WBV983047:WBW983047 WLR983047:WLS983047 WVN983047:WVO983047">
      <formula1>"本山武浩,丸山　雅広,藤井　直樹,市原　誠,山口　須麻子,川上　佳子,渡辺　正幸"</formula1>
    </dataValidation>
    <dataValidation type="list" allowBlank="1" showInputMessage="1" showErrorMessage="1" sqref="H7:I7 JD7:JE7 SZ7:TA7 ACV7:ACW7 AMR7:AMS7 AWN7:AWO7 BGJ7:BGK7 BQF7:BQG7 CAB7:CAC7 CJX7:CJY7 CTT7:CTU7 DDP7:DDQ7 DNL7:DNM7 DXH7:DXI7 EHD7:EHE7 EQZ7:ERA7 FAV7:FAW7 FKR7:FKS7 FUN7:FUO7 GEJ7:GEK7 GOF7:GOG7 GYB7:GYC7 HHX7:HHY7 HRT7:HRU7 IBP7:IBQ7 ILL7:ILM7 IVH7:IVI7 JFD7:JFE7 JOZ7:JPA7 JYV7:JYW7 KIR7:KIS7 KSN7:KSO7 LCJ7:LCK7 LMF7:LMG7 LWB7:LWC7 MFX7:MFY7 MPT7:MPU7 MZP7:MZQ7 NJL7:NJM7 NTH7:NTI7 ODD7:ODE7 OMZ7:ONA7 OWV7:OWW7 PGR7:PGS7 PQN7:PQO7 QAJ7:QAK7 QKF7:QKG7 QUB7:QUC7 RDX7:RDY7 RNT7:RNU7 RXP7:RXQ7 SHL7:SHM7 SRH7:SRI7 TBD7:TBE7 TKZ7:TLA7 TUV7:TUW7 UER7:UES7 UON7:UOO7 UYJ7:UYK7 VIF7:VIG7 VSB7:VSC7 WBX7:WBY7 WLT7:WLU7 WVP7:WVQ7 H65543:I65543 JD65543:JE65543 SZ65543:TA65543 ACV65543:ACW65543 AMR65543:AMS65543 AWN65543:AWO65543 BGJ65543:BGK65543 BQF65543:BQG65543 CAB65543:CAC65543 CJX65543:CJY65543 CTT65543:CTU65543 DDP65543:DDQ65543 DNL65543:DNM65543 DXH65543:DXI65543 EHD65543:EHE65543 EQZ65543:ERA65543 FAV65543:FAW65543 FKR65543:FKS65543 FUN65543:FUO65543 GEJ65543:GEK65543 GOF65543:GOG65543 GYB65543:GYC65543 HHX65543:HHY65543 HRT65543:HRU65543 IBP65543:IBQ65543 ILL65543:ILM65543 IVH65543:IVI65543 JFD65543:JFE65543 JOZ65543:JPA65543 JYV65543:JYW65543 KIR65543:KIS65543 KSN65543:KSO65543 LCJ65543:LCK65543 LMF65543:LMG65543 LWB65543:LWC65543 MFX65543:MFY65543 MPT65543:MPU65543 MZP65543:MZQ65543 NJL65543:NJM65543 NTH65543:NTI65543 ODD65543:ODE65543 OMZ65543:ONA65543 OWV65543:OWW65543 PGR65543:PGS65543 PQN65543:PQO65543 QAJ65543:QAK65543 QKF65543:QKG65543 QUB65543:QUC65543 RDX65543:RDY65543 RNT65543:RNU65543 RXP65543:RXQ65543 SHL65543:SHM65543 SRH65543:SRI65543 TBD65543:TBE65543 TKZ65543:TLA65543 TUV65543:TUW65543 UER65543:UES65543 UON65543:UOO65543 UYJ65543:UYK65543 VIF65543:VIG65543 VSB65543:VSC65543 WBX65543:WBY65543 WLT65543:WLU65543 WVP65543:WVQ65543 H131079:I131079 JD131079:JE131079 SZ131079:TA131079 ACV131079:ACW131079 AMR131079:AMS131079 AWN131079:AWO131079 BGJ131079:BGK131079 BQF131079:BQG131079 CAB131079:CAC131079 CJX131079:CJY131079 CTT131079:CTU131079 DDP131079:DDQ131079 DNL131079:DNM131079 DXH131079:DXI131079 EHD131079:EHE131079 EQZ131079:ERA131079 FAV131079:FAW131079 FKR131079:FKS131079 FUN131079:FUO131079 GEJ131079:GEK131079 GOF131079:GOG131079 GYB131079:GYC131079 HHX131079:HHY131079 HRT131079:HRU131079 IBP131079:IBQ131079 ILL131079:ILM131079 IVH131079:IVI131079 JFD131079:JFE131079 JOZ131079:JPA131079 JYV131079:JYW131079 KIR131079:KIS131079 KSN131079:KSO131079 LCJ131079:LCK131079 LMF131079:LMG131079 LWB131079:LWC131079 MFX131079:MFY131079 MPT131079:MPU131079 MZP131079:MZQ131079 NJL131079:NJM131079 NTH131079:NTI131079 ODD131079:ODE131079 OMZ131079:ONA131079 OWV131079:OWW131079 PGR131079:PGS131079 PQN131079:PQO131079 QAJ131079:QAK131079 QKF131079:QKG131079 QUB131079:QUC131079 RDX131079:RDY131079 RNT131079:RNU131079 RXP131079:RXQ131079 SHL131079:SHM131079 SRH131079:SRI131079 TBD131079:TBE131079 TKZ131079:TLA131079 TUV131079:TUW131079 UER131079:UES131079 UON131079:UOO131079 UYJ131079:UYK131079 VIF131079:VIG131079 VSB131079:VSC131079 WBX131079:WBY131079 WLT131079:WLU131079 WVP131079:WVQ131079 H196615:I196615 JD196615:JE196615 SZ196615:TA196615 ACV196615:ACW196615 AMR196615:AMS196615 AWN196615:AWO196615 BGJ196615:BGK196615 BQF196615:BQG196615 CAB196615:CAC196615 CJX196615:CJY196615 CTT196615:CTU196615 DDP196615:DDQ196615 DNL196615:DNM196615 DXH196615:DXI196615 EHD196615:EHE196615 EQZ196615:ERA196615 FAV196615:FAW196615 FKR196615:FKS196615 FUN196615:FUO196615 GEJ196615:GEK196615 GOF196615:GOG196615 GYB196615:GYC196615 HHX196615:HHY196615 HRT196615:HRU196615 IBP196615:IBQ196615 ILL196615:ILM196615 IVH196615:IVI196615 JFD196615:JFE196615 JOZ196615:JPA196615 JYV196615:JYW196615 KIR196615:KIS196615 KSN196615:KSO196615 LCJ196615:LCK196615 LMF196615:LMG196615 LWB196615:LWC196615 MFX196615:MFY196615 MPT196615:MPU196615 MZP196615:MZQ196615 NJL196615:NJM196615 NTH196615:NTI196615 ODD196615:ODE196615 OMZ196615:ONA196615 OWV196615:OWW196615 PGR196615:PGS196615 PQN196615:PQO196615 QAJ196615:QAK196615 QKF196615:QKG196615 QUB196615:QUC196615 RDX196615:RDY196615 RNT196615:RNU196615 RXP196615:RXQ196615 SHL196615:SHM196615 SRH196615:SRI196615 TBD196615:TBE196615 TKZ196615:TLA196615 TUV196615:TUW196615 UER196615:UES196615 UON196615:UOO196615 UYJ196615:UYK196615 VIF196615:VIG196615 VSB196615:VSC196615 WBX196615:WBY196615 WLT196615:WLU196615 WVP196615:WVQ196615 H262151:I262151 JD262151:JE262151 SZ262151:TA262151 ACV262151:ACW262151 AMR262151:AMS262151 AWN262151:AWO262151 BGJ262151:BGK262151 BQF262151:BQG262151 CAB262151:CAC262151 CJX262151:CJY262151 CTT262151:CTU262151 DDP262151:DDQ262151 DNL262151:DNM262151 DXH262151:DXI262151 EHD262151:EHE262151 EQZ262151:ERA262151 FAV262151:FAW262151 FKR262151:FKS262151 FUN262151:FUO262151 GEJ262151:GEK262151 GOF262151:GOG262151 GYB262151:GYC262151 HHX262151:HHY262151 HRT262151:HRU262151 IBP262151:IBQ262151 ILL262151:ILM262151 IVH262151:IVI262151 JFD262151:JFE262151 JOZ262151:JPA262151 JYV262151:JYW262151 KIR262151:KIS262151 KSN262151:KSO262151 LCJ262151:LCK262151 LMF262151:LMG262151 LWB262151:LWC262151 MFX262151:MFY262151 MPT262151:MPU262151 MZP262151:MZQ262151 NJL262151:NJM262151 NTH262151:NTI262151 ODD262151:ODE262151 OMZ262151:ONA262151 OWV262151:OWW262151 PGR262151:PGS262151 PQN262151:PQO262151 QAJ262151:QAK262151 QKF262151:QKG262151 QUB262151:QUC262151 RDX262151:RDY262151 RNT262151:RNU262151 RXP262151:RXQ262151 SHL262151:SHM262151 SRH262151:SRI262151 TBD262151:TBE262151 TKZ262151:TLA262151 TUV262151:TUW262151 UER262151:UES262151 UON262151:UOO262151 UYJ262151:UYK262151 VIF262151:VIG262151 VSB262151:VSC262151 WBX262151:WBY262151 WLT262151:WLU262151 WVP262151:WVQ262151 H327687:I327687 JD327687:JE327687 SZ327687:TA327687 ACV327687:ACW327687 AMR327687:AMS327687 AWN327687:AWO327687 BGJ327687:BGK327687 BQF327687:BQG327687 CAB327687:CAC327687 CJX327687:CJY327687 CTT327687:CTU327687 DDP327687:DDQ327687 DNL327687:DNM327687 DXH327687:DXI327687 EHD327687:EHE327687 EQZ327687:ERA327687 FAV327687:FAW327687 FKR327687:FKS327687 FUN327687:FUO327687 GEJ327687:GEK327687 GOF327687:GOG327687 GYB327687:GYC327687 HHX327687:HHY327687 HRT327687:HRU327687 IBP327687:IBQ327687 ILL327687:ILM327687 IVH327687:IVI327687 JFD327687:JFE327687 JOZ327687:JPA327687 JYV327687:JYW327687 KIR327687:KIS327687 KSN327687:KSO327687 LCJ327687:LCK327687 LMF327687:LMG327687 LWB327687:LWC327687 MFX327687:MFY327687 MPT327687:MPU327687 MZP327687:MZQ327687 NJL327687:NJM327687 NTH327687:NTI327687 ODD327687:ODE327687 OMZ327687:ONA327687 OWV327687:OWW327687 PGR327687:PGS327687 PQN327687:PQO327687 QAJ327687:QAK327687 QKF327687:QKG327687 QUB327687:QUC327687 RDX327687:RDY327687 RNT327687:RNU327687 RXP327687:RXQ327687 SHL327687:SHM327687 SRH327687:SRI327687 TBD327687:TBE327687 TKZ327687:TLA327687 TUV327687:TUW327687 UER327687:UES327687 UON327687:UOO327687 UYJ327687:UYK327687 VIF327687:VIG327687 VSB327687:VSC327687 WBX327687:WBY327687 WLT327687:WLU327687 WVP327687:WVQ327687 H393223:I393223 JD393223:JE393223 SZ393223:TA393223 ACV393223:ACW393223 AMR393223:AMS393223 AWN393223:AWO393223 BGJ393223:BGK393223 BQF393223:BQG393223 CAB393223:CAC393223 CJX393223:CJY393223 CTT393223:CTU393223 DDP393223:DDQ393223 DNL393223:DNM393223 DXH393223:DXI393223 EHD393223:EHE393223 EQZ393223:ERA393223 FAV393223:FAW393223 FKR393223:FKS393223 FUN393223:FUO393223 GEJ393223:GEK393223 GOF393223:GOG393223 GYB393223:GYC393223 HHX393223:HHY393223 HRT393223:HRU393223 IBP393223:IBQ393223 ILL393223:ILM393223 IVH393223:IVI393223 JFD393223:JFE393223 JOZ393223:JPA393223 JYV393223:JYW393223 KIR393223:KIS393223 KSN393223:KSO393223 LCJ393223:LCK393223 LMF393223:LMG393223 LWB393223:LWC393223 MFX393223:MFY393223 MPT393223:MPU393223 MZP393223:MZQ393223 NJL393223:NJM393223 NTH393223:NTI393223 ODD393223:ODE393223 OMZ393223:ONA393223 OWV393223:OWW393223 PGR393223:PGS393223 PQN393223:PQO393223 QAJ393223:QAK393223 QKF393223:QKG393223 QUB393223:QUC393223 RDX393223:RDY393223 RNT393223:RNU393223 RXP393223:RXQ393223 SHL393223:SHM393223 SRH393223:SRI393223 TBD393223:TBE393223 TKZ393223:TLA393223 TUV393223:TUW393223 UER393223:UES393223 UON393223:UOO393223 UYJ393223:UYK393223 VIF393223:VIG393223 VSB393223:VSC393223 WBX393223:WBY393223 WLT393223:WLU393223 WVP393223:WVQ393223 H458759:I458759 JD458759:JE458759 SZ458759:TA458759 ACV458759:ACW458759 AMR458759:AMS458759 AWN458759:AWO458759 BGJ458759:BGK458759 BQF458759:BQG458759 CAB458759:CAC458759 CJX458759:CJY458759 CTT458759:CTU458759 DDP458759:DDQ458759 DNL458759:DNM458759 DXH458759:DXI458759 EHD458759:EHE458759 EQZ458759:ERA458759 FAV458759:FAW458759 FKR458759:FKS458759 FUN458759:FUO458759 GEJ458759:GEK458759 GOF458759:GOG458759 GYB458759:GYC458759 HHX458759:HHY458759 HRT458759:HRU458759 IBP458759:IBQ458759 ILL458759:ILM458759 IVH458759:IVI458759 JFD458759:JFE458759 JOZ458759:JPA458759 JYV458759:JYW458759 KIR458759:KIS458759 KSN458759:KSO458759 LCJ458759:LCK458759 LMF458759:LMG458759 LWB458759:LWC458759 MFX458759:MFY458759 MPT458759:MPU458759 MZP458759:MZQ458759 NJL458759:NJM458759 NTH458759:NTI458759 ODD458759:ODE458759 OMZ458759:ONA458759 OWV458759:OWW458759 PGR458759:PGS458759 PQN458759:PQO458759 QAJ458759:QAK458759 QKF458759:QKG458759 QUB458759:QUC458759 RDX458759:RDY458759 RNT458759:RNU458759 RXP458759:RXQ458759 SHL458759:SHM458759 SRH458759:SRI458759 TBD458759:TBE458759 TKZ458759:TLA458759 TUV458759:TUW458759 UER458759:UES458759 UON458759:UOO458759 UYJ458759:UYK458759 VIF458759:VIG458759 VSB458759:VSC458759 WBX458759:WBY458759 WLT458759:WLU458759 WVP458759:WVQ458759 H524295:I524295 JD524295:JE524295 SZ524295:TA524295 ACV524295:ACW524295 AMR524295:AMS524295 AWN524295:AWO524295 BGJ524295:BGK524295 BQF524295:BQG524295 CAB524295:CAC524295 CJX524295:CJY524295 CTT524295:CTU524295 DDP524295:DDQ524295 DNL524295:DNM524295 DXH524295:DXI524295 EHD524295:EHE524295 EQZ524295:ERA524295 FAV524295:FAW524295 FKR524295:FKS524295 FUN524295:FUO524295 GEJ524295:GEK524295 GOF524295:GOG524295 GYB524295:GYC524295 HHX524295:HHY524295 HRT524295:HRU524295 IBP524295:IBQ524295 ILL524295:ILM524295 IVH524295:IVI524295 JFD524295:JFE524295 JOZ524295:JPA524295 JYV524295:JYW524295 KIR524295:KIS524295 KSN524295:KSO524295 LCJ524295:LCK524295 LMF524295:LMG524295 LWB524295:LWC524295 MFX524295:MFY524295 MPT524295:MPU524295 MZP524295:MZQ524295 NJL524295:NJM524295 NTH524295:NTI524295 ODD524295:ODE524295 OMZ524295:ONA524295 OWV524295:OWW524295 PGR524295:PGS524295 PQN524295:PQO524295 QAJ524295:QAK524295 QKF524295:QKG524295 QUB524295:QUC524295 RDX524295:RDY524295 RNT524295:RNU524295 RXP524295:RXQ524295 SHL524295:SHM524295 SRH524295:SRI524295 TBD524295:TBE524295 TKZ524295:TLA524295 TUV524295:TUW524295 UER524295:UES524295 UON524295:UOO524295 UYJ524295:UYK524295 VIF524295:VIG524295 VSB524295:VSC524295 WBX524295:WBY524295 WLT524295:WLU524295 WVP524295:WVQ524295 H589831:I589831 JD589831:JE589831 SZ589831:TA589831 ACV589831:ACW589831 AMR589831:AMS589831 AWN589831:AWO589831 BGJ589831:BGK589831 BQF589831:BQG589831 CAB589831:CAC589831 CJX589831:CJY589831 CTT589831:CTU589831 DDP589831:DDQ589831 DNL589831:DNM589831 DXH589831:DXI589831 EHD589831:EHE589831 EQZ589831:ERA589831 FAV589831:FAW589831 FKR589831:FKS589831 FUN589831:FUO589831 GEJ589831:GEK589831 GOF589831:GOG589831 GYB589831:GYC589831 HHX589831:HHY589831 HRT589831:HRU589831 IBP589831:IBQ589831 ILL589831:ILM589831 IVH589831:IVI589831 JFD589831:JFE589831 JOZ589831:JPA589831 JYV589831:JYW589831 KIR589831:KIS589831 KSN589831:KSO589831 LCJ589831:LCK589831 LMF589831:LMG589831 LWB589831:LWC589831 MFX589831:MFY589831 MPT589831:MPU589831 MZP589831:MZQ589831 NJL589831:NJM589831 NTH589831:NTI589831 ODD589831:ODE589831 OMZ589831:ONA589831 OWV589831:OWW589831 PGR589831:PGS589831 PQN589831:PQO589831 QAJ589831:QAK589831 QKF589831:QKG589831 QUB589831:QUC589831 RDX589831:RDY589831 RNT589831:RNU589831 RXP589831:RXQ589831 SHL589831:SHM589831 SRH589831:SRI589831 TBD589831:TBE589831 TKZ589831:TLA589831 TUV589831:TUW589831 UER589831:UES589831 UON589831:UOO589831 UYJ589831:UYK589831 VIF589831:VIG589831 VSB589831:VSC589831 WBX589831:WBY589831 WLT589831:WLU589831 WVP589831:WVQ589831 H655367:I655367 JD655367:JE655367 SZ655367:TA655367 ACV655367:ACW655367 AMR655367:AMS655367 AWN655367:AWO655367 BGJ655367:BGK655367 BQF655367:BQG655367 CAB655367:CAC655367 CJX655367:CJY655367 CTT655367:CTU655367 DDP655367:DDQ655367 DNL655367:DNM655367 DXH655367:DXI655367 EHD655367:EHE655367 EQZ655367:ERA655367 FAV655367:FAW655367 FKR655367:FKS655367 FUN655367:FUO655367 GEJ655367:GEK655367 GOF655367:GOG655367 GYB655367:GYC655367 HHX655367:HHY655367 HRT655367:HRU655367 IBP655367:IBQ655367 ILL655367:ILM655367 IVH655367:IVI655367 JFD655367:JFE655367 JOZ655367:JPA655367 JYV655367:JYW655367 KIR655367:KIS655367 KSN655367:KSO655367 LCJ655367:LCK655367 LMF655367:LMG655367 LWB655367:LWC655367 MFX655367:MFY655367 MPT655367:MPU655367 MZP655367:MZQ655367 NJL655367:NJM655367 NTH655367:NTI655367 ODD655367:ODE655367 OMZ655367:ONA655367 OWV655367:OWW655367 PGR655367:PGS655367 PQN655367:PQO655367 QAJ655367:QAK655367 QKF655367:QKG655367 QUB655367:QUC655367 RDX655367:RDY655367 RNT655367:RNU655367 RXP655367:RXQ655367 SHL655367:SHM655367 SRH655367:SRI655367 TBD655367:TBE655367 TKZ655367:TLA655367 TUV655367:TUW655367 UER655367:UES655367 UON655367:UOO655367 UYJ655367:UYK655367 VIF655367:VIG655367 VSB655367:VSC655367 WBX655367:WBY655367 WLT655367:WLU655367 WVP655367:WVQ655367 H720903:I720903 JD720903:JE720903 SZ720903:TA720903 ACV720903:ACW720903 AMR720903:AMS720903 AWN720903:AWO720903 BGJ720903:BGK720903 BQF720903:BQG720903 CAB720903:CAC720903 CJX720903:CJY720903 CTT720903:CTU720903 DDP720903:DDQ720903 DNL720903:DNM720903 DXH720903:DXI720903 EHD720903:EHE720903 EQZ720903:ERA720903 FAV720903:FAW720903 FKR720903:FKS720903 FUN720903:FUO720903 GEJ720903:GEK720903 GOF720903:GOG720903 GYB720903:GYC720903 HHX720903:HHY720903 HRT720903:HRU720903 IBP720903:IBQ720903 ILL720903:ILM720903 IVH720903:IVI720903 JFD720903:JFE720903 JOZ720903:JPA720903 JYV720903:JYW720903 KIR720903:KIS720903 KSN720903:KSO720903 LCJ720903:LCK720903 LMF720903:LMG720903 LWB720903:LWC720903 MFX720903:MFY720903 MPT720903:MPU720903 MZP720903:MZQ720903 NJL720903:NJM720903 NTH720903:NTI720903 ODD720903:ODE720903 OMZ720903:ONA720903 OWV720903:OWW720903 PGR720903:PGS720903 PQN720903:PQO720903 QAJ720903:QAK720903 QKF720903:QKG720903 QUB720903:QUC720903 RDX720903:RDY720903 RNT720903:RNU720903 RXP720903:RXQ720903 SHL720903:SHM720903 SRH720903:SRI720903 TBD720903:TBE720903 TKZ720903:TLA720903 TUV720903:TUW720903 UER720903:UES720903 UON720903:UOO720903 UYJ720903:UYK720903 VIF720903:VIG720903 VSB720903:VSC720903 WBX720903:WBY720903 WLT720903:WLU720903 WVP720903:WVQ720903 H786439:I786439 JD786439:JE786439 SZ786439:TA786439 ACV786439:ACW786439 AMR786439:AMS786439 AWN786439:AWO786439 BGJ786439:BGK786439 BQF786439:BQG786439 CAB786439:CAC786439 CJX786439:CJY786439 CTT786439:CTU786439 DDP786439:DDQ786439 DNL786439:DNM786439 DXH786439:DXI786439 EHD786439:EHE786439 EQZ786439:ERA786439 FAV786439:FAW786439 FKR786439:FKS786439 FUN786439:FUO786439 GEJ786439:GEK786439 GOF786439:GOG786439 GYB786439:GYC786439 HHX786439:HHY786439 HRT786439:HRU786439 IBP786439:IBQ786439 ILL786439:ILM786439 IVH786439:IVI786439 JFD786439:JFE786439 JOZ786439:JPA786439 JYV786439:JYW786439 KIR786439:KIS786439 KSN786439:KSO786439 LCJ786439:LCK786439 LMF786439:LMG786439 LWB786439:LWC786439 MFX786439:MFY786439 MPT786439:MPU786439 MZP786439:MZQ786439 NJL786439:NJM786439 NTH786439:NTI786439 ODD786439:ODE786439 OMZ786439:ONA786439 OWV786439:OWW786439 PGR786439:PGS786439 PQN786439:PQO786439 QAJ786439:QAK786439 QKF786439:QKG786439 QUB786439:QUC786439 RDX786439:RDY786439 RNT786439:RNU786439 RXP786439:RXQ786439 SHL786439:SHM786439 SRH786439:SRI786439 TBD786439:TBE786439 TKZ786439:TLA786439 TUV786439:TUW786439 UER786439:UES786439 UON786439:UOO786439 UYJ786439:UYK786439 VIF786439:VIG786439 VSB786439:VSC786439 WBX786439:WBY786439 WLT786439:WLU786439 WVP786439:WVQ786439 H851975:I851975 JD851975:JE851975 SZ851975:TA851975 ACV851975:ACW851975 AMR851975:AMS851975 AWN851975:AWO851975 BGJ851975:BGK851975 BQF851975:BQG851975 CAB851975:CAC851975 CJX851975:CJY851975 CTT851975:CTU851975 DDP851975:DDQ851975 DNL851975:DNM851975 DXH851975:DXI851975 EHD851975:EHE851975 EQZ851975:ERA851975 FAV851975:FAW851975 FKR851975:FKS851975 FUN851975:FUO851975 GEJ851975:GEK851975 GOF851975:GOG851975 GYB851975:GYC851975 HHX851975:HHY851975 HRT851975:HRU851975 IBP851975:IBQ851975 ILL851975:ILM851975 IVH851975:IVI851975 JFD851975:JFE851975 JOZ851975:JPA851975 JYV851975:JYW851975 KIR851975:KIS851975 KSN851975:KSO851975 LCJ851975:LCK851975 LMF851975:LMG851975 LWB851975:LWC851975 MFX851975:MFY851975 MPT851975:MPU851975 MZP851975:MZQ851975 NJL851975:NJM851975 NTH851975:NTI851975 ODD851975:ODE851975 OMZ851975:ONA851975 OWV851975:OWW851975 PGR851975:PGS851975 PQN851975:PQO851975 QAJ851975:QAK851975 QKF851975:QKG851975 QUB851975:QUC851975 RDX851975:RDY851975 RNT851975:RNU851975 RXP851975:RXQ851975 SHL851975:SHM851975 SRH851975:SRI851975 TBD851975:TBE851975 TKZ851975:TLA851975 TUV851975:TUW851975 UER851975:UES851975 UON851975:UOO851975 UYJ851975:UYK851975 VIF851975:VIG851975 VSB851975:VSC851975 WBX851975:WBY851975 WLT851975:WLU851975 WVP851975:WVQ851975 H917511:I917511 JD917511:JE917511 SZ917511:TA917511 ACV917511:ACW917511 AMR917511:AMS917511 AWN917511:AWO917511 BGJ917511:BGK917511 BQF917511:BQG917511 CAB917511:CAC917511 CJX917511:CJY917511 CTT917511:CTU917511 DDP917511:DDQ917511 DNL917511:DNM917511 DXH917511:DXI917511 EHD917511:EHE917511 EQZ917511:ERA917511 FAV917511:FAW917511 FKR917511:FKS917511 FUN917511:FUO917511 GEJ917511:GEK917511 GOF917511:GOG917511 GYB917511:GYC917511 HHX917511:HHY917511 HRT917511:HRU917511 IBP917511:IBQ917511 ILL917511:ILM917511 IVH917511:IVI917511 JFD917511:JFE917511 JOZ917511:JPA917511 JYV917511:JYW917511 KIR917511:KIS917511 KSN917511:KSO917511 LCJ917511:LCK917511 LMF917511:LMG917511 LWB917511:LWC917511 MFX917511:MFY917511 MPT917511:MPU917511 MZP917511:MZQ917511 NJL917511:NJM917511 NTH917511:NTI917511 ODD917511:ODE917511 OMZ917511:ONA917511 OWV917511:OWW917511 PGR917511:PGS917511 PQN917511:PQO917511 QAJ917511:QAK917511 QKF917511:QKG917511 QUB917511:QUC917511 RDX917511:RDY917511 RNT917511:RNU917511 RXP917511:RXQ917511 SHL917511:SHM917511 SRH917511:SRI917511 TBD917511:TBE917511 TKZ917511:TLA917511 TUV917511:TUW917511 UER917511:UES917511 UON917511:UOO917511 UYJ917511:UYK917511 VIF917511:VIG917511 VSB917511:VSC917511 WBX917511:WBY917511 WLT917511:WLU917511 WVP917511:WVQ917511 H983047:I983047 JD983047:JE983047 SZ983047:TA983047 ACV983047:ACW983047 AMR983047:AMS983047 AWN983047:AWO983047 BGJ983047:BGK983047 BQF983047:BQG983047 CAB983047:CAC983047 CJX983047:CJY983047 CTT983047:CTU983047 DDP983047:DDQ983047 DNL983047:DNM983047 DXH983047:DXI983047 EHD983047:EHE983047 EQZ983047:ERA983047 FAV983047:FAW983047 FKR983047:FKS983047 FUN983047:FUO983047 GEJ983047:GEK983047 GOF983047:GOG983047 GYB983047:GYC983047 HHX983047:HHY983047 HRT983047:HRU983047 IBP983047:IBQ983047 ILL983047:ILM983047 IVH983047:IVI983047 JFD983047:JFE983047 JOZ983047:JPA983047 JYV983047:JYW983047 KIR983047:KIS983047 KSN983047:KSO983047 LCJ983047:LCK983047 LMF983047:LMG983047 LWB983047:LWC983047 MFX983047:MFY983047 MPT983047:MPU983047 MZP983047:MZQ983047 NJL983047:NJM983047 NTH983047:NTI983047 ODD983047:ODE983047 OMZ983047:ONA983047 OWV983047:OWW983047 PGR983047:PGS983047 PQN983047:PQO983047 QAJ983047:QAK983047 QKF983047:QKG983047 QUB983047:QUC983047 RDX983047:RDY983047 RNT983047:RNU983047 RXP983047:RXQ983047 SHL983047:SHM983047 SRH983047:SRI983047 TBD983047:TBE983047 TKZ983047:TLA983047 TUV983047:TUW983047 UER983047:UES983047 UON983047:UOO983047 UYJ983047:UYK983047 VIF983047:VIG983047 VSB983047:VSC983047 WBX983047:WBY983047 WLT983047:WLU983047 WVP983047:WVQ983047">
      <formula1>"本山　武浩,栗田　光成,藤井　直樹,市原　誠,山口　須麻子,川上　佳子"</formula1>
    </dataValidation>
    <dataValidation type="list" showInputMessage="1" showErrorMessage="1" sqref="B29:B49 B65565:B65585 B131101:B131121 B196637:B196657 B262173:B262193 B327709:B327729 B393245:B393265 B458781:B458801 B524317:B524337 B589853:B589873 B655389:B655409 B720925:B720945 B786461:B786481 B851997:B852017 B917533:B917553 B983069:B983089 IX29:IX49 IX65565:IX65585 IX131101:IX131121 IX196637:IX196657 IX262173:IX262193 IX327709:IX327729 IX393245:IX393265 IX458781:IX458801 IX524317:IX524337 IX589853:IX589873 IX655389:IX655409 IX720925:IX720945 IX786461:IX786481 IX851997:IX852017 IX917533:IX917553 IX983069:IX983089 ST29:ST49 ST65565:ST65585 ST131101:ST131121 ST196637:ST196657 ST262173:ST262193 ST327709:ST327729 ST393245:ST393265 ST458781:ST458801 ST524317:ST524337 ST589853:ST589873 ST655389:ST655409 ST720925:ST720945 ST786461:ST786481 ST851997:ST852017 ST917533:ST917553 ST983069:ST983089 ACP29:ACP49 ACP65565:ACP65585 ACP131101:ACP131121 ACP196637:ACP196657 ACP262173:ACP262193 ACP327709:ACP327729 ACP393245:ACP393265 ACP458781:ACP458801 ACP524317:ACP524337 ACP589853:ACP589873 ACP655389:ACP655409 ACP720925:ACP720945 ACP786461:ACP786481 ACP851997:ACP852017 ACP917533:ACP917553 ACP983069:ACP983089 AML29:AML49 AML65565:AML65585 AML131101:AML131121 AML196637:AML196657 AML262173:AML262193 AML327709:AML327729 AML393245:AML393265 AML458781:AML458801 AML524317:AML524337 AML589853:AML589873 AML655389:AML655409 AML720925:AML720945 AML786461:AML786481 AML851997:AML852017 AML917533:AML917553 AML983069:AML983089 AWH29:AWH49 AWH65565:AWH65585 AWH131101:AWH131121 AWH196637:AWH196657 AWH262173:AWH262193 AWH327709:AWH327729 AWH393245:AWH393265 AWH458781:AWH458801 AWH524317:AWH524337 AWH589853:AWH589873 AWH655389:AWH655409 AWH720925:AWH720945 AWH786461:AWH786481 AWH851997:AWH852017 AWH917533:AWH917553 AWH983069:AWH983089 BGD29:BGD49 BGD65565:BGD65585 BGD131101:BGD131121 BGD196637:BGD196657 BGD262173:BGD262193 BGD327709:BGD327729 BGD393245:BGD393265 BGD458781:BGD458801 BGD524317:BGD524337 BGD589853:BGD589873 BGD655389:BGD655409 BGD720925:BGD720945 BGD786461:BGD786481 BGD851997:BGD852017 BGD917533:BGD917553 BGD983069:BGD983089 BPZ29:BPZ49 BPZ65565:BPZ65585 BPZ131101:BPZ131121 BPZ196637:BPZ196657 BPZ262173:BPZ262193 BPZ327709:BPZ327729 BPZ393245:BPZ393265 BPZ458781:BPZ458801 BPZ524317:BPZ524337 BPZ589853:BPZ589873 BPZ655389:BPZ655409 BPZ720925:BPZ720945 BPZ786461:BPZ786481 BPZ851997:BPZ852017 BPZ917533:BPZ917553 BPZ983069:BPZ983089 BZV29:BZV49 BZV65565:BZV65585 BZV131101:BZV131121 BZV196637:BZV196657 BZV262173:BZV262193 BZV327709:BZV327729 BZV393245:BZV393265 BZV458781:BZV458801 BZV524317:BZV524337 BZV589853:BZV589873 BZV655389:BZV655409 BZV720925:BZV720945 BZV786461:BZV786481 BZV851997:BZV852017 BZV917533:BZV917553 BZV983069:BZV983089 CJR29:CJR49 CJR65565:CJR65585 CJR131101:CJR131121 CJR196637:CJR196657 CJR262173:CJR262193 CJR327709:CJR327729 CJR393245:CJR393265 CJR458781:CJR458801 CJR524317:CJR524337 CJR589853:CJR589873 CJR655389:CJR655409 CJR720925:CJR720945 CJR786461:CJR786481 CJR851997:CJR852017 CJR917533:CJR917553 CJR983069:CJR983089 CTN29:CTN49 CTN65565:CTN65585 CTN131101:CTN131121 CTN196637:CTN196657 CTN262173:CTN262193 CTN327709:CTN327729 CTN393245:CTN393265 CTN458781:CTN458801 CTN524317:CTN524337 CTN589853:CTN589873 CTN655389:CTN655409 CTN720925:CTN720945 CTN786461:CTN786481 CTN851997:CTN852017 CTN917533:CTN917553 CTN983069:CTN983089 DDJ29:DDJ49 DDJ65565:DDJ65585 DDJ131101:DDJ131121 DDJ196637:DDJ196657 DDJ262173:DDJ262193 DDJ327709:DDJ327729 DDJ393245:DDJ393265 DDJ458781:DDJ458801 DDJ524317:DDJ524337 DDJ589853:DDJ589873 DDJ655389:DDJ655409 DDJ720925:DDJ720945 DDJ786461:DDJ786481 DDJ851997:DDJ852017 DDJ917533:DDJ917553 DDJ983069:DDJ983089 DNF29:DNF49 DNF65565:DNF65585 DNF131101:DNF131121 DNF196637:DNF196657 DNF262173:DNF262193 DNF327709:DNF327729 DNF393245:DNF393265 DNF458781:DNF458801 DNF524317:DNF524337 DNF589853:DNF589873 DNF655389:DNF655409 DNF720925:DNF720945 DNF786461:DNF786481 DNF851997:DNF852017 DNF917533:DNF917553 DNF983069:DNF983089 DXB29:DXB49 DXB65565:DXB65585 DXB131101:DXB131121 DXB196637:DXB196657 DXB262173:DXB262193 DXB327709:DXB327729 DXB393245:DXB393265 DXB458781:DXB458801 DXB524317:DXB524337 DXB589853:DXB589873 DXB655389:DXB655409 DXB720925:DXB720945 DXB786461:DXB786481 DXB851997:DXB852017 DXB917533:DXB917553 DXB983069:DXB983089 EGX29:EGX49 EGX65565:EGX65585 EGX131101:EGX131121 EGX196637:EGX196657 EGX262173:EGX262193 EGX327709:EGX327729 EGX393245:EGX393265 EGX458781:EGX458801 EGX524317:EGX524337 EGX589853:EGX589873 EGX655389:EGX655409 EGX720925:EGX720945 EGX786461:EGX786481 EGX851997:EGX852017 EGX917533:EGX917553 EGX983069:EGX983089 EQT29:EQT49 EQT65565:EQT65585 EQT131101:EQT131121 EQT196637:EQT196657 EQT262173:EQT262193 EQT327709:EQT327729 EQT393245:EQT393265 EQT458781:EQT458801 EQT524317:EQT524337 EQT589853:EQT589873 EQT655389:EQT655409 EQT720925:EQT720945 EQT786461:EQT786481 EQT851997:EQT852017 EQT917533:EQT917553 EQT983069:EQT983089 FAP29:FAP49 FAP65565:FAP65585 FAP131101:FAP131121 FAP196637:FAP196657 FAP262173:FAP262193 FAP327709:FAP327729 FAP393245:FAP393265 FAP458781:FAP458801 FAP524317:FAP524337 FAP589853:FAP589873 FAP655389:FAP655409 FAP720925:FAP720945 FAP786461:FAP786481 FAP851997:FAP852017 FAP917533:FAP917553 FAP983069:FAP983089 FKL29:FKL49 FKL65565:FKL65585 FKL131101:FKL131121 FKL196637:FKL196657 FKL262173:FKL262193 FKL327709:FKL327729 FKL393245:FKL393265 FKL458781:FKL458801 FKL524317:FKL524337 FKL589853:FKL589873 FKL655389:FKL655409 FKL720925:FKL720945 FKL786461:FKL786481 FKL851997:FKL852017 FKL917533:FKL917553 FKL983069:FKL983089 FUH29:FUH49 FUH65565:FUH65585 FUH131101:FUH131121 FUH196637:FUH196657 FUH262173:FUH262193 FUH327709:FUH327729 FUH393245:FUH393265 FUH458781:FUH458801 FUH524317:FUH524337 FUH589853:FUH589873 FUH655389:FUH655409 FUH720925:FUH720945 FUH786461:FUH786481 FUH851997:FUH852017 FUH917533:FUH917553 FUH983069:FUH983089 GED29:GED49 GED65565:GED65585 GED131101:GED131121 GED196637:GED196657 GED262173:GED262193 GED327709:GED327729 GED393245:GED393265 GED458781:GED458801 GED524317:GED524337 GED589853:GED589873 GED655389:GED655409 GED720925:GED720945 GED786461:GED786481 GED851997:GED852017 GED917533:GED917553 GED983069:GED983089 GNZ29:GNZ49 GNZ65565:GNZ65585 GNZ131101:GNZ131121 GNZ196637:GNZ196657 GNZ262173:GNZ262193 GNZ327709:GNZ327729 GNZ393245:GNZ393265 GNZ458781:GNZ458801 GNZ524317:GNZ524337 GNZ589853:GNZ589873 GNZ655389:GNZ655409 GNZ720925:GNZ720945 GNZ786461:GNZ786481 GNZ851997:GNZ852017 GNZ917533:GNZ917553 GNZ983069:GNZ983089 GXV29:GXV49 GXV65565:GXV65585 GXV131101:GXV131121 GXV196637:GXV196657 GXV262173:GXV262193 GXV327709:GXV327729 GXV393245:GXV393265 GXV458781:GXV458801 GXV524317:GXV524337 GXV589853:GXV589873 GXV655389:GXV655409 GXV720925:GXV720945 GXV786461:GXV786481 GXV851997:GXV852017 GXV917533:GXV917553 GXV983069:GXV983089 HHR29:HHR49 HHR65565:HHR65585 HHR131101:HHR131121 HHR196637:HHR196657 HHR262173:HHR262193 HHR327709:HHR327729 HHR393245:HHR393265 HHR458781:HHR458801 HHR524317:HHR524337 HHR589853:HHR589873 HHR655389:HHR655409 HHR720925:HHR720945 HHR786461:HHR786481 HHR851997:HHR852017 HHR917533:HHR917553 HHR983069:HHR983089 HRN29:HRN49 HRN65565:HRN65585 HRN131101:HRN131121 HRN196637:HRN196657 HRN262173:HRN262193 HRN327709:HRN327729 HRN393245:HRN393265 HRN458781:HRN458801 HRN524317:HRN524337 HRN589853:HRN589873 HRN655389:HRN655409 HRN720925:HRN720945 HRN786461:HRN786481 HRN851997:HRN852017 HRN917533:HRN917553 HRN983069:HRN983089 IBJ29:IBJ49 IBJ65565:IBJ65585 IBJ131101:IBJ131121 IBJ196637:IBJ196657 IBJ262173:IBJ262193 IBJ327709:IBJ327729 IBJ393245:IBJ393265 IBJ458781:IBJ458801 IBJ524317:IBJ524337 IBJ589853:IBJ589873 IBJ655389:IBJ655409 IBJ720925:IBJ720945 IBJ786461:IBJ786481 IBJ851997:IBJ852017 IBJ917533:IBJ917553 IBJ983069:IBJ983089 ILF29:ILF49 ILF65565:ILF65585 ILF131101:ILF131121 ILF196637:ILF196657 ILF262173:ILF262193 ILF327709:ILF327729 ILF393245:ILF393265 ILF458781:ILF458801 ILF524317:ILF524337 ILF589853:ILF589873 ILF655389:ILF655409 ILF720925:ILF720945 ILF786461:ILF786481 ILF851997:ILF852017 ILF917533:ILF917553 ILF983069:ILF983089 IVB29:IVB49 IVB65565:IVB65585 IVB131101:IVB131121 IVB196637:IVB196657 IVB262173:IVB262193 IVB327709:IVB327729 IVB393245:IVB393265 IVB458781:IVB458801 IVB524317:IVB524337 IVB589853:IVB589873 IVB655389:IVB655409 IVB720925:IVB720945 IVB786461:IVB786481 IVB851997:IVB852017 IVB917533:IVB917553 IVB983069:IVB983089 JEX29:JEX49 JEX65565:JEX65585 JEX131101:JEX131121 JEX196637:JEX196657 JEX262173:JEX262193 JEX327709:JEX327729 JEX393245:JEX393265 JEX458781:JEX458801 JEX524317:JEX524337 JEX589853:JEX589873 JEX655389:JEX655409 JEX720925:JEX720945 JEX786461:JEX786481 JEX851997:JEX852017 JEX917533:JEX917553 JEX983069:JEX983089 JOT29:JOT49 JOT65565:JOT65585 JOT131101:JOT131121 JOT196637:JOT196657 JOT262173:JOT262193 JOT327709:JOT327729 JOT393245:JOT393265 JOT458781:JOT458801 JOT524317:JOT524337 JOT589853:JOT589873 JOT655389:JOT655409 JOT720925:JOT720945 JOT786461:JOT786481 JOT851997:JOT852017 JOT917533:JOT917553 JOT983069:JOT983089 JYP29:JYP49 JYP65565:JYP65585 JYP131101:JYP131121 JYP196637:JYP196657 JYP262173:JYP262193 JYP327709:JYP327729 JYP393245:JYP393265 JYP458781:JYP458801 JYP524317:JYP524337 JYP589853:JYP589873 JYP655389:JYP655409 JYP720925:JYP720945 JYP786461:JYP786481 JYP851997:JYP852017 JYP917533:JYP917553 JYP983069:JYP983089 KIL29:KIL49 KIL65565:KIL65585 KIL131101:KIL131121 KIL196637:KIL196657 KIL262173:KIL262193 KIL327709:KIL327729 KIL393245:KIL393265 KIL458781:KIL458801 KIL524317:KIL524337 KIL589853:KIL589873 KIL655389:KIL655409 KIL720925:KIL720945 KIL786461:KIL786481 KIL851997:KIL852017 KIL917533:KIL917553 KIL983069:KIL983089 KSH29:KSH49 KSH65565:KSH65585 KSH131101:KSH131121 KSH196637:KSH196657 KSH262173:KSH262193 KSH327709:KSH327729 KSH393245:KSH393265 KSH458781:KSH458801 KSH524317:KSH524337 KSH589853:KSH589873 KSH655389:KSH655409 KSH720925:KSH720945 KSH786461:KSH786481 KSH851997:KSH852017 KSH917533:KSH917553 KSH983069:KSH983089 LCD29:LCD49 LCD65565:LCD65585 LCD131101:LCD131121 LCD196637:LCD196657 LCD262173:LCD262193 LCD327709:LCD327729 LCD393245:LCD393265 LCD458781:LCD458801 LCD524317:LCD524337 LCD589853:LCD589873 LCD655389:LCD655409 LCD720925:LCD720945 LCD786461:LCD786481 LCD851997:LCD852017 LCD917533:LCD917553 LCD983069:LCD983089 LLZ29:LLZ49 LLZ65565:LLZ65585 LLZ131101:LLZ131121 LLZ196637:LLZ196657 LLZ262173:LLZ262193 LLZ327709:LLZ327729 LLZ393245:LLZ393265 LLZ458781:LLZ458801 LLZ524317:LLZ524337 LLZ589853:LLZ589873 LLZ655389:LLZ655409 LLZ720925:LLZ720945 LLZ786461:LLZ786481 LLZ851997:LLZ852017 LLZ917533:LLZ917553 LLZ983069:LLZ983089 LVV29:LVV49 LVV65565:LVV65585 LVV131101:LVV131121 LVV196637:LVV196657 LVV262173:LVV262193 LVV327709:LVV327729 LVV393245:LVV393265 LVV458781:LVV458801 LVV524317:LVV524337 LVV589853:LVV589873 LVV655389:LVV655409 LVV720925:LVV720945 LVV786461:LVV786481 LVV851997:LVV852017 LVV917533:LVV917553 LVV983069:LVV983089 MFR29:MFR49 MFR65565:MFR65585 MFR131101:MFR131121 MFR196637:MFR196657 MFR262173:MFR262193 MFR327709:MFR327729 MFR393245:MFR393265 MFR458781:MFR458801 MFR524317:MFR524337 MFR589853:MFR589873 MFR655389:MFR655409 MFR720925:MFR720945 MFR786461:MFR786481 MFR851997:MFR852017 MFR917533:MFR917553 MFR983069:MFR983089 MPN29:MPN49 MPN65565:MPN65585 MPN131101:MPN131121 MPN196637:MPN196657 MPN262173:MPN262193 MPN327709:MPN327729 MPN393245:MPN393265 MPN458781:MPN458801 MPN524317:MPN524337 MPN589853:MPN589873 MPN655389:MPN655409 MPN720925:MPN720945 MPN786461:MPN786481 MPN851997:MPN852017 MPN917533:MPN917553 MPN983069:MPN983089 MZJ29:MZJ49 MZJ65565:MZJ65585 MZJ131101:MZJ131121 MZJ196637:MZJ196657 MZJ262173:MZJ262193 MZJ327709:MZJ327729 MZJ393245:MZJ393265 MZJ458781:MZJ458801 MZJ524317:MZJ524337 MZJ589853:MZJ589873 MZJ655389:MZJ655409 MZJ720925:MZJ720945 MZJ786461:MZJ786481 MZJ851997:MZJ852017 MZJ917533:MZJ917553 MZJ983069:MZJ983089 NJF29:NJF49 NJF65565:NJF65585 NJF131101:NJF131121 NJF196637:NJF196657 NJF262173:NJF262193 NJF327709:NJF327729 NJF393245:NJF393265 NJF458781:NJF458801 NJF524317:NJF524337 NJF589853:NJF589873 NJF655389:NJF655409 NJF720925:NJF720945 NJF786461:NJF786481 NJF851997:NJF852017 NJF917533:NJF917553 NJF983069:NJF983089 NTB29:NTB49 NTB65565:NTB65585 NTB131101:NTB131121 NTB196637:NTB196657 NTB262173:NTB262193 NTB327709:NTB327729 NTB393245:NTB393265 NTB458781:NTB458801 NTB524317:NTB524337 NTB589853:NTB589873 NTB655389:NTB655409 NTB720925:NTB720945 NTB786461:NTB786481 NTB851997:NTB852017 NTB917533:NTB917553 NTB983069:NTB983089 OCX29:OCX49 OCX65565:OCX65585 OCX131101:OCX131121 OCX196637:OCX196657 OCX262173:OCX262193 OCX327709:OCX327729 OCX393245:OCX393265 OCX458781:OCX458801 OCX524317:OCX524337 OCX589853:OCX589873 OCX655389:OCX655409 OCX720925:OCX720945 OCX786461:OCX786481 OCX851997:OCX852017 OCX917533:OCX917553 OCX983069:OCX983089 OMT29:OMT49 OMT65565:OMT65585 OMT131101:OMT131121 OMT196637:OMT196657 OMT262173:OMT262193 OMT327709:OMT327729 OMT393245:OMT393265 OMT458781:OMT458801 OMT524317:OMT524337 OMT589853:OMT589873 OMT655389:OMT655409 OMT720925:OMT720945 OMT786461:OMT786481 OMT851997:OMT852017 OMT917533:OMT917553 OMT983069:OMT983089 OWP29:OWP49 OWP65565:OWP65585 OWP131101:OWP131121 OWP196637:OWP196657 OWP262173:OWP262193 OWP327709:OWP327729 OWP393245:OWP393265 OWP458781:OWP458801 OWP524317:OWP524337 OWP589853:OWP589873 OWP655389:OWP655409 OWP720925:OWP720945 OWP786461:OWP786481 OWP851997:OWP852017 OWP917533:OWP917553 OWP983069:OWP983089 PGL29:PGL49 PGL65565:PGL65585 PGL131101:PGL131121 PGL196637:PGL196657 PGL262173:PGL262193 PGL327709:PGL327729 PGL393245:PGL393265 PGL458781:PGL458801 PGL524317:PGL524337 PGL589853:PGL589873 PGL655389:PGL655409 PGL720925:PGL720945 PGL786461:PGL786481 PGL851997:PGL852017 PGL917533:PGL917553 PGL983069:PGL983089 PQH29:PQH49 PQH65565:PQH65585 PQH131101:PQH131121 PQH196637:PQH196657 PQH262173:PQH262193 PQH327709:PQH327729 PQH393245:PQH393265 PQH458781:PQH458801 PQH524317:PQH524337 PQH589853:PQH589873 PQH655389:PQH655409 PQH720925:PQH720945 PQH786461:PQH786481 PQH851997:PQH852017 PQH917533:PQH917553 PQH983069:PQH983089 QAD29:QAD49 QAD65565:QAD65585 QAD131101:QAD131121 QAD196637:QAD196657 QAD262173:QAD262193 QAD327709:QAD327729 QAD393245:QAD393265 QAD458781:QAD458801 QAD524317:QAD524337 QAD589853:QAD589873 QAD655389:QAD655409 QAD720925:QAD720945 QAD786461:QAD786481 QAD851997:QAD852017 QAD917533:QAD917553 QAD983069:QAD983089 QJZ29:QJZ49 QJZ65565:QJZ65585 QJZ131101:QJZ131121 QJZ196637:QJZ196657 QJZ262173:QJZ262193 QJZ327709:QJZ327729 QJZ393245:QJZ393265 QJZ458781:QJZ458801 QJZ524317:QJZ524337 QJZ589853:QJZ589873 QJZ655389:QJZ655409 QJZ720925:QJZ720945 QJZ786461:QJZ786481 QJZ851997:QJZ852017 QJZ917533:QJZ917553 QJZ983069:QJZ983089 QTV29:QTV49 QTV65565:QTV65585 QTV131101:QTV131121 QTV196637:QTV196657 QTV262173:QTV262193 QTV327709:QTV327729 QTV393245:QTV393265 QTV458781:QTV458801 QTV524317:QTV524337 QTV589853:QTV589873 QTV655389:QTV655409 QTV720925:QTV720945 QTV786461:QTV786481 QTV851997:QTV852017 QTV917533:QTV917553 QTV983069:QTV983089 RDR29:RDR49 RDR65565:RDR65585 RDR131101:RDR131121 RDR196637:RDR196657 RDR262173:RDR262193 RDR327709:RDR327729 RDR393245:RDR393265 RDR458781:RDR458801 RDR524317:RDR524337 RDR589853:RDR589873 RDR655389:RDR655409 RDR720925:RDR720945 RDR786461:RDR786481 RDR851997:RDR852017 RDR917533:RDR917553 RDR983069:RDR983089 RNN29:RNN49 RNN65565:RNN65585 RNN131101:RNN131121 RNN196637:RNN196657 RNN262173:RNN262193 RNN327709:RNN327729 RNN393245:RNN393265 RNN458781:RNN458801 RNN524317:RNN524337 RNN589853:RNN589873 RNN655389:RNN655409 RNN720925:RNN720945 RNN786461:RNN786481 RNN851997:RNN852017 RNN917533:RNN917553 RNN983069:RNN983089 RXJ29:RXJ49 RXJ65565:RXJ65585 RXJ131101:RXJ131121 RXJ196637:RXJ196657 RXJ262173:RXJ262193 RXJ327709:RXJ327729 RXJ393245:RXJ393265 RXJ458781:RXJ458801 RXJ524317:RXJ524337 RXJ589853:RXJ589873 RXJ655389:RXJ655409 RXJ720925:RXJ720945 RXJ786461:RXJ786481 RXJ851997:RXJ852017 RXJ917533:RXJ917553 RXJ983069:RXJ983089 SHF29:SHF49 SHF65565:SHF65585 SHF131101:SHF131121 SHF196637:SHF196657 SHF262173:SHF262193 SHF327709:SHF327729 SHF393245:SHF393265 SHF458781:SHF458801 SHF524317:SHF524337 SHF589853:SHF589873 SHF655389:SHF655409 SHF720925:SHF720945 SHF786461:SHF786481 SHF851997:SHF852017 SHF917533:SHF917553 SHF983069:SHF983089 SRB29:SRB49 SRB65565:SRB65585 SRB131101:SRB131121 SRB196637:SRB196657 SRB262173:SRB262193 SRB327709:SRB327729 SRB393245:SRB393265 SRB458781:SRB458801 SRB524317:SRB524337 SRB589853:SRB589873 SRB655389:SRB655409 SRB720925:SRB720945 SRB786461:SRB786481 SRB851997:SRB852017 SRB917533:SRB917553 SRB983069:SRB983089 TAX29:TAX49 TAX65565:TAX65585 TAX131101:TAX131121 TAX196637:TAX196657 TAX262173:TAX262193 TAX327709:TAX327729 TAX393245:TAX393265 TAX458781:TAX458801 TAX524317:TAX524337 TAX589853:TAX589873 TAX655389:TAX655409 TAX720925:TAX720945 TAX786461:TAX786481 TAX851997:TAX852017 TAX917533:TAX917553 TAX983069:TAX983089 TKT29:TKT49 TKT65565:TKT65585 TKT131101:TKT131121 TKT196637:TKT196657 TKT262173:TKT262193 TKT327709:TKT327729 TKT393245:TKT393265 TKT458781:TKT458801 TKT524317:TKT524337 TKT589853:TKT589873 TKT655389:TKT655409 TKT720925:TKT720945 TKT786461:TKT786481 TKT851997:TKT852017 TKT917533:TKT917553 TKT983069:TKT983089 TUP29:TUP49 TUP65565:TUP65585 TUP131101:TUP131121 TUP196637:TUP196657 TUP262173:TUP262193 TUP327709:TUP327729 TUP393245:TUP393265 TUP458781:TUP458801 TUP524317:TUP524337 TUP589853:TUP589873 TUP655389:TUP655409 TUP720925:TUP720945 TUP786461:TUP786481 TUP851997:TUP852017 TUP917533:TUP917553 TUP983069:TUP983089 UEL29:UEL49 UEL65565:UEL65585 UEL131101:UEL131121 UEL196637:UEL196657 UEL262173:UEL262193 UEL327709:UEL327729 UEL393245:UEL393265 UEL458781:UEL458801 UEL524317:UEL524337 UEL589853:UEL589873 UEL655389:UEL655409 UEL720925:UEL720945 UEL786461:UEL786481 UEL851997:UEL852017 UEL917533:UEL917553 UEL983069:UEL983089 UOH29:UOH49 UOH65565:UOH65585 UOH131101:UOH131121 UOH196637:UOH196657 UOH262173:UOH262193 UOH327709:UOH327729 UOH393245:UOH393265 UOH458781:UOH458801 UOH524317:UOH524337 UOH589853:UOH589873 UOH655389:UOH655409 UOH720925:UOH720945 UOH786461:UOH786481 UOH851997:UOH852017 UOH917533:UOH917553 UOH983069:UOH983089 UYD29:UYD49 UYD65565:UYD65585 UYD131101:UYD131121 UYD196637:UYD196657 UYD262173:UYD262193 UYD327709:UYD327729 UYD393245:UYD393265 UYD458781:UYD458801 UYD524317:UYD524337 UYD589853:UYD589873 UYD655389:UYD655409 UYD720925:UYD720945 UYD786461:UYD786481 UYD851997:UYD852017 UYD917533:UYD917553 UYD983069:UYD983089 VHZ29:VHZ49 VHZ65565:VHZ65585 VHZ131101:VHZ131121 VHZ196637:VHZ196657 VHZ262173:VHZ262193 VHZ327709:VHZ327729 VHZ393245:VHZ393265 VHZ458781:VHZ458801 VHZ524317:VHZ524337 VHZ589853:VHZ589873 VHZ655389:VHZ655409 VHZ720925:VHZ720945 VHZ786461:VHZ786481 VHZ851997:VHZ852017 VHZ917533:VHZ917553 VHZ983069:VHZ983089 VRV29:VRV49 VRV65565:VRV65585 VRV131101:VRV131121 VRV196637:VRV196657 VRV262173:VRV262193 VRV327709:VRV327729 VRV393245:VRV393265 VRV458781:VRV458801 VRV524317:VRV524337 VRV589853:VRV589873 VRV655389:VRV655409 VRV720925:VRV720945 VRV786461:VRV786481 VRV851997:VRV852017 VRV917533:VRV917553 VRV983069:VRV983089 WBR29:WBR49 WBR65565:WBR65585 WBR131101:WBR131121 WBR196637:WBR196657 WBR262173:WBR262193 WBR327709:WBR327729 WBR393245:WBR393265 WBR458781:WBR458801 WBR524317:WBR524337 WBR589853:WBR589873 WBR655389:WBR655409 WBR720925:WBR720945 WBR786461:WBR786481 WBR851997:WBR852017 WBR917533:WBR917553 WBR983069:WBR983089 WLN29:WLN49 WLN65565:WLN65585 WLN131101:WLN131121 WLN196637:WLN196657 WLN262173:WLN262193 WLN327709:WLN327729 WLN393245:WLN393265 WLN458781:WLN458801 WLN524317:WLN524337 WLN589853:WLN589873 WLN655389:WLN655409 WLN720925:WLN720945 WLN786461:WLN786481 WLN851997:WLN852017 WLN917533:WLN917553 WLN983069:WLN983089 WVJ29:WVJ49 WVJ65565:WVJ65585 WVJ131101:WVJ131121 WVJ196637:WVJ196657 WVJ262173:WVJ262193 WVJ327709:WVJ327729 WVJ393245:WVJ393265 WVJ458781:WVJ458801 WVJ524317:WVJ524337 WVJ589853:WVJ589873 WVJ655389:WVJ655409 WVJ720925:WVJ720945 WVJ786461:WVJ786481 WVJ851997:WVJ852017 WVJ917533:WVJ917553 WVJ983069:WVJ983089">
      <formula1>$P$19:$P$83</formula1>
    </dataValidation>
  </dataValidations>
  <pageMargins left="0.75" right="0.75" top="1" bottom="1" header="0.51180555555555596" footer="0.51180555555555596"/>
  <pageSetup paperSize="9" scale="82" orientation="portrait" horizontalDpi="400" verticalDpi="4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5"/>
  <sheetViews>
    <sheetView zoomScale="85" zoomScaleNormal="85" workbookViewId="0">
      <selection activeCell="C38" sqref="C38"/>
    </sheetView>
  </sheetViews>
  <sheetFormatPr defaultColWidth="9" defaultRowHeight="13.5" x14ac:dyDescent="0.15"/>
  <cols>
    <col min="1" max="1" width="3.125" customWidth="1"/>
    <col min="2" max="2" width="6.75" customWidth="1"/>
    <col min="3" max="3" width="33.375" customWidth="1"/>
    <col min="4" max="5" width="56.375" customWidth="1"/>
  </cols>
  <sheetData>
    <row r="1" spans="1:5" ht="17.25" x14ac:dyDescent="0.15">
      <c r="A1" s="88" t="s">
        <v>50</v>
      </c>
    </row>
    <row r="3" spans="1:5" x14ac:dyDescent="0.15">
      <c r="B3" s="89" t="s">
        <v>44</v>
      </c>
      <c r="C3" s="90"/>
      <c r="D3" s="91"/>
    </row>
    <row r="5" spans="1:5" ht="14.25" customHeight="1" x14ac:dyDescent="0.15">
      <c r="B5" s="92" t="s">
        <v>45</v>
      </c>
      <c r="C5" s="93" t="s">
        <v>51</v>
      </c>
      <c r="D5" s="94" t="s">
        <v>46</v>
      </c>
      <c r="E5" s="95" t="s">
        <v>47</v>
      </c>
    </row>
    <row r="6" spans="1:5" ht="67.5" x14ac:dyDescent="0.15">
      <c r="A6" s="96" t="s">
        <v>52</v>
      </c>
      <c r="B6" s="97" t="s">
        <v>49</v>
      </c>
      <c r="C6" s="98" t="s">
        <v>53</v>
      </c>
      <c r="D6" s="99" t="s">
        <v>54</v>
      </c>
      <c r="E6" s="99" t="s">
        <v>55</v>
      </c>
    </row>
    <row r="7" spans="1:5" ht="81" x14ac:dyDescent="0.15">
      <c r="A7" s="96" t="s">
        <v>52</v>
      </c>
      <c r="B7" s="97" t="s">
        <v>56</v>
      </c>
      <c r="C7" s="100" t="s">
        <v>57</v>
      </c>
      <c r="D7" s="99" t="s">
        <v>58</v>
      </c>
      <c r="E7" s="101" t="s">
        <v>59</v>
      </c>
    </row>
    <row r="8" spans="1:5" ht="54" x14ac:dyDescent="0.15">
      <c r="A8" s="96" t="s">
        <v>52</v>
      </c>
      <c r="B8" s="97" t="s">
        <v>48</v>
      </c>
      <c r="C8" s="100" t="s">
        <v>60</v>
      </c>
      <c r="D8" s="99" t="s">
        <v>61</v>
      </c>
      <c r="E8" s="101" t="s">
        <v>48</v>
      </c>
    </row>
    <row r="10" spans="1:5" x14ac:dyDescent="0.15">
      <c r="B10" t="s">
        <v>62</v>
      </c>
    </row>
    <row r="11" spans="1:5" x14ac:dyDescent="0.15">
      <c r="B11" t="s">
        <v>63</v>
      </c>
    </row>
    <row r="12" spans="1:5" x14ac:dyDescent="0.15">
      <c r="B12" s="102" t="s">
        <v>64</v>
      </c>
    </row>
    <row r="15" spans="1:5" x14ac:dyDescent="0.15">
      <c r="B15" s="102"/>
    </row>
  </sheetData>
  <phoneticPr fontId="5"/>
  <pageMargins left="0.70763888888888904" right="0.70763888888888904" top="0.74791666666666701" bottom="0.74791666666666701" header="0.31388888888888899" footer="0.31388888888888899"/>
  <pageSetup paperSize="9" scale="85" fitToHeight="0" orientation="landscape"/>
  <headerFooter alignWithMargins="0">
    <oddHeader>&amp;C&amp;A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野帳</vt:lpstr>
      <vt:lpstr>取込設計</vt:lpstr>
      <vt:lpstr>野帳!Print_Area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kawai</dc:creator>
  <cp:lastModifiedBy>toyoda</cp:lastModifiedBy>
  <cp:lastPrinted>2014-10-30T06:55:00Z</cp:lastPrinted>
  <dcterms:created xsi:type="dcterms:W3CDTF">2012-11-29T04:05:00Z</dcterms:created>
  <dcterms:modified xsi:type="dcterms:W3CDTF">2015-01-08T04:51:05Z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1041-9.1.0.4586</vt:lpwstr>
  </property>
</Properties>
</file>