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0" i="1" l="1"/>
  <c r="Q8" i="1"/>
  <c r="Q16" i="1"/>
  <c r="Q11" i="1"/>
  <c r="Q17" i="1"/>
  <c r="Q3" i="1"/>
  <c r="Q5" i="1"/>
  <c r="Q6" i="1"/>
  <c r="Q7" i="1"/>
  <c r="Q18" i="1"/>
  <c r="Q9" i="1"/>
  <c r="Q15" i="1"/>
  <c r="Q12" i="1"/>
  <c r="Q19" i="1"/>
  <c r="Q14" i="1"/>
  <c r="Q13" i="1"/>
  <c r="Q25" i="1"/>
  <c r="Q23" i="1"/>
  <c r="Q20" i="1"/>
  <c r="Q22" i="1"/>
  <c r="Q21" i="1"/>
  <c r="Q26" i="1"/>
  <c r="Q24" i="1"/>
  <c r="Q27" i="1"/>
  <c r="Q4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4" i="1"/>
  <c r="T24" i="1" l="1"/>
  <c r="T18" i="1"/>
  <c r="T8" i="1"/>
  <c r="T3" i="1"/>
  <c r="T5" i="1"/>
  <c r="T11" i="1"/>
  <c r="T17" i="1"/>
  <c r="T10" i="1"/>
  <c r="T16" i="1"/>
  <c r="T7" i="1"/>
  <c r="T21" i="1"/>
  <c r="T19" i="1"/>
  <c r="T6" i="1"/>
  <c r="T15" i="1"/>
  <c r="T14" i="1"/>
  <c r="T9" i="1"/>
  <c r="T12" i="1"/>
  <c r="T13" i="1"/>
  <c r="T20" i="1"/>
  <c r="T26" i="1"/>
  <c r="T25" i="1"/>
  <c r="T22" i="1"/>
  <c r="T23" i="1"/>
  <c r="T27" i="1"/>
  <c r="T4" i="1"/>
  <c r="L6" i="1" l="1"/>
  <c r="L16" i="1"/>
  <c r="L7" i="1"/>
  <c r="L21" i="1"/>
  <c r="L19" i="1"/>
  <c r="L15" i="1"/>
  <c r="L14" i="1"/>
  <c r="L9" i="1"/>
  <c r="L12" i="1"/>
  <c r="L8" i="1"/>
  <c r="L3" i="1"/>
  <c r="L5" i="1"/>
  <c r="L11" i="1"/>
  <c r="L17" i="1"/>
  <c r="L10" i="1"/>
  <c r="L13" i="1"/>
  <c r="L25" i="1"/>
  <c r="L20" i="1"/>
  <c r="L23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4" i="1"/>
  <c r="L18" i="1"/>
  <c r="W26" i="1" l="1"/>
  <c r="Q42" i="1"/>
  <c r="W42" i="1" s="1"/>
  <c r="Q35" i="1"/>
  <c r="Q36" i="1"/>
  <c r="Q37" i="1"/>
  <c r="Q38" i="1"/>
  <c r="Q39" i="1"/>
  <c r="Q40" i="1"/>
  <c r="Q41" i="1"/>
  <c r="W39" i="1" l="1"/>
  <c r="W19" i="1"/>
  <c r="W18" i="1"/>
  <c r="W21" i="1"/>
  <c r="W40" i="1"/>
  <c r="W23" i="1"/>
  <c r="W13" i="1"/>
  <c r="W41" i="1"/>
  <c r="W6" i="1"/>
  <c r="W24" i="1"/>
  <c r="W10" i="1" l="1"/>
  <c r="W38" i="1"/>
  <c r="W7" i="1"/>
  <c r="W36" i="1" l="1"/>
  <c r="W16" i="1"/>
  <c r="W27" i="1"/>
  <c r="W4" i="1"/>
  <c r="W5" i="1"/>
  <c r="W11" i="1"/>
  <c r="W8" i="1"/>
  <c r="W30" i="1"/>
  <c r="W15" i="1"/>
  <c r="W29" i="1"/>
  <c r="W34" i="1"/>
  <c r="W31" i="1"/>
  <c r="W17" i="1"/>
  <c r="W20" i="1"/>
  <c r="W25" i="1"/>
  <c r="W9" i="1" l="1"/>
  <c r="W33" i="1"/>
  <c r="W3" i="1"/>
  <c r="W14" i="1"/>
  <c r="W12" i="1"/>
  <c r="W32" i="1"/>
  <c r="W37" i="1"/>
  <c r="W28" i="1"/>
  <c r="W22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<sst xmlns="http://schemas.openxmlformats.org/spreadsheetml/2006/main" count="275" uniqueCount="130">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</sst>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R3" sqref="R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6</v>
      </c>
      <c r="B1" s="18"/>
      <c r="C1" s="27"/>
      <c r="D1" s="76" t="s">
        <v>36</v>
      </c>
      <c r="E1" s="77"/>
      <c r="F1" s="77"/>
      <c r="G1" s="77"/>
      <c r="H1" s="77"/>
      <c r="I1" s="77"/>
      <c r="J1" s="77"/>
      <c r="K1" s="77"/>
      <c r="L1" s="78"/>
      <c r="M1" s="76" t="s">
        <v>37</v>
      </c>
      <c r="N1" s="77"/>
      <c r="O1" s="77"/>
      <c r="P1" s="77"/>
      <c r="Q1" s="78"/>
      <c r="R1" s="76" t="s">
        <v>38</v>
      </c>
      <c r="S1" s="77"/>
      <c r="T1" s="78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48</v>
      </c>
      <c r="B3" s="3" t="s">
        <v>46</v>
      </c>
      <c r="C3" s="11" t="s">
        <v>47</v>
      </c>
      <c r="D3" s="45">
        <v>2</v>
      </c>
      <c r="E3" s="46">
        <v>2</v>
      </c>
      <c r="F3" s="46">
        <v>2</v>
      </c>
      <c r="G3" s="46">
        <v>2</v>
      </c>
      <c r="H3" s="46">
        <v>1.9</v>
      </c>
      <c r="I3" s="46">
        <v>2</v>
      </c>
      <c r="J3" s="46">
        <v>2</v>
      </c>
      <c r="K3" s="40">
        <v>0</v>
      </c>
      <c r="L3" s="16">
        <f t="shared" ref="L3:L41" si="0">SUM(D3:J3)*50/(A$1-K3)</f>
        <v>115.83333333333333</v>
      </c>
      <c r="M3" s="14">
        <v>100</v>
      </c>
      <c r="N3" s="69">
        <v>90</v>
      </c>
      <c r="O3" s="74">
        <v>100</v>
      </c>
      <c r="P3" s="68">
        <v>0</v>
      </c>
      <c r="Q3" s="16">
        <f t="shared" ref="Q3:Q27" si="1">SUM(M3:O3)/(3-P3)</f>
        <v>96.666666666666671</v>
      </c>
      <c r="R3" s="14">
        <v>70</v>
      </c>
      <c r="S3" s="14"/>
      <c r="T3" s="16">
        <f t="shared" ref="T3:T27" si="2">SUM(R3:S3)/1</f>
        <v>70</v>
      </c>
      <c r="U3" s="6">
        <v>60</v>
      </c>
      <c r="V3" s="38"/>
      <c r="W3" s="21">
        <f>L3*0.2+Q3*0.25+T3*0.25+U3*0.3+V3*0.15</f>
        <v>82.833333333333343</v>
      </c>
    </row>
    <row r="4" spans="1:23" ht="12.6" customHeight="1" x14ac:dyDescent="0.25">
      <c r="A4" s="20" t="s">
        <v>84</v>
      </c>
      <c r="B4" s="3" t="s">
        <v>85</v>
      </c>
      <c r="C4" s="11" t="s">
        <v>86</v>
      </c>
      <c r="D4" s="45">
        <v>2</v>
      </c>
      <c r="E4" s="46">
        <v>2</v>
      </c>
      <c r="F4" s="46">
        <v>2</v>
      </c>
      <c r="G4" s="46" t="s">
        <v>129</v>
      </c>
      <c r="H4" s="46">
        <v>2</v>
      </c>
      <c r="I4" s="46">
        <v>2</v>
      </c>
      <c r="J4" s="46">
        <v>2</v>
      </c>
      <c r="K4" s="40">
        <v>1</v>
      </c>
      <c r="L4" s="16">
        <f t="shared" si="0"/>
        <v>120</v>
      </c>
      <c r="M4" s="14">
        <v>100</v>
      </c>
      <c r="N4" s="69">
        <v>100</v>
      </c>
      <c r="O4" s="74">
        <v>100</v>
      </c>
      <c r="P4" s="68">
        <v>0</v>
      </c>
      <c r="Q4" s="16">
        <f t="shared" si="1"/>
        <v>100</v>
      </c>
      <c r="R4" s="14">
        <v>61</v>
      </c>
      <c r="S4" s="14"/>
      <c r="T4" s="16">
        <f t="shared" si="2"/>
        <v>61</v>
      </c>
      <c r="U4" s="6">
        <v>60</v>
      </c>
      <c r="V4" s="38"/>
      <c r="W4" s="21">
        <f>L4*0.2+Q4*0.25+T4*0.25+U4*0.3+V4*0.15</f>
        <v>82.25</v>
      </c>
    </row>
    <row r="5" spans="1:23" ht="12.6" customHeight="1" x14ac:dyDescent="0.25">
      <c r="A5" s="20" t="s">
        <v>51</v>
      </c>
      <c r="B5" s="3" t="s">
        <v>49</v>
      </c>
      <c r="C5" s="11" t="s">
        <v>50</v>
      </c>
      <c r="D5" s="45">
        <v>2</v>
      </c>
      <c r="E5" s="46">
        <v>2</v>
      </c>
      <c r="F5" s="46">
        <v>2</v>
      </c>
      <c r="G5" s="46">
        <v>2</v>
      </c>
      <c r="H5" s="46">
        <v>1.9</v>
      </c>
      <c r="I5" s="46">
        <v>2</v>
      </c>
      <c r="J5" s="46">
        <v>2</v>
      </c>
      <c r="K5" s="40">
        <v>0</v>
      </c>
      <c r="L5" s="16">
        <f t="shared" si="0"/>
        <v>115.83333333333333</v>
      </c>
      <c r="M5" s="14">
        <v>100</v>
      </c>
      <c r="N5" s="69">
        <v>90</v>
      </c>
      <c r="O5" s="74">
        <v>90</v>
      </c>
      <c r="P5" s="68">
        <v>0</v>
      </c>
      <c r="Q5" s="16">
        <f t="shared" si="1"/>
        <v>93.333333333333329</v>
      </c>
      <c r="R5" s="14">
        <v>50</v>
      </c>
      <c r="S5" s="14"/>
      <c r="T5" s="16">
        <f t="shared" si="2"/>
        <v>50</v>
      </c>
      <c r="U5" s="6">
        <v>60</v>
      </c>
      <c r="V5" s="38"/>
      <c r="W5" s="21">
        <f>L5*0.2+Q5*0.25+T5*0.25+U5*0.3+V5*0.15</f>
        <v>77</v>
      </c>
    </row>
    <row r="6" spans="1:23" ht="12.6" customHeight="1" x14ac:dyDescent="0.25">
      <c r="A6" s="20" t="s">
        <v>125</v>
      </c>
      <c r="B6" s="3" t="s">
        <v>126</v>
      </c>
      <c r="C6" s="11" t="s">
        <v>25</v>
      </c>
      <c r="D6" s="45">
        <v>2</v>
      </c>
      <c r="E6" s="47">
        <v>2</v>
      </c>
      <c r="F6" s="46">
        <v>2</v>
      </c>
      <c r="G6" s="47">
        <v>1.5</v>
      </c>
      <c r="H6" s="47">
        <v>2</v>
      </c>
      <c r="I6" s="47">
        <v>2</v>
      </c>
      <c r="J6" s="47">
        <v>2</v>
      </c>
      <c r="K6" s="40">
        <v>0</v>
      </c>
      <c r="L6" s="16">
        <f t="shared" si="0"/>
        <v>112.5</v>
      </c>
      <c r="M6" s="14">
        <v>100</v>
      </c>
      <c r="N6" s="69">
        <v>95</v>
      </c>
      <c r="O6" s="74">
        <v>90</v>
      </c>
      <c r="P6" s="68">
        <v>0</v>
      </c>
      <c r="Q6" s="16">
        <f t="shared" si="1"/>
        <v>95</v>
      </c>
      <c r="R6" s="14">
        <v>50</v>
      </c>
      <c r="S6" s="14"/>
      <c r="T6" s="16">
        <f t="shared" si="2"/>
        <v>50</v>
      </c>
      <c r="U6" s="6">
        <v>60</v>
      </c>
      <c r="V6" s="38"/>
      <c r="W6" s="21">
        <f>L6*0.2+Q6*0.25+T6*0.25+U6*0.3+V6*0.1</f>
        <v>76.75</v>
      </c>
    </row>
    <row r="7" spans="1:23" ht="12.6" customHeight="1" x14ac:dyDescent="0.25">
      <c r="A7" s="20" t="s">
        <v>107</v>
      </c>
      <c r="B7" s="3" t="s">
        <v>108</v>
      </c>
      <c r="C7" s="11" t="s">
        <v>109</v>
      </c>
      <c r="D7" s="45">
        <v>2</v>
      </c>
      <c r="E7" s="46">
        <v>2</v>
      </c>
      <c r="F7" s="46">
        <v>2</v>
      </c>
      <c r="G7" s="46">
        <v>2</v>
      </c>
      <c r="H7" s="46">
        <v>2</v>
      </c>
      <c r="I7" s="46">
        <v>2</v>
      </c>
      <c r="J7" s="46">
        <v>2</v>
      </c>
      <c r="K7" s="40">
        <v>0</v>
      </c>
      <c r="L7" s="16">
        <f t="shared" si="0"/>
        <v>116.66666666666667</v>
      </c>
      <c r="M7" s="14">
        <v>85</v>
      </c>
      <c r="N7" s="69">
        <v>100</v>
      </c>
      <c r="O7" s="74">
        <v>100</v>
      </c>
      <c r="P7" s="68">
        <v>0</v>
      </c>
      <c r="Q7" s="16">
        <f t="shared" si="1"/>
        <v>95</v>
      </c>
      <c r="R7" s="14">
        <v>45</v>
      </c>
      <c r="S7" s="14"/>
      <c r="T7" s="16">
        <f t="shared" si="2"/>
        <v>45</v>
      </c>
      <c r="U7" s="6">
        <v>60</v>
      </c>
      <c r="V7" s="38"/>
      <c r="W7" s="21">
        <f>L7*0.2+Q7*0.25+T7*0.25+U7*0.3+V7*0.1</f>
        <v>76.333333333333343</v>
      </c>
    </row>
    <row r="8" spans="1:23" ht="12.6" customHeight="1" x14ac:dyDescent="0.25">
      <c r="A8" s="20" t="s">
        <v>53</v>
      </c>
      <c r="B8" s="3" t="s">
        <v>54</v>
      </c>
      <c r="C8" s="11" t="s">
        <v>55</v>
      </c>
      <c r="D8" s="45">
        <v>2</v>
      </c>
      <c r="E8" s="46">
        <v>2</v>
      </c>
      <c r="F8" s="46">
        <v>2</v>
      </c>
      <c r="G8" s="46">
        <v>2</v>
      </c>
      <c r="H8" s="46">
        <v>2</v>
      </c>
      <c r="I8" s="46">
        <v>2</v>
      </c>
      <c r="J8" s="46" t="s">
        <v>129</v>
      </c>
      <c r="K8" s="40">
        <v>0</v>
      </c>
      <c r="L8" s="16">
        <f t="shared" si="0"/>
        <v>100</v>
      </c>
      <c r="M8" s="14">
        <v>100</v>
      </c>
      <c r="N8" s="69">
        <v>95</v>
      </c>
      <c r="O8" s="74" t="s">
        <v>129</v>
      </c>
      <c r="P8" s="68">
        <v>1</v>
      </c>
      <c r="Q8" s="16">
        <f t="shared" si="1"/>
        <v>97.5</v>
      </c>
      <c r="R8" s="14">
        <v>50</v>
      </c>
      <c r="S8" s="14"/>
      <c r="T8" s="16">
        <f t="shared" si="2"/>
        <v>50</v>
      </c>
      <c r="U8" s="6">
        <v>60</v>
      </c>
      <c r="V8" s="38"/>
      <c r="W8" s="21">
        <f>L8*0.2+Q8*0.25+T8*0.25+U8*0.3+V8*0.15</f>
        <v>74.875</v>
      </c>
    </row>
    <row r="9" spans="1:23" ht="12.6" customHeight="1" x14ac:dyDescent="0.25">
      <c r="A9" s="20" t="s">
        <v>59</v>
      </c>
      <c r="B9" s="3" t="s">
        <v>7</v>
      </c>
      <c r="C9" s="11" t="s">
        <v>60</v>
      </c>
      <c r="D9" s="45">
        <v>0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>
        <v>2</v>
      </c>
      <c r="K9" s="40">
        <v>0</v>
      </c>
      <c r="L9" s="16">
        <f t="shared" si="0"/>
        <v>100</v>
      </c>
      <c r="M9" s="14">
        <v>100</v>
      </c>
      <c r="N9" s="69">
        <v>100</v>
      </c>
      <c r="O9" s="74">
        <v>90</v>
      </c>
      <c r="P9" s="68">
        <v>0</v>
      </c>
      <c r="Q9" s="16">
        <f t="shared" si="1"/>
        <v>96.666666666666671</v>
      </c>
      <c r="R9" s="14">
        <v>30</v>
      </c>
      <c r="S9" s="14"/>
      <c r="T9" s="16">
        <f t="shared" si="2"/>
        <v>30</v>
      </c>
      <c r="U9" s="6">
        <v>60</v>
      </c>
      <c r="V9" s="38"/>
      <c r="W9" s="21">
        <f>L9*0.2+Q9*0.25+T9*0.25+U9*0.3+V9*0.15</f>
        <v>69.666666666666671</v>
      </c>
    </row>
    <row r="10" spans="1:23" ht="12.6" customHeight="1" x14ac:dyDescent="0.25">
      <c r="A10" s="20" t="s">
        <v>101</v>
      </c>
      <c r="B10" s="3" t="s">
        <v>102</v>
      </c>
      <c r="C10" s="11" t="s">
        <v>103</v>
      </c>
      <c r="D10" s="45">
        <v>2</v>
      </c>
      <c r="E10" s="46">
        <v>2</v>
      </c>
      <c r="F10" s="46">
        <v>2</v>
      </c>
      <c r="G10" s="46">
        <v>2</v>
      </c>
      <c r="H10" s="46">
        <v>2</v>
      </c>
      <c r="I10" s="46">
        <v>2</v>
      </c>
      <c r="J10" s="46">
        <v>2</v>
      </c>
      <c r="K10" s="40">
        <v>0</v>
      </c>
      <c r="L10" s="16">
        <f t="shared" si="0"/>
        <v>116.66666666666667</v>
      </c>
      <c r="M10" s="14">
        <v>100</v>
      </c>
      <c r="N10" s="69">
        <v>100</v>
      </c>
      <c r="O10" s="74">
        <v>100</v>
      </c>
      <c r="P10" s="68">
        <v>0</v>
      </c>
      <c r="Q10" s="16">
        <f t="shared" si="1"/>
        <v>100</v>
      </c>
      <c r="R10" s="14">
        <v>2</v>
      </c>
      <c r="S10" s="14"/>
      <c r="T10" s="16">
        <f t="shared" si="2"/>
        <v>2</v>
      </c>
      <c r="U10" s="6">
        <v>60</v>
      </c>
      <c r="V10" s="38"/>
      <c r="W10" s="21">
        <f>L10*0.2+Q10*0.25+T10*0.25+U10*0.3+V10*0.1</f>
        <v>66.833333333333343</v>
      </c>
    </row>
    <row r="11" spans="1:23" ht="12.6" customHeight="1" x14ac:dyDescent="0.25">
      <c r="A11" s="20" t="s">
        <v>95</v>
      </c>
      <c r="B11" s="3" t="s">
        <v>96</v>
      </c>
      <c r="C11" s="11" t="s">
        <v>97</v>
      </c>
      <c r="D11" s="45">
        <v>2</v>
      </c>
      <c r="E11" s="46">
        <v>2</v>
      </c>
      <c r="F11" s="46">
        <v>2</v>
      </c>
      <c r="G11" s="46">
        <v>2</v>
      </c>
      <c r="H11" s="46">
        <v>2</v>
      </c>
      <c r="I11" s="46">
        <v>1.9</v>
      </c>
      <c r="J11" s="46">
        <v>2</v>
      </c>
      <c r="K11" s="40">
        <v>0</v>
      </c>
      <c r="L11" s="16">
        <f t="shared" si="0"/>
        <v>115.83333333333333</v>
      </c>
      <c r="M11" s="14">
        <v>100</v>
      </c>
      <c r="N11" s="69">
        <v>95</v>
      </c>
      <c r="O11" s="74">
        <v>100</v>
      </c>
      <c r="P11" s="68">
        <v>0</v>
      </c>
      <c r="Q11" s="16">
        <f t="shared" si="1"/>
        <v>98.333333333333329</v>
      </c>
      <c r="R11" s="14">
        <v>2</v>
      </c>
      <c r="S11" s="14"/>
      <c r="T11" s="16">
        <f t="shared" si="2"/>
        <v>2</v>
      </c>
      <c r="U11" s="6">
        <v>60</v>
      </c>
      <c r="V11" s="38"/>
      <c r="W11" s="21">
        <f>L11*0.2+Q11*0.25+T11*0.25+U11*0.3+V11*0.1</f>
        <v>66.25</v>
      </c>
    </row>
    <row r="12" spans="1:23" ht="12.6" customHeight="1" x14ac:dyDescent="0.25">
      <c r="A12" s="20" t="s">
        <v>93</v>
      </c>
      <c r="B12" s="3" t="s">
        <v>94</v>
      </c>
      <c r="C12" s="11" t="s">
        <v>35</v>
      </c>
      <c r="D12" s="45">
        <v>0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>
        <v>2</v>
      </c>
      <c r="K12" s="40">
        <v>0</v>
      </c>
      <c r="L12" s="16">
        <f t="shared" si="0"/>
        <v>100</v>
      </c>
      <c r="M12" s="14">
        <v>100</v>
      </c>
      <c r="N12" s="69">
        <v>95</v>
      </c>
      <c r="O12" s="74">
        <v>100</v>
      </c>
      <c r="P12" s="68">
        <v>0</v>
      </c>
      <c r="Q12" s="16">
        <f t="shared" si="1"/>
        <v>98.333333333333329</v>
      </c>
      <c r="R12" s="14">
        <v>2</v>
      </c>
      <c r="S12" s="14"/>
      <c r="T12" s="16">
        <f t="shared" si="2"/>
        <v>2</v>
      </c>
      <c r="U12" s="6">
        <v>60</v>
      </c>
      <c r="V12" s="38"/>
      <c r="W12" s="21">
        <f>L12*0.2+Q12*0.25+T12*0.25+U12*0.3+V12*0.15</f>
        <v>63.083333333333329</v>
      </c>
    </row>
    <row r="13" spans="1:23" ht="12.6" customHeight="1" x14ac:dyDescent="0.25">
      <c r="A13" s="20" t="s">
        <v>26</v>
      </c>
      <c r="B13" s="3" t="s">
        <v>27</v>
      </c>
      <c r="C13" s="11" t="s">
        <v>28</v>
      </c>
      <c r="D13" s="48">
        <v>0</v>
      </c>
      <c r="E13" s="47">
        <v>2</v>
      </c>
      <c r="F13" s="47">
        <v>2</v>
      </c>
      <c r="G13" s="47">
        <v>2</v>
      </c>
      <c r="H13" s="47" t="s">
        <v>129</v>
      </c>
      <c r="I13" s="47">
        <v>0</v>
      </c>
      <c r="J13" s="47">
        <v>2</v>
      </c>
      <c r="K13" s="40">
        <v>1</v>
      </c>
      <c r="L13" s="16">
        <f t="shared" si="0"/>
        <v>80</v>
      </c>
      <c r="M13" s="14">
        <v>80</v>
      </c>
      <c r="N13" s="69" t="s">
        <v>129</v>
      </c>
      <c r="O13" s="74">
        <v>80</v>
      </c>
      <c r="P13" s="68">
        <v>1</v>
      </c>
      <c r="Q13" s="16">
        <f t="shared" si="1"/>
        <v>80</v>
      </c>
      <c r="R13" s="14">
        <v>30</v>
      </c>
      <c r="S13" s="14"/>
      <c r="T13" s="16">
        <f t="shared" si="2"/>
        <v>30</v>
      </c>
      <c r="U13" s="6">
        <v>60</v>
      </c>
      <c r="V13" s="38"/>
      <c r="W13" s="21">
        <f>L13*0.2+Q13*0.25+T13*0.25+U13*0.3+V13*0.1</f>
        <v>61.5</v>
      </c>
    </row>
    <row r="14" spans="1:23" ht="12.6" customHeight="1" x14ac:dyDescent="0.25">
      <c r="A14" s="20" t="s">
        <v>81</v>
      </c>
      <c r="B14" s="3" t="s">
        <v>82</v>
      </c>
      <c r="C14" s="11" t="s">
        <v>83</v>
      </c>
      <c r="D14" s="45">
        <v>0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>
        <v>2</v>
      </c>
      <c r="K14" s="40">
        <v>0</v>
      </c>
      <c r="L14" s="16">
        <f t="shared" si="0"/>
        <v>100</v>
      </c>
      <c r="M14" s="14">
        <v>100</v>
      </c>
      <c r="N14" s="69">
        <v>80</v>
      </c>
      <c r="O14" s="74">
        <v>95</v>
      </c>
      <c r="P14" s="68">
        <v>0</v>
      </c>
      <c r="Q14" s="16">
        <f t="shared" si="1"/>
        <v>91.666666666666671</v>
      </c>
      <c r="R14" s="14">
        <v>2</v>
      </c>
      <c r="S14" s="14"/>
      <c r="T14" s="16">
        <f t="shared" si="2"/>
        <v>2</v>
      </c>
      <c r="U14" s="6">
        <v>60</v>
      </c>
      <c r="V14" s="38"/>
      <c r="W14" s="21">
        <f>L14*0.2+Q14*0.25+T14*0.25+U14*0.3+V14*0.15</f>
        <v>61.416666666666671</v>
      </c>
    </row>
    <row r="15" spans="1:23" ht="12.6" customHeight="1" x14ac:dyDescent="0.25">
      <c r="A15" s="20" t="s">
        <v>56</v>
      </c>
      <c r="B15" s="3" t="s">
        <v>57</v>
      </c>
      <c r="C15" s="11" t="s">
        <v>58</v>
      </c>
      <c r="D15" s="45">
        <v>0</v>
      </c>
      <c r="E15" s="46">
        <v>2</v>
      </c>
      <c r="F15" s="46">
        <v>2</v>
      </c>
      <c r="G15" s="46">
        <v>2</v>
      </c>
      <c r="H15" s="46" t="s">
        <v>129</v>
      </c>
      <c r="I15" s="46">
        <v>2</v>
      </c>
      <c r="J15" s="46">
        <v>2</v>
      </c>
      <c r="K15" s="40">
        <v>1</v>
      </c>
      <c r="L15" s="16">
        <f t="shared" si="0"/>
        <v>100</v>
      </c>
      <c r="M15" s="14">
        <v>100</v>
      </c>
      <c r="N15" s="69" t="s">
        <v>129</v>
      </c>
      <c r="O15" s="74">
        <v>85</v>
      </c>
      <c r="P15" s="68">
        <v>1</v>
      </c>
      <c r="Q15" s="16">
        <f t="shared" si="1"/>
        <v>92.5</v>
      </c>
      <c r="R15" s="14">
        <v>0</v>
      </c>
      <c r="S15" s="14"/>
      <c r="T15" s="16">
        <f t="shared" si="2"/>
        <v>0</v>
      </c>
      <c r="U15" s="6">
        <v>60</v>
      </c>
      <c r="V15" s="38"/>
      <c r="W15" s="21">
        <f>L15*0.2+Q15*0.25+T15*0.25+U15*0.3+V15*0.15</f>
        <v>61.125</v>
      </c>
    </row>
    <row r="16" spans="1:23" ht="12.6" customHeight="1" x14ac:dyDescent="0.25">
      <c r="A16" s="20" t="s">
        <v>87</v>
      </c>
      <c r="B16" s="3" t="s">
        <v>88</v>
      </c>
      <c r="C16" s="11" t="s">
        <v>89</v>
      </c>
      <c r="D16" s="45">
        <v>2</v>
      </c>
      <c r="E16" s="46">
        <v>2</v>
      </c>
      <c r="F16" s="46">
        <v>2</v>
      </c>
      <c r="G16" s="46">
        <v>2</v>
      </c>
      <c r="H16" s="46">
        <v>2</v>
      </c>
      <c r="I16" s="46">
        <v>2</v>
      </c>
      <c r="J16" s="46">
        <v>2</v>
      </c>
      <c r="K16" s="40">
        <v>0</v>
      </c>
      <c r="L16" s="16">
        <f t="shared" si="0"/>
        <v>116.66666666666667</v>
      </c>
      <c r="M16" s="14">
        <v>95</v>
      </c>
      <c r="N16" s="69">
        <v>100</v>
      </c>
      <c r="O16" s="74">
        <v>100</v>
      </c>
      <c r="P16" s="68">
        <v>0</v>
      </c>
      <c r="Q16" s="16">
        <f t="shared" si="1"/>
        <v>98.333333333333329</v>
      </c>
      <c r="R16" s="14">
        <v>-25</v>
      </c>
      <c r="S16" s="14"/>
      <c r="T16" s="16">
        <f t="shared" si="2"/>
        <v>-25</v>
      </c>
      <c r="U16" s="6">
        <v>60</v>
      </c>
      <c r="V16" s="38"/>
      <c r="W16" s="21">
        <f>L16*0.2+Q16*0.25+T16*0.25+U16*0.3+V16*0.15</f>
        <v>59.666666666666671</v>
      </c>
    </row>
    <row r="17" spans="1:23" ht="12.6" customHeight="1" x14ac:dyDescent="0.25">
      <c r="A17" s="20" t="s">
        <v>98</v>
      </c>
      <c r="B17" s="3" t="s">
        <v>99</v>
      </c>
      <c r="C17" s="11" t="s">
        <v>100</v>
      </c>
      <c r="D17" s="45">
        <v>2</v>
      </c>
      <c r="E17" s="46">
        <v>2</v>
      </c>
      <c r="F17" s="46">
        <v>2</v>
      </c>
      <c r="G17" s="46">
        <v>2</v>
      </c>
      <c r="H17" s="46">
        <v>1.8</v>
      </c>
      <c r="I17" s="46">
        <v>2</v>
      </c>
      <c r="J17" s="46">
        <v>2</v>
      </c>
      <c r="K17" s="40">
        <v>0</v>
      </c>
      <c r="L17" s="16">
        <f t="shared" si="0"/>
        <v>115</v>
      </c>
      <c r="M17" s="14">
        <v>100</v>
      </c>
      <c r="N17" s="69">
        <v>95</v>
      </c>
      <c r="O17" s="74">
        <v>100</v>
      </c>
      <c r="P17" s="68">
        <v>0</v>
      </c>
      <c r="Q17" s="16">
        <f t="shared" si="1"/>
        <v>98.333333333333329</v>
      </c>
      <c r="R17" s="14">
        <v>-25</v>
      </c>
      <c r="S17" s="14"/>
      <c r="T17" s="16">
        <f t="shared" si="2"/>
        <v>-25</v>
      </c>
      <c r="U17" s="6">
        <v>60</v>
      </c>
      <c r="V17" s="38"/>
      <c r="W17" s="21">
        <f>L17*0.2+Q17*0.25+T17*0.25+U17*0.3+V17*0.1</f>
        <v>59.333333333333329</v>
      </c>
    </row>
    <row r="18" spans="1:23" ht="12.6" customHeight="1" x14ac:dyDescent="0.25">
      <c r="A18" s="20" t="s">
        <v>115</v>
      </c>
      <c r="B18" s="3" t="s">
        <v>46</v>
      </c>
      <c r="C18" s="11" t="s">
        <v>114</v>
      </c>
      <c r="D18" s="45">
        <v>2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>
        <v>2</v>
      </c>
      <c r="K18" s="40">
        <v>0</v>
      </c>
      <c r="L18" s="16">
        <f t="shared" si="0"/>
        <v>116.66666666666667</v>
      </c>
      <c r="M18" s="14">
        <v>100</v>
      </c>
      <c r="N18" s="69">
        <v>80</v>
      </c>
      <c r="O18" s="74">
        <v>80</v>
      </c>
      <c r="P18" s="68">
        <v>0</v>
      </c>
      <c r="Q18" s="16">
        <f t="shared" si="1"/>
        <v>86.666666666666671</v>
      </c>
      <c r="R18" s="14">
        <v>-25</v>
      </c>
      <c r="S18" s="14"/>
      <c r="T18" s="16">
        <f t="shared" si="2"/>
        <v>-25</v>
      </c>
      <c r="U18" s="6">
        <v>60</v>
      </c>
      <c r="V18" s="38"/>
      <c r="W18" s="21">
        <f>L18*0.2+Q18*0.25+T18*0.25+U18*0.3+V18*0.1</f>
        <v>56.75</v>
      </c>
    </row>
    <row r="19" spans="1:23" ht="12.6" customHeight="1" x14ac:dyDescent="0.25">
      <c r="A19" s="20" t="s">
        <v>112</v>
      </c>
      <c r="B19" s="3" t="s">
        <v>113</v>
      </c>
      <c r="C19" s="11" t="s">
        <v>114</v>
      </c>
      <c r="D19" s="45">
        <v>2</v>
      </c>
      <c r="E19" s="46">
        <v>2</v>
      </c>
      <c r="F19" s="46">
        <v>2</v>
      </c>
      <c r="G19" s="46">
        <v>2</v>
      </c>
      <c r="H19" s="46">
        <v>2</v>
      </c>
      <c r="I19" s="46">
        <v>2</v>
      </c>
      <c r="J19" s="46">
        <v>2</v>
      </c>
      <c r="K19" s="40">
        <v>0</v>
      </c>
      <c r="L19" s="16">
        <f t="shared" si="0"/>
        <v>116.66666666666667</v>
      </c>
      <c r="M19" s="14">
        <v>80</v>
      </c>
      <c r="N19" s="69">
        <v>80</v>
      </c>
      <c r="O19" s="74">
        <v>80</v>
      </c>
      <c r="P19" s="68">
        <v>0</v>
      </c>
      <c r="Q19" s="16">
        <f t="shared" si="1"/>
        <v>80</v>
      </c>
      <c r="R19" s="14">
        <v>-25</v>
      </c>
      <c r="S19" s="14"/>
      <c r="T19" s="16">
        <f t="shared" si="2"/>
        <v>-25</v>
      </c>
      <c r="U19" s="6">
        <v>60</v>
      </c>
      <c r="V19" s="38"/>
      <c r="W19" s="21">
        <f>L19*0.2+Q19*0.25+T19*0.25+U19*0.3+V19*0.1</f>
        <v>55.083333333333336</v>
      </c>
    </row>
    <row r="20" spans="1:23" ht="12.6" customHeight="1" x14ac:dyDescent="0.25">
      <c r="A20" s="20" t="s">
        <v>66</v>
      </c>
      <c r="B20" s="3" t="s">
        <v>67</v>
      </c>
      <c r="C20" s="11" t="s">
        <v>68</v>
      </c>
      <c r="D20" s="45">
        <v>0</v>
      </c>
      <c r="E20" s="46">
        <v>2</v>
      </c>
      <c r="F20" s="46">
        <v>2</v>
      </c>
      <c r="G20" s="46">
        <v>1.2</v>
      </c>
      <c r="H20" s="46">
        <v>0</v>
      </c>
      <c r="I20" s="46">
        <v>0</v>
      </c>
      <c r="J20" s="46">
        <v>2</v>
      </c>
      <c r="K20" s="40">
        <v>0</v>
      </c>
      <c r="L20" s="16">
        <f t="shared" si="0"/>
        <v>60</v>
      </c>
      <c r="M20" s="14">
        <v>80</v>
      </c>
      <c r="N20" s="69">
        <v>100</v>
      </c>
      <c r="O20" s="74">
        <v>80</v>
      </c>
      <c r="P20" s="68">
        <v>0</v>
      </c>
      <c r="Q20" s="16">
        <f t="shared" si="1"/>
        <v>86.666666666666671</v>
      </c>
      <c r="R20" s="14">
        <v>0</v>
      </c>
      <c r="S20" s="14"/>
      <c r="T20" s="16">
        <f t="shared" si="2"/>
        <v>0</v>
      </c>
      <c r="U20" s="6">
        <v>60</v>
      </c>
      <c r="V20" s="38"/>
      <c r="W20" s="21">
        <f>L20*0.2+Q20*0.25+T20*0.25+U20*0.3+V20*0.15</f>
        <v>51.666666666666671</v>
      </c>
    </row>
    <row r="21" spans="1:23" ht="12.6" customHeight="1" x14ac:dyDescent="0.25">
      <c r="A21" s="20" t="s">
        <v>110</v>
      </c>
      <c r="B21" s="3" t="s">
        <v>116</v>
      </c>
      <c r="C21" s="11" t="s">
        <v>117</v>
      </c>
      <c r="D21" s="45">
        <v>2</v>
      </c>
      <c r="E21" s="46">
        <v>2</v>
      </c>
      <c r="F21" s="46">
        <v>2</v>
      </c>
      <c r="G21" s="46">
        <v>2</v>
      </c>
      <c r="H21" s="46">
        <v>0</v>
      </c>
      <c r="I21" s="46">
        <v>2</v>
      </c>
      <c r="J21" s="46">
        <v>2</v>
      </c>
      <c r="K21" s="40">
        <v>0</v>
      </c>
      <c r="L21" s="16">
        <f t="shared" si="0"/>
        <v>100</v>
      </c>
      <c r="M21" s="14">
        <v>85</v>
      </c>
      <c r="N21" s="69">
        <v>0</v>
      </c>
      <c r="O21" s="74">
        <v>75</v>
      </c>
      <c r="P21" s="68">
        <v>0</v>
      </c>
      <c r="Q21" s="16">
        <f t="shared" si="1"/>
        <v>53.333333333333336</v>
      </c>
      <c r="R21" s="14">
        <v>0</v>
      </c>
      <c r="S21" s="14"/>
      <c r="T21" s="16">
        <f t="shared" si="2"/>
        <v>0</v>
      </c>
      <c r="U21" s="6">
        <v>60</v>
      </c>
      <c r="V21" s="38"/>
      <c r="W21" s="21">
        <f>L21*0.2+Q21*0.25+T21*0.25+U21*0.3+V21*0.1</f>
        <v>51.333333333333336</v>
      </c>
    </row>
    <row r="22" spans="1:23" ht="12.6" customHeight="1" x14ac:dyDescent="0.25">
      <c r="A22" s="20" t="s">
        <v>69</v>
      </c>
      <c r="B22" s="3" t="s">
        <v>70</v>
      </c>
      <c r="C22" s="11" t="s">
        <v>71</v>
      </c>
      <c r="D22" s="45">
        <v>2</v>
      </c>
      <c r="E22" s="45">
        <v>1.7</v>
      </c>
      <c r="F22" s="46">
        <v>0</v>
      </c>
      <c r="G22" s="46">
        <v>2</v>
      </c>
      <c r="H22" s="46" t="s">
        <v>129</v>
      </c>
      <c r="I22" s="46">
        <v>2</v>
      </c>
      <c r="J22" s="46">
        <v>1</v>
      </c>
      <c r="K22" s="40">
        <v>1</v>
      </c>
      <c r="L22" s="16">
        <f t="shared" si="0"/>
        <v>86.999999999999986</v>
      </c>
      <c r="M22" s="14">
        <v>0</v>
      </c>
      <c r="N22" s="69">
        <v>100</v>
      </c>
      <c r="O22" s="74">
        <v>0</v>
      </c>
      <c r="P22" s="68">
        <v>0</v>
      </c>
      <c r="Q22" s="16">
        <f t="shared" si="1"/>
        <v>33.333333333333336</v>
      </c>
      <c r="R22" s="14">
        <v>0</v>
      </c>
      <c r="S22" s="14"/>
      <c r="T22" s="16">
        <f t="shared" si="2"/>
        <v>0</v>
      </c>
      <c r="U22" s="6">
        <v>60</v>
      </c>
      <c r="V22" s="38"/>
      <c r="W22" s="21">
        <f>L22*0.2+Q22*0.25+T22*0.25+U22*0.3+V22*0.15</f>
        <v>43.733333333333334</v>
      </c>
    </row>
    <row r="23" spans="1:23" ht="12.6" customHeight="1" x14ac:dyDescent="0.25">
      <c r="A23" s="20" t="s">
        <v>120</v>
      </c>
      <c r="B23" s="3" t="s">
        <v>121</v>
      </c>
      <c r="C23" s="11" t="s">
        <v>6</v>
      </c>
      <c r="D23" s="48">
        <v>0</v>
      </c>
      <c r="E23" s="47">
        <v>0</v>
      </c>
      <c r="F23" s="47">
        <v>2</v>
      </c>
      <c r="G23" s="47" t="s">
        <v>129</v>
      </c>
      <c r="H23" s="47">
        <v>2</v>
      </c>
      <c r="I23" s="47" t="s">
        <v>129</v>
      </c>
      <c r="J23" s="47">
        <v>0</v>
      </c>
      <c r="K23" s="40">
        <v>2</v>
      </c>
      <c r="L23" s="16">
        <f t="shared" si="0"/>
        <v>50</v>
      </c>
      <c r="M23" s="14">
        <v>80</v>
      </c>
      <c r="N23" s="69">
        <v>85</v>
      </c>
      <c r="O23" s="74">
        <v>0</v>
      </c>
      <c r="P23" s="68">
        <v>0</v>
      </c>
      <c r="Q23" s="16">
        <f t="shared" si="1"/>
        <v>55</v>
      </c>
      <c r="R23" s="14">
        <v>0</v>
      </c>
      <c r="S23" s="14"/>
      <c r="T23" s="16">
        <f t="shared" si="2"/>
        <v>0</v>
      </c>
      <c r="U23" s="6">
        <v>60</v>
      </c>
      <c r="V23" s="38"/>
      <c r="W23" s="21">
        <f>L23*0.2+Q23*0.25+T23*0.25+U23*0.3+V23*0.1</f>
        <v>41.75</v>
      </c>
    </row>
    <row r="24" spans="1:23" ht="12.6" customHeight="1" x14ac:dyDescent="0.25">
      <c r="A24" s="20" t="s">
        <v>61</v>
      </c>
      <c r="B24" s="3" t="s">
        <v>62</v>
      </c>
      <c r="C24" s="11" t="s">
        <v>63</v>
      </c>
      <c r="D24" s="48">
        <v>0</v>
      </c>
      <c r="E24" s="47">
        <v>0</v>
      </c>
      <c r="F24" s="47">
        <v>0</v>
      </c>
      <c r="G24" s="47">
        <v>0</v>
      </c>
      <c r="H24" s="47">
        <v>1.7</v>
      </c>
      <c r="I24" s="47">
        <v>2</v>
      </c>
      <c r="J24" s="47">
        <v>0.5</v>
      </c>
      <c r="K24" s="40">
        <v>0</v>
      </c>
      <c r="L24" s="16">
        <f t="shared" si="0"/>
        <v>35</v>
      </c>
      <c r="M24" s="14">
        <v>0</v>
      </c>
      <c r="N24" s="69">
        <v>100</v>
      </c>
      <c r="O24" s="74">
        <v>100</v>
      </c>
      <c r="P24" s="68">
        <v>0</v>
      </c>
      <c r="Q24" s="16">
        <f t="shared" si="1"/>
        <v>66.666666666666671</v>
      </c>
      <c r="R24" s="14">
        <v>0</v>
      </c>
      <c r="S24" s="14"/>
      <c r="T24" s="16">
        <f t="shared" si="2"/>
        <v>0</v>
      </c>
      <c r="U24" s="6">
        <v>60</v>
      </c>
      <c r="V24" s="38"/>
      <c r="W24" s="21">
        <f>L24*0.2+Q24*0.25+T24*0.25+U24*0.3+V24*0.1</f>
        <v>41.666666666666671</v>
      </c>
    </row>
    <row r="25" spans="1:23" ht="12.6" customHeight="1" x14ac:dyDescent="0.25">
      <c r="A25" s="20" t="s">
        <v>15</v>
      </c>
      <c r="B25" s="3" t="s">
        <v>16</v>
      </c>
      <c r="C25" s="11" t="s">
        <v>17</v>
      </c>
      <c r="D25" s="45">
        <v>0</v>
      </c>
      <c r="E25" s="46">
        <v>2</v>
      </c>
      <c r="F25" s="46">
        <v>1</v>
      </c>
      <c r="G25" s="46">
        <v>2</v>
      </c>
      <c r="H25" s="46">
        <v>0</v>
      </c>
      <c r="I25" s="46">
        <v>2</v>
      </c>
      <c r="J25" s="46">
        <v>0</v>
      </c>
      <c r="K25" s="40">
        <v>0</v>
      </c>
      <c r="L25" s="16">
        <f t="shared" si="0"/>
        <v>58.333333333333336</v>
      </c>
      <c r="M25" s="14">
        <v>50</v>
      </c>
      <c r="N25" s="69">
        <v>0</v>
      </c>
      <c r="O25" s="74">
        <v>0</v>
      </c>
      <c r="P25" s="68">
        <v>0</v>
      </c>
      <c r="Q25" s="16">
        <f t="shared" si="1"/>
        <v>16.666666666666668</v>
      </c>
      <c r="R25" s="14">
        <v>2</v>
      </c>
      <c r="S25" s="14"/>
      <c r="T25" s="16">
        <f t="shared" si="2"/>
        <v>2</v>
      </c>
      <c r="U25" s="6">
        <v>60</v>
      </c>
      <c r="V25" s="38"/>
      <c r="W25" s="21">
        <f>L25*0.2+Q25*0.25+T25*0.25+U25*0.3+V25*0.15</f>
        <v>34.333333333333336</v>
      </c>
    </row>
    <row r="26" spans="1:23" ht="12.6" customHeight="1" x14ac:dyDescent="0.25">
      <c r="A26" s="20" t="s">
        <v>128</v>
      </c>
      <c r="B26" s="3" t="s">
        <v>127</v>
      </c>
      <c r="C26" s="11" t="s">
        <v>3</v>
      </c>
      <c r="D26" s="48">
        <v>0</v>
      </c>
      <c r="E26" s="47">
        <v>0</v>
      </c>
      <c r="F26" s="47">
        <v>2</v>
      </c>
      <c r="G26" s="47">
        <v>2</v>
      </c>
      <c r="H26" s="47">
        <v>0</v>
      </c>
      <c r="I26" s="47">
        <v>0</v>
      </c>
      <c r="J26" s="47">
        <v>0</v>
      </c>
      <c r="K26" s="40">
        <v>0</v>
      </c>
      <c r="L26" s="16">
        <f t="shared" si="0"/>
        <v>33.333333333333336</v>
      </c>
      <c r="M26" s="14">
        <v>100</v>
      </c>
      <c r="N26" s="69">
        <v>0</v>
      </c>
      <c r="O26" s="74">
        <v>0</v>
      </c>
      <c r="P26" s="68">
        <v>0</v>
      </c>
      <c r="Q26" s="16">
        <f t="shared" si="1"/>
        <v>33.333333333333336</v>
      </c>
      <c r="R26" s="14">
        <v>0</v>
      </c>
      <c r="S26" s="14"/>
      <c r="T26" s="16">
        <f t="shared" si="2"/>
        <v>0</v>
      </c>
      <c r="U26" s="6">
        <v>60</v>
      </c>
      <c r="V26" s="38"/>
      <c r="W26" s="21">
        <f>L26*0.2+Q26*0.25+T26*0.25+U26*0.3+V26*0.1</f>
        <v>33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>
        <v>0</v>
      </c>
      <c r="K27" s="40">
        <v>0</v>
      </c>
      <c r="L27" s="16">
        <f t="shared" si="0"/>
        <v>45.833333333333336</v>
      </c>
      <c r="M27" s="14">
        <v>50</v>
      </c>
      <c r="N27" s="69">
        <v>0</v>
      </c>
      <c r="O27" s="74">
        <v>0</v>
      </c>
      <c r="P27" s="68">
        <v>0</v>
      </c>
      <c r="Q27" s="16">
        <f t="shared" si="1"/>
        <v>16.666666666666668</v>
      </c>
      <c r="R27" s="14">
        <v>0</v>
      </c>
      <c r="S27" s="14"/>
      <c r="T27" s="16">
        <f t="shared" si="2"/>
        <v>0</v>
      </c>
      <c r="U27" s="6">
        <v>60</v>
      </c>
      <c r="V27" s="38"/>
      <c r="W27" s="21">
        <f t="shared" ref="W27:W37" si="3">L27*0.2+Q27*0.25+T27*0.25+U27*0.3+V27*0.15</f>
        <v>31.333333333333336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 t="shared" si="0"/>
        <v>0</v>
      </c>
      <c r="M28" s="59"/>
      <c r="N28" s="70"/>
      <c r="O28" s="75"/>
      <c r="P28" s="68"/>
      <c r="Q28" s="58"/>
      <c r="R28" s="59"/>
      <c r="S28" s="59"/>
      <c r="T28" s="58"/>
      <c r="U28" s="60"/>
      <c r="V28" s="61"/>
      <c r="W28" s="62">
        <f t="shared" si="3"/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 t="shared" si="0"/>
        <v>0</v>
      </c>
      <c r="M29" s="59"/>
      <c r="N29" s="70"/>
      <c r="O29" s="75"/>
      <c r="P29" s="68"/>
      <c r="Q29" s="58"/>
      <c r="R29" s="59"/>
      <c r="S29" s="59"/>
      <c r="T29" s="58"/>
      <c r="U29" s="60"/>
      <c r="V29" s="61"/>
      <c r="W29" s="62">
        <f t="shared" si="3"/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 t="shared" si="0"/>
        <v>0</v>
      </c>
      <c r="M30" s="59"/>
      <c r="N30" s="70"/>
      <c r="O30" s="75"/>
      <c r="P30" s="68"/>
      <c r="Q30" s="58"/>
      <c r="R30" s="59"/>
      <c r="S30" s="59"/>
      <c r="T30" s="58"/>
      <c r="U30" s="60"/>
      <c r="V30" s="61"/>
      <c r="W30" s="62">
        <f t="shared" si="3"/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 t="shared" si="0"/>
        <v>0</v>
      </c>
      <c r="M31" s="59"/>
      <c r="N31" s="70"/>
      <c r="O31" s="75"/>
      <c r="P31" s="68"/>
      <c r="Q31" s="58"/>
      <c r="R31" s="59"/>
      <c r="S31" s="59"/>
      <c r="T31" s="58"/>
      <c r="U31" s="60"/>
      <c r="V31" s="61"/>
      <c r="W31" s="62">
        <f t="shared" si="3"/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 t="shared" si="0"/>
        <v>0</v>
      </c>
      <c r="M32" s="59"/>
      <c r="N32" s="70"/>
      <c r="O32" s="75"/>
      <c r="P32" s="68"/>
      <c r="Q32" s="58"/>
      <c r="R32" s="59"/>
      <c r="S32" s="59"/>
      <c r="T32" s="58"/>
      <c r="U32" s="60"/>
      <c r="V32" s="61"/>
      <c r="W32" s="62">
        <f t="shared" si="3"/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 t="shared" si="0"/>
        <v>0</v>
      </c>
      <c r="M33" s="59"/>
      <c r="N33" s="70"/>
      <c r="O33" s="75"/>
      <c r="P33" s="68"/>
      <c r="Q33" s="58"/>
      <c r="R33" s="59"/>
      <c r="S33" s="59"/>
      <c r="T33" s="58"/>
      <c r="U33" s="60"/>
      <c r="V33" s="61"/>
      <c r="W33" s="62">
        <f t="shared" si="3"/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 t="shared" si="0"/>
        <v>0</v>
      </c>
      <c r="M34" s="59"/>
      <c r="N34" s="70"/>
      <c r="O34" s="75"/>
      <c r="P34" s="68"/>
      <c r="Q34" s="58"/>
      <c r="R34" s="59"/>
      <c r="S34" s="59"/>
      <c r="T34" s="58"/>
      <c r="U34" s="60"/>
      <c r="V34" s="61"/>
      <c r="W34" s="62">
        <f t="shared" si="3"/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 t="shared" si="0"/>
        <v>0</v>
      </c>
      <c r="M35" s="59"/>
      <c r="N35" s="70"/>
      <c r="O35" s="75"/>
      <c r="P35" s="68"/>
      <c r="Q35" s="58">
        <f t="shared" ref="Q35:Q42" si="4">SUM(M35:P35)/A$1</f>
        <v>0</v>
      </c>
      <c r="R35" s="59"/>
      <c r="S35" s="59"/>
      <c r="T35" s="58"/>
      <c r="U35" s="60"/>
      <c r="V35" s="61"/>
      <c r="W35" s="62">
        <f t="shared" si="3"/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 t="shared" si="0"/>
        <v>0</v>
      </c>
      <c r="M36" s="59"/>
      <c r="N36" s="70"/>
      <c r="O36" s="75"/>
      <c r="P36" s="68"/>
      <c r="Q36" s="58">
        <f t="shared" si="4"/>
        <v>0</v>
      </c>
      <c r="R36" s="59"/>
      <c r="S36" s="59"/>
      <c r="T36" s="58"/>
      <c r="U36" s="60"/>
      <c r="V36" s="61"/>
      <c r="W36" s="62">
        <f t="shared" si="3"/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 t="shared" si="0"/>
        <v>0</v>
      </c>
      <c r="M37" s="59"/>
      <c r="N37" s="70"/>
      <c r="O37" s="75"/>
      <c r="P37" s="68"/>
      <c r="Q37" s="58">
        <f t="shared" si="4"/>
        <v>0</v>
      </c>
      <c r="R37" s="59"/>
      <c r="S37" s="59"/>
      <c r="T37" s="58"/>
      <c r="U37" s="60"/>
      <c r="V37" s="61"/>
      <c r="W37" s="62">
        <f t="shared" si="3"/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 t="shared" si="0"/>
        <v>0</v>
      </c>
      <c r="M38" s="59"/>
      <c r="N38" s="70"/>
      <c r="O38" s="75"/>
      <c r="P38" s="68"/>
      <c r="Q38" s="58">
        <f t="shared" si="4"/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 t="shared" si="0"/>
        <v>0</v>
      </c>
      <c r="M39" s="59"/>
      <c r="N39" s="70"/>
      <c r="O39" s="75"/>
      <c r="P39" s="68"/>
      <c r="Q39" s="58">
        <f t="shared" si="4"/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 t="shared" si="0"/>
        <v>0</v>
      </c>
      <c r="M40" s="59"/>
      <c r="N40" s="70"/>
      <c r="O40" s="75"/>
      <c r="P40" s="68"/>
      <c r="Q40" s="58">
        <f t="shared" si="4"/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 t="shared" si="0"/>
        <v>0</v>
      </c>
      <c r="M41" s="59"/>
      <c r="N41" s="70"/>
      <c r="O41" s="75"/>
      <c r="P41" s="68"/>
      <c r="Q41" s="58">
        <f t="shared" si="4"/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74"/>
      <c r="P42" s="68"/>
      <c r="Q42" s="16">
        <f t="shared" si="4"/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U3:V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6" t="s">
        <v>36</v>
      </c>
      <c r="F1" s="77"/>
      <c r="G1" s="77"/>
      <c r="H1" s="77"/>
      <c r="I1" s="77"/>
      <c r="J1" s="78"/>
      <c r="K1" s="76" t="s">
        <v>43</v>
      </c>
      <c r="L1" s="77"/>
      <c r="M1" s="77"/>
      <c r="N1" s="77"/>
      <c r="O1" s="77"/>
      <c r="P1" s="78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2018-04-08T13:21:48Z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