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Q9" i="1" l="1"/>
  <c r="Q7" i="1"/>
  <c r="Q8" i="1"/>
  <c r="Q14" i="1"/>
  <c r="Q5" i="1"/>
  <c r="Q11" i="1"/>
  <c r="Q6" i="1"/>
  <c r="Q13" i="1"/>
  <c r="Q10" i="1"/>
  <c r="Q4" i="1"/>
  <c r="Q15" i="1"/>
  <c r="Q12" i="1"/>
  <c r="Q19" i="1"/>
  <c r="Q17" i="1"/>
  <c r="Q21" i="1"/>
  <c r="Q16" i="1"/>
  <c r="Q20" i="1"/>
  <c r="Q18" i="1"/>
  <c r="Q22" i="1"/>
  <c r="Q23" i="1"/>
  <c r="Q24" i="1"/>
  <c r="Q25" i="1"/>
  <c r="Q26" i="1"/>
  <c r="Q27" i="1"/>
  <c r="Q28" i="1"/>
  <c r="Q29" i="1"/>
  <c r="Q30" i="1"/>
  <c r="Q3" i="1"/>
  <c r="T16" i="1" l="1"/>
  <c r="L16" i="1"/>
  <c r="W16" i="1" l="1"/>
  <c r="L9" i="1"/>
  <c r="L5" i="1"/>
  <c r="L8" i="1"/>
  <c r="L14" i="1"/>
  <c r="L13" i="1"/>
  <c r="L11" i="1"/>
  <c r="L10" i="1"/>
  <c r="L4" i="1"/>
  <c r="L6" i="1"/>
  <c r="L7" i="1"/>
  <c r="L15" i="1"/>
  <c r="L17" i="1"/>
  <c r="L19" i="1"/>
  <c r="L12" i="1"/>
  <c r="L21" i="1"/>
  <c r="L22" i="1"/>
  <c r="L23" i="1"/>
  <c r="L24" i="1"/>
  <c r="L25" i="1"/>
  <c r="L26" i="1"/>
  <c r="L27" i="1"/>
  <c r="L28" i="1"/>
  <c r="L29" i="1"/>
  <c r="L20" i="1"/>
  <c r="L30" i="1"/>
  <c r="L18" i="1"/>
  <c r="L3" i="1"/>
  <c r="T9" i="1" l="1"/>
  <c r="T19" i="1"/>
  <c r="T6" i="1"/>
  <c r="T7" i="1"/>
  <c r="T22" i="1"/>
  <c r="T23" i="1"/>
  <c r="T21" i="1"/>
  <c r="T24" i="1"/>
  <c r="T25" i="1"/>
  <c r="T26" i="1"/>
  <c r="T8" i="1"/>
  <c r="T12" i="1"/>
  <c r="T11" i="1"/>
  <c r="T14" i="1"/>
  <c r="T17" i="1"/>
  <c r="T27" i="1"/>
  <c r="T28" i="1"/>
  <c r="T29" i="1"/>
  <c r="T10" i="1"/>
  <c r="T15" i="1"/>
  <c r="T13" i="1"/>
  <c r="T4" i="1"/>
  <c r="T5" i="1"/>
  <c r="T20" i="1"/>
  <c r="T30" i="1"/>
  <c r="T18" i="1"/>
  <c r="T3" i="1"/>
  <c r="W30" i="1" l="1"/>
  <c r="W18" i="1"/>
  <c r="W28" i="1" l="1"/>
  <c r="W10" i="1"/>
  <c r="W26" i="1"/>
  <c r="W14" i="1"/>
  <c r="W29" i="1"/>
  <c r="W5" i="1"/>
  <c r="W8" i="1"/>
  <c r="W7" i="1"/>
  <c r="W12" i="1"/>
  <c r="W19" i="1"/>
  <c r="W25" i="1"/>
  <c r="W23" i="1"/>
  <c r="W20" i="1"/>
  <c r="W6" i="1"/>
  <c r="W13" i="1" l="1"/>
  <c r="W24" i="1"/>
  <c r="W27" i="1"/>
  <c r="W11" i="1"/>
  <c r="W4" i="1"/>
  <c r="W21" i="1"/>
  <c r="W15" i="1"/>
  <c r="W3" i="1"/>
  <c r="W9" i="1"/>
  <c r="W22" i="1"/>
  <c r="W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Sari, Ozkan:</t>
        </r>
        <r>
          <rPr>
            <sz val="9"/>
            <color indexed="81"/>
            <rFont val="Tahoma"/>
            <charset val="1"/>
          </rPr>
          <t xml:space="preserve">
1: geç gönderim + açılmayan rar
2: açılmayan rar
(-) : kopya/benzer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<sst xmlns="http://schemas.openxmlformats.org/spreadsheetml/2006/main" count="122" uniqueCount="101">
  <si>
    <t>Adı</t>
  </si>
  <si>
    <t>Soyadı</t>
  </si>
  <si>
    <t>H5150012</t>
  </si>
  <si>
    <t>ERTAN</t>
  </si>
  <si>
    <t>KARAASLAN</t>
  </si>
  <si>
    <t>H5150017</t>
  </si>
  <si>
    <t>ÇELİK</t>
  </si>
  <si>
    <t>H5150037</t>
  </si>
  <si>
    <t>AYKUT</t>
  </si>
  <si>
    <t>YILMAZ</t>
  </si>
  <si>
    <t>EMRE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</si>
  <si>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</si>
  <si>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</si>
  <si>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</si>
  <si>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</si>
  <si>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</si>
  <si>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</si>
  <si>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</si>
  <si>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</si>
  <si>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</si>
  <si>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</si>
  <si>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</si>
  <si>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</si>
  <si>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H5160035</t>
  </si>
  <si>
    <t>YUSUF</t>
  </si>
  <si>
    <t>ERGİN</t>
  </si>
  <si>
    <t>H5160040</t>
  </si>
  <si>
    <t>NECMİ MURAT</t>
  </si>
  <si>
    <t>ÇAKIN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</si>
  <si>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</si>
  <si>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</si>
  <si>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</si>
  <si>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</si>
  <si>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</si>
  <si>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</si>
  <si>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</si>
  <si>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</si>
  <si>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 xml:space="preserve"> </t>
  </si>
  <si>
    <t>DEVAM DURUMU (%20)</t>
  </si>
  <si>
    <t>FİNAL</t>
  </si>
  <si>
    <t>DERS NOTU</t>
  </si>
  <si>
    <t>EKSTRA</t>
  </si>
  <si>
    <t>BONUS (%15)</t>
  </si>
  <si>
    <t>LAB ÇALIŞMALARI (%30)</t>
  </si>
  <si>
    <t>SINAV (%50)</t>
  </si>
  <si>
    <t>HR160028</t>
  </si>
  <si>
    <t>İSMAİL</t>
  </si>
  <si>
    <t>ŞAHİN</t>
  </si>
  <si>
    <t>ALİCAN</t>
  </si>
  <si>
    <t>H6160026</t>
  </si>
  <si>
    <t>İSKENDER</t>
  </si>
  <si>
    <t>UZUNER</t>
  </si>
  <si>
    <t>BETÜL</t>
  </si>
  <si>
    <t>ÖZDEMİR</t>
  </si>
  <si>
    <t>H5160037</t>
  </si>
  <si>
    <t>H5160012</t>
  </si>
  <si>
    <t>AYŞENUR</t>
  </si>
  <si>
    <t>YILDIZ</t>
  </si>
  <si>
    <t>H5160046</t>
  </si>
  <si>
    <t>Furkan</t>
  </si>
  <si>
    <t>H5150024</t>
  </si>
  <si>
    <t>H5160006</t>
  </si>
  <si>
    <t>ANIL</t>
  </si>
  <si>
    <t>BAL</t>
  </si>
  <si>
    <t>H5160007</t>
  </si>
  <si>
    <t>AHMET</t>
  </si>
  <si>
    <t>ÇİLOĞLU</t>
  </si>
  <si>
    <t>H5160009</t>
  </si>
  <si>
    <t>MEYDAN</t>
  </si>
  <si>
    <t>H5160014</t>
  </si>
  <si>
    <t>GÜRSEL BARIŞ</t>
  </si>
  <si>
    <t>KÖKSAL</t>
  </si>
  <si>
    <t>H5160044</t>
  </si>
  <si>
    <t>CELAL</t>
  </si>
  <si>
    <t>H5160048</t>
  </si>
  <si>
    <t>AHMET MUSTAFA</t>
  </si>
  <si>
    <t>TAVAR</t>
  </si>
  <si>
    <t>H5160053</t>
  </si>
  <si>
    <t>YEŞİLYÜZ</t>
  </si>
  <si>
    <t>H5160062</t>
  </si>
  <si>
    <t>NUMAN</t>
  </si>
  <si>
    <t>GÜNGÖR</t>
  </si>
  <si>
    <t>H5170061</t>
  </si>
  <si>
    <t>KEREM</t>
  </si>
  <si>
    <t>ARCA</t>
  </si>
  <si>
    <t>H5160023</t>
  </si>
  <si>
    <t>MUSTAFA BURAK</t>
  </si>
  <si>
    <t>KARATEPE</t>
  </si>
  <si>
    <t>HR160017</t>
  </si>
  <si>
    <t>ABDULLAH</t>
  </si>
  <si>
    <t>UĞUR</t>
  </si>
  <si>
    <t>HR160053</t>
  </si>
  <si>
    <t>YÜCEL</t>
  </si>
  <si>
    <t>ÖZALP</t>
  </si>
  <si>
    <t>LAB (%25)</t>
  </si>
  <si>
    <t>M</t>
  </si>
  <si>
    <t>FUAT</t>
  </si>
  <si>
    <t>SEKİZKARDEŞ</t>
  </si>
  <si>
    <t>H5150063</t>
  </si>
  <si>
    <t>ÖDEV (%25)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</si>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</sst>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9" xfId="0" applyNumberFormat="1" applyFont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1" fontId="7" fillId="0" borderId="18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76"/>
  <sheetViews>
    <sheetView tabSelected="1" zoomScaleNormal="100" workbookViewId="0">
      <pane ySplit="2" topLeftCell="A3" activePane="bottomLeft" state="frozen"/>
      <selection pane="bottomLeft" activeCell="W19" sqref="W19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8" width="2.44140625" style="53" bestFit="1" customWidth="1"/>
    <col min="9" max="9" width="2.44140625" style="1" bestFit="1" customWidth="1"/>
    <col min="10" max="10" width="2.44140625" style="1" customWidth="1"/>
    <col min="11" max="11" width="2.44140625" style="1" bestFit="1" customWidth="1"/>
    <col min="12" max="12" width="5.77734375" style="1" bestFit="1" customWidth="1"/>
    <col min="13" max="13" width="3.109375" style="1" bestFit="1" customWidth="1"/>
    <col min="14" max="15" width="2.77734375" style="1" bestFit="1" customWidth="1"/>
    <col min="16" max="16" width="2.5546875" style="1" customWidth="1"/>
    <col min="17" max="17" width="4.77734375" style="1" customWidth="1"/>
    <col min="18" max="18" width="2.77734375" style="1" bestFit="1" customWidth="1"/>
    <col min="19" max="19" width="2.77734375" style="1" customWidth="1"/>
    <col min="20" max="20" width="5" style="1" customWidth="1"/>
    <col min="21" max="21" width="7" style="1" bestFit="1" customWidth="1"/>
    <col min="22" max="22" width="7" style="1" customWidth="1"/>
    <col min="23" max="23" width="5.77734375" style="1" customWidth="1"/>
    <col min="24" max="16384" width="8.88671875" style="1"/>
  </cols>
  <sheetData>
    <row r="1" spans="1:24" s="4" customFormat="1" ht="22.2" customHeight="1" thickBot="1" x14ac:dyDescent="0.3">
      <c r="A1" s="30"/>
      <c r="B1" s="18"/>
      <c r="C1" s="29"/>
      <c r="D1" s="70" t="s">
        <v>38</v>
      </c>
      <c r="E1" s="71"/>
      <c r="F1" s="71"/>
      <c r="G1" s="71"/>
      <c r="H1" s="71"/>
      <c r="I1" s="71"/>
      <c r="J1" s="71"/>
      <c r="K1" s="71"/>
      <c r="L1" s="46">
        <v>6</v>
      </c>
      <c r="M1" s="72" t="s">
        <v>94</v>
      </c>
      <c r="N1" s="73"/>
      <c r="O1" s="73"/>
      <c r="P1" s="73"/>
      <c r="Q1" s="45">
        <v>3</v>
      </c>
      <c r="R1" s="72" t="s">
        <v>99</v>
      </c>
      <c r="S1" s="73"/>
      <c r="T1" s="45">
        <v>2</v>
      </c>
      <c r="U1" s="17" t="s">
        <v>34</v>
      </c>
      <c r="V1" s="41" t="s">
        <v>42</v>
      </c>
      <c r="W1" s="19" t="s">
        <v>31</v>
      </c>
    </row>
    <row r="2" spans="1:24" s="5" customFormat="1" ht="11.4" customHeight="1" x14ac:dyDescent="0.25">
      <c r="A2" s="24" t="s">
        <v>100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50">
        <v>5</v>
      </c>
      <c r="I2" s="27">
        <v>6</v>
      </c>
      <c r="J2" s="27">
        <v>7</v>
      </c>
      <c r="K2" s="27" t="s">
        <v>95</v>
      </c>
      <c r="L2" s="28" t="s">
        <v>30</v>
      </c>
      <c r="M2" s="26">
        <v>4</v>
      </c>
      <c r="N2" s="27">
        <v>5</v>
      </c>
      <c r="O2" s="27">
        <v>7</v>
      </c>
      <c r="P2" s="27" t="s">
        <v>95</v>
      </c>
      <c r="Q2" s="28" t="s">
        <v>30</v>
      </c>
      <c r="R2" s="26">
        <v>1</v>
      </c>
      <c r="S2" s="37">
        <v>2</v>
      </c>
      <c r="T2" s="28" t="s">
        <v>30</v>
      </c>
      <c r="U2" s="26" t="s">
        <v>33</v>
      </c>
      <c r="V2" s="43" t="s">
        <v>41</v>
      </c>
      <c r="W2" s="19" t="s">
        <v>32</v>
      </c>
    </row>
    <row r="3" spans="1:24" ht="12.6" customHeight="1" x14ac:dyDescent="0.25">
      <c r="A3" s="20" t="s">
        <v>45</v>
      </c>
      <c r="B3" s="3" t="s">
        <v>46</v>
      </c>
      <c r="C3" s="11" t="s">
        <v>47</v>
      </c>
      <c r="D3" s="12">
        <v>2</v>
      </c>
      <c r="E3" s="7">
        <v>2</v>
      </c>
      <c r="F3" s="7">
        <v>2</v>
      </c>
      <c r="G3" s="7">
        <v>2</v>
      </c>
      <c r="H3" s="51">
        <v>2</v>
      </c>
      <c r="I3" s="7">
        <v>2</v>
      </c>
      <c r="J3" s="7">
        <v>2</v>
      </c>
      <c r="K3" s="48">
        <v>0</v>
      </c>
      <c r="L3" s="16">
        <f>SUM(D3:J3)*50/(L$1-K3)</f>
        <v>116.66666666666667</v>
      </c>
      <c r="M3" s="14">
        <v>100</v>
      </c>
      <c r="N3" s="6">
        <v>100</v>
      </c>
      <c r="O3" s="6">
        <v>100</v>
      </c>
      <c r="P3" s="48">
        <v>0</v>
      </c>
      <c r="Q3" s="16">
        <f>SUM(M3:O3)/(Q$1-P3)</f>
        <v>100</v>
      </c>
      <c r="R3" s="14">
        <v>100</v>
      </c>
      <c r="S3" s="14">
        <v>100</v>
      </c>
      <c r="T3" s="16">
        <f>SUM(R3:S3)/T$1</f>
        <v>100</v>
      </c>
      <c r="U3" s="6"/>
      <c r="V3" s="44"/>
      <c r="W3" s="21">
        <f>L3*0.2+Q3*0.25+T3*0.25+U3*0.3+V3*0.15</f>
        <v>73.333333333333343</v>
      </c>
      <c r="X3" s="1" t="s">
        <v>37</v>
      </c>
    </row>
    <row r="4" spans="1:24" ht="12.6" customHeight="1" x14ac:dyDescent="0.25">
      <c r="A4" s="20" t="s">
        <v>79</v>
      </c>
      <c r="B4" s="3" t="s">
        <v>80</v>
      </c>
      <c r="C4" s="11" t="s">
        <v>81</v>
      </c>
      <c r="D4" s="12">
        <v>0</v>
      </c>
      <c r="E4" s="7">
        <v>2</v>
      </c>
      <c r="F4" s="7">
        <v>2</v>
      </c>
      <c r="G4" s="7">
        <v>2</v>
      </c>
      <c r="H4" s="51">
        <v>2</v>
      </c>
      <c r="I4" s="7">
        <v>2</v>
      </c>
      <c r="J4" s="7">
        <v>2</v>
      </c>
      <c r="K4" s="48">
        <v>0</v>
      </c>
      <c r="L4" s="16">
        <f>SUM(D4:J4)*50/(L$1-K4)</f>
        <v>100</v>
      </c>
      <c r="M4" s="14">
        <v>90</v>
      </c>
      <c r="N4" s="6">
        <v>80</v>
      </c>
      <c r="O4" s="6">
        <v>80</v>
      </c>
      <c r="P4" s="48">
        <v>0</v>
      </c>
      <c r="Q4" s="16">
        <f>SUM(M4:O4)/(Q$1-P4)</f>
        <v>83.333333333333329</v>
      </c>
      <c r="R4" s="14">
        <v>75</v>
      </c>
      <c r="S4" s="14">
        <v>30</v>
      </c>
      <c r="T4" s="16">
        <f>SUM(R4:S4)/T$1</f>
        <v>52.5</v>
      </c>
      <c r="U4" s="6"/>
      <c r="V4" s="44"/>
      <c r="W4" s="21">
        <f>L4*0.2+Q4*0.25+T4*0.25+U4*0.3+V4*0.15</f>
        <v>53.958333333333329</v>
      </c>
    </row>
    <row r="5" spans="1:24" ht="12.6" customHeight="1" x14ac:dyDescent="0.25">
      <c r="A5" s="20" t="s">
        <v>82</v>
      </c>
      <c r="B5" s="3" t="s">
        <v>83</v>
      </c>
      <c r="C5" s="11" t="s">
        <v>84</v>
      </c>
      <c r="D5" s="12">
        <v>0</v>
      </c>
      <c r="E5" s="7">
        <v>2</v>
      </c>
      <c r="F5" s="7">
        <v>2</v>
      </c>
      <c r="G5" s="7">
        <v>2</v>
      </c>
      <c r="H5" s="51">
        <v>2</v>
      </c>
      <c r="I5" s="7">
        <v>2</v>
      </c>
      <c r="J5" s="7">
        <v>2</v>
      </c>
      <c r="K5" s="48">
        <v>0</v>
      </c>
      <c r="L5" s="16">
        <f>SUM(D5:J5)*50/(L$1-K5)</f>
        <v>100</v>
      </c>
      <c r="M5" s="14">
        <v>100</v>
      </c>
      <c r="N5" s="6">
        <v>90</v>
      </c>
      <c r="O5" s="6">
        <v>90</v>
      </c>
      <c r="P5" s="48">
        <v>0</v>
      </c>
      <c r="Q5" s="16">
        <f>SUM(M5:O5)/(Q$1-P5)</f>
        <v>93.333333333333329</v>
      </c>
      <c r="R5" s="14">
        <v>80</v>
      </c>
      <c r="S5" s="14">
        <v>2</v>
      </c>
      <c r="T5" s="16">
        <f>SUM(R5:S5)/T$1</f>
        <v>41</v>
      </c>
      <c r="U5" s="6"/>
      <c r="V5" s="44"/>
      <c r="W5" s="21">
        <f>L5*0.2+Q5*0.25+T5*0.25+U5*0.3+V5*0.1</f>
        <v>53.583333333333329</v>
      </c>
    </row>
    <row r="6" spans="1:24" ht="12.6" customHeight="1" x14ac:dyDescent="0.25">
      <c r="A6" s="20" t="s">
        <v>54</v>
      </c>
      <c r="B6" s="3" t="s">
        <v>52</v>
      </c>
      <c r="C6" s="11" t="s">
        <v>53</v>
      </c>
      <c r="D6" s="12">
        <v>2</v>
      </c>
      <c r="E6" s="7">
        <v>2</v>
      </c>
      <c r="F6" s="7">
        <v>2</v>
      </c>
      <c r="G6" s="7">
        <v>2</v>
      </c>
      <c r="H6" s="51">
        <v>2</v>
      </c>
      <c r="I6" s="7">
        <v>2</v>
      </c>
      <c r="J6" s="7">
        <v>1.8</v>
      </c>
      <c r="K6" s="48">
        <v>0</v>
      </c>
      <c r="L6" s="16">
        <f>SUM(D6:J6)*50/(L$1-K6)</f>
        <v>115</v>
      </c>
      <c r="M6" s="14">
        <v>85</v>
      </c>
      <c r="N6" s="6">
        <v>90</v>
      </c>
      <c r="O6" s="6">
        <v>50</v>
      </c>
      <c r="P6" s="48">
        <v>0</v>
      </c>
      <c r="Q6" s="16">
        <f>SUM(M6:O6)/(Q$1-P6)</f>
        <v>75</v>
      </c>
      <c r="R6" s="14">
        <v>20</v>
      </c>
      <c r="S6" s="14">
        <v>65</v>
      </c>
      <c r="T6" s="16">
        <f>SUM(R6:S6)/T$1</f>
        <v>42.5</v>
      </c>
      <c r="U6" s="6"/>
      <c r="V6" s="44"/>
      <c r="W6" s="21">
        <f>L6*0.2+Q6*0.25+T6*0.25+U6*0.3+V6*0.15</f>
        <v>52.375</v>
      </c>
    </row>
    <row r="7" spans="1:24" ht="12.6" customHeight="1" x14ac:dyDescent="0.25">
      <c r="A7" s="20" t="s">
        <v>58</v>
      </c>
      <c r="B7" s="3" t="s">
        <v>56</v>
      </c>
      <c r="C7" s="11" t="s">
        <v>57</v>
      </c>
      <c r="D7" s="12">
        <v>2</v>
      </c>
      <c r="E7" s="7">
        <v>2</v>
      </c>
      <c r="F7" s="7">
        <v>2</v>
      </c>
      <c r="G7" s="7">
        <v>2</v>
      </c>
      <c r="H7" s="51">
        <v>2</v>
      </c>
      <c r="I7" s="7">
        <v>2</v>
      </c>
      <c r="J7" s="7">
        <v>1.8</v>
      </c>
      <c r="K7" s="48">
        <v>0</v>
      </c>
      <c r="L7" s="16">
        <f>SUM(D7:J7)*50/(L$1-K7)</f>
        <v>115</v>
      </c>
      <c r="M7" s="14">
        <v>80</v>
      </c>
      <c r="N7" s="6">
        <v>90</v>
      </c>
      <c r="O7" s="6">
        <v>60</v>
      </c>
      <c r="P7" s="48">
        <v>0</v>
      </c>
      <c r="Q7" s="16">
        <f>SUM(M7:O7)/(Q$1-P7)</f>
        <v>76.666666666666671</v>
      </c>
      <c r="R7" s="14">
        <v>40</v>
      </c>
      <c r="S7" s="14">
        <v>30</v>
      </c>
      <c r="T7" s="16">
        <f>SUM(R7:S7)/T$1</f>
        <v>35</v>
      </c>
      <c r="U7" s="6"/>
      <c r="V7" s="44"/>
      <c r="W7" s="21">
        <f>L7*0.2+Q7*0.25+T7*0.25+U7*0.3+V7*0.15</f>
        <v>50.916666666666671</v>
      </c>
    </row>
    <row r="8" spans="1:24" ht="12.6" customHeight="1" x14ac:dyDescent="0.25">
      <c r="A8" s="20" t="s">
        <v>61</v>
      </c>
      <c r="B8" s="3" t="s">
        <v>62</v>
      </c>
      <c r="C8" s="11" t="s">
        <v>63</v>
      </c>
      <c r="D8" s="12">
        <v>0</v>
      </c>
      <c r="E8" s="7">
        <v>2</v>
      </c>
      <c r="F8" s="7">
        <v>2</v>
      </c>
      <c r="G8" s="7">
        <v>2</v>
      </c>
      <c r="H8" s="51">
        <v>2</v>
      </c>
      <c r="I8" s="7">
        <v>2</v>
      </c>
      <c r="J8" s="7">
        <v>2</v>
      </c>
      <c r="K8" s="48">
        <v>0</v>
      </c>
      <c r="L8" s="16">
        <f>SUM(D8:J8)*50/(L$1-K8)</f>
        <v>100</v>
      </c>
      <c r="M8" s="14">
        <v>95</v>
      </c>
      <c r="N8" s="6">
        <v>100</v>
      </c>
      <c r="O8" s="6">
        <v>90</v>
      </c>
      <c r="P8" s="48">
        <v>0</v>
      </c>
      <c r="Q8" s="16">
        <f>SUM(M8:O8)/(Q$1-P8)</f>
        <v>95</v>
      </c>
      <c r="R8" s="14">
        <v>30</v>
      </c>
      <c r="S8" s="14">
        <v>2</v>
      </c>
      <c r="T8" s="16">
        <f>SUM(R8:S8)/T$1</f>
        <v>16</v>
      </c>
      <c r="U8" s="6"/>
      <c r="V8" s="44"/>
      <c r="W8" s="21">
        <f>L8*0.2+Q8*0.25+T8*0.25+U8*0.3+V8*0.15</f>
        <v>47.75</v>
      </c>
    </row>
    <row r="9" spans="1:24" ht="12.6" customHeight="1" x14ac:dyDescent="0.25">
      <c r="A9" s="20" t="s">
        <v>49</v>
      </c>
      <c r="B9" s="3" t="s">
        <v>48</v>
      </c>
      <c r="C9" s="11" t="s">
        <v>6</v>
      </c>
      <c r="D9" s="12">
        <v>2</v>
      </c>
      <c r="E9" s="7">
        <v>2</v>
      </c>
      <c r="F9" s="7">
        <v>2</v>
      </c>
      <c r="G9" s="7">
        <v>2</v>
      </c>
      <c r="H9" s="51">
        <v>2</v>
      </c>
      <c r="I9" s="7">
        <v>2</v>
      </c>
      <c r="J9" s="7">
        <v>2</v>
      </c>
      <c r="K9" s="48">
        <v>0</v>
      </c>
      <c r="L9" s="16">
        <f>SUM(D9:J9)*50/(L$1-K9)</f>
        <v>116.66666666666667</v>
      </c>
      <c r="M9" s="14">
        <v>95</v>
      </c>
      <c r="N9" s="6">
        <v>100</v>
      </c>
      <c r="O9" s="6">
        <v>90</v>
      </c>
      <c r="P9" s="48">
        <v>0</v>
      </c>
      <c r="Q9" s="16">
        <f>SUM(M9:O9)/(Q$1-P9)</f>
        <v>95</v>
      </c>
      <c r="R9" s="14">
        <v>40</v>
      </c>
      <c r="S9" s="14">
        <v>-50</v>
      </c>
      <c r="T9" s="16">
        <f>SUM(R9:S9)/T$1</f>
        <v>-5</v>
      </c>
      <c r="U9" s="6"/>
      <c r="V9" s="44"/>
      <c r="W9" s="21">
        <f>L9*0.2+Q9*0.25+T9*0.25+U9*0.3+V9*0.15</f>
        <v>45.833333333333336</v>
      </c>
    </row>
    <row r="10" spans="1:24" ht="12.6" customHeight="1" x14ac:dyDescent="0.25">
      <c r="A10" s="20" t="s">
        <v>72</v>
      </c>
      <c r="B10" s="3" t="s">
        <v>73</v>
      </c>
      <c r="C10" s="11" t="s">
        <v>47</v>
      </c>
      <c r="D10" s="12">
        <v>0</v>
      </c>
      <c r="E10" s="7">
        <v>2</v>
      </c>
      <c r="F10" s="7">
        <v>2</v>
      </c>
      <c r="G10" s="7">
        <v>2</v>
      </c>
      <c r="H10" s="51">
        <v>1.7</v>
      </c>
      <c r="I10" s="7">
        <v>2</v>
      </c>
      <c r="J10" s="7">
        <v>2</v>
      </c>
      <c r="K10" s="48">
        <v>0</v>
      </c>
      <c r="L10" s="16">
        <f>SUM(D10:J10)*50/(L$1-K10)</f>
        <v>97.5</v>
      </c>
      <c r="M10" s="14">
        <v>90</v>
      </c>
      <c r="N10" s="6">
        <v>85</v>
      </c>
      <c r="O10" s="6">
        <v>50</v>
      </c>
      <c r="P10" s="48">
        <v>0</v>
      </c>
      <c r="Q10" s="16">
        <f>SUM(M10:O10)/(Q$1-P10)</f>
        <v>75</v>
      </c>
      <c r="R10" s="14">
        <v>2</v>
      </c>
      <c r="S10" s="14">
        <v>40</v>
      </c>
      <c r="T10" s="16">
        <f>SUM(R10:S10)/T$1</f>
        <v>21</v>
      </c>
      <c r="U10" s="6"/>
      <c r="V10" s="44"/>
      <c r="W10" s="21">
        <f>L10*0.2+Q10*0.25+T10*0.25+U10*0.3+V10*0.15</f>
        <v>43.5</v>
      </c>
    </row>
    <row r="11" spans="1:24" ht="12.6" customHeight="1" x14ac:dyDescent="0.25">
      <c r="A11" s="20" t="s">
        <v>67</v>
      </c>
      <c r="B11" s="3" t="s">
        <v>10</v>
      </c>
      <c r="C11" s="11" t="s">
        <v>68</v>
      </c>
      <c r="D11" s="12">
        <v>0</v>
      </c>
      <c r="E11" s="7">
        <v>2</v>
      </c>
      <c r="F11" s="7">
        <v>2</v>
      </c>
      <c r="G11" s="7">
        <v>2</v>
      </c>
      <c r="H11" s="51">
        <v>2</v>
      </c>
      <c r="I11" s="7">
        <v>2</v>
      </c>
      <c r="J11" s="7">
        <v>2</v>
      </c>
      <c r="K11" s="48">
        <v>0</v>
      </c>
      <c r="L11" s="16">
        <f>SUM(D11:J11)*50/(L$1-K11)</f>
        <v>100</v>
      </c>
      <c r="M11" s="14">
        <v>90</v>
      </c>
      <c r="N11" s="6">
        <v>100</v>
      </c>
      <c r="O11" s="6">
        <v>90</v>
      </c>
      <c r="P11" s="48">
        <v>0</v>
      </c>
      <c r="Q11" s="16">
        <f>SUM(M11:O11)/(Q$1-P11)</f>
        <v>93.333333333333329</v>
      </c>
      <c r="R11" s="14">
        <v>40</v>
      </c>
      <c r="S11" s="14">
        <v>-50</v>
      </c>
      <c r="T11" s="16">
        <f>SUM(R11:S11)/T$1</f>
        <v>-5</v>
      </c>
      <c r="U11" s="6"/>
      <c r="V11" s="44"/>
      <c r="W11" s="21">
        <f>L11*0.2+Q11*0.25+T11*0.25+U11*0.3+V11*0.15</f>
        <v>42.083333333333329</v>
      </c>
    </row>
    <row r="12" spans="1:24" ht="12.6" customHeight="1" x14ac:dyDescent="0.25">
      <c r="A12" s="20" t="s">
        <v>64</v>
      </c>
      <c r="B12" s="3" t="s">
        <v>65</v>
      </c>
      <c r="C12" s="11" t="s">
        <v>66</v>
      </c>
      <c r="D12" s="12">
        <v>0</v>
      </c>
      <c r="E12" s="7">
        <v>2</v>
      </c>
      <c r="F12" s="7">
        <v>0</v>
      </c>
      <c r="G12" s="7">
        <v>2</v>
      </c>
      <c r="H12" s="51">
        <v>2</v>
      </c>
      <c r="I12" s="7">
        <v>1.8</v>
      </c>
      <c r="J12" s="7">
        <v>2</v>
      </c>
      <c r="K12" s="48">
        <v>0</v>
      </c>
      <c r="L12" s="16">
        <f>SUM(D12:J12)*50/(L$1-K12)</f>
        <v>81.666666666666671</v>
      </c>
      <c r="M12" s="14">
        <v>90</v>
      </c>
      <c r="N12" s="6">
        <v>100</v>
      </c>
      <c r="O12" s="6">
        <v>90</v>
      </c>
      <c r="P12" s="48">
        <v>0</v>
      </c>
      <c r="Q12" s="16">
        <f>SUM(M12:O12)/(Q$1-P12)</f>
        <v>93.333333333333329</v>
      </c>
      <c r="R12" s="14">
        <v>1</v>
      </c>
      <c r="S12" s="14">
        <v>2</v>
      </c>
      <c r="T12" s="16">
        <f>SUM(R12:S12)/T$1</f>
        <v>1.5</v>
      </c>
      <c r="U12" s="6"/>
      <c r="V12" s="44"/>
      <c r="W12" s="21">
        <f>L12*0.2+Q12*0.25+T12*0.25+U12*0.3+V12*0.15</f>
        <v>40.041666666666671</v>
      </c>
    </row>
    <row r="13" spans="1:24" ht="12.6" customHeight="1" x14ac:dyDescent="0.25">
      <c r="A13" s="20" t="s">
        <v>77</v>
      </c>
      <c r="B13" s="3" t="s">
        <v>10</v>
      </c>
      <c r="C13" s="11" t="s">
        <v>78</v>
      </c>
      <c r="D13" s="12">
        <v>0</v>
      </c>
      <c r="E13" s="7">
        <v>2</v>
      </c>
      <c r="F13" s="7">
        <v>2</v>
      </c>
      <c r="G13" s="7">
        <v>1.8</v>
      </c>
      <c r="H13" s="51">
        <v>2</v>
      </c>
      <c r="I13" s="7">
        <v>2</v>
      </c>
      <c r="J13" s="7">
        <v>2</v>
      </c>
      <c r="K13" s="48">
        <v>0</v>
      </c>
      <c r="L13" s="16">
        <f>SUM(D13:J13)*50/(L$1-K13)</f>
        <v>98.333333333333329</v>
      </c>
      <c r="M13" s="14">
        <v>95</v>
      </c>
      <c r="N13" s="6">
        <v>95</v>
      </c>
      <c r="O13" s="6">
        <v>70</v>
      </c>
      <c r="P13" s="48">
        <v>0</v>
      </c>
      <c r="Q13" s="16">
        <f>SUM(M13:O13)/(Q$1-P13)</f>
        <v>86.666666666666671</v>
      </c>
      <c r="R13" s="14">
        <v>20</v>
      </c>
      <c r="S13" s="14">
        <v>-50</v>
      </c>
      <c r="T13" s="16">
        <f>SUM(R13:S13)/T$1</f>
        <v>-15</v>
      </c>
      <c r="U13" s="6"/>
      <c r="V13" s="44"/>
      <c r="W13" s="21">
        <f>L13*0.2+Q13*0.25+T13*0.25+U13*0.3+V13*0.15</f>
        <v>37.583333333333336</v>
      </c>
    </row>
    <row r="14" spans="1:24" ht="12.6" customHeight="1" x14ac:dyDescent="0.25">
      <c r="A14" s="20" t="s">
        <v>69</v>
      </c>
      <c r="B14" s="3" t="s">
        <v>70</v>
      </c>
      <c r="C14" s="11" t="s">
        <v>71</v>
      </c>
      <c r="D14" s="12">
        <v>0</v>
      </c>
      <c r="E14" s="7">
        <v>2</v>
      </c>
      <c r="F14" s="7">
        <v>2</v>
      </c>
      <c r="G14" s="7">
        <v>2</v>
      </c>
      <c r="H14" s="51" t="s">
        <v>95</v>
      </c>
      <c r="I14" s="7">
        <v>1.8</v>
      </c>
      <c r="J14" s="7">
        <v>2</v>
      </c>
      <c r="K14" s="49">
        <v>1</v>
      </c>
      <c r="L14" s="16">
        <f>SUM(D14:J14)*50/(L$1-K14)</f>
        <v>98.000000000000014</v>
      </c>
      <c r="M14" s="14">
        <v>95</v>
      </c>
      <c r="N14" s="6">
        <v>100</v>
      </c>
      <c r="O14" s="6">
        <v>80</v>
      </c>
      <c r="P14" s="48">
        <v>0</v>
      </c>
      <c r="Q14" s="16">
        <f>SUM(M14:O14)/(Q$1-P14)</f>
        <v>91.666666666666671</v>
      </c>
      <c r="R14" s="14">
        <v>-50</v>
      </c>
      <c r="S14" s="14">
        <v>-50</v>
      </c>
      <c r="T14" s="16">
        <f>SUM(R14:S14)/T$1</f>
        <v>-50</v>
      </c>
      <c r="U14" s="6"/>
      <c r="V14" s="44"/>
      <c r="W14" s="21">
        <f>L14*0.2+Q14*0.25+T14*0.25+U14*0.3+V14*0.15</f>
        <v>30.016666666666673</v>
      </c>
    </row>
    <row r="15" spans="1:24" ht="12.6" customHeight="1" x14ac:dyDescent="0.25">
      <c r="A15" s="20" t="s">
        <v>74</v>
      </c>
      <c r="B15" s="3" t="s">
        <v>75</v>
      </c>
      <c r="C15" s="11" t="s">
        <v>76</v>
      </c>
      <c r="D15" s="12">
        <v>0</v>
      </c>
      <c r="E15" s="7">
        <v>2</v>
      </c>
      <c r="F15" s="7">
        <v>2</v>
      </c>
      <c r="G15" s="7">
        <v>2</v>
      </c>
      <c r="H15" s="51">
        <v>2</v>
      </c>
      <c r="I15" s="7">
        <v>2</v>
      </c>
      <c r="J15" s="7">
        <v>2</v>
      </c>
      <c r="K15" s="48">
        <v>0</v>
      </c>
      <c r="L15" s="16">
        <f>SUM(D15:J15)*50/(L$1-K15)</f>
        <v>100</v>
      </c>
      <c r="M15" s="14">
        <v>90</v>
      </c>
      <c r="N15" s="6">
        <v>100</v>
      </c>
      <c r="O15" s="6">
        <v>80</v>
      </c>
      <c r="P15" s="48">
        <v>0</v>
      </c>
      <c r="Q15" s="16">
        <f>SUM(M15:O15)/(Q$1-P15)</f>
        <v>90</v>
      </c>
      <c r="R15" s="14">
        <v>-50</v>
      </c>
      <c r="S15" s="14">
        <v>-50</v>
      </c>
      <c r="T15" s="16">
        <f>SUM(R15:S15)/T$1</f>
        <v>-50</v>
      </c>
      <c r="U15" s="6"/>
      <c r="V15" s="44"/>
      <c r="W15" s="21">
        <f>L15*0.2+Q15*0.25+T15*0.25+U15*0.3+V15*0.15</f>
        <v>30</v>
      </c>
    </row>
    <row r="16" spans="1:24" ht="12.6" customHeight="1" x14ac:dyDescent="0.25">
      <c r="A16" s="20" t="s">
        <v>98</v>
      </c>
      <c r="B16" s="3" t="s">
        <v>96</v>
      </c>
      <c r="C16" s="11" t="s">
        <v>97</v>
      </c>
      <c r="D16" s="12">
        <v>0</v>
      </c>
      <c r="E16" s="51" t="s">
        <v>95</v>
      </c>
      <c r="F16" s="51" t="s">
        <v>95</v>
      </c>
      <c r="G16" s="51" t="s">
        <v>95</v>
      </c>
      <c r="H16" s="51">
        <v>0</v>
      </c>
      <c r="I16" s="7">
        <v>2</v>
      </c>
      <c r="J16" s="7">
        <v>2</v>
      </c>
      <c r="K16" s="48">
        <v>3</v>
      </c>
      <c r="L16" s="16">
        <f>SUM(D16:J16)*50/(L$1-K16)</f>
        <v>66.666666666666671</v>
      </c>
      <c r="M16" s="55" t="s">
        <v>95</v>
      </c>
      <c r="N16" s="6">
        <v>75</v>
      </c>
      <c r="O16" s="6">
        <v>50</v>
      </c>
      <c r="P16" s="48">
        <v>1</v>
      </c>
      <c r="Q16" s="16">
        <f>SUM(M16:O16)/(Q$1-P16)</f>
        <v>62.5</v>
      </c>
      <c r="R16" s="14">
        <v>0</v>
      </c>
      <c r="S16" s="14">
        <v>0</v>
      </c>
      <c r="T16" s="16">
        <f>SUM(R16:S16)/T$1</f>
        <v>0</v>
      </c>
      <c r="U16" s="6"/>
      <c r="V16" s="44"/>
      <c r="W16" s="21">
        <f>L16*0.2+Q16*0.25+T16*0.25+U16*0.3+V16*0.1</f>
        <v>28.958333333333336</v>
      </c>
    </row>
    <row r="17" spans="1:24" ht="12.6" customHeight="1" x14ac:dyDescent="0.25">
      <c r="A17" s="20" t="s">
        <v>17</v>
      </c>
      <c r="B17" s="3" t="s">
        <v>18</v>
      </c>
      <c r="C17" s="11" t="s">
        <v>19</v>
      </c>
      <c r="D17" s="12">
        <v>0</v>
      </c>
      <c r="E17" s="7">
        <v>2</v>
      </c>
      <c r="F17" s="7">
        <v>2</v>
      </c>
      <c r="G17" s="7">
        <v>2</v>
      </c>
      <c r="H17" s="51">
        <v>0</v>
      </c>
      <c r="I17" s="7">
        <v>2</v>
      </c>
      <c r="J17" s="7">
        <v>0</v>
      </c>
      <c r="K17" s="48">
        <v>0</v>
      </c>
      <c r="L17" s="16">
        <f>SUM(D17:J17)*50/(L$1-K17)</f>
        <v>66.666666666666671</v>
      </c>
      <c r="M17" s="14">
        <v>85</v>
      </c>
      <c r="N17" s="6">
        <v>95</v>
      </c>
      <c r="O17" s="6">
        <v>0</v>
      </c>
      <c r="P17" s="48">
        <v>0</v>
      </c>
      <c r="Q17" s="16">
        <f>SUM(M17:O17)/(Q$1-P17)</f>
        <v>60</v>
      </c>
      <c r="R17" s="14">
        <v>1</v>
      </c>
      <c r="S17" s="14">
        <v>0</v>
      </c>
      <c r="T17" s="16">
        <f>SUM(R17:S17)/T$1</f>
        <v>0.5</v>
      </c>
      <c r="U17" s="6"/>
      <c r="V17" s="44"/>
      <c r="W17" s="21">
        <f>L17*0.2+Q17*0.25+T17*0.25+U17*0.3+V17*0.15</f>
        <v>28.458333333333336</v>
      </c>
    </row>
    <row r="18" spans="1:24" s="47" customFormat="1" ht="12.6" customHeight="1" x14ac:dyDescent="0.25">
      <c r="A18" s="20" t="s">
        <v>91</v>
      </c>
      <c r="B18" s="3" t="s">
        <v>92</v>
      </c>
      <c r="C18" s="11" t="s">
        <v>93</v>
      </c>
      <c r="D18" s="12">
        <v>0</v>
      </c>
      <c r="E18" s="12">
        <v>0</v>
      </c>
      <c r="F18" s="12">
        <v>0</v>
      </c>
      <c r="G18" s="12">
        <v>0</v>
      </c>
      <c r="H18" s="51">
        <v>0</v>
      </c>
      <c r="I18" s="7">
        <v>0.9</v>
      </c>
      <c r="J18" s="7">
        <v>0.5</v>
      </c>
      <c r="K18" s="48">
        <v>0</v>
      </c>
      <c r="L18" s="16">
        <f>SUM(D18:J18)*50/(L$1-K18)</f>
        <v>11.666666666666666</v>
      </c>
      <c r="M18" s="14">
        <v>0</v>
      </c>
      <c r="N18" s="6">
        <v>40</v>
      </c>
      <c r="O18" s="6">
        <v>80</v>
      </c>
      <c r="P18" s="48">
        <v>0</v>
      </c>
      <c r="Q18" s="16">
        <f>SUM(M18:O18)/(Q$1-P18)</f>
        <v>40</v>
      </c>
      <c r="R18" s="14">
        <v>1</v>
      </c>
      <c r="S18" s="14">
        <v>1</v>
      </c>
      <c r="T18" s="16">
        <f>SUM(R18:S18)/T$1</f>
        <v>1</v>
      </c>
      <c r="U18" s="6"/>
      <c r="V18" s="44"/>
      <c r="W18" s="21">
        <f>L18*0.2+Q18*0.25+T18*0.25+U18*0.3+V18*0.1</f>
        <v>12.583333333333334</v>
      </c>
      <c r="X18" s="9"/>
    </row>
    <row r="19" spans="1:24" ht="12.6" customHeight="1" x14ac:dyDescent="0.25">
      <c r="A19" s="20" t="s">
        <v>55</v>
      </c>
      <c r="B19" s="3" t="s">
        <v>50</v>
      </c>
      <c r="C19" s="11" t="s">
        <v>51</v>
      </c>
      <c r="D19" s="12">
        <v>2</v>
      </c>
      <c r="E19" s="12">
        <v>2</v>
      </c>
      <c r="F19" s="12">
        <v>2</v>
      </c>
      <c r="G19" s="12">
        <v>0</v>
      </c>
      <c r="H19" s="51">
        <v>2</v>
      </c>
      <c r="I19" s="7">
        <v>2</v>
      </c>
      <c r="J19" s="7">
        <v>0</v>
      </c>
      <c r="K19" s="48">
        <v>0</v>
      </c>
      <c r="L19" s="16">
        <f>SUM(D19:J19)*50/(L$1-K19)</f>
        <v>83.333333333333329</v>
      </c>
      <c r="M19" s="14">
        <v>0</v>
      </c>
      <c r="N19" s="6">
        <v>100</v>
      </c>
      <c r="O19" s="6">
        <v>0</v>
      </c>
      <c r="P19" s="48">
        <v>0</v>
      </c>
      <c r="Q19" s="16">
        <f>SUM(M19:O19)/(Q$1-P19)</f>
        <v>33.333333333333336</v>
      </c>
      <c r="R19" s="14">
        <v>-50</v>
      </c>
      <c r="S19" s="14">
        <v>-50</v>
      </c>
      <c r="T19" s="16">
        <f>SUM(R19:S19)/T$1</f>
        <v>-50</v>
      </c>
      <c r="U19" s="6"/>
      <c r="V19" s="44"/>
      <c r="W19" s="21">
        <f>L19*0.2+Q19*0.25+T19*0.25+U19*0.3+V19*0.15</f>
        <v>12.5</v>
      </c>
    </row>
    <row r="20" spans="1:24" s="47" customFormat="1" ht="12.6" customHeight="1" x14ac:dyDescent="0.25">
      <c r="A20" s="20" t="s">
        <v>85</v>
      </c>
      <c r="B20" s="3" t="s">
        <v>86</v>
      </c>
      <c r="C20" s="11" t="s">
        <v>87</v>
      </c>
      <c r="D20" s="12">
        <v>0</v>
      </c>
      <c r="E20" s="54" t="s">
        <v>95</v>
      </c>
      <c r="F20" s="12">
        <v>0</v>
      </c>
      <c r="G20" s="12">
        <v>0</v>
      </c>
      <c r="H20" s="51">
        <v>0</v>
      </c>
      <c r="I20" s="7">
        <v>1.6</v>
      </c>
      <c r="J20" s="7">
        <v>2</v>
      </c>
      <c r="K20" s="48">
        <v>1</v>
      </c>
      <c r="L20" s="16">
        <f>SUM(D20:J20)*50/(L$1-K20)</f>
        <v>36</v>
      </c>
      <c r="M20" s="14">
        <v>0</v>
      </c>
      <c r="N20" s="6">
        <v>40</v>
      </c>
      <c r="O20" s="6">
        <v>20</v>
      </c>
      <c r="P20" s="48">
        <v>0</v>
      </c>
      <c r="Q20" s="16">
        <f>SUM(M20:O20)/(Q$1-P20)</f>
        <v>20</v>
      </c>
      <c r="R20" s="14">
        <v>0</v>
      </c>
      <c r="S20" s="14">
        <v>0</v>
      </c>
      <c r="T20" s="16">
        <f>SUM(R20:S20)/T$1</f>
        <v>0</v>
      </c>
      <c r="U20" s="6"/>
      <c r="V20" s="44"/>
      <c r="W20" s="21">
        <f>L20*0.2+Q20*0.25+T20*0.25+U20*0.3+V20*0.1</f>
        <v>12.2</v>
      </c>
      <c r="X20" s="1"/>
    </row>
    <row r="21" spans="1:24" ht="12.6" customHeight="1" x14ac:dyDescent="0.25">
      <c r="A21" s="20" t="s">
        <v>60</v>
      </c>
      <c r="B21" s="3" t="s">
        <v>35</v>
      </c>
      <c r="C21" s="11" t="s">
        <v>36</v>
      </c>
      <c r="D21" s="12">
        <v>0</v>
      </c>
      <c r="E21" s="12">
        <v>0</v>
      </c>
      <c r="F21" s="12">
        <v>0</v>
      </c>
      <c r="G21" s="12">
        <v>0</v>
      </c>
      <c r="H21" s="51">
        <v>2</v>
      </c>
      <c r="I21" s="7">
        <v>0</v>
      </c>
      <c r="J21" s="7">
        <v>0</v>
      </c>
      <c r="K21" s="48">
        <v>0</v>
      </c>
      <c r="L21" s="16">
        <f>SUM(D21:J21)*50/(L$1-K21)</f>
        <v>16.666666666666668</v>
      </c>
      <c r="M21" s="14">
        <v>0</v>
      </c>
      <c r="N21" s="6">
        <v>0</v>
      </c>
      <c r="O21" s="6">
        <v>0</v>
      </c>
      <c r="P21" s="48">
        <v>0</v>
      </c>
      <c r="Q21" s="16">
        <f>SUM(M21:O21)/(Q$1-P21)</f>
        <v>0</v>
      </c>
      <c r="R21" s="14">
        <v>25</v>
      </c>
      <c r="S21" s="14">
        <v>25</v>
      </c>
      <c r="T21" s="16">
        <f>SUM(R21:S21)/T$1</f>
        <v>25</v>
      </c>
      <c r="U21" s="6"/>
      <c r="V21" s="44"/>
      <c r="W21" s="21">
        <f>L21*0.2+Q21*0.25+T21*0.25+U21*0.3+V21*0.15</f>
        <v>9.5833333333333339</v>
      </c>
    </row>
    <row r="22" spans="1:24" s="68" customFormat="1" ht="12.6" customHeight="1" x14ac:dyDescent="0.25">
      <c r="A22" s="56" t="s">
        <v>2</v>
      </c>
      <c r="B22" s="57" t="s">
        <v>3</v>
      </c>
      <c r="C22" s="58" t="s">
        <v>4</v>
      </c>
      <c r="D22" s="59">
        <v>0</v>
      </c>
      <c r="E22" s="59">
        <v>0</v>
      </c>
      <c r="F22" s="59">
        <v>0</v>
      </c>
      <c r="G22" s="59">
        <v>0</v>
      </c>
      <c r="H22" s="60">
        <v>0</v>
      </c>
      <c r="I22" s="61">
        <v>0</v>
      </c>
      <c r="J22" s="61">
        <v>0</v>
      </c>
      <c r="K22" s="62">
        <v>0</v>
      </c>
      <c r="L22" s="63">
        <f>SUM(D22:J22)*50/(L$1-K22)</f>
        <v>0</v>
      </c>
      <c r="M22" s="64">
        <v>0</v>
      </c>
      <c r="N22" s="65">
        <v>0</v>
      </c>
      <c r="O22" s="65">
        <v>0</v>
      </c>
      <c r="P22" s="62">
        <v>0</v>
      </c>
      <c r="Q22" s="63">
        <f>SUM(M22:O22)/(Q$1-P22)</f>
        <v>0</v>
      </c>
      <c r="R22" s="64">
        <v>0</v>
      </c>
      <c r="S22" s="64">
        <v>0</v>
      </c>
      <c r="T22" s="63">
        <f>SUM(R22:S22)/T$1</f>
        <v>0</v>
      </c>
      <c r="U22" s="65"/>
      <c r="V22" s="66"/>
      <c r="W22" s="67">
        <f>L22*0.2+Q22*0.25+T22*0.25+U22*0.3+V22*0.15</f>
        <v>0</v>
      </c>
    </row>
    <row r="23" spans="1:24" s="68" customFormat="1" ht="12.6" customHeight="1" x14ac:dyDescent="0.25">
      <c r="A23" s="56" t="s">
        <v>5</v>
      </c>
      <c r="B23" s="57" t="s">
        <v>59</v>
      </c>
      <c r="C23" s="58" t="s">
        <v>6</v>
      </c>
      <c r="D23" s="59">
        <v>0</v>
      </c>
      <c r="E23" s="59">
        <v>0</v>
      </c>
      <c r="F23" s="59">
        <v>0</v>
      </c>
      <c r="G23" s="59">
        <v>0</v>
      </c>
      <c r="H23" s="60">
        <v>0</v>
      </c>
      <c r="I23" s="61">
        <v>0</v>
      </c>
      <c r="J23" s="61">
        <v>0</v>
      </c>
      <c r="K23" s="62">
        <v>0</v>
      </c>
      <c r="L23" s="63">
        <f>SUM(D23:J23)*50/(L$1-K23)</f>
        <v>0</v>
      </c>
      <c r="M23" s="64">
        <v>0</v>
      </c>
      <c r="N23" s="65">
        <v>0</v>
      </c>
      <c r="O23" s="65">
        <v>0</v>
      </c>
      <c r="P23" s="62">
        <v>0</v>
      </c>
      <c r="Q23" s="63">
        <f>SUM(M23:O23)/(Q$1-P23)</f>
        <v>0</v>
      </c>
      <c r="R23" s="64">
        <v>0</v>
      </c>
      <c r="S23" s="64">
        <v>0</v>
      </c>
      <c r="T23" s="63">
        <f>SUM(R23:S23)/T$1</f>
        <v>0</v>
      </c>
      <c r="U23" s="65"/>
      <c r="V23" s="66"/>
      <c r="W23" s="67">
        <f>L23*0.2+Q23*0.25+T23*0.25+U23*0.3+V23*0.15</f>
        <v>0</v>
      </c>
    </row>
    <row r="24" spans="1:24" s="68" customFormat="1" ht="12.6" customHeight="1" x14ac:dyDescent="0.25">
      <c r="A24" s="56" t="s">
        <v>7</v>
      </c>
      <c r="B24" s="57" t="s">
        <v>8</v>
      </c>
      <c r="C24" s="58" t="s">
        <v>9</v>
      </c>
      <c r="D24" s="59">
        <v>0</v>
      </c>
      <c r="E24" s="59">
        <v>0</v>
      </c>
      <c r="F24" s="59">
        <v>0</v>
      </c>
      <c r="G24" s="59">
        <v>0</v>
      </c>
      <c r="H24" s="60">
        <v>0</v>
      </c>
      <c r="I24" s="61">
        <v>0</v>
      </c>
      <c r="J24" s="61">
        <v>0</v>
      </c>
      <c r="K24" s="62">
        <v>0</v>
      </c>
      <c r="L24" s="63">
        <f>SUM(D24:J24)*50/(L$1-K24)</f>
        <v>0</v>
      </c>
      <c r="M24" s="64">
        <v>0</v>
      </c>
      <c r="N24" s="65">
        <v>0</v>
      </c>
      <c r="O24" s="65">
        <v>0</v>
      </c>
      <c r="P24" s="62">
        <v>0</v>
      </c>
      <c r="Q24" s="63">
        <f>SUM(M24:O24)/(Q$1-P24)</f>
        <v>0</v>
      </c>
      <c r="R24" s="64">
        <v>0</v>
      </c>
      <c r="S24" s="64">
        <v>0</v>
      </c>
      <c r="T24" s="63">
        <f>SUM(R24:S24)/T$1</f>
        <v>0</v>
      </c>
      <c r="U24" s="65"/>
      <c r="V24" s="66"/>
      <c r="W24" s="67">
        <f>L24*0.2+Q24*0.25+T24*0.25+U24*0.3+V24*0.15</f>
        <v>0</v>
      </c>
    </row>
    <row r="25" spans="1:24" s="68" customFormat="1" ht="12.6" customHeight="1" x14ac:dyDescent="0.25">
      <c r="A25" s="56" t="s">
        <v>11</v>
      </c>
      <c r="B25" s="57" t="s">
        <v>12</v>
      </c>
      <c r="C25" s="58" t="s">
        <v>13</v>
      </c>
      <c r="D25" s="59">
        <v>0</v>
      </c>
      <c r="E25" s="59">
        <v>0</v>
      </c>
      <c r="F25" s="59">
        <v>0</v>
      </c>
      <c r="G25" s="59">
        <v>0</v>
      </c>
      <c r="H25" s="60">
        <v>0</v>
      </c>
      <c r="I25" s="61">
        <v>0</v>
      </c>
      <c r="J25" s="61">
        <v>0</v>
      </c>
      <c r="K25" s="62">
        <v>0</v>
      </c>
      <c r="L25" s="63">
        <f>SUM(D25:J25)*50/(L$1-K25)</f>
        <v>0</v>
      </c>
      <c r="M25" s="64">
        <v>0</v>
      </c>
      <c r="N25" s="65">
        <v>0</v>
      </c>
      <c r="O25" s="65">
        <v>0</v>
      </c>
      <c r="P25" s="62">
        <v>0</v>
      </c>
      <c r="Q25" s="63">
        <f>SUM(M25:O25)/(Q$1-P25)</f>
        <v>0</v>
      </c>
      <c r="R25" s="64">
        <v>0</v>
      </c>
      <c r="S25" s="64">
        <v>0</v>
      </c>
      <c r="T25" s="63">
        <f>SUM(R25:S25)/T$1</f>
        <v>0</v>
      </c>
      <c r="U25" s="65"/>
      <c r="V25" s="66"/>
      <c r="W25" s="67">
        <f>L25*0.2+Q25*0.25+T25*0.25+U25*0.3+V25*0.15</f>
        <v>0</v>
      </c>
    </row>
    <row r="26" spans="1:24" s="68" customFormat="1" ht="12.6" customHeight="1" x14ac:dyDescent="0.25">
      <c r="A26" s="56" t="s">
        <v>14</v>
      </c>
      <c r="B26" s="57" t="s">
        <v>15</v>
      </c>
      <c r="C26" s="58" t="s">
        <v>16</v>
      </c>
      <c r="D26" s="59">
        <v>0</v>
      </c>
      <c r="E26" s="59">
        <v>0</v>
      </c>
      <c r="F26" s="59">
        <v>0</v>
      </c>
      <c r="G26" s="59">
        <v>0</v>
      </c>
      <c r="H26" s="60">
        <v>0</v>
      </c>
      <c r="I26" s="61">
        <v>0</v>
      </c>
      <c r="J26" s="61">
        <v>0</v>
      </c>
      <c r="K26" s="62">
        <v>0</v>
      </c>
      <c r="L26" s="63">
        <f>SUM(D26:J26)*50/(L$1-K26)</f>
        <v>0</v>
      </c>
      <c r="M26" s="64">
        <v>0</v>
      </c>
      <c r="N26" s="65">
        <v>0</v>
      </c>
      <c r="O26" s="65">
        <v>0</v>
      </c>
      <c r="P26" s="62">
        <v>0</v>
      </c>
      <c r="Q26" s="63">
        <f>SUM(M26:O26)/(Q$1-P26)</f>
        <v>0</v>
      </c>
      <c r="R26" s="64">
        <v>0</v>
      </c>
      <c r="S26" s="64">
        <v>0</v>
      </c>
      <c r="T26" s="63">
        <f>SUM(R26:S26)/T$1</f>
        <v>0</v>
      </c>
      <c r="U26" s="65"/>
      <c r="V26" s="66"/>
      <c r="W26" s="67">
        <f>L26*0.2+Q26*0.25+T26*0.25+U26*0.3+V26*0.15</f>
        <v>0</v>
      </c>
    </row>
    <row r="27" spans="1:24" s="68" customFormat="1" ht="12.6" customHeight="1" x14ac:dyDescent="0.25">
      <c r="A27" s="56" t="s">
        <v>20</v>
      </c>
      <c r="B27" s="57" t="s">
        <v>21</v>
      </c>
      <c r="C27" s="58" t="s">
        <v>22</v>
      </c>
      <c r="D27" s="59">
        <v>0</v>
      </c>
      <c r="E27" s="59">
        <v>0</v>
      </c>
      <c r="F27" s="59">
        <v>0</v>
      </c>
      <c r="G27" s="59">
        <v>0</v>
      </c>
      <c r="H27" s="60">
        <v>0</v>
      </c>
      <c r="I27" s="61">
        <v>0</v>
      </c>
      <c r="J27" s="61">
        <v>0</v>
      </c>
      <c r="K27" s="62">
        <v>0</v>
      </c>
      <c r="L27" s="63">
        <f>SUM(D27:J27)*50/(L$1-K27)</f>
        <v>0</v>
      </c>
      <c r="M27" s="64">
        <v>0</v>
      </c>
      <c r="N27" s="65">
        <v>0</v>
      </c>
      <c r="O27" s="65">
        <v>0</v>
      </c>
      <c r="P27" s="62">
        <v>0</v>
      </c>
      <c r="Q27" s="63">
        <f>SUM(M27:O27)/(Q$1-P27)</f>
        <v>0</v>
      </c>
      <c r="R27" s="64">
        <v>0</v>
      </c>
      <c r="S27" s="64">
        <v>0</v>
      </c>
      <c r="T27" s="63">
        <f>SUM(R27:S27)/T$1</f>
        <v>0</v>
      </c>
      <c r="U27" s="65"/>
      <c r="V27" s="66"/>
      <c r="W27" s="67">
        <f>L27*0.2+Q27*0.25+T27*0.25+U27*0.3+V27*0.15</f>
        <v>0</v>
      </c>
    </row>
    <row r="28" spans="1:24" s="68" customFormat="1" ht="12.6" customHeight="1" x14ac:dyDescent="0.25">
      <c r="A28" s="56" t="s">
        <v>23</v>
      </c>
      <c r="B28" s="57" t="s">
        <v>24</v>
      </c>
      <c r="C28" s="58" t="s">
        <v>25</v>
      </c>
      <c r="D28" s="59">
        <v>0</v>
      </c>
      <c r="E28" s="59">
        <v>0</v>
      </c>
      <c r="F28" s="59">
        <v>0</v>
      </c>
      <c r="G28" s="59">
        <v>0</v>
      </c>
      <c r="H28" s="60">
        <v>0</v>
      </c>
      <c r="I28" s="61">
        <v>0</v>
      </c>
      <c r="J28" s="61">
        <v>0</v>
      </c>
      <c r="K28" s="62">
        <v>0</v>
      </c>
      <c r="L28" s="63">
        <f>SUM(D28:J28)*50/(L$1-K28)</f>
        <v>0</v>
      </c>
      <c r="M28" s="64">
        <v>0</v>
      </c>
      <c r="N28" s="65">
        <v>0</v>
      </c>
      <c r="O28" s="65">
        <v>0</v>
      </c>
      <c r="P28" s="62">
        <v>0</v>
      </c>
      <c r="Q28" s="63">
        <f>SUM(M28:O28)/(Q$1-P28)</f>
        <v>0</v>
      </c>
      <c r="R28" s="64">
        <v>0</v>
      </c>
      <c r="S28" s="64">
        <v>0</v>
      </c>
      <c r="T28" s="63">
        <f>SUM(R28:S28)/T$1</f>
        <v>0</v>
      </c>
      <c r="U28" s="65"/>
      <c r="V28" s="66"/>
      <c r="W28" s="67">
        <f>L28*0.2+Q28*0.25+T28*0.25+U28*0.3+V28*0.15</f>
        <v>0</v>
      </c>
    </row>
    <row r="29" spans="1:24" s="68" customFormat="1" ht="12.6" customHeight="1" x14ac:dyDescent="0.25">
      <c r="A29" s="56" t="s">
        <v>26</v>
      </c>
      <c r="B29" s="57" t="s">
        <v>27</v>
      </c>
      <c r="C29" s="58" t="s">
        <v>28</v>
      </c>
      <c r="D29" s="59">
        <v>0</v>
      </c>
      <c r="E29" s="59">
        <v>0</v>
      </c>
      <c r="F29" s="59">
        <v>0</v>
      </c>
      <c r="G29" s="59">
        <v>0</v>
      </c>
      <c r="H29" s="60">
        <v>0</v>
      </c>
      <c r="I29" s="61">
        <v>0</v>
      </c>
      <c r="J29" s="61">
        <v>0</v>
      </c>
      <c r="K29" s="62">
        <v>0</v>
      </c>
      <c r="L29" s="63">
        <f>SUM(D29:J29)*50/(L$1-K29)</f>
        <v>0</v>
      </c>
      <c r="M29" s="64">
        <v>0</v>
      </c>
      <c r="N29" s="65">
        <v>0</v>
      </c>
      <c r="O29" s="65">
        <v>0</v>
      </c>
      <c r="P29" s="62">
        <v>0</v>
      </c>
      <c r="Q29" s="63">
        <f>SUM(M29:O29)/(Q$1-P29)</f>
        <v>0</v>
      </c>
      <c r="R29" s="64">
        <v>0</v>
      </c>
      <c r="S29" s="64">
        <v>0</v>
      </c>
      <c r="T29" s="63">
        <f>SUM(R29:S29)/T$1</f>
        <v>0</v>
      </c>
      <c r="U29" s="65"/>
      <c r="V29" s="66"/>
      <c r="W29" s="67">
        <f>L29*0.2+Q29*0.25+T29*0.25+U29*0.3+V29*0.15</f>
        <v>0</v>
      </c>
    </row>
    <row r="30" spans="1:24" s="69" customFormat="1" ht="12.6" customHeight="1" x14ac:dyDescent="0.25">
      <c r="A30" s="56" t="s">
        <v>88</v>
      </c>
      <c r="B30" s="57" t="s">
        <v>89</v>
      </c>
      <c r="C30" s="58" t="s">
        <v>90</v>
      </c>
      <c r="D30" s="59">
        <v>0</v>
      </c>
      <c r="E30" s="59">
        <v>0</v>
      </c>
      <c r="F30" s="59">
        <v>0</v>
      </c>
      <c r="G30" s="59">
        <v>0</v>
      </c>
      <c r="H30" s="60">
        <v>0</v>
      </c>
      <c r="I30" s="61">
        <v>0</v>
      </c>
      <c r="J30" s="61">
        <v>0</v>
      </c>
      <c r="K30" s="62">
        <v>0</v>
      </c>
      <c r="L30" s="63">
        <f>SUM(D30:J30)*50/(L$1-K30)</f>
        <v>0</v>
      </c>
      <c r="M30" s="64">
        <v>0</v>
      </c>
      <c r="N30" s="65">
        <v>0</v>
      </c>
      <c r="O30" s="65">
        <v>0</v>
      </c>
      <c r="P30" s="62">
        <v>0</v>
      </c>
      <c r="Q30" s="63">
        <f>SUM(M30:O30)/(Q$1-P30)</f>
        <v>0</v>
      </c>
      <c r="R30" s="64">
        <v>0</v>
      </c>
      <c r="S30" s="64">
        <v>0</v>
      </c>
      <c r="T30" s="63">
        <f>SUM(R30:S30)/T$1</f>
        <v>0</v>
      </c>
      <c r="U30" s="65"/>
      <c r="V30" s="66"/>
      <c r="W30" s="67">
        <f>L30*0.2+Q30*0.25+T30*0.25+U30*0.3+V30*0.1</f>
        <v>0</v>
      </c>
      <c r="X30" s="68"/>
    </row>
    <row r="31" spans="1:24" ht="12.6" customHeight="1" x14ac:dyDescent="0.25">
      <c r="A31" s="8"/>
      <c r="B31" s="8"/>
      <c r="C31" s="8"/>
      <c r="D31" s="8"/>
      <c r="E31" s="8"/>
      <c r="F31" s="8"/>
      <c r="G31" s="8"/>
      <c r="H31" s="52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4" ht="12.6" customHeight="1" x14ac:dyDescent="0.25">
      <c r="A32" s="8"/>
      <c r="B32" s="8"/>
      <c r="C32" s="8"/>
      <c r="D32" s="8"/>
      <c r="E32" s="8"/>
      <c r="F32" s="8"/>
      <c r="G32" s="8"/>
      <c r="H32" s="52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2.6" customHeight="1" x14ac:dyDescent="0.25">
      <c r="A33" s="8"/>
      <c r="B33" s="8"/>
      <c r="C33" s="8"/>
      <c r="D33" s="8"/>
      <c r="E33" s="8"/>
      <c r="F33" s="8"/>
      <c r="G33" s="8"/>
      <c r="H33" s="52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2.6" customHeight="1" x14ac:dyDescent="0.25">
      <c r="A34" s="8"/>
      <c r="B34" s="8"/>
      <c r="C34" s="8"/>
      <c r="D34" s="8"/>
      <c r="E34" s="8"/>
      <c r="F34" s="8"/>
      <c r="G34" s="8"/>
      <c r="H34" s="52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2.6" customHeight="1" x14ac:dyDescent="0.25">
      <c r="A35" s="8"/>
      <c r="B35" s="8"/>
      <c r="C35" s="8"/>
      <c r="D35" s="8"/>
      <c r="E35" s="8"/>
      <c r="F35" s="8"/>
      <c r="G35" s="8"/>
      <c r="H35" s="52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6" customHeight="1" x14ac:dyDescent="0.25">
      <c r="A36" s="8"/>
      <c r="B36" s="8"/>
      <c r="C36" s="8"/>
      <c r="D36" s="8"/>
      <c r="E36" s="8"/>
      <c r="F36" s="8"/>
      <c r="G36" s="8"/>
      <c r="H36" s="52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6" customHeight="1" x14ac:dyDescent="0.25">
      <c r="A37" s="8"/>
      <c r="B37" s="8"/>
      <c r="C37" s="8"/>
      <c r="D37" s="8"/>
      <c r="E37" s="8"/>
      <c r="F37" s="8"/>
      <c r="G37" s="8"/>
      <c r="H37" s="5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6" customHeight="1" x14ac:dyDescent="0.25">
      <c r="A38" s="8"/>
      <c r="B38" s="8"/>
      <c r="C38" s="8"/>
      <c r="D38" s="8"/>
      <c r="E38" s="8"/>
      <c r="F38" s="8"/>
      <c r="G38" s="8"/>
      <c r="H38" s="5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6" customHeight="1" x14ac:dyDescent="0.25">
      <c r="A39" s="8"/>
      <c r="B39" s="8"/>
      <c r="C39" s="8"/>
      <c r="D39" s="8"/>
      <c r="E39" s="8"/>
      <c r="F39" s="8"/>
      <c r="G39" s="8"/>
      <c r="H39" s="5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6" customHeight="1" x14ac:dyDescent="0.25">
      <c r="A40" s="8"/>
      <c r="B40" s="8"/>
      <c r="C40" s="8"/>
      <c r="D40" s="8"/>
      <c r="E40" s="8"/>
      <c r="F40" s="8"/>
      <c r="G40" s="8"/>
      <c r="H40" s="5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6" customHeight="1" x14ac:dyDescent="0.25">
      <c r="A41" s="8"/>
      <c r="B41" s="8"/>
      <c r="C41" s="8"/>
      <c r="D41" s="8"/>
      <c r="E41" s="8"/>
      <c r="F41" s="8"/>
      <c r="G41" s="8"/>
      <c r="H41" s="5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6" customHeight="1" x14ac:dyDescent="0.25">
      <c r="A42" s="8"/>
      <c r="B42" s="8"/>
      <c r="C42" s="8"/>
      <c r="D42" s="8"/>
      <c r="E42" s="8"/>
      <c r="F42" s="8"/>
      <c r="G42" s="8"/>
      <c r="H42" s="5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ht="12.6" customHeight="1" x14ac:dyDescent="0.25">
      <c r="A43" s="8"/>
      <c r="B43" s="8"/>
      <c r="C43" s="8"/>
      <c r="D43" s="8"/>
      <c r="E43" s="8"/>
      <c r="F43" s="8"/>
      <c r="G43" s="8"/>
      <c r="H43" s="5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12.6" customHeight="1" x14ac:dyDescent="0.25">
      <c r="A44" s="8"/>
      <c r="B44" s="8"/>
      <c r="C44" s="8"/>
      <c r="D44" s="8"/>
      <c r="E44" s="8"/>
      <c r="F44" s="8"/>
      <c r="G44" s="8"/>
      <c r="H44" s="5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2.6" customHeight="1" x14ac:dyDescent="0.25">
      <c r="A45" s="8"/>
      <c r="B45" s="8"/>
      <c r="C45" s="8"/>
      <c r="D45" s="8"/>
      <c r="E45" s="8"/>
      <c r="F45" s="8"/>
      <c r="G45" s="8"/>
      <c r="H45" s="5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2.6" customHeight="1" x14ac:dyDescent="0.25">
      <c r="A46" s="8"/>
      <c r="B46" s="8"/>
      <c r="C46" s="8"/>
      <c r="D46" s="8"/>
      <c r="E46" s="8"/>
      <c r="F46" s="8"/>
      <c r="G46" s="8"/>
      <c r="H46" s="5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2.6" customHeight="1" x14ac:dyDescent="0.25">
      <c r="A47" s="8"/>
      <c r="B47" s="8"/>
      <c r="C47" s="8"/>
      <c r="D47" s="8"/>
      <c r="E47" s="8"/>
      <c r="F47" s="8"/>
      <c r="G47" s="8"/>
      <c r="H47" s="5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2.6" customHeight="1" x14ac:dyDescent="0.25">
      <c r="A48" s="8"/>
      <c r="B48" s="8"/>
      <c r="C48" s="8"/>
      <c r="D48" s="8"/>
      <c r="E48" s="8"/>
      <c r="F48" s="8"/>
      <c r="G48" s="8"/>
      <c r="H48" s="5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2.6" customHeight="1" x14ac:dyDescent="0.25">
      <c r="A49" s="8"/>
      <c r="B49" s="8"/>
      <c r="C49" s="8"/>
      <c r="D49" s="8"/>
      <c r="E49" s="8"/>
      <c r="F49" s="8"/>
      <c r="G49" s="8"/>
      <c r="H49" s="5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2.6" customHeight="1" x14ac:dyDescent="0.25">
      <c r="A50" s="8"/>
      <c r="B50" s="8"/>
      <c r="C50" s="8"/>
      <c r="D50" s="8"/>
      <c r="E50" s="8"/>
      <c r="F50" s="8"/>
      <c r="G50" s="8"/>
      <c r="H50" s="5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ht="12.6" customHeight="1" x14ac:dyDescent="0.25">
      <c r="A51" s="8"/>
      <c r="B51" s="8"/>
      <c r="C51" s="8"/>
      <c r="D51" s="8"/>
      <c r="E51" s="8"/>
      <c r="F51" s="8"/>
      <c r="G51" s="8"/>
      <c r="H51" s="5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12.6" customHeight="1" x14ac:dyDescent="0.25">
      <c r="A52" s="8"/>
      <c r="B52" s="8"/>
      <c r="C52" s="8"/>
      <c r="D52" s="8"/>
      <c r="E52" s="8"/>
      <c r="F52" s="8"/>
      <c r="G52" s="8"/>
      <c r="H52" s="5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ht="12.6" customHeight="1" x14ac:dyDescent="0.25">
      <c r="A53" s="8"/>
      <c r="B53" s="8"/>
      <c r="C53" s="8"/>
      <c r="D53" s="8"/>
      <c r="E53" s="8"/>
      <c r="F53" s="8"/>
      <c r="G53" s="8"/>
      <c r="H53" s="5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ht="12.6" customHeight="1" x14ac:dyDescent="0.25">
      <c r="A54" s="8"/>
      <c r="B54" s="8"/>
      <c r="C54" s="8"/>
      <c r="D54" s="8"/>
      <c r="E54" s="8"/>
      <c r="F54" s="8"/>
      <c r="G54" s="8"/>
      <c r="H54" s="5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ht="12.6" customHeight="1" x14ac:dyDescent="0.25">
      <c r="A55" s="8"/>
      <c r="B55" s="8"/>
      <c r="C55" s="8"/>
      <c r="D55" s="8"/>
      <c r="E55" s="8"/>
      <c r="F55" s="8"/>
      <c r="G55" s="8"/>
      <c r="H55" s="5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12.6" customHeight="1" x14ac:dyDescent="0.25">
      <c r="A56" s="8"/>
      <c r="B56" s="8"/>
      <c r="C56" s="8"/>
      <c r="D56" s="8"/>
      <c r="E56" s="8"/>
      <c r="F56" s="8"/>
      <c r="G56" s="8"/>
      <c r="H56" s="5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12.6" customHeight="1" x14ac:dyDescent="0.25">
      <c r="A57" s="8"/>
      <c r="B57" s="8"/>
      <c r="C57" s="8"/>
      <c r="D57" s="8"/>
      <c r="E57" s="8"/>
      <c r="F57" s="8"/>
      <c r="G57" s="8"/>
      <c r="H57" s="5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ht="12.6" customHeight="1" x14ac:dyDescent="0.25">
      <c r="A58" s="8"/>
      <c r="B58" s="8"/>
      <c r="C58" s="8"/>
      <c r="D58" s="8"/>
      <c r="E58" s="8"/>
      <c r="F58" s="8"/>
      <c r="G58" s="8"/>
      <c r="H58" s="5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12.6" customHeight="1" x14ac:dyDescent="0.25">
      <c r="A59" s="8"/>
      <c r="B59" s="8"/>
      <c r="C59" s="8"/>
      <c r="D59" s="8"/>
      <c r="E59" s="8"/>
      <c r="F59" s="8"/>
      <c r="G59" s="8"/>
      <c r="H59" s="5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ht="12.6" customHeight="1" x14ac:dyDescent="0.25">
      <c r="A60" s="8"/>
      <c r="B60" s="8"/>
      <c r="C60" s="8"/>
      <c r="D60" s="8"/>
      <c r="E60" s="8"/>
      <c r="F60" s="8"/>
      <c r="G60" s="8"/>
      <c r="H60" s="5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12.6" customHeight="1" x14ac:dyDescent="0.25">
      <c r="A61" s="8"/>
      <c r="B61" s="8"/>
      <c r="C61" s="8"/>
      <c r="D61" s="8"/>
      <c r="E61" s="8"/>
      <c r="F61" s="8"/>
      <c r="G61" s="8"/>
      <c r="H61" s="5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ht="12.6" customHeight="1" x14ac:dyDescent="0.25">
      <c r="A62" s="8"/>
      <c r="B62" s="8"/>
      <c r="C62" s="8"/>
      <c r="D62" s="8"/>
      <c r="E62" s="8"/>
      <c r="F62" s="8"/>
      <c r="G62" s="8"/>
      <c r="H62" s="5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ht="12.6" customHeight="1" x14ac:dyDescent="0.25">
      <c r="A63" s="8"/>
      <c r="B63" s="8"/>
      <c r="C63" s="8"/>
      <c r="D63" s="8"/>
      <c r="E63" s="8"/>
      <c r="F63" s="8"/>
      <c r="G63" s="8"/>
      <c r="H63" s="5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ht="12.6" customHeight="1" x14ac:dyDescent="0.25">
      <c r="A64" s="8"/>
      <c r="B64" s="8"/>
      <c r="C64" s="8"/>
      <c r="D64" s="8"/>
      <c r="E64" s="8"/>
      <c r="F64" s="8"/>
      <c r="G64" s="8"/>
      <c r="H64" s="5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ht="12.6" customHeight="1" x14ac:dyDescent="0.25">
      <c r="A65" s="8"/>
      <c r="B65" s="8"/>
      <c r="C65" s="8"/>
      <c r="D65" s="8"/>
      <c r="E65" s="8"/>
      <c r="F65" s="8"/>
      <c r="G65" s="8"/>
      <c r="H65" s="5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ht="12.6" customHeight="1" x14ac:dyDescent="0.25">
      <c r="A66" s="8"/>
      <c r="B66" s="8"/>
      <c r="C66" s="8"/>
      <c r="D66" s="8"/>
      <c r="E66" s="8"/>
      <c r="F66" s="8"/>
      <c r="G66" s="8"/>
      <c r="H66" s="5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ht="12.6" customHeight="1" x14ac:dyDescent="0.25">
      <c r="A67" s="8"/>
      <c r="B67" s="8"/>
      <c r="C67" s="8"/>
      <c r="D67" s="8"/>
      <c r="E67" s="8"/>
      <c r="F67" s="8"/>
      <c r="G67" s="8"/>
      <c r="H67" s="5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ht="12.6" customHeight="1" x14ac:dyDescent="0.25">
      <c r="A68" s="8"/>
      <c r="B68" s="8"/>
      <c r="C68" s="8"/>
      <c r="D68" s="8"/>
      <c r="E68" s="8"/>
      <c r="F68" s="8"/>
      <c r="G68" s="8"/>
      <c r="H68" s="5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12.6" customHeight="1" x14ac:dyDescent="0.25">
      <c r="A69" s="8"/>
      <c r="B69" s="8"/>
      <c r="C69" s="8"/>
      <c r="D69" s="8"/>
      <c r="E69" s="8"/>
      <c r="F69" s="8"/>
      <c r="G69" s="8"/>
      <c r="H69" s="5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ht="12.6" customHeight="1" x14ac:dyDescent="0.25">
      <c r="A70" s="8"/>
      <c r="B70" s="8"/>
      <c r="C70" s="8"/>
      <c r="D70" s="8"/>
      <c r="E70" s="8"/>
      <c r="F70" s="8"/>
      <c r="G70" s="8"/>
      <c r="H70" s="5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12.6" customHeight="1" x14ac:dyDescent="0.25">
      <c r="A71" s="8"/>
      <c r="B71" s="8"/>
      <c r="C71" s="8"/>
      <c r="D71" s="8"/>
      <c r="E71" s="8"/>
      <c r="F71" s="8"/>
      <c r="G71" s="8"/>
      <c r="H71" s="5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2.6" customHeight="1" x14ac:dyDescent="0.25">
      <c r="A72" s="8"/>
      <c r="B72" s="8"/>
      <c r="C72" s="8"/>
      <c r="D72" s="8"/>
      <c r="E72" s="8"/>
      <c r="F72" s="8"/>
      <c r="G72" s="8"/>
      <c r="H72" s="5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2.6" customHeight="1" x14ac:dyDescent="0.25">
      <c r="A73" s="8"/>
      <c r="B73" s="8"/>
      <c r="C73" s="8"/>
      <c r="D73" s="8"/>
      <c r="E73" s="8"/>
      <c r="F73" s="8"/>
      <c r="G73" s="8"/>
      <c r="H73" s="5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ht="12.6" customHeight="1" x14ac:dyDescent="0.25">
      <c r="A74" s="8"/>
      <c r="B74" s="8"/>
      <c r="C74" s="8"/>
      <c r="D74" s="8"/>
      <c r="E74" s="8"/>
      <c r="F74" s="8"/>
      <c r="G74" s="8"/>
      <c r="H74" s="5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12.6" customHeight="1" x14ac:dyDescent="0.25">
      <c r="A75" s="8"/>
      <c r="B75" s="8"/>
      <c r="C75" s="8"/>
      <c r="D75" s="8"/>
      <c r="E75" s="8"/>
      <c r="F75" s="8"/>
      <c r="G75" s="8"/>
      <c r="H75" s="5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2.6" customHeight="1" x14ac:dyDescent="0.25">
      <c r="A76" s="8"/>
      <c r="B76" s="8"/>
      <c r="C76" s="8"/>
      <c r="D76" s="8"/>
      <c r="E76" s="8"/>
      <c r="F76" s="8"/>
      <c r="G76" s="8"/>
      <c r="H76" s="5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ortState ref="A3:X30">
    <sortCondition descending="1" ref="W3"/>
  </sortState>
  <mergeCells count="3">
    <mergeCell ref="D1:K1"/>
    <mergeCell ref="M1:P1"/>
    <mergeCell ref="R1:S1"/>
  </mergeCells>
  <conditionalFormatting sqref="D3:J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U3:V30 M3:O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R3:S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Q3:Q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T3:T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W3:W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Q3:Q30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Y34" sqref="Y3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40"/>
      <c r="E1" s="72" t="s">
        <v>38</v>
      </c>
      <c r="F1" s="73"/>
      <c r="G1" s="73"/>
      <c r="H1" s="73"/>
      <c r="I1" s="73"/>
      <c r="J1" s="74"/>
      <c r="K1" s="72" t="s">
        <v>43</v>
      </c>
      <c r="L1" s="73"/>
      <c r="M1" s="73"/>
      <c r="N1" s="73"/>
      <c r="O1" s="73"/>
      <c r="P1" s="74"/>
      <c r="Q1" s="33" t="s">
        <v>44</v>
      </c>
      <c r="R1" s="19" t="s">
        <v>39</v>
      </c>
      <c r="S1" s="19" t="s">
        <v>40</v>
      </c>
    </row>
    <row r="2" spans="1:19" s="5" customFormat="1" ht="11.4" customHeight="1" x14ac:dyDescent="0.25">
      <c r="A2" s="24" t="s">
        <v>29</v>
      </c>
      <c r="B2" s="25" t="s">
        <v>0</v>
      </c>
      <c r="C2" s="35" t="s">
        <v>1</v>
      </c>
      <c r="D2" s="35" t="s">
        <v>31</v>
      </c>
      <c r="E2" s="37">
        <v>1</v>
      </c>
      <c r="F2" s="27">
        <v>2</v>
      </c>
      <c r="G2" s="27">
        <v>3</v>
      </c>
      <c r="H2" s="27">
        <v>4</v>
      </c>
      <c r="I2" s="27">
        <v>5</v>
      </c>
      <c r="J2" s="28" t="s">
        <v>30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30</v>
      </c>
      <c r="Q2" s="26" t="s">
        <v>33</v>
      </c>
      <c r="R2" s="19" t="s">
        <v>32</v>
      </c>
      <c r="S2" s="19" t="s">
        <v>32</v>
      </c>
    </row>
    <row r="3" spans="1:19" ht="12.6" customHeight="1" x14ac:dyDescent="0.25">
      <c r="A3" s="20"/>
      <c r="B3" s="11"/>
      <c r="C3" s="36"/>
      <c r="D3" s="21"/>
      <c r="E3" s="38"/>
      <c r="F3" s="7"/>
      <c r="G3" s="7"/>
      <c r="H3" s="7"/>
      <c r="I3" s="7"/>
      <c r="J3" s="16"/>
      <c r="K3" s="14"/>
      <c r="L3" s="6"/>
      <c r="M3" s="6"/>
      <c r="N3" s="6"/>
      <c r="O3" s="6"/>
      <c r="P3" s="16"/>
      <c r="Q3" s="6"/>
      <c r="R3" s="21"/>
      <c r="S3" s="21"/>
    </row>
    <row r="4" spans="1:19" ht="12.6" customHeight="1" x14ac:dyDescent="0.25">
      <c r="A4" s="20"/>
      <c r="B4" s="11"/>
      <c r="C4" s="36"/>
      <c r="D4" s="21"/>
      <c r="E4" s="38"/>
      <c r="F4" s="7"/>
      <c r="G4" s="7"/>
      <c r="H4" s="7"/>
      <c r="I4" s="7"/>
      <c r="J4" s="16"/>
      <c r="K4" s="14"/>
      <c r="L4" s="6"/>
      <c r="M4" s="6"/>
      <c r="N4" s="6"/>
      <c r="O4" s="6"/>
      <c r="P4" s="16"/>
      <c r="Q4" s="6"/>
      <c r="R4" s="21"/>
      <c r="S4" s="21"/>
    </row>
    <row r="5" spans="1:19" ht="12.6" customHeight="1" x14ac:dyDescent="0.25">
      <c r="A5" s="20"/>
      <c r="B5" s="11"/>
      <c r="C5" s="36"/>
      <c r="D5" s="21"/>
      <c r="E5" s="38"/>
      <c r="F5" s="7"/>
      <c r="G5" s="7"/>
      <c r="H5" s="7"/>
      <c r="I5" s="7"/>
      <c r="J5" s="16"/>
      <c r="K5" s="14"/>
      <c r="L5" s="6"/>
      <c r="M5" s="6"/>
      <c r="N5" s="6"/>
      <c r="O5" s="6"/>
      <c r="P5" s="16"/>
      <c r="Q5" s="6"/>
      <c r="R5" s="21"/>
      <c r="S5" s="21"/>
    </row>
    <row r="6" spans="1:19" ht="12.6" customHeight="1" x14ac:dyDescent="0.25">
      <c r="A6" s="20"/>
      <c r="B6" s="11"/>
      <c r="C6" s="36"/>
      <c r="D6" s="21"/>
      <c r="E6" s="38"/>
      <c r="F6" s="7"/>
      <c r="G6" s="7"/>
      <c r="H6" s="7"/>
      <c r="I6" s="7"/>
      <c r="J6" s="16"/>
      <c r="K6" s="14"/>
      <c r="L6" s="6"/>
      <c r="M6" s="6"/>
      <c r="N6" s="6"/>
      <c r="O6" s="6"/>
      <c r="P6" s="16"/>
      <c r="Q6" s="6"/>
      <c r="R6" s="21"/>
      <c r="S6" s="21"/>
    </row>
    <row r="7" spans="1:19" ht="12.6" customHeight="1" x14ac:dyDescent="0.25">
      <c r="A7" s="20"/>
      <c r="B7" s="11"/>
      <c r="C7" s="36"/>
      <c r="D7" s="21"/>
      <c r="E7" s="38"/>
      <c r="F7" s="7"/>
      <c r="G7" s="7"/>
      <c r="H7" s="7"/>
      <c r="I7" s="7"/>
      <c r="J7" s="16"/>
      <c r="K7" s="14"/>
      <c r="L7" s="6"/>
      <c r="M7" s="6"/>
      <c r="N7" s="6"/>
      <c r="O7" s="6"/>
      <c r="P7" s="16"/>
      <c r="Q7" s="6"/>
      <c r="R7" s="21"/>
      <c r="S7" s="21"/>
    </row>
    <row r="8" spans="1:19" ht="12.6" customHeight="1" x14ac:dyDescent="0.25">
      <c r="A8" s="20"/>
      <c r="B8" s="11"/>
      <c r="C8" s="36"/>
      <c r="D8" s="21"/>
      <c r="E8" s="38"/>
      <c r="F8" s="7"/>
      <c r="G8" s="7"/>
      <c r="H8" s="7"/>
      <c r="I8" s="7"/>
      <c r="J8" s="16"/>
      <c r="K8" s="14"/>
      <c r="L8" s="6"/>
      <c r="M8" s="6"/>
      <c r="N8" s="6"/>
      <c r="O8" s="6"/>
      <c r="P8" s="16"/>
      <c r="Q8" s="6"/>
      <c r="R8" s="21"/>
      <c r="S8" s="21"/>
    </row>
    <row r="9" spans="1:19" ht="12.6" customHeight="1" x14ac:dyDescent="0.25">
      <c r="A9" s="20"/>
      <c r="B9" s="11"/>
      <c r="C9" s="36"/>
      <c r="D9" s="21"/>
      <c r="E9" s="38"/>
      <c r="F9" s="7"/>
      <c r="G9" s="7"/>
      <c r="H9" s="7"/>
      <c r="I9" s="7"/>
      <c r="J9" s="16"/>
      <c r="K9" s="14"/>
      <c r="L9" s="6"/>
      <c r="M9" s="6"/>
      <c r="N9" s="6"/>
      <c r="O9" s="6"/>
      <c r="P9" s="16"/>
      <c r="Q9" s="6"/>
      <c r="R9" s="21"/>
      <c r="S9" s="21"/>
    </row>
    <row r="10" spans="1:19" ht="12.6" customHeight="1" x14ac:dyDescent="0.25">
      <c r="A10" s="20"/>
      <c r="B10" s="11"/>
      <c r="C10" s="36"/>
      <c r="D10" s="21"/>
      <c r="E10" s="38"/>
      <c r="F10" s="7"/>
      <c r="G10" s="7"/>
      <c r="H10" s="7"/>
      <c r="I10" s="7"/>
      <c r="J10" s="16"/>
      <c r="K10" s="14"/>
      <c r="L10" s="6"/>
      <c r="M10" s="6"/>
      <c r="N10" s="6"/>
      <c r="O10" s="6"/>
      <c r="P10" s="16"/>
      <c r="Q10" s="6"/>
      <c r="R10" s="21"/>
      <c r="S10" s="21"/>
    </row>
    <row r="11" spans="1:19" ht="12.6" customHeight="1" x14ac:dyDescent="0.25">
      <c r="A11" s="20"/>
      <c r="B11" s="11"/>
      <c r="C11" s="36"/>
      <c r="D11" s="21"/>
      <c r="E11" s="38"/>
      <c r="F11" s="7"/>
      <c r="G11" s="7"/>
      <c r="H11" s="7"/>
      <c r="I11" s="7"/>
      <c r="J11" s="16"/>
      <c r="K11" s="14"/>
      <c r="L11" s="6"/>
      <c r="M11" s="6"/>
      <c r="N11" s="6"/>
      <c r="O11" s="6"/>
      <c r="P11" s="16"/>
      <c r="Q11" s="6"/>
      <c r="R11" s="21"/>
      <c r="S11" s="21"/>
    </row>
    <row r="12" spans="1:19" ht="12.6" customHeight="1" x14ac:dyDescent="0.25">
      <c r="A12" s="20"/>
      <c r="B12" s="11"/>
      <c r="C12" s="36"/>
      <c r="D12" s="21"/>
      <c r="E12" s="38"/>
      <c r="F12" s="7"/>
      <c r="G12" s="7"/>
      <c r="H12" s="7"/>
      <c r="I12" s="7"/>
      <c r="J12" s="16"/>
      <c r="K12" s="14"/>
      <c r="L12" s="6"/>
      <c r="M12" s="6"/>
      <c r="N12" s="6"/>
      <c r="O12" s="6"/>
      <c r="P12" s="16"/>
      <c r="Q12" s="6"/>
      <c r="R12" s="21"/>
      <c r="S12" s="21"/>
    </row>
    <row r="13" spans="1:19" ht="12.6" customHeight="1" x14ac:dyDescent="0.25">
      <c r="A13" s="20"/>
      <c r="B13" s="11"/>
      <c r="C13" s="36"/>
      <c r="D13" s="21"/>
      <c r="E13" s="38"/>
      <c r="F13" s="7"/>
      <c r="G13" s="7"/>
      <c r="H13" s="7"/>
      <c r="I13" s="7"/>
      <c r="J13" s="16"/>
      <c r="K13" s="14"/>
      <c r="L13" s="6"/>
      <c r="M13" s="6"/>
      <c r="N13" s="6"/>
      <c r="O13" s="6"/>
      <c r="P13" s="16"/>
      <c r="Q13" s="6"/>
      <c r="R13" s="21"/>
      <c r="S13" s="21"/>
    </row>
    <row r="14" spans="1:19" ht="12.6" customHeight="1" x14ac:dyDescent="0.25">
      <c r="A14" s="20"/>
      <c r="B14" s="11"/>
      <c r="C14" s="36"/>
      <c r="D14" s="21"/>
      <c r="E14" s="38"/>
      <c r="F14" s="7"/>
      <c r="G14" s="7"/>
      <c r="H14" s="7"/>
      <c r="I14" s="7"/>
      <c r="J14" s="16"/>
      <c r="K14" s="14"/>
      <c r="L14" s="6"/>
      <c r="M14" s="6"/>
      <c r="N14" s="6"/>
      <c r="O14" s="6"/>
      <c r="P14" s="16"/>
      <c r="Q14" s="6"/>
      <c r="R14" s="21"/>
      <c r="S14" s="21"/>
    </row>
    <row r="15" spans="1:19" ht="12.6" customHeight="1" x14ac:dyDescent="0.25">
      <c r="A15" s="20"/>
      <c r="B15" s="11"/>
      <c r="C15" s="36"/>
      <c r="D15" s="21"/>
      <c r="E15" s="38"/>
      <c r="F15" s="7"/>
      <c r="G15" s="7"/>
      <c r="H15" s="7"/>
      <c r="I15" s="7"/>
      <c r="J15" s="16"/>
      <c r="K15" s="14"/>
      <c r="L15" s="6"/>
      <c r="M15" s="6"/>
      <c r="N15" s="6"/>
      <c r="O15" s="6"/>
      <c r="P15" s="16"/>
      <c r="Q15" s="6"/>
      <c r="R15" s="21"/>
      <c r="S15" s="21"/>
    </row>
    <row r="16" spans="1:19" ht="12.6" customHeight="1" x14ac:dyDescent="0.25">
      <c r="A16" s="20"/>
      <c r="B16" s="11"/>
      <c r="C16" s="36"/>
      <c r="D16" s="21"/>
      <c r="E16" s="38"/>
      <c r="F16" s="7"/>
      <c r="G16" s="7"/>
      <c r="H16" s="7"/>
      <c r="I16" s="7"/>
      <c r="J16" s="16"/>
      <c r="K16" s="14"/>
      <c r="L16" s="6"/>
      <c r="M16" s="6"/>
      <c r="N16" s="6"/>
      <c r="O16" s="6"/>
      <c r="P16" s="16"/>
      <c r="Q16" s="6"/>
      <c r="R16" s="21"/>
      <c r="S16" s="21"/>
    </row>
    <row r="17" spans="1:19" ht="12.6" customHeight="1" x14ac:dyDescent="0.25">
      <c r="A17" s="20"/>
      <c r="B17" s="11"/>
      <c r="C17" s="36"/>
      <c r="D17" s="21"/>
      <c r="E17" s="38"/>
      <c r="F17" s="7"/>
      <c r="G17" s="7"/>
      <c r="H17" s="7"/>
      <c r="I17" s="7"/>
      <c r="J17" s="16"/>
      <c r="K17" s="14"/>
      <c r="L17" s="6"/>
      <c r="M17" s="6"/>
      <c r="N17" s="6"/>
      <c r="O17" s="6"/>
      <c r="P17" s="16"/>
      <c r="Q17" s="6"/>
      <c r="R17" s="21"/>
      <c r="S17" s="21"/>
    </row>
    <row r="18" spans="1:19" ht="12.6" customHeight="1" x14ac:dyDescent="0.25">
      <c r="A18" s="20"/>
      <c r="B18" s="11"/>
      <c r="C18" s="36"/>
      <c r="D18" s="21"/>
      <c r="E18" s="38"/>
      <c r="F18" s="7"/>
      <c r="G18" s="7"/>
      <c r="H18" s="7"/>
      <c r="I18" s="7"/>
      <c r="J18" s="16"/>
      <c r="K18" s="14"/>
      <c r="L18" s="6"/>
      <c r="M18" s="6"/>
      <c r="N18" s="6"/>
      <c r="O18" s="6"/>
      <c r="P18" s="16"/>
      <c r="Q18" s="6"/>
      <c r="R18" s="21"/>
      <c r="S18" s="21"/>
    </row>
    <row r="19" spans="1:19" ht="12.6" customHeight="1" x14ac:dyDescent="0.25">
      <c r="A19" s="20"/>
      <c r="B19" s="11"/>
      <c r="C19" s="36"/>
      <c r="D19" s="21"/>
      <c r="E19" s="38"/>
      <c r="F19" s="42"/>
      <c r="G19" s="7"/>
      <c r="H19" s="7"/>
      <c r="I19" s="7"/>
      <c r="J19" s="16"/>
      <c r="K19" s="14"/>
      <c r="L19" s="6"/>
      <c r="M19" s="6"/>
      <c r="N19" s="6"/>
      <c r="O19" s="6"/>
      <c r="P19" s="16"/>
      <c r="Q19" s="6"/>
      <c r="R19" s="21"/>
      <c r="S19" s="21"/>
    </row>
    <row r="20" spans="1:19" ht="12.6" customHeight="1" x14ac:dyDescent="0.25">
      <c r="A20" s="20"/>
      <c r="B20" s="11"/>
      <c r="C20" s="36"/>
      <c r="D20" s="21"/>
      <c r="E20" s="38"/>
      <c r="F20" s="7"/>
      <c r="G20" s="7"/>
      <c r="H20" s="7"/>
      <c r="I20" s="7"/>
      <c r="J20" s="16"/>
      <c r="K20" s="14"/>
      <c r="L20" s="6"/>
      <c r="M20" s="6"/>
      <c r="N20" s="6"/>
      <c r="O20" s="6"/>
      <c r="P20" s="16"/>
      <c r="Q20" s="6"/>
      <c r="R20" s="21"/>
      <c r="S20" s="21"/>
    </row>
    <row r="21" spans="1:19" ht="12.6" customHeight="1" x14ac:dyDescent="0.25">
      <c r="A21" s="20"/>
      <c r="B21" s="11"/>
      <c r="C21" s="36"/>
      <c r="D21" s="21"/>
      <c r="E21" s="38"/>
      <c r="F21" s="7"/>
      <c r="G21" s="7"/>
      <c r="H21" s="7"/>
      <c r="I21" s="7"/>
      <c r="J21" s="16"/>
      <c r="K21" s="14"/>
      <c r="L21" s="6"/>
      <c r="M21" s="6"/>
      <c r="N21" s="6"/>
      <c r="O21" s="6"/>
      <c r="P21" s="16"/>
      <c r="Q21" s="6"/>
      <c r="R21" s="21"/>
      <c r="S21" s="21"/>
    </row>
    <row r="22" spans="1:19" ht="12.6" customHeight="1" x14ac:dyDescent="0.25">
      <c r="A22" s="20"/>
      <c r="B22" s="11"/>
      <c r="C22" s="36"/>
      <c r="D22" s="21"/>
      <c r="E22" s="38"/>
      <c r="F22" s="7"/>
      <c r="G22" s="7"/>
      <c r="H22" s="7"/>
      <c r="I22" s="7"/>
      <c r="J22" s="16"/>
      <c r="K22" s="14"/>
      <c r="L22" s="6"/>
      <c r="M22" s="6"/>
      <c r="N22" s="6"/>
      <c r="O22" s="6"/>
      <c r="P22" s="16"/>
      <c r="Q22" s="6"/>
      <c r="R22" s="21"/>
      <c r="S22" s="21"/>
    </row>
    <row r="23" spans="1:19" ht="12.6" customHeight="1" x14ac:dyDescent="0.25">
      <c r="A23" s="20"/>
      <c r="B23" s="11"/>
      <c r="C23" s="36"/>
      <c r="D23" s="21"/>
      <c r="E23" s="38"/>
      <c r="F23" s="7"/>
      <c r="G23" s="7"/>
      <c r="H23" s="7"/>
      <c r="I23" s="7"/>
      <c r="J23" s="16"/>
      <c r="K23" s="14"/>
      <c r="L23" s="6"/>
      <c r="M23" s="6"/>
      <c r="N23" s="6"/>
      <c r="O23" s="6"/>
      <c r="P23" s="16"/>
      <c r="Q23" s="6"/>
      <c r="R23" s="21"/>
      <c r="S23" s="21"/>
    </row>
    <row r="24" spans="1:19" ht="12.6" customHeight="1" x14ac:dyDescent="0.25">
      <c r="A24" s="20"/>
      <c r="B24" s="11"/>
      <c r="C24" s="36"/>
      <c r="D24" s="21"/>
      <c r="E24" s="38"/>
      <c r="F24" s="7"/>
      <c r="G24" s="7"/>
      <c r="H24" s="7"/>
      <c r="I24" s="7"/>
      <c r="J24" s="16"/>
      <c r="K24" s="14"/>
      <c r="L24" s="6"/>
      <c r="M24" s="6"/>
      <c r="N24" s="6"/>
      <c r="O24" s="6"/>
      <c r="P24" s="16"/>
      <c r="Q24" s="6"/>
      <c r="R24" s="21"/>
      <c r="S24" s="21"/>
    </row>
    <row r="25" spans="1:19" ht="12.6" customHeight="1" x14ac:dyDescent="0.25">
      <c r="A25" s="20"/>
      <c r="B25" s="11"/>
      <c r="C25" s="36"/>
      <c r="D25" s="21"/>
      <c r="E25" s="38"/>
      <c r="F25" s="12"/>
      <c r="G25" s="7"/>
      <c r="H25" s="7"/>
      <c r="I25" s="7"/>
      <c r="J25" s="16"/>
      <c r="K25" s="14"/>
      <c r="L25" s="6"/>
      <c r="M25" s="6"/>
      <c r="N25" s="6"/>
      <c r="O25" s="6"/>
      <c r="P25" s="16"/>
      <c r="Q25" s="6"/>
      <c r="R25" s="21"/>
      <c r="S25" s="21"/>
    </row>
    <row r="26" spans="1:19" ht="12.6" customHeight="1" x14ac:dyDescent="0.25">
      <c r="A26" s="20"/>
      <c r="B26" s="11"/>
      <c r="C26" s="36"/>
      <c r="D26" s="21"/>
      <c r="E26" s="38"/>
      <c r="F26" s="7"/>
      <c r="G26" s="7"/>
      <c r="H26" s="7"/>
      <c r="I26" s="7"/>
      <c r="J26" s="16"/>
      <c r="K26" s="14"/>
      <c r="L26" s="6"/>
      <c r="M26" s="6"/>
      <c r="N26" s="6"/>
      <c r="O26" s="6"/>
      <c r="P26" s="16"/>
      <c r="Q26" s="6"/>
      <c r="R26" s="21"/>
      <c r="S26" s="21"/>
    </row>
    <row r="27" spans="1:19" ht="12.6" customHeight="1" x14ac:dyDescent="0.25">
      <c r="A27" s="20"/>
      <c r="B27" s="11"/>
      <c r="C27" s="36"/>
      <c r="D27" s="21"/>
      <c r="E27" s="38"/>
      <c r="F27" s="7"/>
      <c r="G27" s="7"/>
      <c r="H27" s="7"/>
      <c r="I27" s="7"/>
      <c r="J27" s="16"/>
      <c r="K27" s="14"/>
      <c r="L27" s="6"/>
      <c r="M27" s="6"/>
      <c r="N27" s="6"/>
      <c r="O27" s="6"/>
      <c r="P27" s="16"/>
      <c r="Q27" s="6"/>
      <c r="R27" s="21"/>
      <c r="S27" s="21"/>
    </row>
    <row r="28" spans="1:19" ht="12.6" customHeight="1" x14ac:dyDescent="0.25">
      <c r="A28" s="20"/>
      <c r="B28" s="11"/>
      <c r="C28" s="36"/>
      <c r="D28" s="21"/>
      <c r="E28" s="38"/>
      <c r="F28" s="7"/>
      <c r="G28" s="7"/>
      <c r="H28" s="7"/>
      <c r="I28" s="7"/>
      <c r="J28" s="16"/>
      <c r="K28" s="14"/>
      <c r="L28" s="6"/>
      <c r="M28" s="6"/>
      <c r="N28" s="6"/>
      <c r="O28" s="6"/>
      <c r="P28" s="16"/>
      <c r="Q28" s="6"/>
      <c r="R28" s="21"/>
      <c r="S28" s="21"/>
    </row>
    <row r="29" spans="1:19" ht="12.6" customHeight="1" x14ac:dyDescent="0.25">
      <c r="A29" s="20"/>
      <c r="B29" s="11"/>
      <c r="C29" s="36"/>
      <c r="D29" s="21"/>
      <c r="E29" s="38"/>
      <c r="F29" s="7"/>
      <c r="G29" s="7"/>
      <c r="H29" s="7"/>
      <c r="I29" s="7"/>
      <c r="J29" s="16"/>
      <c r="K29" s="14"/>
      <c r="L29" s="6"/>
      <c r="M29" s="6"/>
      <c r="N29" s="6"/>
      <c r="O29" s="6"/>
      <c r="P29" s="16"/>
      <c r="Q29" s="6"/>
      <c r="R29" s="21"/>
      <c r="S29" s="21"/>
    </row>
    <row r="30" spans="1:19" ht="12.6" customHeight="1" x14ac:dyDescent="0.25">
      <c r="A30" s="20"/>
      <c r="B30" s="11"/>
      <c r="C30" s="36"/>
      <c r="D30" s="21"/>
      <c r="E30" s="38"/>
      <c r="F30" s="7"/>
      <c r="G30" s="7"/>
      <c r="H30" s="7"/>
      <c r="I30" s="7"/>
      <c r="J30" s="16"/>
      <c r="K30" s="14"/>
      <c r="L30" s="6"/>
      <c r="M30" s="6"/>
      <c r="N30" s="6"/>
      <c r="O30" s="6"/>
      <c r="P30" s="16"/>
      <c r="Q30" s="6"/>
      <c r="R30" s="21"/>
      <c r="S30" s="21"/>
    </row>
    <row r="31" spans="1:19" ht="12.6" customHeight="1" x14ac:dyDescent="0.25">
      <c r="A31" s="20"/>
      <c r="B31" s="11"/>
      <c r="C31" s="36"/>
      <c r="D31" s="21"/>
      <c r="E31" s="38"/>
      <c r="F31" s="7"/>
      <c r="G31" s="7"/>
      <c r="H31" s="7"/>
      <c r="I31" s="7"/>
      <c r="J31" s="16"/>
      <c r="K31" s="14"/>
      <c r="L31" s="6"/>
      <c r="M31" s="6"/>
      <c r="N31" s="6"/>
      <c r="O31" s="6"/>
      <c r="P31" s="16"/>
      <c r="Q31" s="6"/>
      <c r="R31" s="21"/>
      <c r="S31" s="21"/>
    </row>
    <row r="32" spans="1:19" ht="12.6" customHeight="1" x14ac:dyDescent="0.25">
      <c r="A32" s="31"/>
      <c r="B32" s="32"/>
      <c r="C32" s="36"/>
      <c r="D32" s="21"/>
      <c r="E32" s="38"/>
      <c r="F32" s="7"/>
      <c r="G32" s="7"/>
      <c r="H32" s="7"/>
      <c r="I32" s="7"/>
      <c r="J32" s="16"/>
      <c r="K32" s="14"/>
      <c r="L32" s="6"/>
      <c r="M32" s="6"/>
      <c r="N32" s="6"/>
      <c r="O32" s="6"/>
      <c r="P32" s="16"/>
      <c r="Q32" s="6"/>
      <c r="R32" s="21"/>
      <c r="S32" s="21"/>
    </row>
    <row r="33" spans="1:19" ht="12.6" customHeight="1" thickBot="1" x14ac:dyDescent="0.3">
      <c r="A33" s="22"/>
      <c r="B33" s="23"/>
      <c r="C33" s="36"/>
      <c r="D33" s="21"/>
      <c r="E33" s="39"/>
      <c r="F33" s="13"/>
      <c r="G33" s="7"/>
      <c r="H33" s="7"/>
      <c r="I33" s="13"/>
      <c r="J33" s="16"/>
      <c r="K33" s="14"/>
      <c r="L33" s="6"/>
      <c r="M33" s="6"/>
      <c r="N33" s="15"/>
      <c r="O33" s="6"/>
      <c r="P33" s="16"/>
      <c r="Q33" s="6"/>
      <c r="R33" s="21"/>
      <c r="S33" s="21"/>
    </row>
    <row r="34" spans="1:19" s="9" customFormat="1" ht="12.6" customHeight="1" x14ac:dyDescent="0.25">
      <c r="A34" s="8"/>
      <c r="B34" s="8"/>
      <c r="C34" s="8"/>
      <c r="D34" s="8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2018-04-07T23:44:51Z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