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19" i="1"/>
  <c r="R23" i="1"/>
  <c r="R24" i="1"/>
  <c r="R25" i="1"/>
  <c r="R26" i="1"/>
  <c r="R27" i="1"/>
  <c r="R3" i="1"/>
  <c r="U26" i="1" l="1"/>
  <c r="U13" i="1"/>
  <c r="U5" i="1"/>
  <c r="U9" i="1"/>
  <c r="U10" i="1"/>
  <c r="U6" i="1"/>
  <c r="U8" i="1"/>
  <c r="U4" i="1"/>
  <c r="U7" i="1"/>
  <c r="U11" i="1"/>
  <c r="U23" i="1"/>
  <c r="U14" i="1"/>
  <c r="U12" i="1"/>
  <c r="U19" i="1"/>
  <c r="U17" i="1"/>
  <c r="U15" i="1"/>
  <c r="U16" i="1"/>
  <c r="U18" i="1"/>
  <c r="U20" i="1"/>
  <c r="U25" i="1"/>
  <c r="U22" i="1"/>
  <c r="U24" i="1"/>
  <c r="U21" i="1"/>
  <c r="U27" i="1"/>
  <c r="U3" i="1"/>
  <c r="L12" i="1" l="1"/>
  <c r="L7" i="1"/>
  <c r="L11" i="1"/>
  <c r="L23" i="1"/>
  <c r="L14" i="1"/>
  <c r="L19" i="1"/>
  <c r="L17" i="1"/>
  <c r="L15" i="1"/>
  <c r="L16" i="1"/>
  <c r="L5" i="1"/>
  <c r="L9" i="1"/>
  <c r="L10" i="1"/>
  <c r="L6" i="1"/>
  <c r="L8" i="1"/>
  <c r="L4" i="1"/>
  <c r="L18" i="1"/>
  <c r="L22" i="1"/>
  <c r="L20" i="1"/>
  <c r="L21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6" i="1"/>
  <c r="L13" i="1"/>
  <c r="X25" i="1" l="1"/>
  <c r="R42" i="1"/>
  <c r="X42" i="1" s="1"/>
  <c r="R35" i="1"/>
  <c r="R36" i="1"/>
  <c r="R37" i="1"/>
  <c r="R38" i="1"/>
  <c r="R39" i="1"/>
  <c r="R40" i="1"/>
  <c r="R41" i="1"/>
  <c r="X39" i="1" l="1"/>
  <c r="X14" i="1"/>
  <c r="X13" i="1"/>
  <c r="X23" i="1"/>
  <c r="X40" i="1"/>
  <c r="X21" i="1"/>
  <c r="X18" i="1"/>
  <c r="X41" i="1"/>
  <c r="X12" i="1"/>
  <c r="X26" i="1"/>
  <c r="X4" i="1" l="1"/>
  <c r="X38" i="1"/>
  <c r="X11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X36" i="1" l="1"/>
  <c r="X7" i="1"/>
  <c r="X27" i="1"/>
  <c r="X3" i="1"/>
  <c r="X10" i="1"/>
  <c r="X6" i="1"/>
  <c r="X5" i="1"/>
  <c r="X30" i="1"/>
  <c r="X19" i="1"/>
  <c r="X29" i="1"/>
  <c r="X34" i="1"/>
  <c r="X31" i="1"/>
  <c r="X8" i="1"/>
  <c r="X20" i="1"/>
  <c r="X22" i="1"/>
  <c r="X15" i="1" l="1"/>
  <c r="X33" i="1"/>
  <c r="X9" i="1"/>
  <c r="X17" i="1"/>
  <c r="X16" i="1"/>
  <c r="X32" i="1"/>
  <c r="X37" i="1"/>
  <c r="X28" i="1"/>
  <c r="X24" i="1"/>
  <c r="X35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<sst xmlns="http://schemas.openxmlformats.org/spreadsheetml/2006/main" count="246" uniqueCount="193">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</sst>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P8" sqref="P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6" bestFit="1" customWidth="1"/>
    <col min="6" max="7" width="2.88671875" style="56" bestFit="1" customWidth="1"/>
    <col min="8" max="8" width="2.88671875" style="57" bestFit="1" customWidth="1"/>
    <col min="9" max="9" width="2.44140625" style="57" bestFit="1" customWidth="1"/>
    <col min="10" max="10" width="2.44140625" style="57" customWidth="1"/>
    <col min="11" max="11" width="2.88671875" style="48" bestFit="1" customWidth="1"/>
    <col min="12" max="12" width="6.88671875" style="1" customWidth="1"/>
    <col min="13" max="13" width="3.109375" style="1" bestFit="1" customWidth="1"/>
    <col min="14" max="14" width="2.77734375" style="81" bestFit="1" customWidth="1"/>
    <col min="15" max="15" width="2.77734375" style="1" bestFit="1" customWidth="1"/>
    <col min="16" max="16" width="2.77734375" style="1" customWidth="1"/>
    <col min="17" max="17" width="2.5546875" style="1" customWidth="1"/>
    <col min="18" max="18" width="4.77734375" style="1" customWidth="1"/>
    <col min="19" max="20" width="2.77734375" style="1" bestFit="1" customWidth="1"/>
    <col min="21" max="21" width="5.77734375" style="1" bestFit="1" customWidth="1"/>
    <col min="22" max="22" width="7" style="1" bestFit="1" customWidth="1"/>
    <col min="23" max="23" width="7" style="1" customWidth="1"/>
    <col min="24" max="24" width="5.77734375" style="1" customWidth="1"/>
    <col min="25" max="16384" width="8.88671875" style="1"/>
  </cols>
  <sheetData>
    <row r="1" spans="1:24" s="4" customFormat="1" ht="22.2" customHeight="1" thickBot="1" x14ac:dyDescent="0.3">
      <c r="A1" s="30">
        <v>4</v>
      </c>
      <c r="B1" s="18"/>
      <c r="C1" s="29"/>
      <c r="D1" s="73" t="s">
        <v>99</v>
      </c>
      <c r="E1" s="74"/>
      <c r="F1" s="74"/>
      <c r="G1" s="74"/>
      <c r="H1" s="74"/>
      <c r="I1" s="74"/>
      <c r="J1" s="74"/>
      <c r="K1" s="74"/>
      <c r="L1" s="75"/>
      <c r="M1" s="73" t="s">
        <v>100</v>
      </c>
      <c r="N1" s="74"/>
      <c r="O1" s="74"/>
      <c r="P1" s="74"/>
      <c r="Q1" s="74"/>
      <c r="R1" s="75"/>
      <c r="S1" s="73" t="s">
        <v>101</v>
      </c>
      <c r="T1" s="74"/>
      <c r="U1" s="75"/>
      <c r="V1" s="17" t="s">
        <v>96</v>
      </c>
      <c r="W1" s="41" t="s">
        <v>105</v>
      </c>
      <c r="X1" s="19" t="s">
        <v>93</v>
      </c>
    </row>
    <row r="2" spans="1:24" s="5" customFormat="1" ht="11.4" customHeight="1" x14ac:dyDescent="0.25">
      <c r="A2" s="24" t="s">
        <v>91</v>
      </c>
      <c r="B2" s="10" t="s">
        <v>0</v>
      </c>
      <c r="C2" s="25" t="s">
        <v>1</v>
      </c>
      <c r="D2" s="49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45" t="s">
        <v>192</v>
      </c>
      <c r="L2" s="28" t="s">
        <v>92</v>
      </c>
      <c r="M2" s="26">
        <v>3</v>
      </c>
      <c r="N2" s="27">
        <v>5</v>
      </c>
      <c r="O2" s="27">
        <v>6</v>
      </c>
      <c r="P2" s="27">
        <v>7</v>
      </c>
      <c r="Q2" s="76" t="s">
        <v>192</v>
      </c>
      <c r="R2" s="28" t="s">
        <v>92</v>
      </c>
      <c r="S2" s="26">
        <v>1</v>
      </c>
      <c r="T2" s="27">
        <v>2</v>
      </c>
      <c r="U2" s="28" t="s">
        <v>92</v>
      </c>
      <c r="V2" s="26" t="s">
        <v>95</v>
      </c>
      <c r="W2" s="43" t="s">
        <v>104</v>
      </c>
      <c r="X2" s="19" t="s">
        <v>94</v>
      </c>
    </row>
    <row r="3" spans="1:24" ht="12.6" customHeight="1" x14ac:dyDescent="0.25">
      <c r="A3" s="20" t="s">
        <v>147</v>
      </c>
      <c r="B3" s="3" t="s">
        <v>148</v>
      </c>
      <c r="C3" s="11" t="s">
        <v>149</v>
      </c>
      <c r="D3" s="51">
        <v>2</v>
      </c>
      <c r="E3" s="52">
        <v>2</v>
      </c>
      <c r="F3" s="52">
        <v>2</v>
      </c>
      <c r="G3" s="52" t="s">
        <v>192</v>
      </c>
      <c r="H3" s="52">
        <v>2</v>
      </c>
      <c r="I3" s="52"/>
      <c r="J3" s="52"/>
      <c r="K3" s="46">
        <v>1</v>
      </c>
      <c r="L3" s="16">
        <f>SUM(D3:J3)*50/(A$1-K3)</f>
        <v>133.33333333333334</v>
      </c>
      <c r="M3" s="14">
        <v>100</v>
      </c>
      <c r="N3" s="78">
        <v>100</v>
      </c>
      <c r="O3" s="6"/>
      <c r="P3" s="6"/>
      <c r="Q3" s="77">
        <v>0</v>
      </c>
      <c r="R3" s="16">
        <f>SUM(M3:P3)/(2-Q3)</f>
        <v>100</v>
      </c>
      <c r="S3" s="14">
        <v>60</v>
      </c>
      <c r="T3" s="14"/>
      <c r="U3" s="16">
        <f>SUM(S3:T3)/1</f>
        <v>60</v>
      </c>
      <c r="V3" s="6"/>
      <c r="W3" s="44"/>
      <c r="X3" s="21">
        <f>L3*0.2+R3*0.25+U3*0.25+V3*0.3+W3*0.15</f>
        <v>66.666666666666671</v>
      </c>
    </row>
    <row r="4" spans="1:24" ht="12.6" customHeight="1" x14ac:dyDescent="0.25">
      <c r="A4" s="20" t="s">
        <v>164</v>
      </c>
      <c r="B4" s="3" t="s">
        <v>165</v>
      </c>
      <c r="C4" s="11" t="s">
        <v>166</v>
      </c>
      <c r="D4" s="51">
        <v>2</v>
      </c>
      <c r="E4" s="52">
        <v>2</v>
      </c>
      <c r="F4" s="52">
        <v>2</v>
      </c>
      <c r="G4" s="52">
        <v>2</v>
      </c>
      <c r="H4" s="52">
        <v>2</v>
      </c>
      <c r="I4" s="52"/>
      <c r="J4" s="52"/>
      <c r="K4" s="46">
        <v>0</v>
      </c>
      <c r="L4" s="16">
        <f>SUM(D4:J4)*50/(A$1-K4)</f>
        <v>125</v>
      </c>
      <c r="M4" s="14">
        <v>100</v>
      </c>
      <c r="N4" s="78">
        <v>100</v>
      </c>
      <c r="O4" s="6"/>
      <c r="P4" s="6"/>
      <c r="Q4" s="77">
        <v>0</v>
      </c>
      <c r="R4" s="16">
        <f>SUM(M4:P4)/(2-Q4)</f>
        <v>100</v>
      </c>
      <c r="S4" s="14">
        <v>60</v>
      </c>
      <c r="T4" s="14"/>
      <c r="U4" s="16">
        <f>SUM(S4:T4)/1</f>
        <v>60</v>
      </c>
      <c r="V4" s="6"/>
      <c r="W4" s="44"/>
      <c r="X4" s="21">
        <f>L4*0.2+R4*0.25+U4*0.25+V4*0.3+W4*0.1</f>
        <v>65</v>
      </c>
    </row>
    <row r="5" spans="1:24" ht="12.6" customHeight="1" x14ac:dyDescent="0.25">
      <c r="A5" s="20" t="s">
        <v>116</v>
      </c>
      <c r="B5" s="3" t="s">
        <v>117</v>
      </c>
      <c r="C5" s="11" t="s">
        <v>118</v>
      </c>
      <c r="D5" s="51">
        <v>2</v>
      </c>
      <c r="E5" s="52">
        <v>2</v>
      </c>
      <c r="F5" s="52">
        <v>2</v>
      </c>
      <c r="G5" s="52">
        <v>2</v>
      </c>
      <c r="H5" s="52">
        <v>2</v>
      </c>
      <c r="I5" s="52"/>
      <c r="J5" s="52"/>
      <c r="K5" s="46">
        <v>0</v>
      </c>
      <c r="L5" s="16">
        <f>SUM(D5:J5)*50/(A$1-K5)</f>
        <v>125</v>
      </c>
      <c r="M5" s="14">
        <v>100</v>
      </c>
      <c r="N5" s="78">
        <v>95</v>
      </c>
      <c r="O5" s="6"/>
      <c r="P5" s="6"/>
      <c r="Q5" s="77">
        <v>0</v>
      </c>
      <c r="R5" s="16">
        <f>SUM(M5:P5)/(2-Q5)</f>
        <v>97.5</v>
      </c>
      <c r="S5" s="14">
        <v>60</v>
      </c>
      <c r="T5" s="14"/>
      <c r="U5" s="16">
        <f>SUM(S5:T5)/1</f>
        <v>60</v>
      </c>
      <c r="V5" s="6"/>
      <c r="W5" s="44"/>
      <c r="X5" s="21">
        <f>L5*0.2+R5*0.25+U5*0.25+V5*0.3+W5*0.15</f>
        <v>64.375</v>
      </c>
    </row>
    <row r="6" spans="1:24" ht="12.6" customHeight="1" x14ac:dyDescent="0.25">
      <c r="A6" s="20" t="s">
        <v>158</v>
      </c>
      <c r="B6" s="3" t="s">
        <v>159</v>
      </c>
      <c r="C6" s="11" t="s">
        <v>160</v>
      </c>
      <c r="D6" s="51">
        <v>2</v>
      </c>
      <c r="E6" s="52">
        <v>2</v>
      </c>
      <c r="F6" s="52">
        <v>2</v>
      </c>
      <c r="G6" s="52">
        <v>2</v>
      </c>
      <c r="H6" s="52">
        <v>2</v>
      </c>
      <c r="I6" s="52"/>
      <c r="J6" s="52"/>
      <c r="K6" s="46">
        <v>0</v>
      </c>
      <c r="L6" s="16">
        <f>SUM(D6:J6)*50/(A$1-K6)</f>
        <v>125</v>
      </c>
      <c r="M6" s="14">
        <v>100</v>
      </c>
      <c r="N6" s="78">
        <v>95</v>
      </c>
      <c r="O6" s="6"/>
      <c r="P6" s="6"/>
      <c r="Q6" s="77">
        <v>0</v>
      </c>
      <c r="R6" s="16">
        <f>SUM(M6:P6)/(2-Q6)</f>
        <v>97.5</v>
      </c>
      <c r="S6" s="14">
        <v>60</v>
      </c>
      <c r="T6" s="14"/>
      <c r="U6" s="16">
        <f>SUM(S6:T6)/1</f>
        <v>60</v>
      </c>
      <c r="V6" s="6"/>
      <c r="W6" s="44"/>
      <c r="X6" s="21">
        <f>L6*0.2+R6*0.25+U6*0.25+V6*0.3+W6*0.1</f>
        <v>64.375</v>
      </c>
    </row>
    <row r="7" spans="1:24" ht="12.6" customHeight="1" x14ac:dyDescent="0.25">
      <c r="A7" s="20" t="s">
        <v>150</v>
      </c>
      <c r="B7" s="3" t="s">
        <v>151</v>
      </c>
      <c r="C7" s="11" t="s">
        <v>152</v>
      </c>
      <c r="D7" s="51">
        <v>2</v>
      </c>
      <c r="E7" s="52">
        <v>2</v>
      </c>
      <c r="F7" s="52">
        <v>2</v>
      </c>
      <c r="G7" s="52">
        <v>2</v>
      </c>
      <c r="H7" s="52">
        <v>2</v>
      </c>
      <c r="I7" s="52"/>
      <c r="J7" s="52"/>
      <c r="K7" s="46">
        <v>0</v>
      </c>
      <c r="L7" s="16">
        <f>SUM(D7:J7)*50/(A$1-K7)</f>
        <v>125</v>
      </c>
      <c r="M7" s="14">
        <v>95</v>
      </c>
      <c r="N7" s="78">
        <v>100</v>
      </c>
      <c r="O7" s="6"/>
      <c r="P7" s="6"/>
      <c r="Q7" s="77">
        <v>0</v>
      </c>
      <c r="R7" s="16">
        <f>SUM(M7:P7)/(2-Q7)</f>
        <v>97.5</v>
      </c>
      <c r="S7" s="14">
        <v>60</v>
      </c>
      <c r="T7" s="14"/>
      <c r="U7" s="16">
        <f>SUM(S7:T7)/1</f>
        <v>60</v>
      </c>
      <c r="V7" s="6"/>
      <c r="W7" s="44"/>
      <c r="X7" s="21">
        <f>L7*0.2+R7*0.25+U7*0.25+V7*0.3+W7*0.15</f>
        <v>64.375</v>
      </c>
    </row>
    <row r="8" spans="1:24" ht="12.6" customHeight="1" x14ac:dyDescent="0.25">
      <c r="A8" s="20" t="s">
        <v>161</v>
      </c>
      <c r="B8" s="3" t="s">
        <v>162</v>
      </c>
      <c r="C8" s="11" t="s">
        <v>163</v>
      </c>
      <c r="D8" s="51">
        <v>2</v>
      </c>
      <c r="E8" s="52">
        <v>2</v>
      </c>
      <c r="F8" s="52">
        <v>2</v>
      </c>
      <c r="G8" s="52">
        <v>2</v>
      </c>
      <c r="H8" s="52">
        <v>1.8</v>
      </c>
      <c r="I8" s="52"/>
      <c r="J8" s="52"/>
      <c r="K8" s="46">
        <v>0</v>
      </c>
      <c r="L8" s="16">
        <f>SUM(D8:J8)*50/(A$1-K8)</f>
        <v>122.50000000000001</v>
      </c>
      <c r="M8" s="14">
        <v>100</v>
      </c>
      <c r="N8" s="78">
        <v>95</v>
      </c>
      <c r="O8" s="6"/>
      <c r="P8" s="6"/>
      <c r="Q8" s="77">
        <v>0</v>
      </c>
      <c r="R8" s="16">
        <f>SUM(M8:P8)/(2-Q8)</f>
        <v>97.5</v>
      </c>
      <c r="S8" s="14">
        <v>60</v>
      </c>
      <c r="T8" s="14"/>
      <c r="U8" s="16">
        <f>SUM(S8:T8)/1</f>
        <v>60</v>
      </c>
      <c r="V8" s="6"/>
      <c r="W8" s="44"/>
      <c r="X8" s="21">
        <f>L8*0.2+R8*0.25+U8*0.25+V8*0.3+W8*0.1</f>
        <v>63.875</v>
      </c>
    </row>
    <row r="9" spans="1:24" ht="12.6" customHeight="1" x14ac:dyDescent="0.25">
      <c r="A9" s="20" t="s">
        <v>111</v>
      </c>
      <c r="B9" s="3" t="s">
        <v>109</v>
      </c>
      <c r="C9" s="11" t="s">
        <v>110</v>
      </c>
      <c r="D9" s="51">
        <v>2</v>
      </c>
      <c r="E9" s="52">
        <v>2</v>
      </c>
      <c r="F9" s="52">
        <v>2</v>
      </c>
      <c r="G9" s="52">
        <v>2</v>
      </c>
      <c r="H9" s="52">
        <v>1.9</v>
      </c>
      <c r="I9" s="52"/>
      <c r="J9" s="52"/>
      <c r="K9" s="46">
        <v>0</v>
      </c>
      <c r="L9" s="16">
        <f>SUM(D9:J9)*50/(A$1-K9)</f>
        <v>123.75</v>
      </c>
      <c r="M9" s="14">
        <v>100</v>
      </c>
      <c r="N9" s="78">
        <v>90</v>
      </c>
      <c r="O9" s="6"/>
      <c r="P9" s="6"/>
      <c r="Q9" s="77">
        <v>0</v>
      </c>
      <c r="R9" s="16">
        <f>SUM(M9:P9)/(2-Q9)</f>
        <v>95</v>
      </c>
      <c r="S9" s="14">
        <v>60</v>
      </c>
      <c r="T9" s="14"/>
      <c r="U9" s="16">
        <f>SUM(S9:T9)/1</f>
        <v>60</v>
      </c>
      <c r="V9" s="6"/>
      <c r="W9" s="44"/>
      <c r="X9" s="21">
        <f>L9*0.2+R9*0.25+U9*0.25+V9*0.3+W9*0.15</f>
        <v>63.5</v>
      </c>
    </row>
    <row r="10" spans="1:24" ht="12.6" customHeight="1" x14ac:dyDescent="0.25">
      <c r="A10" s="20" t="s">
        <v>114</v>
      </c>
      <c r="B10" s="3" t="s">
        <v>112</v>
      </c>
      <c r="C10" s="11" t="s">
        <v>113</v>
      </c>
      <c r="D10" s="51">
        <v>2</v>
      </c>
      <c r="E10" s="52">
        <v>2</v>
      </c>
      <c r="F10" s="52">
        <v>2</v>
      </c>
      <c r="G10" s="52">
        <v>2</v>
      </c>
      <c r="H10" s="52">
        <v>1.9</v>
      </c>
      <c r="I10" s="52"/>
      <c r="J10" s="52"/>
      <c r="K10" s="46">
        <v>0</v>
      </c>
      <c r="L10" s="16">
        <f>SUM(D10:J10)*50/(A$1-K10)</f>
        <v>123.75</v>
      </c>
      <c r="M10" s="14">
        <v>100</v>
      </c>
      <c r="N10" s="78">
        <v>90</v>
      </c>
      <c r="O10" s="6"/>
      <c r="P10" s="6"/>
      <c r="Q10" s="77">
        <v>0</v>
      </c>
      <c r="R10" s="16">
        <f>SUM(M10:P10)/(2-Q10)</f>
        <v>95</v>
      </c>
      <c r="S10" s="14">
        <v>60</v>
      </c>
      <c r="T10" s="14"/>
      <c r="U10" s="16">
        <f>SUM(S10:T10)/1</f>
        <v>60</v>
      </c>
      <c r="V10" s="6"/>
      <c r="W10" s="44"/>
      <c r="X10" s="21">
        <f>L10*0.2+R10*0.25+U10*0.25+V10*0.3+W10*0.15</f>
        <v>63.5</v>
      </c>
    </row>
    <row r="11" spans="1:24" ht="12.6" customHeight="1" x14ac:dyDescent="0.25">
      <c r="A11" s="20" t="s">
        <v>170</v>
      </c>
      <c r="B11" s="3" t="s">
        <v>171</v>
      </c>
      <c r="C11" s="11" t="s">
        <v>172</v>
      </c>
      <c r="D11" s="51">
        <v>2</v>
      </c>
      <c r="E11" s="52">
        <v>2</v>
      </c>
      <c r="F11" s="52">
        <v>2</v>
      </c>
      <c r="G11" s="52">
        <v>2</v>
      </c>
      <c r="H11" s="52">
        <v>2</v>
      </c>
      <c r="I11" s="52"/>
      <c r="J11" s="52"/>
      <c r="K11" s="46">
        <v>0</v>
      </c>
      <c r="L11" s="16">
        <f>SUM(D11:J11)*50/(A$1-K11)</f>
        <v>125</v>
      </c>
      <c r="M11" s="14">
        <v>85</v>
      </c>
      <c r="N11" s="78">
        <v>100</v>
      </c>
      <c r="O11" s="6"/>
      <c r="P11" s="6"/>
      <c r="Q11" s="77">
        <v>0</v>
      </c>
      <c r="R11" s="16">
        <f>SUM(M11:P11)/(2-Q11)</f>
        <v>92.5</v>
      </c>
      <c r="S11" s="14">
        <v>60</v>
      </c>
      <c r="T11" s="14"/>
      <c r="U11" s="16">
        <f>SUM(S11:T11)/1</f>
        <v>60</v>
      </c>
      <c r="V11" s="6"/>
      <c r="W11" s="44"/>
      <c r="X11" s="21">
        <f>L11*0.2+R11*0.25+U11*0.25+V11*0.3+W11*0.1</f>
        <v>63.125</v>
      </c>
    </row>
    <row r="12" spans="1:24" ht="12.6" customHeight="1" x14ac:dyDescent="0.25">
      <c r="A12" s="20" t="s">
        <v>188</v>
      </c>
      <c r="B12" s="3" t="s">
        <v>189</v>
      </c>
      <c r="C12" s="11" t="s">
        <v>83</v>
      </c>
      <c r="D12" s="51">
        <v>2</v>
      </c>
      <c r="E12" s="53">
        <v>2</v>
      </c>
      <c r="F12" s="52">
        <v>2</v>
      </c>
      <c r="G12" s="53">
        <v>1.5</v>
      </c>
      <c r="H12" s="53">
        <v>2</v>
      </c>
      <c r="I12" s="53"/>
      <c r="J12" s="53"/>
      <c r="K12" s="46">
        <v>0</v>
      </c>
      <c r="L12" s="16">
        <f>SUM(D12:J12)*50/(A$1-K12)</f>
        <v>118.75</v>
      </c>
      <c r="M12" s="14">
        <v>100</v>
      </c>
      <c r="N12" s="78">
        <v>95</v>
      </c>
      <c r="O12" s="6"/>
      <c r="P12" s="6"/>
      <c r="Q12" s="77">
        <v>0</v>
      </c>
      <c r="R12" s="16">
        <f>SUM(M12:P12)/(2-Q12)</f>
        <v>97.5</v>
      </c>
      <c r="S12" s="14">
        <v>60</v>
      </c>
      <c r="T12" s="14"/>
      <c r="U12" s="16">
        <f>SUM(S12:T12)/1</f>
        <v>60</v>
      </c>
      <c r="V12" s="6"/>
      <c r="W12" s="44"/>
      <c r="X12" s="21">
        <f>L12*0.2+R12*0.25+U12*0.25+V12*0.3+W12*0.1</f>
        <v>63.125</v>
      </c>
    </row>
    <row r="13" spans="1:24" ht="12.6" customHeight="1" x14ac:dyDescent="0.25">
      <c r="A13" s="20" t="s">
        <v>178</v>
      </c>
      <c r="B13" s="3" t="s">
        <v>109</v>
      </c>
      <c r="C13" s="11" t="s">
        <v>177</v>
      </c>
      <c r="D13" s="51">
        <v>2</v>
      </c>
      <c r="E13" s="52">
        <v>2</v>
      </c>
      <c r="F13" s="52">
        <v>2</v>
      </c>
      <c r="G13" s="52">
        <v>2</v>
      </c>
      <c r="H13" s="52">
        <v>2</v>
      </c>
      <c r="I13" s="52"/>
      <c r="J13" s="52"/>
      <c r="K13" s="46">
        <v>0</v>
      </c>
      <c r="L13" s="16">
        <f>SUM(D13:J13)*50/(A$1-K13)</f>
        <v>125</v>
      </c>
      <c r="M13" s="14">
        <v>100</v>
      </c>
      <c r="N13" s="78">
        <v>80</v>
      </c>
      <c r="O13" s="6"/>
      <c r="P13" s="6"/>
      <c r="Q13" s="77">
        <v>0</v>
      </c>
      <c r="R13" s="16">
        <f>SUM(M13:P13)/(2-Q13)</f>
        <v>90</v>
      </c>
      <c r="S13" s="14">
        <v>60</v>
      </c>
      <c r="T13" s="14"/>
      <c r="U13" s="16">
        <f>SUM(S13:T13)/1</f>
        <v>60</v>
      </c>
      <c r="V13" s="6"/>
      <c r="W13" s="44"/>
      <c r="X13" s="21">
        <f>L13*0.2+R13*0.25+U13*0.25+V13*0.3+W13*0.1</f>
        <v>62.5</v>
      </c>
    </row>
    <row r="14" spans="1:24" ht="12.6" customHeight="1" x14ac:dyDescent="0.25">
      <c r="A14" s="20" t="s">
        <v>175</v>
      </c>
      <c r="B14" s="3" t="s">
        <v>176</v>
      </c>
      <c r="C14" s="11" t="s">
        <v>177</v>
      </c>
      <c r="D14" s="51">
        <v>2</v>
      </c>
      <c r="E14" s="52">
        <v>2</v>
      </c>
      <c r="F14" s="52">
        <v>2</v>
      </c>
      <c r="G14" s="52">
        <v>2</v>
      </c>
      <c r="H14" s="52">
        <v>2</v>
      </c>
      <c r="I14" s="52"/>
      <c r="J14" s="52"/>
      <c r="K14" s="46">
        <v>0</v>
      </c>
      <c r="L14" s="16">
        <f>SUM(D14:J14)*50/(A$1-K14)</f>
        <v>125</v>
      </c>
      <c r="M14" s="14">
        <v>80</v>
      </c>
      <c r="N14" s="78">
        <v>80</v>
      </c>
      <c r="O14" s="6"/>
      <c r="P14" s="6"/>
      <c r="Q14" s="77">
        <v>0</v>
      </c>
      <c r="R14" s="16">
        <f>SUM(M14:P14)/(2-Q14)</f>
        <v>80</v>
      </c>
      <c r="S14" s="14">
        <v>60</v>
      </c>
      <c r="T14" s="14"/>
      <c r="U14" s="16">
        <f>SUM(S14:T14)/1</f>
        <v>60</v>
      </c>
      <c r="V14" s="6"/>
      <c r="W14" s="44"/>
      <c r="X14" s="21">
        <f>L14*0.2+R14*0.25+U14*0.25+V14*0.3+W14*0.1</f>
        <v>60</v>
      </c>
    </row>
    <row r="15" spans="1:24" ht="12.6" customHeight="1" x14ac:dyDescent="0.25">
      <c r="A15" s="20" t="s">
        <v>122</v>
      </c>
      <c r="B15" s="3" t="s">
        <v>20</v>
      </c>
      <c r="C15" s="11" t="s">
        <v>123</v>
      </c>
      <c r="D15" s="51">
        <v>0</v>
      </c>
      <c r="E15" s="52">
        <v>2</v>
      </c>
      <c r="F15" s="52">
        <v>2</v>
      </c>
      <c r="G15" s="52">
        <v>2</v>
      </c>
      <c r="H15" s="52">
        <v>2</v>
      </c>
      <c r="I15" s="52"/>
      <c r="J15" s="52"/>
      <c r="K15" s="46">
        <v>0</v>
      </c>
      <c r="L15" s="16">
        <f>SUM(D15:J15)*50/(A$1-K15)</f>
        <v>100</v>
      </c>
      <c r="M15" s="14">
        <v>100</v>
      </c>
      <c r="N15" s="78">
        <v>100</v>
      </c>
      <c r="O15" s="6"/>
      <c r="P15" s="6"/>
      <c r="Q15" s="77">
        <v>0</v>
      </c>
      <c r="R15" s="16">
        <f>SUM(M15:P15)/(2-Q15)</f>
        <v>100</v>
      </c>
      <c r="S15" s="14">
        <v>60</v>
      </c>
      <c r="T15" s="14"/>
      <c r="U15" s="16">
        <f>SUM(S15:T15)/1</f>
        <v>60</v>
      </c>
      <c r="V15" s="6"/>
      <c r="W15" s="44"/>
      <c r="X15" s="21">
        <f>L15*0.2+R15*0.25+U15*0.25+V15*0.3+W15*0.15</f>
        <v>60</v>
      </c>
    </row>
    <row r="16" spans="1:24" ht="12.6" customHeight="1" x14ac:dyDescent="0.25">
      <c r="A16" s="20" t="s">
        <v>156</v>
      </c>
      <c r="B16" s="3" t="s">
        <v>157</v>
      </c>
      <c r="C16" s="11" t="s">
        <v>98</v>
      </c>
      <c r="D16" s="51">
        <v>0</v>
      </c>
      <c r="E16" s="52">
        <v>2</v>
      </c>
      <c r="F16" s="52">
        <v>2</v>
      </c>
      <c r="G16" s="52">
        <v>2</v>
      </c>
      <c r="H16" s="52">
        <v>2</v>
      </c>
      <c r="I16" s="52"/>
      <c r="J16" s="52"/>
      <c r="K16" s="46">
        <v>0</v>
      </c>
      <c r="L16" s="16">
        <f>SUM(D16:J16)*50/(A$1-K16)</f>
        <v>100</v>
      </c>
      <c r="M16" s="14">
        <v>100</v>
      </c>
      <c r="N16" s="78">
        <v>95</v>
      </c>
      <c r="O16" s="6"/>
      <c r="P16" s="6"/>
      <c r="Q16" s="77">
        <v>0</v>
      </c>
      <c r="R16" s="16">
        <f>SUM(M16:P16)/(2-Q16)</f>
        <v>97.5</v>
      </c>
      <c r="S16" s="14">
        <v>60</v>
      </c>
      <c r="T16" s="14"/>
      <c r="U16" s="16">
        <f>SUM(S16:T16)/1</f>
        <v>60</v>
      </c>
      <c r="V16" s="6"/>
      <c r="W16" s="44"/>
      <c r="X16" s="21">
        <f>L16*0.2+R16*0.25+U16*0.25+V16*0.3+W16*0.15</f>
        <v>59.375</v>
      </c>
    </row>
    <row r="17" spans="1:24" ht="12.6" customHeight="1" x14ac:dyDescent="0.25">
      <c r="A17" s="20" t="s">
        <v>144</v>
      </c>
      <c r="B17" s="3" t="s">
        <v>145</v>
      </c>
      <c r="C17" s="11" t="s">
        <v>146</v>
      </c>
      <c r="D17" s="51">
        <v>0</v>
      </c>
      <c r="E17" s="52">
        <v>2</v>
      </c>
      <c r="F17" s="52">
        <v>2</v>
      </c>
      <c r="G17" s="52">
        <v>2</v>
      </c>
      <c r="H17" s="52">
        <v>2</v>
      </c>
      <c r="I17" s="52"/>
      <c r="J17" s="52"/>
      <c r="K17" s="46">
        <v>0</v>
      </c>
      <c r="L17" s="16">
        <f>SUM(D17:J17)*50/(A$1-K17)</f>
        <v>100</v>
      </c>
      <c r="M17" s="14">
        <v>100</v>
      </c>
      <c r="N17" s="78">
        <v>80</v>
      </c>
      <c r="O17" s="6"/>
      <c r="P17" s="6"/>
      <c r="Q17" s="77">
        <v>0</v>
      </c>
      <c r="R17" s="16">
        <f>SUM(M17:P17)/(2-Q17)</f>
        <v>90</v>
      </c>
      <c r="S17" s="14">
        <v>60</v>
      </c>
      <c r="T17" s="14"/>
      <c r="U17" s="16">
        <f>SUM(S17:T17)/1</f>
        <v>60</v>
      </c>
      <c r="V17" s="6"/>
      <c r="W17" s="44"/>
      <c r="X17" s="21">
        <f>L17*0.2+R17*0.25+U17*0.25+V17*0.3+W17*0.15</f>
        <v>57.5</v>
      </c>
    </row>
    <row r="18" spans="1:24" ht="12.6" customHeight="1" x14ac:dyDescent="0.25">
      <c r="A18" s="20" t="s">
        <v>85</v>
      </c>
      <c r="B18" s="3" t="s">
        <v>86</v>
      </c>
      <c r="C18" s="11" t="s">
        <v>87</v>
      </c>
      <c r="D18" s="54">
        <v>0</v>
      </c>
      <c r="E18" s="53">
        <v>2</v>
      </c>
      <c r="F18" s="53">
        <v>2</v>
      </c>
      <c r="G18" s="53">
        <v>2</v>
      </c>
      <c r="H18" s="53" t="s">
        <v>192</v>
      </c>
      <c r="I18" s="53"/>
      <c r="J18" s="53"/>
      <c r="K18" s="46">
        <v>1</v>
      </c>
      <c r="L18" s="16">
        <f>SUM(D18:J18)*50/(A$1-K18)</f>
        <v>100</v>
      </c>
      <c r="M18" s="14">
        <v>80</v>
      </c>
      <c r="N18" s="78" t="s">
        <v>192</v>
      </c>
      <c r="O18" s="6"/>
      <c r="P18" s="6"/>
      <c r="Q18" s="77">
        <v>1</v>
      </c>
      <c r="R18" s="16">
        <f>SUM(M18:P18)/(2-Q18)</f>
        <v>80</v>
      </c>
      <c r="S18" s="14">
        <v>60</v>
      </c>
      <c r="T18" s="14"/>
      <c r="U18" s="16">
        <f>SUM(S18:T18)/1</f>
        <v>60</v>
      </c>
      <c r="V18" s="6"/>
      <c r="W18" s="44"/>
      <c r="X18" s="21">
        <f>L18*0.2+R18*0.25+U18*0.25+V18*0.3+W18*0.1</f>
        <v>55</v>
      </c>
    </row>
    <row r="19" spans="1:24" ht="12.6" customHeight="1" x14ac:dyDescent="0.25">
      <c r="A19" s="20" t="s">
        <v>119</v>
      </c>
      <c r="B19" s="3" t="s">
        <v>120</v>
      </c>
      <c r="C19" s="11" t="s">
        <v>121</v>
      </c>
      <c r="D19" s="51">
        <v>0</v>
      </c>
      <c r="E19" s="52">
        <v>2</v>
      </c>
      <c r="F19" s="52">
        <v>2</v>
      </c>
      <c r="G19" s="52">
        <v>2</v>
      </c>
      <c r="H19" s="52" t="s">
        <v>192</v>
      </c>
      <c r="I19" s="52"/>
      <c r="J19" s="52"/>
      <c r="K19" s="46">
        <v>1</v>
      </c>
      <c r="L19" s="16">
        <f>SUM(D19:J19)*50/(A$1-K19)</f>
        <v>100</v>
      </c>
      <c r="M19" s="14">
        <v>100</v>
      </c>
      <c r="N19" s="78" t="s">
        <v>192</v>
      </c>
      <c r="O19" s="6"/>
      <c r="P19" s="6"/>
      <c r="Q19" s="77">
        <v>1</v>
      </c>
      <c r="R19" s="16">
        <f>SUM(M19:P19)/(2-Q19)</f>
        <v>100</v>
      </c>
      <c r="S19" s="14">
        <v>0</v>
      </c>
      <c r="T19" s="14"/>
      <c r="U19" s="16">
        <f>SUM(S19:T19)/1</f>
        <v>0</v>
      </c>
      <c r="V19" s="6"/>
      <c r="W19" s="44"/>
      <c r="X19" s="21">
        <f>L19*0.2+R19*0.25+U19*0.25+V19*0.3+W19*0.15</f>
        <v>45</v>
      </c>
    </row>
    <row r="20" spans="1:24" ht="12.6" customHeight="1" x14ac:dyDescent="0.25">
      <c r="A20" s="20" t="s">
        <v>129</v>
      </c>
      <c r="B20" s="3" t="s">
        <v>130</v>
      </c>
      <c r="C20" s="11" t="s">
        <v>131</v>
      </c>
      <c r="D20" s="51">
        <v>0</v>
      </c>
      <c r="E20" s="52">
        <v>2</v>
      </c>
      <c r="F20" s="52">
        <v>2</v>
      </c>
      <c r="G20" s="52">
        <v>1.2</v>
      </c>
      <c r="H20" s="52">
        <v>0</v>
      </c>
      <c r="I20" s="52"/>
      <c r="J20" s="52"/>
      <c r="K20" s="46">
        <v>0</v>
      </c>
      <c r="L20" s="16">
        <f>SUM(D20:J20)*50/(A$1-K20)</f>
        <v>65</v>
      </c>
      <c r="M20" s="14">
        <v>80</v>
      </c>
      <c r="N20" s="78">
        <v>100</v>
      </c>
      <c r="O20" s="6"/>
      <c r="P20" s="6"/>
      <c r="Q20" s="77">
        <v>0</v>
      </c>
      <c r="R20" s="16">
        <f>SUM(M20:P20)/(2-Q20)</f>
        <v>90</v>
      </c>
      <c r="S20" s="14">
        <v>0</v>
      </c>
      <c r="T20" s="14"/>
      <c r="U20" s="16">
        <f>SUM(S20:T20)/1</f>
        <v>0</v>
      </c>
      <c r="V20" s="6"/>
      <c r="W20" s="44"/>
      <c r="X20" s="21">
        <f>L20*0.2+R20*0.25+U20*0.25+V20*0.3+W20*0.15</f>
        <v>35.5</v>
      </c>
    </row>
    <row r="21" spans="1:24" ht="12.6" customHeight="1" x14ac:dyDescent="0.25">
      <c r="A21" s="20" t="s">
        <v>183</v>
      </c>
      <c r="B21" s="3" t="s">
        <v>184</v>
      </c>
      <c r="C21" s="11" t="s">
        <v>18</v>
      </c>
      <c r="D21" s="54">
        <v>0</v>
      </c>
      <c r="E21" s="53">
        <v>0</v>
      </c>
      <c r="F21" s="53">
        <v>2</v>
      </c>
      <c r="G21" s="53" t="s">
        <v>192</v>
      </c>
      <c r="H21" s="53">
        <v>2</v>
      </c>
      <c r="I21" s="53"/>
      <c r="J21" s="53"/>
      <c r="K21" s="46">
        <v>1</v>
      </c>
      <c r="L21" s="16">
        <f>SUM(D21:J21)*50/(A$1-K21)</f>
        <v>66.666666666666671</v>
      </c>
      <c r="M21" s="14">
        <v>80</v>
      </c>
      <c r="N21" s="78">
        <v>85</v>
      </c>
      <c r="O21" s="6"/>
      <c r="P21" s="6"/>
      <c r="Q21" s="77">
        <v>0</v>
      </c>
      <c r="R21" s="16">
        <f>SUM(M21:P21)/(2-Q21)</f>
        <v>82.5</v>
      </c>
      <c r="S21" s="14">
        <v>0</v>
      </c>
      <c r="T21" s="14"/>
      <c r="U21" s="16">
        <f>SUM(S21:T21)/1</f>
        <v>0</v>
      </c>
      <c r="V21" s="6"/>
      <c r="W21" s="44"/>
      <c r="X21" s="21">
        <f>L21*0.2+R21*0.25+U21*0.25+V21*0.3+W21*0.1</f>
        <v>33.958333333333336</v>
      </c>
    </row>
    <row r="22" spans="1:24" ht="12.6" customHeight="1" x14ac:dyDescent="0.25">
      <c r="A22" s="20" t="s">
        <v>52</v>
      </c>
      <c r="B22" s="3" t="s">
        <v>53</v>
      </c>
      <c r="C22" s="11" t="s">
        <v>54</v>
      </c>
      <c r="D22" s="51">
        <v>0</v>
      </c>
      <c r="E22" s="51">
        <v>2</v>
      </c>
      <c r="F22" s="52">
        <v>1</v>
      </c>
      <c r="G22" s="52">
        <v>2</v>
      </c>
      <c r="H22" s="52">
        <v>0</v>
      </c>
      <c r="I22" s="52"/>
      <c r="J22" s="52"/>
      <c r="K22" s="46">
        <v>0</v>
      </c>
      <c r="L22" s="16">
        <f>SUM(D22:J22)*50/(A$1-K22)</f>
        <v>62.5</v>
      </c>
      <c r="M22" s="14">
        <v>50</v>
      </c>
      <c r="N22" s="78">
        <v>0</v>
      </c>
      <c r="O22" s="6"/>
      <c r="P22" s="6"/>
      <c r="Q22" s="77">
        <v>0</v>
      </c>
      <c r="R22" s="16">
        <f>SUM(M22:P22)/(2-Q22)</f>
        <v>25</v>
      </c>
      <c r="S22" s="14">
        <v>60</v>
      </c>
      <c r="T22" s="14"/>
      <c r="U22" s="16">
        <f>SUM(S22:T22)/1</f>
        <v>60</v>
      </c>
      <c r="V22" s="6"/>
      <c r="W22" s="44"/>
      <c r="X22" s="21">
        <f>L22*0.2+R22*0.25+U22*0.25+V22*0.3+W22*0.15</f>
        <v>33.75</v>
      </c>
    </row>
    <row r="23" spans="1:24" ht="12.6" customHeight="1" x14ac:dyDescent="0.25">
      <c r="A23" s="20" t="s">
        <v>173</v>
      </c>
      <c r="B23" s="3" t="s">
        <v>179</v>
      </c>
      <c r="C23" s="11" t="s">
        <v>180</v>
      </c>
      <c r="D23" s="51">
        <v>2</v>
      </c>
      <c r="E23" s="52">
        <v>2</v>
      </c>
      <c r="F23" s="52">
        <v>2</v>
      </c>
      <c r="G23" s="52">
        <v>2</v>
      </c>
      <c r="H23" s="52">
        <v>0</v>
      </c>
      <c r="I23" s="52"/>
      <c r="J23" s="52"/>
      <c r="K23" s="46">
        <v>0</v>
      </c>
      <c r="L23" s="16">
        <f>SUM(D23:J23)*50/(A$1-K23)</f>
        <v>100</v>
      </c>
      <c r="M23" s="14">
        <v>85</v>
      </c>
      <c r="N23" s="78">
        <v>0</v>
      </c>
      <c r="O23" s="6"/>
      <c r="P23" s="6"/>
      <c r="Q23" s="77">
        <v>0</v>
      </c>
      <c r="R23" s="16">
        <f>SUM(M23:P23)/(2-Q23)</f>
        <v>42.5</v>
      </c>
      <c r="S23" s="14">
        <v>0</v>
      </c>
      <c r="T23" s="14"/>
      <c r="U23" s="16">
        <f>SUM(S23:T23)/1</f>
        <v>0</v>
      </c>
      <c r="V23" s="6"/>
      <c r="W23" s="44"/>
      <c r="X23" s="21">
        <f>L23*0.2+R23*0.25+U23*0.25+V23*0.3+W23*0.1</f>
        <v>30.625</v>
      </c>
    </row>
    <row r="24" spans="1:24" ht="12.6" customHeight="1" x14ac:dyDescent="0.25">
      <c r="A24" s="20" t="s">
        <v>132</v>
      </c>
      <c r="B24" s="3" t="s">
        <v>133</v>
      </c>
      <c r="C24" s="11" t="s">
        <v>134</v>
      </c>
      <c r="D24" s="51">
        <v>2</v>
      </c>
      <c r="E24" s="52">
        <v>1.7</v>
      </c>
      <c r="F24" s="52">
        <v>0</v>
      </c>
      <c r="G24" s="52">
        <v>2</v>
      </c>
      <c r="H24" s="52">
        <v>0</v>
      </c>
      <c r="I24" s="52"/>
      <c r="J24" s="52"/>
      <c r="K24" s="46">
        <v>0</v>
      </c>
      <c r="L24" s="16">
        <f>SUM(D24:J24)*50/(A$1-K24)</f>
        <v>71.25</v>
      </c>
      <c r="M24" s="14">
        <v>0</v>
      </c>
      <c r="N24" s="78">
        <v>100</v>
      </c>
      <c r="O24" s="6"/>
      <c r="P24" s="6"/>
      <c r="Q24" s="77">
        <v>0</v>
      </c>
      <c r="R24" s="16">
        <f>SUM(M24:P24)/(2-Q24)</f>
        <v>50</v>
      </c>
      <c r="S24" s="14">
        <v>0</v>
      </c>
      <c r="T24" s="14"/>
      <c r="U24" s="16">
        <f>SUM(S24:T24)/1</f>
        <v>0</v>
      </c>
      <c r="V24" s="6"/>
      <c r="W24" s="44"/>
      <c r="X24" s="21">
        <f>L24*0.2+R24*0.25+U24*0.25+V24*0.3+W24*0.15</f>
        <v>26.75</v>
      </c>
    </row>
    <row r="25" spans="1:24" ht="12.6" customHeight="1" x14ac:dyDescent="0.25">
      <c r="A25" s="20" t="s">
        <v>191</v>
      </c>
      <c r="B25" s="3" t="s">
        <v>190</v>
      </c>
      <c r="C25" s="11" t="s">
        <v>12</v>
      </c>
      <c r="D25" s="54">
        <v>0</v>
      </c>
      <c r="E25" s="53">
        <v>0</v>
      </c>
      <c r="F25" s="53">
        <v>2</v>
      </c>
      <c r="G25" s="53">
        <v>2</v>
      </c>
      <c r="H25" s="53">
        <v>0</v>
      </c>
      <c r="I25" s="53"/>
      <c r="J25" s="53"/>
      <c r="K25" s="46">
        <v>0</v>
      </c>
      <c r="L25" s="16">
        <f>SUM(D25:J25)*50/(A$1-K25)</f>
        <v>50</v>
      </c>
      <c r="M25" s="14">
        <v>100</v>
      </c>
      <c r="N25" s="78">
        <v>0</v>
      </c>
      <c r="O25" s="6"/>
      <c r="P25" s="6"/>
      <c r="Q25" s="77">
        <v>0</v>
      </c>
      <c r="R25" s="16">
        <f>SUM(M25:P25)/(2-Q25)</f>
        <v>50</v>
      </c>
      <c r="S25" s="14">
        <v>0</v>
      </c>
      <c r="T25" s="14"/>
      <c r="U25" s="16">
        <f>SUM(S25:T25)/1</f>
        <v>0</v>
      </c>
      <c r="V25" s="6"/>
      <c r="W25" s="44"/>
      <c r="X25" s="21">
        <f>L25*0.2+R25*0.25+U25*0.25+V25*0.3+W25*0.1</f>
        <v>22.5</v>
      </c>
    </row>
    <row r="26" spans="1:24" ht="12.6" customHeight="1" x14ac:dyDescent="0.25">
      <c r="A26" s="20" t="s">
        <v>124</v>
      </c>
      <c r="B26" s="3" t="s">
        <v>125</v>
      </c>
      <c r="C26" s="11" t="s">
        <v>126</v>
      </c>
      <c r="D26" s="54">
        <v>0</v>
      </c>
      <c r="E26" s="53">
        <v>0</v>
      </c>
      <c r="F26" s="53">
        <v>0</v>
      </c>
      <c r="G26" s="53">
        <v>0</v>
      </c>
      <c r="H26" s="53">
        <v>1.7</v>
      </c>
      <c r="I26" s="53"/>
      <c r="J26" s="53"/>
      <c r="K26" s="46">
        <v>0</v>
      </c>
      <c r="L26" s="16">
        <f>SUM(D26:J26)*50/(A$1-K26)</f>
        <v>21.25</v>
      </c>
      <c r="M26" s="14">
        <v>0</v>
      </c>
      <c r="N26" s="78">
        <v>100</v>
      </c>
      <c r="O26" s="6"/>
      <c r="P26" s="6"/>
      <c r="Q26" s="77">
        <v>0</v>
      </c>
      <c r="R26" s="16">
        <f>SUM(M26:P26)/(2-Q26)</f>
        <v>50</v>
      </c>
      <c r="S26" s="14">
        <v>0</v>
      </c>
      <c r="T26" s="14"/>
      <c r="U26" s="16">
        <f>SUM(S26:T26)/1</f>
        <v>0</v>
      </c>
      <c r="V26" s="6"/>
      <c r="W26" s="44"/>
      <c r="X26" s="21">
        <f>L26*0.2+R26*0.25+U26*0.25+V26*0.3+W26*0.1</f>
        <v>16.75</v>
      </c>
    </row>
    <row r="27" spans="1:24" s="69" customFormat="1" ht="12.6" customHeight="1" x14ac:dyDescent="0.25">
      <c r="A27" s="20" t="s">
        <v>141</v>
      </c>
      <c r="B27" s="3" t="s">
        <v>142</v>
      </c>
      <c r="C27" s="11" t="s">
        <v>143</v>
      </c>
      <c r="D27" s="51">
        <v>0</v>
      </c>
      <c r="E27" s="52">
        <v>0</v>
      </c>
      <c r="F27" s="52">
        <v>1.5</v>
      </c>
      <c r="G27" s="52">
        <v>2</v>
      </c>
      <c r="H27" s="52">
        <v>0</v>
      </c>
      <c r="I27" s="52"/>
      <c r="J27" s="52"/>
      <c r="K27" s="46">
        <v>0</v>
      </c>
      <c r="L27" s="16">
        <f>SUM(D27:J27)*50/(A$1-K27)</f>
        <v>43.75</v>
      </c>
      <c r="M27" s="14">
        <v>50</v>
      </c>
      <c r="N27" s="78">
        <v>0</v>
      </c>
      <c r="O27" s="6"/>
      <c r="P27" s="6"/>
      <c r="Q27" s="77">
        <v>0</v>
      </c>
      <c r="R27" s="16">
        <f>SUM(M27:P27)/(2-Q27)</f>
        <v>25</v>
      </c>
      <c r="S27" s="14">
        <v>0</v>
      </c>
      <c r="T27" s="14"/>
      <c r="U27" s="16">
        <f>SUM(S27:T27)/1</f>
        <v>0</v>
      </c>
      <c r="V27" s="6"/>
      <c r="W27" s="44"/>
      <c r="X27" s="21">
        <f>L27*0.2+R27*0.25+U27*0.25+V27*0.3+W27*0.15</f>
        <v>15</v>
      </c>
    </row>
    <row r="28" spans="1:24" s="69" customFormat="1" ht="12.6" customHeight="1" x14ac:dyDescent="0.25">
      <c r="A28" s="58" t="s">
        <v>127</v>
      </c>
      <c r="B28" s="59" t="s">
        <v>128</v>
      </c>
      <c r="C28" s="60" t="s">
        <v>17</v>
      </c>
      <c r="D28" s="61"/>
      <c r="E28" s="62"/>
      <c r="F28" s="62"/>
      <c r="G28" s="62"/>
      <c r="H28" s="62"/>
      <c r="I28" s="62"/>
      <c r="J28" s="62"/>
      <c r="K28" s="63"/>
      <c r="L28" s="64">
        <f>SUM(D28:J28)*50/(A$1-K28)</f>
        <v>0</v>
      </c>
      <c r="M28" s="65"/>
      <c r="N28" s="79"/>
      <c r="O28" s="66"/>
      <c r="P28" s="66"/>
      <c r="Q28" s="77"/>
      <c r="R28" s="64"/>
      <c r="S28" s="65"/>
      <c r="T28" s="65"/>
      <c r="U28" s="64"/>
      <c r="V28" s="66"/>
      <c r="W28" s="67"/>
      <c r="X28" s="68">
        <f>L28*0.2+R28*0.25+U28*0.25+V28*0.3+W28*0.15</f>
        <v>0</v>
      </c>
    </row>
    <row r="29" spans="1:24" s="70" customFormat="1" ht="12.6" customHeight="1" x14ac:dyDescent="0.25">
      <c r="A29" s="58" t="s">
        <v>11</v>
      </c>
      <c r="B29" s="59" t="s">
        <v>115</v>
      </c>
      <c r="C29" s="60" t="s">
        <v>12</v>
      </c>
      <c r="D29" s="61"/>
      <c r="E29" s="62"/>
      <c r="F29" s="62"/>
      <c r="G29" s="62"/>
      <c r="H29" s="62"/>
      <c r="I29" s="62"/>
      <c r="J29" s="62"/>
      <c r="K29" s="63"/>
      <c r="L29" s="64">
        <f>SUM(D29:J29)*50/(A$1-K29)</f>
        <v>0</v>
      </c>
      <c r="M29" s="65"/>
      <c r="N29" s="79"/>
      <c r="O29" s="66"/>
      <c r="P29" s="66"/>
      <c r="Q29" s="77"/>
      <c r="R29" s="64"/>
      <c r="S29" s="65"/>
      <c r="T29" s="65"/>
      <c r="U29" s="64"/>
      <c r="V29" s="66"/>
      <c r="W29" s="67"/>
      <c r="X29" s="68">
        <f>L29*0.2+R29*0.25+U29*0.25+V29*0.3+W29*0.15</f>
        <v>0</v>
      </c>
    </row>
    <row r="30" spans="1:24" s="69" customFormat="1" ht="12.6" customHeight="1" x14ac:dyDescent="0.25">
      <c r="A30" s="58" t="s">
        <v>16</v>
      </c>
      <c r="B30" s="59" t="s">
        <v>17</v>
      </c>
      <c r="C30" s="60" t="s">
        <v>18</v>
      </c>
      <c r="D30" s="61"/>
      <c r="E30" s="62"/>
      <c r="F30" s="62"/>
      <c r="G30" s="62"/>
      <c r="H30" s="62"/>
      <c r="I30" s="62"/>
      <c r="J30" s="62"/>
      <c r="K30" s="63"/>
      <c r="L30" s="64">
        <f>SUM(D30:J30)*50/(A$1-K30)</f>
        <v>0</v>
      </c>
      <c r="M30" s="65"/>
      <c r="N30" s="79"/>
      <c r="O30" s="66"/>
      <c r="P30" s="66"/>
      <c r="Q30" s="77"/>
      <c r="R30" s="64"/>
      <c r="S30" s="65"/>
      <c r="T30" s="65"/>
      <c r="U30" s="64"/>
      <c r="V30" s="66"/>
      <c r="W30" s="67"/>
      <c r="X30" s="68">
        <f>L30*0.2+R30*0.25+U30*0.25+V30*0.3+W30*0.15</f>
        <v>0</v>
      </c>
    </row>
    <row r="31" spans="1:24" s="69" customFormat="1" ht="12.6" customHeight="1" x14ac:dyDescent="0.25">
      <c r="A31" s="58" t="s">
        <v>28</v>
      </c>
      <c r="B31" s="59" t="s">
        <v>29</v>
      </c>
      <c r="C31" s="60" t="s">
        <v>30</v>
      </c>
      <c r="D31" s="61"/>
      <c r="E31" s="62"/>
      <c r="F31" s="62"/>
      <c r="G31" s="62"/>
      <c r="H31" s="62"/>
      <c r="I31" s="62"/>
      <c r="J31" s="62"/>
      <c r="K31" s="63"/>
      <c r="L31" s="64">
        <f>SUM(D31:J31)*50/(A$1-K31)</f>
        <v>0</v>
      </c>
      <c r="M31" s="65"/>
      <c r="N31" s="79"/>
      <c r="O31" s="66"/>
      <c r="P31" s="66"/>
      <c r="Q31" s="77"/>
      <c r="R31" s="64"/>
      <c r="S31" s="65"/>
      <c r="T31" s="65"/>
      <c r="U31" s="64"/>
      <c r="V31" s="66"/>
      <c r="W31" s="67"/>
      <c r="X31" s="68">
        <f>L31*0.2+R31*0.25+U31*0.25+V31*0.3+W31*0.15</f>
        <v>0</v>
      </c>
    </row>
    <row r="32" spans="1:24" s="69" customFormat="1" ht="12.6" customHeight="1" x14ac:dyDescent="0.25">
      <c r="A32" s="58" t="s">
        <v>31</v>
      </c>
      <c r="B32" s="59" t="s">
        <v>32</v>
      </c>
      <c r="C32" s="60" t="s">
        <v>33</v>
      </c>
      <c r="D32" s="61"/>
      <c r="E32" s="62"/>
      <c r="F32" s="62"/>
      <c r="G32" s="62"/>
      <c r="H32" s="62"/>
      <c r="I32" s="62"/>
      <c r="J32" s="62"/>
      <c r="K32" s="63"/>
      <c r="L32" s="64">
        <f>SUM(D32:J32)*50/(A$1-K32)</f>
        <v>0</v>
      </c>
      <c r="M32" s="65"/>
      <c r="N32" s="79"/>
      <c r="O32" s="66"/>
      <c r="P32" s="66"/>
      <c r="Q32" s="77"/>
      <c r="R32" s="64"/>
      <c r="S32" s="65"/>
      <c r="T32" s="65"/>
      <c r="U32" s="64"/>
      <c r="V32" s="66"/>
      <c r="W32" s="67"/>
      <c r="X32" s="68">
        <f>L32*0.2+R32*0.25+U32*0.25+V32*0.3+W32*0.15</f>
        <v>0</v>
      </c>
    </row>
    <row r="33" spans="1:24" s="69" customFormat="1" ht="12.6" customHeight="1" x14ac:dyDescent="0.25">
      <c r="A33" s="58" t="s">
        <v>135</v>
      </c>
      <c r="B33" s="59" t="s">
        <v>136</v>
      </c>
      <c r="C33" s="60" t="s">
        <v>137</v>
      </c>
      <c r="D33" s="61"/>
      <c r="E33" s="62"/>
      <c r="F33" s="62"/>
      <c r="G33" s="62"/>
      <c r="H33" s="62"/>
      <c r="I33" s="62"/>
      <c r="J33" s="62"/>
      <c r="K33" s="63"/>
      <c r="L33" s="64">
        <f>SUM(D33:J33)*50/(A$1-K33)</f>
        <v>0</v>
      </c>
      <c r="M33" s="65"/>
      <c r="N33" s="79"/>
      <c r="O33" s="66"/>
      <c r="P33" s="66"/>
      <c r="Q33" s="77"/>
      <c r="R33" s="64"/>
      <c r="S33" s="65"/>
      <c r="T33" s="65"/>
      <c r="U33" s="64"/>
      <c r="V33" s="66"/>
      <c r="W33" s="67"/>
      <c r="X33" s="68">
        <f>L33*0.2+R33*0.25+U33*0.25+V33*0.3+W33*0.15</f>
        <v>0</v>
      </c>
    </row>
    <row r="34" spans="1:24" s="69" customFormat="1" ht="12.6" customHeight="1" x14ac:dyDescent="0.25">
      <c r="A34" s="58" t="s">
        <v>138</v>
      </c>
      <c r="B34" s="59" t="s">
        <v>139</v>
      </c>
      <c r="C34" s="60" t="s">
        <v>140</v>
      </c>
      <c r="D34" s="61"/>
      <c r="E34" s="62"/>
      <c r="F34" s="62"/>
      <c r="G34" s="62"/>
      <c r="H34" s="62"/>
      <c r="I34" s="62"/>
      <c r="J34" s="62"/>
      <c r="K34" s="63"/>
      <c r="L34" s="64">
        <f>SUM(D34:J34)*50/(A$1-K34)</f>
        <v>0</v>
      </c>
      <c r="M34" s="65"/>
      <c r="N34" s="79"/>
      <c r="O34" s="66"/>
      <c r="P34" s="66"/>
      <c r="Q34" s="77"/>
      <c r="R34" s="64"/>
      <c r="S34" s="65"/>
      <c r="T34" s="65"/>
      <c r="U34" s="64"/>
      <c r="V34" s="66"/>
      <c r="W34" s="67"/>
      <c r="X34" s="68">
        <f>L34*0.2+R34*0.25+U34*0.25+V34*0.3+W34*0.15</f>
        <v>0</v>
      </c>
    </row>
    <row r="35" spans="1:24" s="69" customFormat="1" ht="12.6" customHeight="1" x14ac:dyDescent="0.25">
      <c r="A35" s="58" t="s">
        <v>61</v>
      </c>
      <c r="B35" s="59" t="s">
        <v>62</v>
      </c>
      <c r="C35" s="60" t="s">
        <v>63</v>
      </c>
      <c r="D35" s="61"/>
      <c r="E35" s="62"/>
      <c r="F35" s="62"/>
      <c r="G35" s="62"/>
      <c r="H35" s="62"/>
      <c r="I35" s="62"/>
      <c r="J35" s="62"/>
      <c r="K35" s="63"/>
      <c r="L35" s="64">
        <f>SUM(D35:J35)*50/(A$1-K35)</f>
        <v>0</v>
      </c>
      <c r="M35" s="65"/>
      <c r="N35" s="79"/>
      <c r="O35" s="66"/>
      <c r="P35" s="66"/>
      <c r="Q35" s="77"/>
      <c r="R35" s="64">
        <f>SUM(M35:Q35)/A$1</f>
        <v>0</v>
      </c>
      <c r="S35" s="65"/>
      <c r="T35" s="65"/>
      <c r="U35" s="64"/>
      <c r="V35" s="66"/>
      <c r="W35" s="67"/>
      <c r="X35" s="68">
        <f>L35*0.2+R35*0.25+U35*0.25+V35*0.3+W35*0.15</f>
        <v>0</v>
      </c>
    </row>
    <row r="36" spans="1:24" s="69" customFormat="1" ht="12.6" customHeight="1" x14ac:dyDescent="0.25">
      <c r="A36" s="58" t="s">
        <v>70</v>
      </c>
      <c r="B36" s="59" t="s">
        <v>71</v>
      </c>
      <c r="C36" s="60" t="s">
        <v>72</v>
      </c>
      <c r="D36" s="61"/>
      <c r="E36" s="62"/>
      <c r="F36" s="62"/>
      <c r="G36" s="62"/>
      <c r="H36" s="62"/>
      <c r="I36" s="62"/>
      <c r="J36" s="62"/>
      <c r="K36" s="63"/>
      <c r="L36" s="64">
        <f>SUM(D36:J36)*50/(A$1-K36)</f>
        <v>0</v>
      </c>
      <c r="M36" s="65"/>
      <c r="N36" s="79"/>
      <c r="O36" s="66"/>
      <c r="P36" s="66"/>
      <c r="Q36" s="77"/>
      <c r="R36" s="64">
        <f>SUM(M36:Q36)/A$1</f>
        <v>0</v>
      </c>
      <c r="S36" s="65"/>
      <c r="T36" s="65"/>
      <c r="U36" s="64"/>
      <c r="V36" s="66"/>
      <c r="W36" s="67"/>
      <c r="X36" s="68">
        <f>L36*0.2+R36*0.25+U36*0.25+V36*0.3+W36*0.15</f>
        <v>0</v>
      </c>
    </row>
    <row r="37" spans="1:24" s="69" customFormat="1" ht="12.6" customHeight="1" x14ac:dyDescent="0.25">
      <c r="A37" s="58" t="s">
        <v>153</v>
      </c>
      <c r="B37" s="59" t="s">
        <v>154</v>
      </c>
      <c r="C37" s="60" t="s">
        <v>155</v>
      </c>
      <c r="D37" s="61"/>
      <c r="E37" s="62"/>
      <c r="F37" s="62"/>
      <c r="G37" s="62"/>
      <c r="H37" s="62"/>
      <c r="I37" s="62"/>
      <c r="J37" s="62"/>
      <c r="K37" s="63"/>
      <c r="L37" s="64">
        <f>SUM(D37:J37)*50/(A$1-K37)</f>
        <v>0</v>
      </c>
      <c r="M37" s="65"/>
      <c r="N37" s="79"/>
      <c r="O37" s="66"/>
      <c r="P37" s="66"/>
      <c r="Q37" s="77"/>
      <c r="R37" s="64">
        <f>SUM(M37:Q37)/A$1</f>
        <v>0</v>
      </c>
      <c r="S37" s="65"/>
      <c r="T37" s="65"/>
      <c r="U37" s="64"/>
      <c r="V37" s="66"/>
      <c r="W37" s="67"/>
      <c r="X37" s="68">
        <f>L37*0.2+R37*0.25+U37*0.25+V37*0.3+W37*0.15</f>
        <v>0</v>
      </c>
    </row>
    <row r="38" spans="1:24" s="69" customFormat="1" ht="12.6" customHeight="1" x14ac:dyDescent="0.25">
      <c r="A38" s="58" t="s">
        <v>167</v>
      </c>
      <c r="B38" s="59" t="s">
        <v>168</v>
      </c>
      <c r="C38" s="60" t="s">
        <v>169</v>
      </c>
      <c r="D38" s="61"/>
      <c r="E38" s="62"/>
      <c r="F38" s="62"/>
      <c r="G38" s="62"/>
      <c r="H38" s="62"/>
      <c r="I38" s="62"/>
      <c r="J38" s="62"/>
      <c r="K38" s="63"/>
      <c r="L38" s="64">
        <f>SUM(D38:J38)*50/(A$1-K38)</f>
        <v>0</v>
      </c>
      <c r="M38" s="65"/>
      <c r="N38" s="79"/>
      <c r="O38" s="66"/>
      <c r="P38" s="66"/>
      <c r="Q38" s="77"/>
      <c r="R38" s="64">
        <f>SUM(M38:Q38)/A$1</f>
        <v>0</v>
      </c>
      <c r="S38" s="65"/>
      <c r="T38" s="65"/>
      <c r="U38" s="64"/>
      <c r="V38" s="66"/>
      <c r="W38" s="67"/>
      <c r="X38" s="68">
        <f>L38*0.2+R38*0.25+U38*0.25+V38*0.3+W38*0.1</f>
        <v>0</v>
      </c>
    </row>
    <row r="39" spans="1:24" s="69" customFormat="1" ht="12.6" customHeight="1" x14ac:dyDescent="0.25">
      <c r="A39" s="58" t="s">
        <v>174</v>
      </c>
      <c r="B39" s="59" t="s">
        <v>65</v>
      </c>
      <c r="C39" s="60" t="s">
        <v>21</v>
      </c>
      <c r="D39" s="61"/>
      <c r="E39" s="62"/>
      <c r="F39" s="62"/>
      <c r="G39" s="62"/>
      <c r="H39" s="62"/>
      <c r="I39" s="62"/>
      <c r="J39" s="62"/>
      <c r="K39" s="63"/>
      <c r="L39" s="64">
        <f>SUM(D39:J39)*50/(A$1-K39)</f>
        <v>0</v>
      </c>
      <c r="M39" s="65"/>
      <c r="N39" s="79"/>
      <c r="O39" s="66"/>
      <c r="P39" s="66"/>
      <c r="Q39" s="77"/>
      <c r="R39" s="64">
        <f>SUM(M39:Q39)/A$1</f>
        <v>0</v>
      </c>
      <c r="S39" s="65"/>
      <c r="T39" s="65"/>
      <c r="U39" s="64"/>
      <c r="V39" s="66"/>
      <c r="W39" s="67"/>
      <c r="X39" s="68">
        <f>L39*0.2+R39*0.25+U39*0.25+V39*0.3+W39*0.1</f>
        <v>0</v>
      </c>
    </row>
    <row r="40" spans="1:24" s="69" customFormat="1" ht="12.6" customHeight="1" x14ac:dyDescent="0.25">
      <c r="A40" s="58" t="s">
        <v>181</v>
      </c>
      <c r="B40" s="59" t="s">
        <v>182</v>
      </c>
      <c r="C40" s="60" t="s">
        <v>108</v>
      </c>
      <c r="D40" s="61"/>
      <c r="E40" s="62"/>
      <c r="F40" s="62"/>
      <c r="G40" s="62"/>
      <c r="H40" s="62"/>
      <c r="I40" s="62"/>
      <c r="J40" s="62"/>
      <c r="K40" s="63"/>
      <c r="L40" s="64">
        <f>SUM(D40:J40)*50/(A$1-K40)</f>
        <v>0</v>
      </c>
      <c r="M40" s="65"/>
      <c r="N40" s="79"/>
      <c r="O40" s="66"/>
      <c r="P40" s="66"/>
      <c r="Q40" s="77"/>
      <c r="R40" s="64">
        <f>SUM(M40:Q40)/A$1</f>
        <v>0</v>
      </c>
      <c r="S40" s="65"/>
      <c r="T40" s="65"/>
      <c r="U40" s="64"/>
      <c r="V40" s="66"/>
      <c r="W40" s="67"/>
      <c r="X40" s="68">
        <f>L40*0.2+R40*0.25+U40*0.25+V40*0.3+W40*0.1</f>
        <v>0</v>
      </c>
    </row>
    <row r="41" spans="1:24" ht="12.6" customHeight="1" x14ac:dyDescent="0.25">
      <c r="A41" s="58" t="s">
        <v>185</v>
      </c>
      <c r="B41" s="59" t="s">
        <v>186</v>
      </c>
      <c r="C41" s="60" t="s">
        <v>187</v>
      </c>
      <c r="D41" s="71"/>
      <c r="E41" s="72"/>
      <c r="F41" s="72"/>
      <c r="G41" s="72"/>
      <c r="H41" s="72"/>
      <c r="I41" s="72"/>
      <c r="J41" s="72"/>
      <c r="K41" s="63"/>
      <c r="L41" s="64">
        <f>SUM(D41:J41)*50/(A$1-K41)</f>
        <v>0</v>
      </c>
      <c r="M41" s="65"/>
      <c r="N41" s="79"/>
      <c r="O41" s="66"/>
      <c r="P41" s="66"/>
      <c r="Q41" s="77"/>
      <c r="R41" s="64">
        <f>SUM(M41:Q41)/A$1</f>
        <v>0</v>
      </c>
      <c r="S41" s="65"/>
      <c r="T41" s="65"/>
      <c r="U41" s="64"/>
      <c r="V41" s="66"/>
      <c r="W41" s="67"/>
      <c r="X41" s="68">
        <f>L41*0.2+R41*0.25+U41*0.25+V41*0.3+W41*0.1</f>
        <v>0</v>
      </c>
    </row>
    <row r="42" spans="1:24" ht="12.6" customHeight="1" x14ac:dyDescent="0.25">
      <c r="A42" s="20"/>
      <c r="B42" s="3"/>
      <c r="C42" s="11"/>
      <c r="D42" s="54"/>
      <c r="E42" s="53"/>
      <c r="F42" s="53"/>
      <c r="G42" s="53"/>
      <c r="H42" s="53"/>
      <c r="I42" s="53"/>
      <c r="J42" s="53"/>
      <c r="K42" s="46"/>
      <c r="L42" s="16"/>
      <c r="M42" s="14"/>
      <c r="N42" s="78"/>
      <c r="O42" s="6"/>
      <c r="P42" s="6"/>
      <c r="Q42" s="77"/>
      <c r="R42" s="16">
        <f>SUM(M42:Q42)/A$1</f>
        <v>0</v>
      </c>
      <c r="S42" s="14"/>
      <c r="T42" s="14"/>
      <c r="U42" s="16"/>
      <c r="V42" s="6"/>
      <c r="W42" s="44"/>
      <c r="X42" s="21">
        <f>L42*0.2+R42*0.25+U42*0.25+V42*0.3+W42*0.1</f>
        <v>0</v>
      </c>
    </row>
    <row r="43" spans="1:24" ht="12.6" customHeight="1" x14ac:dyDescent="0.25">
      <c r="A43" s="8"/>
      <c r="B43" s="8"/>
      <c r="C43" s="8"/>
      <c r="D43" s="55"/>
      <c r="E43" s="55"/>
      <c r="F43" s="55"/>
      <c r="G43" s="55"/>
      <c r="H43" s="55"/>
      <c r="I43" s="55"/>
      <c r="J43" s="55"/>
      <c r="K43" s="47"/>
      <c r="L43" s="9"/>
      <c r="M43" s="9"/>
      <c r="N43" s="80"/>
      <c r="O43" s="9"/>
      <c r="P43" s="9"/>
      <c r="Q43" s="9"/>
      <c r="R43" s="9"/>
      <c r="S43" s="9"/>
      <c r="T43" s="9"/>
      <c r="U43" s="9"/>
    </row>
    <row r="44" spans="1:24" ht="12.6" customHeight="1" x14ac:dyDescent="0.25">
      <c r="A44" s="8"/>
      <c r="B44" s="8"/>
      <c r="C44" s="8"/>
      <c r="D44" s="55"/>
      <c r="E44" s="55"/>
      <c r="F44" s="55"/>
      <c r="G44" s="55"/>
      <c r="H44" s="55"/>
      <c r="I44" s="55"/>
      <c r="J44" s="55"/>
      <c r="K44" s="47"/>
      <c r="L44" s="9"/>
      <c r="M44" s="9"/>
      <c r="N44" s="80"/>
      <c r="O44" s="9"/>
      <c r="P44" s="9"/>
      <c r="Q44" s="9"/>
      <c r="R44" s="9"/>
      <c r="S44" s="9"/>
      <c r="T44" s="9"/>
      <c r="U44" s="9"/>
    </row>
    <row r="45" spans="1:24" ht="12.6" customHeight="1" x14ac:dyDescent="0.25">
      <c r="A45" s="8"/>
      <c r="B45" s="8"/>
      <c r="C45" s="8"/>
      <c r="D45" s="55"/>
      <c r="E45" s="55"/>
      <c r="F45" s="55"/>
      <c r="G45" s="55"/>
      <c r="H45" s="55"/>
      <c r="I45" s="55"/>
      <c r="J45" s="55"/>
      <c r="K45" s="47"/>
      <c r="L45" s="9"/>
      <c r="M45" s="9"/>
      <c r="N45" s="80"/>
      <c r="O45" s="9"/>
      <c r="P45" s="9"/>
      <c r="Q45" s="9"/>
      <c r="R45" s="9"/>
      <c r="S45" s="9"/>
      <c r="T45" s="9"/>
      <c r="U45" s="9"/>
    </row>
    <row r="46" spans="1:24" ht="12.6" customHeight="1" x14ac:dyDescent="0.25">
      <c r="A46" s="8"/>
      <c r="B46" s="8"/>
      <c r="C46" s="8"/>
      <c r="D46" s="55"/>
      <c r="E46" s="55"/>
      <c r="F46" s="55"/>
      <c r="G46" s="55"/>
      <c r="H46" s="55"/>
      <c r="I46" s="55"/>
      <c r="J46" s="55"/>
      <c r="K46" s="47"/>
      <c r="L46" s="9"/>
      <c r="M46" s="9"/>
      <c r="N46" s="80"/>
      <c r="O46" s="9"/>
      <c r="P46" s="9"/>
      <c r="Q46" s="9"/>
      <c r="R46" s="9"/>
      <c r="S46" s="9"/>
      <c r="T46" s="9"/>
      <c r="U46" s="9"/>
    </row>
    <row r="47" spans="1:24" ht="12.6" customHeight="1" x14ac:dyDescent="0.25">
      <c r="A47" s="8"/>
      <c r="B47" s="8"/>
      <c r="C47" s="8"/>
      <c r="D47" s="55"/>
      <c r="E47" s="55"/>
      <c r="F47" s="55"/>
      <c r="G47" s="55"/>
      <c r="H47" s="55"/>
      <c r="I47" s="55"/>
      <c r="J47" s="55"/>
      <c r="K47" s="47"/>
      <c r="L47" s="9"/>
      <c r="M47" s="9"/>
      <c r="N47" s="80"/>
      <c r="O47" s="9"/>
      <c r="P47" s="9"/>
      <c r="Q47" s="9"/>
      <c r="R47" s="9"/>
      <c r="S47" s="9"/>
      <c r="T47" s="9"/>
      <c r="U47" s="9"/>
    </row>
    <row r="48" spans="1:24" ht="12.6" customHeight="1" x14ac:dyDescent="0.25">
      <c r="A48" s="8"/>
      <c r="B48" s="8"/>
      <c r="C48" s="8"/>
      <c r="D48" s="55"/>
      <c r="E48" s="55"/>
      <c r="F48" s="55"/>
      <c r="G48" s="55"/>
      <c r="H48" s="55"/>
      <c r="I48" s="55"/>
      <c r="J48" s="55"/>
      <c r="K48" s="47"/>
      <c r="L48" s="9"/>
      <c r="M48" s="9"/>
      <c r="N48" s="80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55"/>
      <c r="E49" s="55"/>
      <c r="F49" s="55"/>
      <c r="G49" s="55"/>
      <c r="H49" s="55"/>
      <c r="I49" s="55"/>
      <c r="J49" s="55"/>
      <c r="K49" s="47"/>
      <c r="L49" s="9"/>
      <c r="M49" s="9"/>
      <c r="N49" s="80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55"/>
      <c r="E50" s="55"/>
      <c r="F50" s="55"/>
      <c r="G50" s="55"/>
      <c r="H50" s="55"/>
      <c r="I50" s="55"/>
      <c r="J50" s="55"/>
      <c r="K50" s="47"/>
      <c r="L50" s="9"/>
      <c r="M50" s="9"/>
      <c r="N50" s="80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55"/>
      <c r="E51" s="55"/>
      <c r="F51" s="55"/>
      <c r="G51" s="55"/>
      <c r="H51" s="55"/>
      <c r="I51" s="55"/>
      <c r="J51" s="55"/>
      <c r="K51" s="47"/>
      <c r="L51" s="9"/>
      <c r="M51" s="9"/>
      <c r="N51" s="80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55"/>
      <c r="E52" s="55"/>
      <c r="F52" s="55"/>
      <c r="G52" s="55"/>
      <c r="H52" s="55"/>
      <c r="I52" s="55"/>
      <c r="J52" s="55"/>
      <c r="K52" s="47"/>
      <c r="L52" s="9"/>
      <c r="M52" s="9"/>
      <c r="N52" s="80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55"/>
      <c r="E53" s="55"/>
      <c r="F53" s="55"/>
      <c r="G53" s="55"/>
      <c r="H53" s="55"/>
      <c r="I53" s="55"/>
      <c r="J53" s="55"/>
      <c r="K53" s="47"/>
      <c r="L53" s="9"/>
      <c r="M53" s="9"/>
      <c r="N53" s="80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55"/>
      <c r="E54" s="55"/>
      <c r="F54" s="55"/>
      <c r="G54" s="55"/>
      <c r="H54" s="55"/>
      <c r="I54" s="55"/>
      <c r="J54" s="55"/>
      <c r="K54" s="47"/>
      <c r="L54" s="9"/>
      <c r="M54" s="9"/>
      <c r="N54" s="80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55"/>
      <c r="E55" s="55"/>
      <c r="F55" s="55"/>
      <c r="G55" s="55"/>
      <c r="H55" s="55"/>
      <c r="I55" s="55"/>
      <c r="J55" s="55"/>
      <c r="K55" s="47"/>
      <c r="L55" s="9"/>
      <c r="M55" s="9"/>
      <c r="N55" s="80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55"/>
      <c r="E56" s="55"/>
      <c r="F56" s="55"/>
      <c r="G56" s="55"/>
      <c r="H56" s="55"/>
      <c r="I56" s="55"/>
      <c r="J56" s="55"/>
      <c r="K56" s="47"/>
      <c r="L56" s="9"/>
      <c r="M56" s="9"/>
      <c r="N56" s="80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55"/>
      <c r="E57" s="55"/>
      <c r="F57" s="55"/>
      <c r="G57" s="55"/>
      <c r="H57" s="55"/>
      <c r="I57" s="55"/>
      <c r="J57" s="55"/>
      <c r="K57" s="47"/>
      <c r="L57" s="9"/>
      <c r="M57" s="9"/>
      <c r="N57" s="80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55"/>
      <c r="E58" s="55"/>
      <c r="F58" s="55"/>
      <c r="G58" s="55"/>
      <c r="H58" s="55"/>
      <c r="I58" s="55"/>
      <c r="J58" s="55"/>
      <c r="K58" s="47"/>
      <c r="L58" s="9"/>
      <c r="M58" s="9"/>
      <c r="N58" s="80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55"/>
      <c r="E59" s="55"/>
      <c r="F59" s="55"/>
      <c r="G59" s="55"/>
      <c r="H59" s="55"/>
      <c r="I59" s="55"/>
      <c r="J59" s="55"/>
      <c r="K59" s="47"/>
      <c r="L59" s="9"/>
      <c r="M59" s="9"/>
      <c r="N59" s="80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55"/>
      <c r="E60" s="55"/>
      <c r="F60" s="55"/>
      <c r="G60" s="55"/>
      <c r="H60" s="55"/>
      <c r="I60" s="55"/>
      <c r="J60" s="55"/>
      <c r="K60" s="47"/>
      <c r="L60" s="9"/>
      <c r="M60" s="9"/>
      <c r="N60" s="80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55"/>
      <c r="E61" s="55"/>
      <c r="F61" s="55"/>
      <c r="G61" s="55"/>
      <c r="H61" s="55"/>
      <c r="I61" s="55"/>
      <c r="J61" s="55"/>
      <c r="K61" s="47"/>
      <c r="L61" s="9"/>
      <c r="M61" s="9"/>
      <c r="N61" s="80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55"/>
      <c r="E62" s="55"/>
      <c r="F62" s="55"/>
      <c r="G62" s="55"/>
      <c r="H62" s="55"/>
      <c r="I62" s="55"/>
      <c r="J62" s="55"/>
      <c r="K62" s="47"/>
      <c r="L62" s="9"/>
      <c r="M62" s="9"/>
      <c r="N62" s="80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55"/>
      <c r="E63" s="55"/>
      <c r="F63" s="55"/>
      <c r="G63" s="55"/>
      <c r="H63" s="55"/>
      <c r="I63" s="55"/>
      <c r="J63" s="55"/>
      <c r="K63" s="47"/>
      <c r="L63" s="9"/>
      <c r="M63" s="9"/>
      <c r="N63" s="80"/>
      <c r="O63" s="9"/>
      <c r="P63" s="9"/>
      <c r="Q63" s="9"/>
      <c r="R63" s="9"/>
      <c r="S63" s="9"/>
      <c r="T63" s="9"/>
      <c r="U63" s="9"/>
    </row>
  </sheetData>
  <sortState ref="A3:X42">
    <sortCondition descending="1" ref="X3"/>
  </sortState>
  <mergeCells count="3">
    <mergeCell ref="S1:U1"/>
    <mergeCell ref="D1:L1"/>
    <mergeCell ref="M1:R1"/>
  </mergeCells>
  <conditionalFormatting sqref="D3:J42">
    <cfRule type="cellIs" dxfId="32" priority="19" operator="between">
      <formula>0.1</formula>
      <formula>1.99</formula>
    </cfRule>
    <cfRule type="cellIs" dxfId="31" priority="20" operator="equal">
      <formula>0</formula>
    </cfRule>
    <cfRule type="cellIs" dxfId="30" priority="21" operator="equal">
      <formula>2</formula>
    </cfRule>
  </conditionalFormatting>
  <conditionalFormatting sqref="V3:W42 M3:P42">
    <cfRule type="cellIs" dxfId="29" priority="10" operator="between">
      <formula>0.1</formula>
      <formula>59.9</formula>
    </cfRule>
    <cfRule type="cellIs" dxfId="28" priority="11" operator="equal">
      <formula>0</formula>
    </cfRule>
    <cfRule type="cellIs" dxfId="27" priority="12" operator="between">
      <formula>60</formula>
      <formula>79</formula>
    </cfRule>
    <cfRule type="cellIs" dxfId="26" priority="13" operator="between">
      <formula>80</formula>
      <formula>100</formula>
    </cfRule>
  </conditionalFormatting>
  <conditionalFormatting sqref="S3:T42">
    <cfRule type="cellIs" dxfId="25" priority="6" operator="between">
      <formula>0.1</formula>
      <formula>59.9</formula>
    </cfRule>
    <cfRule type="cellIs" dxfId="24" priority="7" operator="equal">
      <formula>0</formula>
    </cfRule>
    <cfRule type="cellIs" dxfId="23" priority="8" operator="between">
      <formula>60</formula>
      <formula>79</formula>
    </cfRule>
    <cfRule type="cellIs" dxfId="22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R3:R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U3:U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3" t="s">
        <v>99</v>
      </c>
      <c r="F1" s="74"/>
      <c r="G1" s="74"/>
      <c r="H1" s="74"/>
      <c r="I1" s="74"/>
      <c r="J1" s="75"/>
      <c r="K1" s="73" t="s">
        <v>106</v>
      </c>
      <c r="L1" s="74"/>
      <c r="M1" s="74"/>
      <c r="N1" s="74"/>
      <c r="O1" s="74"/>
      <c r="P1" s="75"/>
      <c r="Q1" s="33" t="s">
        <v>107</v>
      </c>
      <c r="R1" s="19" t="s">
        <v>102</v>
      </c>
      <c r="S1" s="19" t="s">
        <v>103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21" priority="25" operator="between">
      <formula>0.1</formula>
      <formula>1.99</formula>
    </cfRule>
    <cfRule type="cellIs" dxfId="20" priority="26" operator="equal">
      <formula>0</formula>
    </cfRule>
    <cfRule type="cellIs" dxfId="19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18" priority="16" operator="between">
      <formula>0.1</formula>
      <formula>59.9</formula>
    </cfRule>
    <cfRule type="cellIs" dxfId="17" priority="17" operator="equal">
      <formula>0</formula>
    </cfRule>
    <cfRule type="cellIs" dxfId="16" priority="18" operator="between">
      <formula>60</formula>
      <formula>79</formula>
    </cfRule>
    <cfRule type="cellIs" dxfId="15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2018-03-24T19:38:29Z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