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2年下半年\"/>
    </mc:Choice>
  </mc:AlternateContent>
  <xr:revisionPtr revIDLastSave="0" documentId="13_ncr:1_{27EFFFAB-2F64-4146-93CC-18C0B6DCA9FA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10月支出" sheetId="5" r:id="rId1"/>
    <sheet name="11月支出" sheetId="6" r:id="rId2"/>
    <sheet name="12月支出" sheetId="8" r:id="rId3"/>
    <sheet name="1月支出" sheetId="10" r:id="rId4"/>
    <sheet name="2月支出" sheetId="11" r:id="rId5"/>
    <sheet name="入账" sheetId="7" r:id="rId6"/>
    <sheet name="计帐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F16" i="8"/>
  <c r="B4" i="2"/>
  <c r="D2" i="2"/>
  <c r="B2" i="2"/>
  <c r="B3" i="2"/>
  <c r="E12" i="6"/>
  <c r="D3" i="2" l="1"/>
  <c r="D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F4" authorId="0" shapeId="0" xr:uid="{710F5598-94B7-4A81-A5DB-6B797F55C494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鸡153
红包纸15
鞭炮120
烟280
红包（彩）388
早餐400
11个老师每人100，共1100元
烟155元
葱、线绳8
保安大叔买菜 40元
</t>
        </r>
      </text>
    </comment>
  </commentList>
</comments>
</file>

<file path=xl/sharedStrings.xml><?xml version="1.0" encoding="utf-8"?>
<sst xmlns="http://schemas.openxmlformats.org/spreadsheetml/2006/main" count="190" uniqueCount="113">
  <si>
    <t>用途</t>
    <phoneticPr fontId="1" type="noConversion"/>
  </si>
  <si>
    <t>时间</t>
    <phoneticPr fontId="1" type="noConversion"/>
  </si>
  <si>
    <t>翁校上任吃饭（五里）</t>
    <phoneticPr fontId="1" type="noConversion"/>
  </si>
  <si>
    <t>请芒海干部吃早茶（聚雅238）</t>
    <phoneticPr fontId="1" type="noConversion"/>
  </si>
  <si>
    <t>学校检查教师教学常规时午餐（包罗园吃狗）</t>
    <phoneticPr fontId="1" type="noConversion"/>
  </si>
  <si>
    <t>翁校搬办公室（包罗园吃猫）</t>
    <phoneticPr fontId="1" type="noConversion"/>
  </si>
  <si>
    <t>班级放学时举的班牌（每个35元）</t>
    <phoneticPr fontId="1" type="noConversion"/>
  </si>
  <si>
    <t>张肖迷</t>
    <phoneticPr fontId="1" type="noConversion"/>
  </si>
  <si>
    <t>清理教师宿舍楼厕所坑</t>
    <phoneticPr fontId="1" type="noConversion"/>
  </si>
  <si>
    <t>运桌子（翁校办公室桌子）运费</t>
    <phoneticPr fontId="1" type="noConversion"/>
  </si>
  <si>
    <t>支出（付款）/元</t>
    <phoneticPr fontId="1" type="noConversion"/>
  </si>
  <si>
    <t>孙文亮</t>
    <phoneticPr fontId="1" type="noConversion"/>
  </si>
  <si>
    <t>冯良烈</t>
    <phoneticPr fontId="1" type="noConversion"/>
  </si>
  <si>
    <t>购买茶具</t>
    <phoneticPr fontId="1" type="noConversion"/>
  </si>
  <si>
    <t>做核酸的招待费</t>
    <phoneticPr fontId="1" type="noConversion"/>
  </si>
  <si>
    <t>购买插座线和餐筷餐碗</t>
    <phoneticPr fontId="1" type="noConversion"/>
  </si>
  <si>
    <t>代课费(陈银花)</t>
    <phoneticPr fontId="1" type="noConversion"/>
  </si>
  <si>
    <t>代课费(方小韵)</t>
    <phoneticPr fontId="1" type="noConversion"/>
  </si>
  <si>
    <t>代课费(梁春丽)</t>
    <phoneticPr fontId="1" type="noConversion"/>
  </si>
  <si>
    <t>代课费(张肖迷)</t>
    <phoneticPr fontId="1" type="noConversion"/>
  </si>
  <si>
    <t>代课费(高明雨)</t>
    <phoneticPr fontId="1" type="noConversion"/>
  </si>
  <si>
    <t>代课费(冯学能)</t>
    <phoneticPr fontId="1" type="noConversion"/>
  </si>
  <si>
    <t>经办人</t>
    <phoneticPr fontId="1" type="noConversion"/>
  </si>
  <si>
    <t>翁封贵</t>
    <phoneticPr fontId="1" type="noConversion"/>
  </si>
  <si>
    <t>购买胶布、玻璃胶及玻璃胶枪</t>
    <phoneticPr fontId="1" type="noConversion"/>
  </si>
  <si>
    <t>全校师生核酸费用</t>
    <phoneticPr fontId="1" type="noConversion"/>
  </si>
  <si>
    <t>总支出/元</t>
    <phoneticPr fontId="1" type="noConversion"/>
  </si>
  <si>
    <t>备注</t>
    <phoneticPr fontId="1" type="noConversion"/>
  </si>
  <si>
    <t>代课费在一条单上</t>
    <phoneticPr fontId="1" type="noConversion"/>
  </si>
  <si>
    <t>总入账</t>
    <phoneticPr fontId="1" type="noConversion"/>
  </si>
  <si>
    <t>金额</t>
    <phoneticPr fontId="1" type="noConversion"/>
  </si>
  <si>
    <t>翁校办公室茶具*茶几</t>
    <phoneticPr fontId="1" type="noConversion"/>
  </si>
  <si>
    <t>翁校软体家具*办公沙发</t>
    <phoneticPr fontId="1" type="noConversion"/>
  </si>
  <si>
    <t>林庆东</t>
    <phoneticPr fontId="1" type="noConversion"/>
  </si>
  <si>
    <t>中心教研组到校指导公开课学习中午餐（四个新老师公开课）</t>
    <phoneticPr fontId="1" type="noConversion"/>
  </si>
  <si>
    <t>李树帅</t>
    <phoneticPr fontId="1" type="noConversion"/>
  </si>
  <si>
    <t>期中调研测试 奖品（笔记本，笔，奖状）</t>
    <phoneticPr fontId="1" type="noConversion"/>
  </si>
  <si>
    <t>教学办理学生奖品中午午餐</t>
    <phoneticPr fontId="1" type="noConversion"/>
  </si>
  <si>
    <t>中级职称教师审核</t>
    <phoneticPr fontId="1" type="noConversion"/>
  </si>
  <si>
    <t>芒海小学(10月)电费</t>
    <phoneticPr fontId="1" type="noConversion"/>
  </si>
  <si>
    <t>购买学生饮水器保险开关1个45元，农药（除草剂）3瓶共100元</t>
    <phoneticPr fontId="1" type="noConversion"/>
  </si>
  <si>
    <t>领导餐费</t>
    <phoneticPr fontId="1" type="noConversion"/>
  </si>
  <si>
    <t>上级教研组到校指导工作车油及其他费用</t>
    <phoneticPr fontId="1" type="noConversion"/>
  </si>
  <si>
    <t>招待中心校领导餐费</t>
    <phoneticPr fontId="1" type="noConversion"/>
  </si>
  <si>
    <t>口罩(50个10盒，10个26盒)</t>
    <phoneticPr fontId="1" type="noConversion"/>
  </si>
  <si>
    <t>时间/月</t>
    <phoneticPr fontId="1" type="noConversion"/>
  </si>
  <si>
    <t>项目</t>
    <phoneticPr fontId="1" type="noConversion"/>
  </si>
  <si>
    <t>金额/元</t>
    <phoneticPr fontId="1" type="noConversion"/>
  </si>
  <si>
    <t>总支出</t>
    <phoneticPr fontId="1" type="noConversion"/>
  </si>
  <si>
    <t>余额</t>
    <phoneticPr fontId="1" type="noConversion"/>
  </si>
  <si>
    <t>冯良烈、冯学能、梁学盛</t>
    <phoneticPr fontId="1" type="noConversion"/>
  </si>
  <si>
    <t>疫情期间防控守校伙食费</t>
    <phoneticPr fontId="1" type="noConversion"/>
  </si>
  <si>
    <t>11月芒海小学电费</t>
    <phoneticPr fontId="1" type="noConversion"/>
  </si>
  <si>
    <t>疫情防控中午餐</t>
    <phoneticPr fontId="1" type="noConversion"/>
  </si>
  <si>
    <t>疫情后复学午餐</t>
    <phoneticPr fontId="1" type="noConversion"/>
  </si>
  <si>
    <t>学校全员核酸费用</t>
    <phoneticPr fontId="1" type="noConversion"/>
  </si>
  <si>
    <t>列1</t>
    <phoneticPr fontId="1" type="noConversion"/>
  </si>
  <si>
    <t>教师资格定期注册及学生资助工作费</t>
    <phoneticPr fontId="1" type="noConversion"/>
  </si>
  <si>
    <t>疫情防控调派工作电话费补助</t>
    <phoneticPr fontId="1" type="noConversion"/>
  </si>
  <si>
    <t>购买喷水瓶10个，每个三元，枕头巾一条</t>
    <phoneticPr fontId="1" type="noConversion"/>
  </si>
  <si>
    <t>学校拜神购买鸡、炮、宝烛、香等等</t>
    <phoneticPr fontId="1" type="noConversion"/>
  </si>
  <si>
    <t>日用杂品*洗手液</t>
    <phoneticPr fontId="1" type="noConversion"/>
  </si>
  <si>
    <t>日用杂品*消毒液</t>
    <phoneticPr fontId="1" type="noConversion"/>
  </si>
  <si>
    <t>到财政办理财务三天餐费</t>
    <phoneticPr fontId="1" type="noConversion"/>
  </si>
  <si>
    <t>米（献爱心）</t>
    <phoneticPr fontId="1" type="noConversion"/>
  </si>
  <si>
    <t>油（献爱心）</t>
    <phoneticPr fontId="1" type="noConversion"/>
  </si>
  <si>
    <t>书包和作业本（献爱心）</t>
    <phoneticPr fontId="1" type="noConversion"/>
  </si>
  <si>
    <t>李树帅、林庆东</t>
    <phoneticPr fontId="1" type="noConversion"/>
  </si>
  <si>
    <t>从学校账户取的现金，办公、电费（上面拨款）</t>
    <phoneticPr fontId="1" type="noConversion"/>
  </si>
  <si>
    <t>翁封贵、黄文珠</t>
    <phoneticPr fontId="1" type="noConversion"/>
  </si>
  <si>
    <t>学校灯笼、国旗</t>
    <phoneticPr fontId="1" type="noConversion"/>
  </si>
  <si>
    <t>给保安大叔买保安服（冬季）</t>
    <phoneticPr fontId="1" type="noConversion"/>
  </si>
  <si>
    <t>翁校微信转账</t>
    <phoneticPr fontId="1" type="noConversion"/>
  </si>
  <si>
    <t>翁校给的现金</t>
    <phoneticPr fontId="1" type="noConversion"/>
  </si>
  <si>
    <t>李树帅、林庆东、孙文亮</t>
    <phoneticPr fontId="1" type="noConversion"/>
  </si>
  <si>
    <t>2023年度《民主与法制》杂志费用</t>
    <phoneticPr fontId="1" type="noConversion"/>
  </si>
  <si>
    <t>购买水筒、石花油、及餐费</t>
    <phoneticPr fontId="1" type="noConversion"/>
  </si>
  <si>
    <t>60V充电器</t>
    <phoneticPr fontId="1" type="noConversion"/>
  </si>
  <si>
    <t>贝尔康体温枪2支</t>
    <phoneticPr fontId="1" type="noConversion"/>
  </si>
  <si>
    <t>翁校阳了全校老师的中午餐</t>
    <phoneticPr fontId="1" type="noConversion"/>
  </si>
  <si>
    <t>16-18号十位老师在学校吃饭的费用</t>
    <phoneticPr fontId="1" type="noConversion"/>
  </si>
  <si>
    <t>服装*防护服，数量10，单价35元</t>
    <phoneticPr fontId="1" type="noConversion"/>
  </si>
  <si>
    <t>橡胶制品*一次性手套</t>
    <phoneticPr fontId="1" type="noConversion"/>
  </si>
  <si>
    <t>化学药品原药*消毒凝胶</t>
    <phoneticPr fontId="1" type="noConversion"/>
  </si>
  <si>
    <t>单价/元</t>
    <phoneticPr fontId="1" type="noConversion"/>
  </si>
  <si>
    <t>数量</t>
    <phoneticPr fontId="1" type="noConversion"/>
  </si>
  <si>
    <t>1盒</t>
    <phoneticPr fontId="1" type="noConversion"/>
  </si>
  <si>
    <t>20瓶</t>
    <phoneticPr fontId="1" type="noConversion"/>
  </si>
  <si>
    <t>10套</t>
    <phoneticPr fontId="1" type="noConversion"/>
  </si>
  <si>
    <t>2022年秋季作业本费（还没开单）</t>
    <phoneticPr fontId="1" type="noConversion"/>
  </si>
  <si>
    <t>200个</t>
    <phoneticPr fontId="1" type="noConversion"/>
  </si>
  <si>
    <t>12寸胶球（小灯笼）</t>
    <phoneticPr fontId="1" type="noConversion"/>
  </si>
  <si>
    <t>1个</t>
    <phoneticPr fontId="1" type="noConversion"/>
  </si>
  <si>
    <t>回校挂灯笼、树刷粉（水+饭）</t>
    <phoneticPr fontId="1" type="noConversion"/>
  </si>
  <si>
    <t>鸡三个860元（张肖迷）</t>
    <phoneticPr fontId="1" type="noConversion"/>
  </si>
  <si>
    <t>过年鞭炮、宝烛等等</t>
    <phoneticPr fontId="1" type="noConversion"/>
  </si>
  <si>
    <t>单价</t>
    <phoneticPr fontId="1" type="noConversion"/>
  </si>
  <si>
    <t>给上级领导拜年购鸡与红包（殷校1000元红包、2个鸡；毛校一个鸡）</t>
    <phoneticPr fontId="1" type="noConversion"/>
  </si>
  <si>
    <t>购买扫把150元，校垃圾车维修费100元</t>
    <phoneticPr fontId="1" type="noConversion"/>
  </si>
  <si>
    <t>招待中心校领导早餐费</t>
  </si>
  <si>
    <t>给上级领导购羊</t>
    <phoneticPr fontId="1" type="noConversion"/>
  </si>
  <si>
    <t>灯笼100个</t>
    <phoneticPr fontId="1" type="noConversion"/>
  </si>
  <si>
    <t>给南山小学陈老师录入体育成绩辛苦费</t>
    <phoneticPr fontId="1" type="noConversion"/>
  </si>
  <si>
    <t>贺年（芒海游神）鞭炮、鸡、红包、烟</t>
    <phoneticPr fontId="1" type="noConversion"/>
  </si>
  <si>
    <t>‘</t>
    <phoneticPr fontId="1" type="noConversion"/>
  </si>
  <si>
    <t>100元</t>
    <phoneticPr fontId="1" type="noConversion"/>
  </si>
  <si>
    <t>开工红包，每个老师一个</t>
    <phoneticPr fontId="1" type="noConversion"/>
  </si>
  <si>
    <t>中心小学工作人员费用（教办领导到校做抗原）</t>
    <phoneticPr fontId="1" type="noConversion"/>
  </si>
  <si>
    <t>学校期末结账早午餐</t>
  </si>
  <si>
    <t>芒海小学2022年12月电费</t>
  </si>
  <si>
    <t>陈明珠</t>
    <phoneticPr fontId="1" type="noConversion"/>
  </si>
  <si>
    <t>正月元宵节买菜</t>
    <phoneticPr fontId="1" type="noConversion"/>
  </si>
  <si>
    <t>幼儿园门口灯笼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</si>
</sst>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yyyy\-mm\-dd;@"/>
    <numFmt numFmtId="177" formatCode="&quot;¥&quot;#,##0.00_);[Red]\(&quot;¥&quot;#,##0.0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8"/>
      </bottom>
      <diagonal/>
    </border>
  </borders>
  <cellStyleXfs count="2">
    <xf numFmtId="0" fontId="0" fillId="0" borderId="0"/>
    <xf numFmtId="0" fontId="4" fillId="4" borderId="10" applyNumberFormat="0" applyAlignment="0" applyProtection="0">
      <alignment vertical="center"/>
    </xf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3" xfId="0" applyNumberFormat="1" applyFont="1" applyFill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7" fontId="4" fillId="4" borderId="10" xfId="1" applyNumberFormat="1" applyAlignment="1">
      <alignment horizontal="center" vertical="center"/>
    </xf>
    <xf numFmtId="0" fontId="4" fillId="4" borderId="10" xfId="1" applyAlignment="1">
      <alignment horizontal="center" vertical="center"/>
    </xf>
    <xf numFmtId="44" fontId="4" fillId="4" borderId="10" xfId="1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57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76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44" fontId="5" fillId="5" borderId="5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4" fontId="5" fillId="5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0" applyFont="1"/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9" fillId="0" borderId="0" xfId="0" applyNumberFormat="1" applyFont="1" applyAlignment="1">
      <alignment horizontal="center" vertical="center"/>
    </xf>
    <xf numFmtId="0" fontId="9" fillId="0" borderId="0" xfId="0" applyFont="1"/>
    <xf numFmtId="14" fontId="9" fillId="0" borderId="0" xfId="0" applyNumberFormat="1" applyFont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44" fontId="9" fillId="6" borderId="0" xfId="0" applyNumberFormat="1" applyFont="1" applyFill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4" fontId="10" fillId="0" borderId="6" xfId="0" applyNumberFormat="1" applyFont="1" applyBorder="1" applyAlignment="1">
      <alignment horizontal="center" vertical="center"/>
    </xf>
    <xf numFmtId="0" fontId="9" fillId="0" borderId="11" xfId="0" applyFont="1" applyBorder="1"/>
    <xf numFmtId="176" fontId="9" fillId="3" borderId="2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4" fontId="9" fillId="3" borderId="3" xfId="0" applyNumberFormat="1" applyFont="1" applyFill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9" fillId="0" borderId="3" xfId="0" applyNumberFormat="1" applyFont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44" fontId="9" fillId="3" borderId="9" xfId="0" applyNumberFormat="1" applyFont="1" applyFill="1" applyBorder="1" applyAlignment="1">
      <alignment horizontal="center" vertical="center"/>
    </xf>
    <xf numFmtId="44" fontId="9" fillId="3" borderId="1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4" fontId="9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计算" xfId="1" builtinId="22"/>
  </cellStyles>
  <dxfs count="73"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4" formatCode="yyyy&quot;年&quot;m&quot;月&quot;"/>
      <alignment horizontal="center" vertical="bottom" textRotation="0" wrapText="0" indent="0" justifyLastLine="0" shrinkToFit="0" readingOrder="0"/>
    </dxf>
    <dxf>
      <numFmt numFmtId="177" formatCode="&quot;¥&quot;#,##0.00_);[Red]\(&quot;¥&quot;#,##0.00\)"/>
    </dxf>
    <dxf>
      <numFmt numFmtId="177" formatCode="&quot;¥&quot;#,##0.00_);[Red]\(&quot;¥&quot;#,##0.00\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border outline="0">
        <bottom style="thin">
          <color theme="8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4" formatCode="_ &quot;¥&quot;* #,##0.00_ ;_ &quot;¥&quot;* \-#,##0.00_ ;_ &quot;¥&quot;* &quot;-&quot;??_ ;_ @_ 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yyyy\-mm\-dd;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numFmt numFmtId="34" formatCode="_ &quot;¥&quot;* #,##0.00_ ;_ &quot;¥&quot;* \-#,##0.00_ ;_ &quot;¥&quot;* &quot;-&quot;??_ ;_ @_ "/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4" formatCode="_ &quot;¥&quot;* #,##0.00_ ;_ &quot;¥&quot;* \-#,##0.00_ ;_ &quot;¥&quot;* &quot;-&quot;??_ ;_ @_ "/>
    </dxf>
    <dxf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607E2-4982-4664-90B8-5E93FEFB2347}" name="表3" displayName="表3" ref="A1:E5" headerRowDxfId="72" dataDxfId="70" totalsRowDxfId="68" headerRowBorderDxfId="71" tableBorderDxfId="69" totalsRowBorderDxfId="67">
  <autoFilter ref="A1:E5" xr:uid="{7B4607E2-4982-4664-90B8-5E93FEFB2347}"/>
  <tableColumns count="5">
    <tableColumn id="1" xr3:uid="{A27B9042-6051-4765-8BFD-8243DAF79CAE}" name="时间" totalsRowLabel="汇总" dataDxfId="66" totalsRowDxfId="65"/>
    <tableColumn id="2" xr3:uid="{6DC0592F-B100-4677-A682-FFB9E9815237}" name="经办人" dataDxfId="64" totalsRowDxfId="63"/>
    <tableColumn id="3" xr3:uid="{C6BEE17F-A5A8-499E-B451-D2BB6124F307}" name="用途" dataDxfId="62" totalsRowDxfId="61"/>
    <tableColumn id="4" xr3:uid="{B0ECDE8D-3C1A-4AB1-82A6-E9B2608BCA7B}" name="支出（付款）/元" totalsRowFunction="sum" dataDxfId="60" totalsRowDxfId="59"/>
    <tableColumn id="5" xr3:uid="{01F250F1-D9F5-4825-A542-CA6879B080E1}" name="备注" dataDxfId="5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694CC-B36E-4516-BAFC-4BA94AE6BD01}" name="表2" displayName="表2" ref="A1:F31" headerRowDxfId="57" headerRowBorderDxfId="56" tableBorderDxfId="55" totalsRowBorderDxfId="54">
  <autoFilter ref="A1:F31" xr:uid="{6FA694CC-B36E-4516-BAFC-4BA94AE6BD01}"/>
  <sortState xmlns:xlrd2="http://schemas.microsoft.com/office/spreadsheetml/2017/richdata2" ref="A2:F31">
    <sortCondition ref="A1:A31"/>
  </sortState>
  <tableColumns count="6">
    <tableColumn id="1" xr3:uid="{8DF329B2-B68D-4384-B66D-A668A9412E08}" name="时间" totalsRowLabel="汇总" dataDxfId="53" totalsRowDxfId="52"/>
    <tableColumn id="2" xr3:uid="{53DF1CBF-34EF-4BE9-AAA7-6DB3AEB5B479}" name="经办人" dataDxfId="51" totalsRowDxfId="50"/>
    <tableColumn id="3" xr3:uid="{DE9183CD-9629-4043-91FC-F895D199763B}" name="用途" dataDxfId="49" totalsRowDxfId="48"/>
    <tableColumn id="4" xr3:uid="{32E76C13-8412-4DF1-B0C6-3F1B9955648A}" name="支出（付款）/元" totalsRowFunction="sum" dataDxfId="47" totalsRowDxfId="46"/>
    <tableColumn id="5" xr3:uid="{3D4CBFB4-3A3A-4426-AE80-593D30BBD9ED}" name="备注" dataDxfId="45" totalsRowDxfId="44"/>
    <tableColumn id="6" xr3:uid="{33B52504-148A-41F4-91A5-D299E26C6E10}" name="列1"/>
  </tableColumns>
  <tableStyleInfo name="TableStyleLight6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C6A199-5132-4A17-B976-BB4BFC871F67}" name="表7" displayName="表7" ref="A1:G1048576" totalsRowShown="0" headerRowDxfId="43" dataDxfId="41" headerRowBorderDxfId="42">
  <autoFilter ref="A1:G1048576" xr:uid="{2DC6A199-5132-4A17-B976-BB4BFC871F67}"/>
  <tableColumns count="7">
    <tableColumn id="1" xr3:uid="{D8119A34-6038-40BD-A8E8-0023E2CB59D9}" name="时间" dataDxfId="40"/>
    <tableColumn id="2" xr3:uid="{0741F468-925E-446E-9BDA-1B753A7E002A}" name="经办人" dataDxfId="39"/>
    <tableColumn id="3" xr3:uid="{F89B1896-9DF6-44CC-921F-EC1C0CBBF583}" name="用途" dataDxfId="38"/>
    <tableColumn id="4" xr3:uid="{7952C4A6-3015-4F75-901E-21246C0033FA}" name="单价/元" dataDxfId="37"/>
    <tableColumn id="5" xr3:uid="{E4E19C84-D8E8-4AF4-BCC2-BAB746CB3375}" name="数量" dataDxfId="36"/>
    <tableColumn id="6" xr3:uid="{E452E94D-BEF0-45A0-A2ED-FB13BA9A6838}" name="支出（付款）/元" dataDxfId="35"/>
    <tableColumn id="7" xr3:uid="{B50EC1B7-E3F0-4E49-9F4E-565AE4F2C2BB}" name="备注" dataDxfId="3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BE747-014E-46BF-9E86-DD9FCE5447EA}" name="表6" displayName="表6" ref="A1:G1048572" totalsRowShown="0" headerRowDxfId="33" dataDxfId="31" headerRowBorderDxfId="32">
  <autoFilter ref="A1:G1048572" xr:uid="{A2CBE747-014E-46BF-9E86-DD9FCE5447EA}"/>
  <sortState xmlns:xlrd2="http://schemas.microsoft.com/office/spreadsheetml/2017/richdata2" ref="A2:G12">
    <sortCondition ref="A1:A1048572"/>
  </sortState>
  <tableColumns count="7">
    <tableColumn id="1" xr3:uid="{C760D172-BC01-4230-879E-99FC6C53B685}" name="时间" dataDxfId="30"/>
    <tableColumn id="2" xr3:uid="{4AB44D61-934F-4B1F-B2CA-BD65205C617B}" name="经办人" dataDxfId="29"/>
    <tableColumn id="3" xr3:uid="{F867565A-2F2C-4D5F-A372-84F86688CA14}" name="用途" dataDxfId="28"/>
    <tableColumn id="7" xr3:uid="{AA041311-52A6-4784-A674-1D95FA70390B}" name="单价" dataDxfId="27"/>
    <tableColumn id="6" xr3:uid="{00CA4C0C-0049-46D7-8801-0514524688FF}" name="数量" dataDxfId="26"/>
    <tableColumn id="4" xr3:uid="{92300F72-B1D6-4699-8126-AAF3E8A586A1}" name="支出（付款）/元" dataDxfId="25"/>
    <tableColumn id="5" xr3:uid="{6A773B35-603B-4C3D-9B52-D9E8C5D6ADFB}" name="备注" dataDxfId="2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EE32FE-0618-4B9E-B590-EE0DA799BD16}" name="表5" displayName="表5" ref="A1:G1048576" totalsRowShown="0" headerRowDxfId="23" dataDxfId="21" headerRowBorderDxfId="22" tableBorderDxfId="20">
  <autoFilter ref="A1:G1048576" xr:uid="{F8EE32FE-0618-4B9E-B590-EE0DA799BD16}"/>
  <sortState xmlns:xlrd2="http://schemas.microsoft.com/office/spreadsheetml/2017/richdata2" ref="A2:G1048576">
    <sortCondition ref="A1:A1048576"/>
  </sortState>
  <tableColumns count="7">
    <tableColumn id="1" xr3:uid="{A2280607-1D6D-4D05-B165-3E550513431A}" name="时间" dataDxfId="19"/>
    <tableColumn id="2" xr3:uid="{A98C89E6-8102-4103-9893-F5090D6B7D07}" name="经办人" dataDxfId="18"/>
    <tableColumn id="3" xr3:uid="{52C44384-E1BF-4D2E-9671-EB9DD3A26F97}" name="用途" dataDxfId="17"/>
    <tableColumn id="4" xr3:uid="{E25C1E46-CA2E-4E5B-8F1C-1F74EA447813}" name="单价" dataDxfId="16"/>
    <tableColumn id="5" xr3:uid="{ED73F9A5-500E-4CEA-83A2-46B7DE49EBDB}" name="数量" dataDxfId="15"/>
    <tableColumn id="6" xr3:uid="{82292D8B-CA17-45C0-8161-E33C5CEED4CB}" name="支出（付款）/元" dataDxfId="14"/>
    <tableColumn id="7" xr3:uid="{20B76B54-B983-45E5-BC42-BC41E5A138B7}" name="备注" dataDxfId="1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FEC07-A289-4DD7-9AA3-942A208569DC}" name="表4" displayName="表4" ref="A1:C4" headerRowDxfId="12" tableBorderDxfId="11">
  <autoFilter ref="A1:C4" xr:uid="{6B0FEC07-A289-4DD7-9AA3-942A208569DC}"/>
  <tableColumns count="3">
    <tableColumn id="1" xr3:uid="{706C33D8-2539-44AD-8F09-1C69D1BADD10}" name="时间" totalsRowLabel="汇总" dataDxfId="10" totalsRowDxfId="9"/>
    <tableColumn id="2" xr3:uid="{5B85BA76-96A6-4E7F-BA96-E854A4E048D2}" name="金额" totalsRowFunction="sum" dataDxfId="8" totalsRowDxfId="7"/>
    <tableColumn id="3" xr3:uid="{6A2309A0-B070-483F-B4FB-CC587230D6DE}" name="备注" dataDxfId="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4F46E-8F57-422C-8A5F-6D44597A2535}" name="表1" displayName="表1" ref="A1:B6" headerRowDxfId="5" dataDxfId="4" totalsRowDxfId="3">
  <autoFilter ref="A1:B6" xr:uid="{B194F46E-8F57-422C-8A5F-6D44597A2535}"/>
  <tableColumns count="2">
    <tableColumn id="1" xr3:uid="{C0B6F54A-1A21-4D70-A06D-5D3A47451927}" name="时间/月" dataDxfId="2" totalsRowDxfId="1"/>
    <tableColumn id="5" xr3:uid="{9483B301-81B1-46F7-A5CE-3716BB6B3AB7}" name="总支出/元" dataDxfId="0">
      <calculatedColumnFormula>SUM('11月支出'!D:D)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4823-1A2E-4DED-9091-D19787F997CE}">
  <dimension ref="A1:E6"/>
  <sheetViews>
    <sheetView workbookViewId="0">
      <selection activeCell="C13" sqref="C13"/>
    </sheetView>
  </sheetViews>
  <sheetFormatPr defaultRowHeight="14" x14ac:dyDescent="0.3"/>
  <cols>
    <col min="1" max="1" width="21.9140625" customWidth="1"/>
    <col min="2" max="2" width="14.08203125" customWidth="1"/>
    <col min="3" max="3" width="33.83203125" customWidth="1"/>
    <col min="4" max="4" width="19.58203125" style="5" customWidth="1"/>
    <col min="5" max="5" width="16.25" customWidth="1"/>
  </cols>
  <sheetData>
    <row r="1" spans="1:5" s="48" customFormat="1" ht="14.5" thickBot="1" x14ac:dyDescent="0.35">
      <c r="A1" s="10" t="s">
        <v>1</v>
      </c>
      <c r="B1" s="53" t="s">
        <v>22</v>
      </c>
      <c r="C1" s="53" t="s">
        <v>0</v>
      </c>
      <c r="D1" s="54" t="s">
        <v>10</v>
      </c>
      <c r="E1" s="55" t="s">
        <v>27</v>
      </c>
    </row>
    <row r="2" spans="1:5" s="48" customFormat="1" x14ac:dyDescent="0.3">
      <c r="A2" s="56">
        <v>44855</v>
      </c>
      <c r="B2" s="57" t="s">
        <v>35</v>
      </c>
      <c r="C2" s="57" t="s">
        <v>2</v>
      </c>
      <c r="D2" s="58">
        <v>2600</v>
      </c>
    </row>
    <row r="3" spans="1:5" s="48" customFormat="1" x14ac:dyDescent="0.3">
      <c r="A3" s="59">
        <v>44859</v>
      </c>
      <c r="B3" s="60" t="s">
        <v>35</v>
      </c>
      <c r="C3" s="60" t="s">
        <v>5</v>
      </c>
      <c r="D3" s="61">
        <v>400</v>
      </c>
    </row>
    <row r="4" spans="1:5" s="48" customFormat="1" x14ac:dyDescent="0.3">
      <c r="A4" s="62">
        <v>44863</v>
      </c>
      <c r="B4" s="63" t="s">
        <v>35</v>
      </c>
      <c r="C4" s="63" t="s">
        <v>3</v>
      </c>
      <c r="D4" s="64">
        <v>405</v>
      </c>
    </row>
    <row r="5" spans="1:5" s="48" customFormat="1" x14ac:dyDescent="0.3">
      <c r="A5" s="45">
        <v>44864</v>
      </c>
      <c r="B5" s="46" t="s">
        <v>7</v>
      </c>
      <c r="C5" s="46" t="s">
        <v>57</v>
      </c>
      <c r="D5" s="47">
        <v>300</v>
      </c>
    </row>
    <row r="6" spans="1:5" s="48" customFormat="1" x14ac:dyDescent="0.3">
      <c r="A6" s="56">
        <v>44865</v>
      </c>
      <c r="B6" s="57" t="s">
        <v>7</v>
      </c>
      <c r="C6" s="57" t="s">
        <v>6</v>
      </c>
      <c r="D6" s="65">
        <v>420</v>
      </c>
      <c r="E6" s="6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F43D-9CB0-4721-9AC1-71F083CC069A}">
  <dimension ref="A1:G31"/>
  <sheetViews>
    <sheetView workbookViewId="0">
      <pane ySplit="1" topLeftCell="A5" activePane="bottomLeft" state="frozen"/>
      <selection pane="bottomLeft" activeCell="C10" sqref="C10"/>
    </sheetView>
  </sheetViews>
  <sheetFormatPr defaultRowHeight="14" x14ac:dyDescent="0.3"/>
  <cols>
    <col min="1" max="1" width="28.1640625" customWidth="1"/>
    <col min="2" max="2" width="11.83203125" customWidth="1"/>
    <col min="3" max="3" width="58.9140625" customWidth="1"/>
    <col min="4" max="4" width="19.25" customWidth="1"/>
    <col min="5" max="5" width="15.4140625" customWidth="1"/>
    <col min="6" max="6" width="15.33203125" customWidth="1"/>
    <col min="7" max="7" width="12.08203125" customWidth="1"/>
  </cols>
  <sheetData>
    <row r="1" spans="1:7" ht="14.5" thickBot="1" x14ac:dyDescent="0.35">
      <c r="A1" s="10" t="s">
        <v>1</v>
      </c>
      <c r="B1" s="11" t="s">
        <v>22</v>
      </c>
      <c r="C1" s="11" t="s">
        <v>0</v>
      </c>
      <c r="D1" s="21" t="s">
        <v>10</v>
      </c>
      <c r="E1" s="22" t="s">
        <v>27</v>
      </c>
      <c r="F1" s="11" t="s">
        <v>56</v>
      </c>
      <c r="G1" s="5"/>
    </row>
    <row r="2" spans="1:7" x14ac:dyDescent="0.3">
      <c r="A2" s="9">
        <v>44867</v>
      </c>
      <c r="B2" s="7" t="s">
        <v>35</v>
      </c>
      <c r="C2" s="7" t="s">
        <v>4</v>
      </c>
      <c r="D2" s="15">
        <v>630</v>
      </c>
      <c r="E2" s="17"/>
      <c r="F2" s="5"/>
    </row>
    <row r="3" spans="1:7" x14ac:dyDescent="0.3">
      <c r="A3" s="8">
        <v>44869</v>
      </c>
      <c r="B3" s="6" t="s">
        <v>7</v>
      </c>
      <c r="C3" s="6" t="s">
        <v>78</v>
      </c>
      <c r="D3" s="14">
        <v>398</v>
      </c>
      <c r="E3" s="18"/>
    </row>
    <row r="4" spans="1:7" x14ac:dyDescent="0.3">
      <c r="A4" s="9">
        <v>44870</v>
      </c>
      <c r="B4" s="7" t="s">
        <v>23</v>
      </c>
      <c r="C4" s="7" t="s">
        <v>24</v>
      </c>
      <c r="D4" s="15">
        <v>88</v>
      </c>
      <c r="E4" s="17"/>
    </row>
    <row r="5" spans="1:7" x14ac:dyDescent="0.3">
      <c r="A5" s="9">
        <v>44871</v>
      </c>
      <c r="B5" s="7" t="s">
        <v>11</v>
      </c>
      <c r="C5" s="7" t="s">
        <v>8</v>
      </c>
      <c r="D5" s="15">
        <v>120</v>
      </c>
      <c r="E5" s="17"/>
    </row>
    <row r="6" spans="1:7" x14ac:dyDescent="0.3">
      <c r="A6" s="8">
        <v>44872</v>
      </c>
      <c r="B6" s="6" t="s">
        <v>11</v>
      </c>
      <c r="C6" s="6" t="s">
        <v>9</v>
      </c>
      <c r="D6" s="14">
        <v>60</v>
      </c>
      <c r="E6" s="18"/>
    </row>
    <row r="7" spans="1:7" x14ac:dyDescent="0.3">
      <c r="A7" s="9">
        <v>44873</v>
      </c>
      <c r="B7" s="7"/>
      <c r="C7" s="7" t="s">
        <v>16</v>
      </c>
      <c r="D7" s="15">
        <v>30</v>
      </c>
      <c r="E7" s="19" t="s">
        <v>28</v>
      </c>
    </row>
    <row r="8" spans="1:7" x14ac:dyDescent="0.3">
      <c r="A8" s="8">
        <v>44873</v>
      </c>
      <c r="B8" s="6"/>
      <c r="C8" s="6" t="s">
        <v>17</v>
      </c>
      <c r="D8" s="14">
        <v>30</v>
      </c>
      <c r="E8" s="19"/>
    </row>
    <row r="9" spans="1:7" x14ac:dyDescent="0.3">
      <c r="A9" s="9">
        <v>44873</v>
      </c>
      <c r="B9" s="7"/>
      <c r="C9" s="7" t="s">
        <v>18</v>
      </c>
      <c r="D9" s="15">
        <v>30</v>
      </c>
      <c r="E9" s="19"/>
    </row>
    <row r="10" spans="1:7" x14ac:dyDescent="0.3">
      <c r="A10" s="8">
        <v>44873</v>
      </c>
      <c r="B10" s="6"/>
      <c r="C10" s="6" t="s">
        <v>19</v>
      </c>
      <c r="D10" s="14">
        <v>30</v>
      </c>
      <c r="E10" s="19"/>
    </row>
    <row r="11" spans="1:7" x14ac:dyDescent="0.3">
      <c r="A11" s="9">
        <v>44873</v>
      </c>
      <c r="B11" s="7"/>
      <c r="C11" s="7" t="s">
        <v>20</v>
      </c>
      <c r="D11" s="15">
        <v>30</v>
      </c>
      <c r="E11" s="19"/>
    </row>
    <row r="12" spans="1:7" x14ac:dyDescent="0.3">
      <c r="A12" s="8">
        <v>44873</v>
      </c>
      <c r="B12" s="6"/>
      <c r="C12" s="6" t="s">
        <v>21</v>
      </c>
      <c r="D12" s="14">
        <v>60</v>
      </c>
      <c r="E12" s="20">
        <f>SUM(D7:D12)</f>
        <v>210</v>
      </c>
    </row>
    <row r="13" spans="1:7" x14ac:dyDescent="0.3">
      <c r="A13" s="8">
        <v>44873</v>
      </c>
      <c r="B13" s="6" t="s">
        <v>23</v>
      </c>
      <c r="C13" s="6" t="s">
        <v>31</v>
      </c>
      <c r="D13" s="14">
        <v>899</v>
      </c>
      <c r="E13" s="18"/>
    </row>
    <row r="14" spans="1:7" x14ac:dyDescent="0.3">
      <c r="A14" s="9">
        <v>44873</v>
      </c>
      <c r="B14" s="7" t="s">
        <v>23</v>
      </c>
      <c r="C14" s="7" t="s">
        <v>32</v>
      </c>
      <c r="D14" s="15">
        <v>1380</v>
      </c>
      <c r="E14" s="17"/>
    </row>
    <row r="15" spans="1:7" x14ac:dyDescent="0.3">
      <c r="A15" s="9">
        <v>44874</v>
      </c>
      <c r="B15" s="7" t="s">
        <v>12</v>
      </c>
      <c r="C15" s="7" t="s">
        <v>13</v>
      </c>
      <c r="D15" s="15">
        <v>395</v>
      </c>
      <c r="E15" s="17"/>
    </row>
    <row r="16" spans="1:7" x14ac:dyDescent="0.3">
      <c r="A16" s="8">
        <v>44874</v>
      </c>
      <c r="B16" s="6" t="s">
        <v>12</v>
      </c>
      <c r="C16" s="6" t="s">
        <v>14</v>
      </c>
      <c r="D16" s="14">
        <v>500</v>
      </c>
      <c r="E16" s="18"/>
    </row>
    <row r="17" spans="1:5" x14ac:dyDescent="0.3">
      <c r="A17" s="9">
        <v>44874</v>
      </c>
      <c r="B17" s="7" t="s">
        <v>11</v>
      </c>
      <c r="C17" s="7" t="s">
        <v>15</v>
      </c>
      <c r="D17" s="15">
        <v>45</v>
      </c>
      <c r="E17" s="17"/>
    </row>
    <row r="18" spans="1:5" x14ac:dyDescent="0.3">
      <c r="A18" s="8">
        <v>44874</v>
      </c>
      <c r="B18" s="6" t="s">
        <v>23</v>
      </c>
      <c r="C18" s="6" t="s">
        <v>25</v>
      </c>
      <c r="D18" s="14">
        <v>200</v>
      </c>
      <c r="E18" s="18"/>
    </row>
    <row r="19" spans="1:5" x14ac:dyDescent="0.3">
      <c r="A19" s="8">
        <v>44876</v>
      </c>
      <c r="B19" s="6" t="s">
        <v>33</v>
      </c>
      <c r="C19" s="6" t="s">
        <v>34</v>
      </c>
      <c r="D19" s="14">
        <v>1600</v>
      </c>
      <c r="E19" s="18"/>
    </row>
    <row r="20" spans="1:5" x14ac:dyDescent="0.3">
      <c r="A20" s="9">
        <v>44876</v>
      </c>
      <c r="B20" s="7" t="s">
        <v>23</v>
      </c>
      <c r="C20" s="7" t="s">
        <v>42</v>
      </c>
      <c r="D20" s="15">
        <v>200</v>
      </c>
      <c r="E20" s="17"/>
    </row>
    <row r="21" spans="1:5" x14ac:dyDescent="0.3">
      <c r="A21" s="8">
        <v>44880</v>
      </c>
      <c r="B21" s="6" t="s">
        <v>35</v>
      </c>
      <c r="C21" s="6" t="s">
        <v>36</v>
      </c>
      <c r="D21" s="14">
        <v>853</v>
      </c>
      <c r="E21" s="18"/>
    </row>
    <row r="22" spans="1:5" x14ac:dyDescent="0.3">
      <c r="A22" s="9">
        <v>44880</v>
      </c>
      <c r="B22" s="7" t="s">
        <v>33</v>
      </c>
      <c r="C22" s="7" t="s">
        <v>37</v>
      </c>
      <c r="D22" s="15">
        <v>158</v>
      </c>
      <c r="E22" s="17"/>
    </row>
    <row r="23" spans="1:5" x14ac:dyDescent="0.3">
      <c r="A23" s="8">
        <v>44882</v>
      </c>
      <c r="B23" s="6" t="s">
        <v>35</v>
      </c>
      <c r="C23" s="6" t="s">
        <v>38</v>
      </c>
      <c r="D23" s="14">
        <v>1638</v>
      </c>
      <c r="E23" s="18"/>
    </row>
    <row r="24" spans="1:5" x14ac:dyDescent="0.3">
      <c r="A24" s="9">
        <v>44883</v>
      </c>
      <c r="B24" s="7" t="s">
        <v>35</v>
      </c>
      <c r="C24" s="7" t="s">
        <v>39</v>
      </c>
      <c r="D24" s="15">
        <v>1132.6199999999999</v>
      </c>
      <c r="E24" s="17"/>
    </row>
    <row r="25" spans="1:5" x14ac:dyDescent="0.3">
      <c r="A25" s="8">
        <v>44883</v>
      </c>
      <c r="B25" s="6" t="s">
        <v>23</v>
      </c>
      <c r="C25" s="6" t="s">
        <v>43</v>
      </c>
      <c r="D25" s="14">
        <v>480</v>
      </c>
      <c r="E25" s="18"/>
    </row>
    <row r="26" spans="1:5" x14ac:dyDescent="0.3">
      <c r="A26" s="9">
        <v>44883</v>
      </c>
      <c r="B26" s="7" t="s">
        <v>23</v>
      </c>
      <c r="C26" s="7" t="s">
        <v>25</v>
      </c>
      <c r="D26" s="15">
        <v>200</v>
      </c>
      <c r="E26" s="17"/>
    </row>
    <row r="27" spans="1:5" x14ac:dyDescent="0.3">
      <c r="A27" s="8">
        <v>44884</v>
      </c>
      <c r="B27" s="6" t="s">
        <v>23</v>
      </c>
      <c r="C27" s="6" t="s">
        <v>44</v>
      </c>
      <c r="D27" s="14">
        <v>330</v>
      </c>
      <c r="E27" s="18"/>
    </row>
    <row r="28" spans="1:5" x14ac:dyDescent="0.3">
      <c r="A28" s="40">
        <v>44886</v>
      </c>
      <c r="B28" s="41" t="s">
        <v>11</v>
      </c>
      <c r="C28" s="41" t="s">
        <v>40</v>
      </c>
      <c r="D28" s="42">
        <v>145</v>
      </c>
      <c r="E28" s="43"/>
    </row>
    <row r="29" spans="1:5" x14ac:dyDescent="0.3">
      <c r="A29" s="12">
        <v>44886</v>
      </c>
      <c r="B29" s="13" t="s">
        <v>33</v>
      </c>
      <c r="C29" s="13" t="s">
        <v>41</v>
      </c>
      <c r="D29" s="16">
        <v>250</v>
      </c>
      <c r="E29" s="23"/>
    </row>
    <row r="30" spans="1:5" x14ac:dyDescent="0.3">
      <c r="A30" s="12">
        <v>44890</v>
      </c>
      <c r="B30" s="13" t="s">
        <v>23</v>
      </c>
      <c r="C30" s="13" t="s">
        <v>53</v>
      </c>
      <c r="D30" s="16">
        <v>165</v>
      </c>
      <c r="E30" s="23"/>
    </row>
    <row r="31" spans="1:5" x14ac:dyDescent="0.3">
      <c r="A31" s="12">
        <v>44894</v>
      </c>
      <c r="B31" s="13" t="s">
        <v>7</v>
      </c>
      <c r="C31" s="13" t="s">
        <v>58</v>
      </c>
      <c r="D31" s="16">
        <v>100</v>
      </c>
      <c r="E31" s="2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CE85-0C1A-4EF3-BFDD-317252E50D15}">
  <dimension ref="A1:G24"/>
  <sheetViews>
    <sheetView topLeftCell="A4" workbookViewId="0">
      <selection activeCell="C20" sqref="C20"/>
    </sheetView>
  </sheetViews>
  <sheetFormatPr defaultRowHeight="14" x14ac:dyDescent="0.3"/>
  <cols>
    <col min="1" max="1" width="11.08203125" style="33" bestFit="1" customWidth="1"/>
    <col min="2" max="2" width="34.6640625" style="1" customWidth="1"/>
    <col min="3" max="3" width="44.33203125" style="1" customWidth="1"/>
    <col min="4" max="4" width="16.25" style="1" customWidth="1"/>
    <col min="5" max="5" width="14.1640625" style="1" customWidth="1"/>
    <col min="6" max="6" width="23.25" style="3" customWidth="1"/>
    <col min="7" max="7" width="32.33203125" style="1" customWidth="1"/>
    <col min="8" max="16384" width="8.6640625" style="1"/>
  </cols>
  <sheetData>
    <row r="1" spans="1:7" ht="14.5" thickBot="1" x14ac:dyDescent="0.35">
      <c r="A1" s="30" t="s">
        <v>1</v>
      </c>
      <c r="B1" s="31" t="s">
        <v>22</v>
      </c>
      <c r="C1" s="31" t="s">
        <v>0</v>
      </c>
      <c r="D1" s="31" t="s">
        <v>84</v>
      </c>
      <c r="E1" s="31" t="s">
        <v>85</v>
      </c>
      <c r="F1" s="32" t="s">
        <v>10</v>
      </c>
      <c r="G1" s="31" t="s">
        <v>27</v>
      </c>
    </row>
    <row r="2" spans="1:7" x14ac:dyDescent="0.3">
      <c r="A2" s="33">
        <v>44899</v>
      </c>
      <c r="B2" s="1" t="s">
        <v>50</v>
      </c>
      <c r="C2" s="1" t="s">
        <v>51</v>
      </c>
      <c r="F2" s="3">
        <v>450</v>
      </c>
    </row>
    <row r="3" spans="1:7" x14ac:dyDescent="0.3">
      <c r="A3" s="33">
        <v>44899</v>
      </c>
      <c r="B3" s="1" t="s">
        <v>35</v>
      </c>
      <c r="C3" s="1" t="s">
        <v>52</v>
      </c>
      <c r="F3" s="3">
        <v>1022.77</v>
      </c>
    </row>
    <row r="4" spans="1:7" x14ac:dyDescent="0.3">
      <c r="A4" s="33">
        <v>44899</v>
      </c>
      <c r="B4" s="1" t="s">
        <v>33</v>
      </c>
      <c r="C4" s="1" t="s">
        <v>54</v>
      </c>
      <c r="F4" s="3">
        <v>380</v>
      </c>
    </row>
    <row r="5" spans="1:7" x14ac:dyDescent="0.3">
      <c r="A5" s="33">
        <v>44900</v>
      </c>
      <c r="B5" s="1" t="s">
        <v>23</v>
      </c>
      <c r="C5" s="1" t="s">
        <v>55</v>
      </c>
      <c r="F5" s="3">
        <v>200</v>
      </c>
    </row>
    <row r="6" spans="1:7" x14ac:dyDescent="0.3">
      <c r="A6" s="33">
        <v>44900</v>
      </c>
      <c r="B6" s="1" t="s">
        <v>23</v>
      </c>
      <c r="C6" s="1" t="s">
        <v>59</v>
      </c>
      <c r="F6" s="3">
        <v>50</v>
      </c>
    </row>
    <row r="7" spans="1:7" x14ac:dyDescent="0.3">
      <c r="A7" s="33">
        <v>44904</v>
      </c>
      <c r="B7" s="1" t="s">
        <v>69</v>
      </c>
      <c r="C7" s="1" t="s">
        <v>60</v>
      </c>
      <c r="F7" s="3">
        <v>926</v>
      </c>
    </row>
    <row r="8" spans="1:7" x14ac:dyDescent="0.3">
      <c r="A8" s="33">
        <v>44904</v>
      </c>
      <c r="B8" s="1" t="s">
        <v>23</v>
      </c>
      <c r="C8" s="1" t="s">
        <v>61</v>
      </c>
      <c r="F8" s="3">
        <v>160</v>
      </c>
    </row>
    <row r="9" spans="1:7" x14ac:dyDescent="0.3">
      <c r="A9" s="33">
        <v>44906</v>
      </c>
      <c r="B9" s="1" t="s">
        <v>23</v>
      </c>
      <c r="C9" s="1" t="s">
        <v>62</v>
      </c>
      <c r="F9" s="3">
        <v>195</v>
      </c>
    </row>
    <row r="10" spans="1:7" x14ac:dyDescent="0.3">
      <c r="A10" s="33">
        <v>44909</v>
      </c>
      <c r="B10" s="1" t="s">
        <v>67</v>
      </c>
      <c r="C10" s="1" t="s">
        <v>63</v>
      </c>
      <c r="F10" s="3">
        <v>250</v>
      </c>
    </row>
    <row r="11" spans="1:7" x14ac:dyDescent="0.3">
      <c r="A11" s="33">
        <v>44909</v>
      </c>
      <c r="B11" s="1" t="s">
        <v>67</v>
      </c>
      <c r="C11" s="1" t="s">
        <v>66</v>
      </c>
      <c r="F11" s="3">
        <v>130</v>
      </c>
    </row>
    <row r="12" spans="1:7" x14ac:dyDescent="0.3">
      <c r="A12" s="33">
        <v>44909</v>
      </c>
      <c r="B12" s="1" t="s">
        <v>67</v>
      </c>
      <c r="C12" s="1" t="s">
        <v>65</v>
      </c>
      <c r="F12" s="3">
        <v>240</v>
      </c>
    </row>
    <row r="13" spans="1:7" x14ac:dyDescent="0.3">
      <c r="A13" s="33">
        <v>44909</v>
      </c>
      <c r="B13" s="1" t="s">
        <v>67</v>
      </c>
      <c r="C13" s="1" t="s">
        <v>64</v>
      </c>
      <c r="F13" s="3">
        <v>240</v>
      </c>
    </row>
    <row r="14" spans="1:7" x14ac:dyDescent="0.3">
      <c r="A14" s="33">
        <v>44911</v>
      </c>
      <c r="C14" s="1" t="s">
        <v>79</v>
      </c>
      <c r="F14" s="3">
        <v>450</v>
      </c>
    </row>
    <row r="15" spans="1:7" x14ac:dyDescent="0.3">
      <c r="A15" s="33">
        <v>44911</v>
      </c>
      <c r="C15" s="1" t="s">
        <v>107</v>
      </c>
      <c r="F15" s="3">
        <v>300</v>
      </c>
    </row>
    <row r="16" spans="1:7" x14ac:dyDescent="0.3">
      <c r="A16" s="33">
        <v>44913</v>
      </c>
      <c r="C16" s="1" t="s">
        <v>80</v>
      </c>
      <c r="F16" s="3">
        <f>160+50+53+319+88+20</f>
        <v>690</v>
      </c>
    </row>
    <row r="17" spans="1:6" x14ac:dyDescent="0.3">
      <c r="A17" s="33">
        <v>44916</v>
      </c>
      <c r="B17" s="1" t="s">
        <v>74</v>
      </c>
      <c r="C17" s="1" t="s">
        <v>71</v>
      </c>
      <c r="F17" s="3">
        <v>410</v>
      </c>
    </row>
    <row r="18" spans="1:6" x14ac:dyDescent="0.3">
      <c r="A18" s="33">
        <v>44918</v>
      </c>
      <c r="B18" s="1" t="s">
        <v>7</v>
      </c>
      <c r="C18" s="1" t="s">
        <v>83</v>
      </c>
      <c r="D18" s="1">
        <v>12</v>
      </c>
      <c r="E18" s="1" t="s">
        <v>87</v>
      </c>
      <c r="F18" s="3">
        <v>240</v>
      </c>
    </row>
    <row r="19" spans="1:6" x14ac:dyDescent="0.3">
      <c r="A19" s="33">
        <v>44921</v>
      </c>
      <c r="B19" s="1" t="s">
        <v>35</v>
      </c>
      <c r="C19" s="1" t="s">
        <v>75</v>
      </c>
      <c r="F19" s="3">
        <v>480</v>
      </c>
    </row>
    <row r="20" spans="1:6" s="38" customFormat="1" x14ac:dyDescent="0.3">
      <c r="A20" s="44">
        <v>44923</v>
      </c>
      <c r="B20" s="38" t="s">
        <v>35</v>
      </c>
      <c r="C20" s="38" t="s">
        <v>89</v>
      </c>
      <c r="F20" s="39">
        <v>4480</v>
      </c>
    </row>
    <row r="21" spans="1:6" x14ac:dyDescent="0.3">
      <c r="A21" s="33">
        <v>44923</v>
      </c>
      <c r="B21" s="1" t="s">
        <v>23</v>
      </c>
      <c r="C21" s="1" t="s">
        <v>91</v>
      </c>
      <c r="D21" s="1">
        <v>3.5</v>
      </c>
      <c r="E21" s="1" t="s">
        <v>90</v>
      </c>
      <c r="F21" s="3">
        <v>700</v>
      </c>
    </row>
    <row r="22" spans="1:6" x14ac:dyDescent="0.3">
      <c r="A22" s="33">
        <v>44923</v>
      </c>
      <c r="B22" s="1" t="s">
        <v>11</v>
      </c>
      <c r="C22" s="1" t="s">
        <v>77</v>
      </c>
      <c r="D22" s="1">
        <v>55</v>
      </c>
      <c r="E22" s="1" t="s">
        <v>92</v>
      </c>
      <c r="F22" s="3">
        <v>55</v>
      </c>
    </row>
    <row r="23" spans="1:6" x14ac:dyDescent="0.3">
      <c r="A23" s="33">
        <v>44924</v>
      </c>
      <c r="B23" s="1" t="s">
        <v>7</v>
      </c>
      <c r="C23" s="1" t="s">
        <v>81</v>
      </c>
      <c r="D23" s="1">
        <v>35</v>
      </c>
      <c r="E23" s="1" t="s">
        <v>88</v>
      </c>
      <c r="F23" s="3">
        <v>350</v>
      </c>
    </row>
    <row r="24" spans="1:6" x14ac:dyDescent="0.3">
      <c r="A24" s="33">
        <v>44924</v>
      </c>
      <c r="B24" s="1" t="s">
        <v>7</v>
      </c>
      <c r="C24" s="1" t="s">
        <v>82</v>
      </c>
      <c r="D24" s="1">
        <v>29.9</v>
      </c>
      <c r="E24" s="1" t="s">
        <v>86</v>
      </c>
      <c r="F24" s="3">
        <v>29.9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977-DBB8-4822-B389-2267D28282CA}">
  <dimension ref="A1:G12"/>
  <sheetViews>
    <sheetView tabSelected="1" workbookViewId="0">
      <selection activeCell="C13" sqref="C13"/>
    </sheetView>
  </sheetViews>
  <sheetFormatPr defaultRowHeight="14" x14ac:dyDescent="0.3"/>
  <cols>
    <col min="1" max="1" width="9.5" style="36" bestFit="1" customWidth="1"/>
    <col min="2" max="2" width="23.4140625" style="1" customWidth="1"/>
    <col min="3" max="3" width="55.58203125" style="1" customWidth="1"/>
    <col min="4" max="4" width="10.83203125" style="1" customWidth="1"/>
    <col min="5" max="5" width="9" style="1" customWidth="1"/>
    <col min="6" max="6" width="19.58203125" style="3" customWidth="1"/>
    <col min="7" max="7" width="23.6640625" style="1" customWidth="1"/>
    <col min="8" max="16384" width="8.6640625" style="1"/>
  </cols>
  <sheetData>
    <row r="1" spans="1:7" ht="14.5" thickBot="1" x14ac:dyDescent="0.35">
      <c r="A1" s="35" t="s">
        <v>1</v>
      </c>
      <c r="B1" s="31" t="s">
        <v>22</v>
      </c>
      <c r="C1" s="31" t="s">
        <v>0</v>
      </c>
      <c r="D1" s="31" t="s">
        <v>96</v>
      </c>
      <c r="E1" s="31" t="s">
        <v>85</v>
      </c>
      <c r="F1" s="32" t="s">
        <v>10</v>
      </c>
      <c r="G1" s="31" t="s">
        <v>27</v>
      </c>
    </row>
    <row r="2" spans="1:7" x14ac:dyDescent="0.3">
      <c r="A2" s="36">
        <v>44927</v>
      </c>
      <c r="B2" s="1" t="s">
        <v>67</v>
      </c>
      <c r="C2" s="1" t="s">
        <v>70</v>
      </c>
      <c r="F2" s="3">
        <v>176</v>
      </c>
    </row>
    <row r="3" spans="1:7" x14ac:dyDescent="0.3">
      <c r="A3" s="36">
        <v>44927</v>
      </c>
      <c r="B3" s="1" t="s">
        <v>67</v>
      </c>
      <c r="C3" s="1" t="s">
        <v>76</v>
      </c>
      <c r="F3" s="3">
        <v>99</v>
      </c>
    </row>
    <row r="4" spans="1:7" s="46" customFormat="1" x14ac:dyDescent="0.3">
      <c r="A4" s="49">
        <v>44928</v>
      </c>
      <c r="B4" s="46" t="s">
        <v>33</v>
      </c>
      <c r="C4" s="46" t="s">
        <v>108</v>
      </c>
      <c r="F4" s="47">
        <v>130</v>
      </c>
    </row>
    <row r="5" spans="1:7" s="46" customFormat="1" x14ac:dyDescent="0.3">
      <c r="A5" s="50">
        <v>44932</v>
      </c>
      <c r="B5" s="51" t="s">
        <v>35</v>
      </c>
      <c r="C5" s="51" t="s">
        <v>109</v>
      </c>
      <c r="D5" s="51"/>
      <c r="E5" s="51"/>
      <c r="F5" s="52">
        <v>641.64</v>
      </c>
      <c r="G5" s="51"/>
    </row>
    <row r="6" spans="1:7" s="46" customFormat="1" x14ac:dyDescent="0.3">
      <c r="A6" s="49">
        <v>44934</v>
      </c>
      <c r="B6" s="46" t="s">
        <v>23</v>
      </c>
      <c r="C6" s="46" t="s">
        <v>102</v>
      </c>
      <c r="F6" s="47">
        <v>200</v>
      </c>
    </row>
    <row r="7" spans="1:7" s="46" customFormat="1" x14ac:dyDescent="0.3">
      <c r="A7" s="49">
        <v>44937</v>
      </c>
      <c r="B7" s="46" t="s">
        <v>23</v>
      </c>
      <c r="C7" s="46" t="s">
        <v>97</v>
      </c>
      <c r="F7" s="47">
        <v>1860</v>
      </c>
      <c r="G7" s="46" t="s">
        <v>94</v>
      </c>
    </row>
    <row r="8" spans="1:7" s="46" customFormat="1" x14ac:dyDescent="0.3">
      <c r="A8" s="49">
        <v>44940</v>
      </c>
      <c r="B8" s="46" t="s">
        <v>33</v>
      </c>
      <c r="C8" s="46" t="s">
        <v>112</v>
      </c>
      <c r="F8" s="47">
        <v>65</v>
      </c>
    </row>
    <row r="9" spans="1:7" s="46" customFormat="1" x14ac:dyDescent="0.3">
      <c r="A9" s="49">
        <v>44943</v>
      </c>
      <c r="B9" s="46" t="s">
        <v>23</v>
      </c>
      <c r="C9" s="46" t="s">
        <v>101</v>
      </c>
      <c r="D9" s="46">
        <v>3.5</v>
      </c>
      <c r="E9" s="46">
        <v>100</v>
      </c>
      <c r="F9" s="47">
        <v>350</v>
      </c>
    </row>
    <row r="10" spans="1:7" s="46" customFormat="1" x14ac:dyDescent="0.3">
      <c r="A10" s="49">
        <v>44943</v>
      </c>
      <c r="C10" s="46" t="s">
        <v>93</v>
      </c>
      <c r="F10" s="47">
        <v>173</v>
      </c>
    </row>
    <row r="11" spans="1:7" s="68" customFormat="1" x14ac:dyDescent="0.3">
      <c r="A11" s="67">
        <v>44945</v>
      </c>
      <c r="B11" s="68" t="s">
        <v>35</v>
      </c>
      <c r="C11" s="68" t="s">
        <v>95</v>
      </c>
      <c r="F11" s="69">
        <v>140</v>
      </c>
    </row>
    <row r="12" spans="1:7" s="46" customFormat="1" x14ac:dyDescent="0.3">
      <c r="A12" s="49">
        <v>44945</v>
      </c>
      <c r="B12" s="46" t="s">
        <v>7</v>
      </c>
      <c r="C12" s="46" t="s">
        <v>100</v>
      </c>
      <c r="F12" s="47">
        <v>600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A5D1-FE87-4090-8654-9D8E647A6B6D}">
  <dimension ref="A1:G6"/>
  <sheetViews>
    <sheetView workbookViewId="0">
      <selection activeCell="C3" sqref="C3"/>
    </sheetView>
  </sheetViews>
  <sheetFormatPr defaultRowHeight="14" x14ac:dyDescent="0.3"/>
  <cols>
    <col min="1" max="1" width="11.08203125" style="33" bestFit="1" customWidth="1"/>
    <col min="2" max="2" width="14.33203125" style="1" bestFit="1" customWidth="1"/>
    <col min="3" max="3" width="34.5" style="1" bestFit="1" customWidth="1"/>
    <col min="4" max="5" width="9" style="1" bestFit="1" customWidth="1"/>
    <col min="6" max="6" width="20.33203125" style="3" bestFit="1" customWidth="1"/>
    <col min="7" max="7" width="9" style="1" bestFit="1" customWidth="1"/>
  </cols>
  <sheetData>
    <row r="1" spans="1:7" ht="14.5" thickBot="1" x14ac:dyDescent="0.35">
      <c r="A1" s="30" t="s">
        <v>1</v>
      </c>
      <c r="B1" s="31" t="s">
        <v>22</v>
      </c>
      <c r="C1" s="31" t="s">
        <v>0</v>
      </c>
      <c r="D1" s="31" t="s">
        <v>96</v>
      </c>
      <c r="E1" s="31" t="s">
        <v>85</v>
      </c>
      <c r="F1" s="32" t="s">
        <v>10</v>
      </c>
      <c r="G1" s="31" t="s">
        <v>27</v>
      </c>
    </row>
    <row r="2" spans="1:7" s="46" customFormat="1" x14ac:dyDescent="0.3">
      <c r="A2" s="45">
        <v>44958</v>
      </c>
      <c r="B2" s="46" t="s">
        <v>23</v>
      </c>
      <c r="C2" s="46" t="s">
        <v>99</v>
      </c>
      <c r="F2" s="47">
        <v>237</v>
      </c>
    </row>
    <row r="3" spans="1:7" s="48" customFormat="1" x14ac:dyDescent="0.3">
      <c r="A3" s="45">
        <v>44959</v>
      </c>
      <c r="B3" s="46" t="s">
        <v>11</v>
      </c>
      <c r="C3" s="46" t="s">
        <v>98</v>
      </c>
      <c r="D3" s="46"/>
      <c r="E3" s="46"/>
      <c r="F3" s="47">
        <v>250</v>
      </c>
      <c r="G3" s="46"/>
    </row>
    <row r="4" spans="1:7" s="37" customFormat="1" x14ac:dyDescent="0.3">
      <c r="A4" s="33">
        <v>44960</v>
      </c>
      <c r="B4" s="1"/>
      <c r="C4" s="1" t="s">
        <v>103</v>
      </c>
      <c r="D4" s="1"/>
      <c r="E4" s="1"/>
      <c r="F4" s="3">
        <v>2659</v>
      </c>
      <c r="G4" s="1"/>
    </row>
    <row r="5" spans="1:7" x14ac:dyDescent="0.3">
      <c r="A5" s="33">
        <v>44961</v>
      </c>
      <c r="C5" s="1" t="s">
        <v>106</v>
      </c>
      <c r="D5" s="1" t="s">
        <v>105</v>
      </c>
      <c r="E5" s="1">
        <v>28</v>
      </c>
      <c r="F5" s="3">
        <v>2800</v>
      </c>
    </row>
    <row r="6" spans="1:7" x14ac:dyDescent="0.3">
      <c r="A6" s="33">
        <v>44960</v>
      </c>
      <c r="B6" s="1" t="s">
        <v>110</v>
      </c>
      <c r="C6" s="1" t="s">
        <v>111</v>
      </c>
      <c r="F6" s="3">
        <v>511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1875-F94D-40AF-AE3B-B47AEC1EBCA7}">
  <dimension ref="A1:C4"/>
  <sheetViews>
    <sheetView workbookViewId="0">
      <selection activeCell="C25" sqref="C25"/>
    </sheetView>
  </sheetViews>
  <sheetFormatPr defaultRowHeight="14" x14ac:dyDescent="0.3"/>
  <cols>
    <col min="1" max="1" width="19.1640625" style="34" customWidth="1"/>
    <col min="2" max="2" width="18" style="5" customWidth="1"/>
    <col min="3" max="3" width="60.58203125" customWidth="1"/>
  </cols>
  <sheetData>
    <row r="1" spans="1:3" x14ac:dyDescent="0.3">
      <c r="A1" s="33" t="s">
        <v>1</v>
      </c>
      <c r="B1" s="3" t="s">
        <v>30</v>
      </c>
      <c r="C1" s="1" t="s">
        <v>27</v>
      </c>
    </row>
    <row r="2" spans="1:3" x14ac:dyDescent="0.3">
      <c r="A2" s="33">
        <v>44907</v>
      </c>
      <c r="B2" s="3">
        <v>20000</v>
      </c>
      <c r="C2" s="1" t="s">
        <v>73</v>
      </c>
    </row>
    <row r="3" spans="1:3" x14ac:dyDescent="0.3">
      <c r="A3" s="33">
        <v>44925</v>
      </c>
      <c r="B3" s="3">
        <v>9000</v>
      </c>
      <c r="C3" s="1" t="s">
        <v>68</v>
      </c>
    </row>
    <row r="4" spans="1:3" x14ac:dyDescent="0.3">
      <c r="A4" s="33">
        <v>44928</v>
      </c>
      <c r="B4" s="3">
        <v>10000</v>
      </c>
      <c r="C4" s="1" t="s">
        <v>72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A0AF-637D-4153-B822-2E80B9B8F304}">
  <dimension ref="A1:F6"/>
  <sheetViews>
    <sheetView workbookViewId="0">
      <selection activeCell="D9" sqref="D9"/>
    </sheetView>
  </sheetViews>
  <sheetFormatPr defaultRowHeight="14" x14ac:dyDescent="0.3"/>
  <cols>
    <col min="1" max="1" width="18.1640625" style="27" customWidth="1"/>
    <col min="2" max="2" width="18.1640625" style="29" customWidth="1"/>
    <col min="3" max="3" width="16.83203125" style="4" customWidth="1"/>
    <col min="4" max="4" width="21.9140625" style="4" customWidth="1"/>
    <col min="5" max="5" width="11.58203125" style="2" customWidth="1"/>
    <col min="6" max="6" width="15.9140625" style="2" customWidth="1"/>
  </cols>
  <sheetData>
    <row r="1" spans="1:6" x14ac:dyDescent="0.3">
      <c r="A1" s="27" t="s">
        <v>45</v>
      </c>
      <c r="B1" s="29" t="s">
        <v>26</v>
      </c>
      <c r="C1" s="24" t="s">
        <v>46</v>
      </c>
      <c r="D1" s="24" t="s">
        <v>47</v>
      </c>
      <c r="E1"/>
      <c r="F1"/>
    </row>
    <row r="2" spans="1:6" x14ac:dyDescent="0.3">
      <c r="A2" s="28">
        <v>44835</v>
      </c>
      <c r="B2" s="3">
        <f>SUM('10月支出'!D:D)</f>
        <v>4125</v>
      </c>
      <c r="C2" s="25" t="s">
        <v>29</v>
      </c>
      <c r="D2" s="26">
        <f>SUM(入账!B:B)</f>
        <v>39000</v>
      </c>
      <c r="E2" s="5"/>
      <c r="F2"/>
    </row>
    <row r="3" spans="1:6" x14ac:dyDescent="0.3">
      <c r="A3" s="28">
        <v>44866</v>
      </c>
      <c r="B3" s="3">
        <f>SUM('11月支出'!D:D)</f>
        <v>12176.619999999999</v>
      </c>
      <c r="C3" s="25" t="s">
        <v>48</v>
      </c>
      <c r="D3" s="26">
        <f>SUM(B:B)</f>
        <v>39621.93</v>
      </c>
      <c r="E3" s="5"/>
      <c r="F3"/>
    </row>
    <row r="4" spans="1:6" x14ac:dyDescent="0.3">
      <c r="A4" s="28">
        <v>44896</v>
      </c>
      <c r="B4" s="3">
        <f>SUM('12月支出'!F:F)</f>
        <v>12428.67</v>
      </c>
      <c r="C4" s="24" t="s">
        <v>49</v>
      </c>
      <c r="D4" s="26">
        <f>D2-D3</f>
        <v>-621.93000000000029</v>
      </c>
      <c r="E4"/>
      <c r="F4"/>
    </row>
    <row r="5" spans="1:6" x14ac:dyDescent="0.3">
      <c r="A5" s="28">
        <v>44927</v>
      </c>
      <c r="B5" s="3">
        <f>SUM('1月支出'!F:F)</f>
        <v>4434.6399999999994</v>
      </c>
      <c r="D5" s="4" t="s">
        <v>104</v>
      </c>
      <c r="E5"/>
      <c r="F5"/>
    </row>
    <row r="6" spans="1:6" x14ac:dyDescent="0.3">
      <c r="A6" s="28">
        <v>44928</v>
      </c>
      <c r="B6" s="3">
        <f>SUM('2月支出'!F:F)</f>
        <v>6457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2 B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10月支出</vt:lpstr>
      <vt:lpstr>11月支出</vt:lpstr>
      <vt:lpstr>12月支出</vt:lpstr>
      <vt:lpstr>1月支出</vt:lpstr>
      <vt:lpstr>2月支出</vt:lpstr>
      <vt:lpstr>入账</vt:lpstr>
      <vt:lpstr>计帐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2015-06-05T18:17:20Z</dcterms:created>
  <dcterms:modified xsi:type="dcterms:W3CDTF">2023-03-06T23:25:12Z</dcterms:modified>
</cp:coreProperties>
</file>