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330BD039-A46D-4A3E-B027-E692D63A0B59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2月支出" sheetId="1" r:id="rId1"/>
    <sheet name="3月支出" sheetId="4" r:id="rId2"/>
    <sheet name="电费" sheetId="6" r:id="rId3"/>
    <sheet name="校服、作业本、课后服务支出" sheetId="5" r:id="rId4"/>
    <sheet name="收入" sheetId="2" r:id="rId5"/>
    <sheet name="计账" sheetId="3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7" i="3"/>
  <c r="B7" i="7"/>
  <c r="D6" i="3"/>
  <c r="B3" i="3"/>
  <c r="D8" i="3"/>
  <c r="B2" i="3" l="1"/>
  <c r="D3" i="3" s="1"/>
  <c r="D2" i="3"/>
</calcChain>
</file>

<file path=xl/sharedStrings.xml><?xml version="1.0" encoding="utf-8"?>
<sst xmlns="http://schemas.openxmlformats.org/spreadsheetml/2006/main" count="124" uniqueCount="88">
  <si>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</si>
  <si>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</si>
  <si>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</si>
  <si>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</si>
  <si>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</si>
  <si>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</si>
  <si>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</si>
  <si>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</si>
  <si>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</si>
  <si>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</si>
  <si>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</si>
  <si>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</si>
  <si>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</si>
  <si>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</si>
  <si>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</si>
  <si>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</si>
  <si>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</si>
  <si>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</si>
  <si>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</si>
  <si>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</si>
  <si>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</si>
  <si>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</si>
  <si>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</si>
  <si>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</si>
  <si>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</si>
  <si>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列2</t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</si>
  <si>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</si>
  <si>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</si>
  <si>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</si>
  <si>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</si>
  <si>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</si>
  <si>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</si>
  <si>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</si>
  <si>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</si>
  <si>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</si>
  <si>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</si>
  <si>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</si>
  <si>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</si>
  <si>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</si>
  <si>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</si>
  <si>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</si>
  <si>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</si>
  <si>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还没开单（吃饭）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</si>
  <si>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</si>
  <si>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</si>
  <si>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</si>
  <si>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</si>
  <si>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</si>
  <si>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</si>
  <si>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</si>
  <si>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</si>
  <si>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</si>
  <si>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</si>
  <si>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</si>
  <si>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</si>
  <si>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</si>
  <si>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</si>
  <si>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</si>
  <si>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</si>
  <si>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</si>
  <si>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</si>
  <si>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</si>
  <si>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</si>
  <si>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</si>
  <si>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</si>
  <si>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</si>
  <si>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</si>
  <si>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</si>
  <si>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</si>
  <si>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</si>
  <si>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</si>
  <si>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领导班子在五里吃中午饭</t>
    <phoneticPr fontId="3" type="noConversion"/>
  </si>
  <si>
    <t>来悦酒店吃早茶（两包烟）</t>
    <phoneticPr fontId="3" type="noConversion"/>
  </si>
  <si>
    <t>张肖迷</t>
    <phoneticPr fontId="3" type="noConversion"/>
  </si>
  <si>
    <t>“三八”旅游早餐费用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</si>
  <si>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</si>
  <si>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</si>
  <si>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</si>
  <si>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</si>
  <si>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</si>
  <si>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铅笔和圆珠笔（乘法口诀背诵奖励）</t>
    <phoneticPr fontId="3" type="noConversion"/>
  </si>
  <si>
    <t>农业</t>
    <phoneticPr fontId="3" type="noConversion"/>
  </si>
  <si>
    <t>工商</t>
    <phoneticPr fontId="3" type="noConversion"/>
  </si>
  <si>
    <t>支付宝</t>
    <phoneticPr fontId="3" type="noConversion"/>
  </si>
  <si>
    <t>微信1</t>
    <phoneticPr fontId="3" type="noConversion"/>
  </si>
  <si>
    <t>微信2</t>
    <phoneticPr fontId="3" type="noConversion"/>
  </si>
  <si>
    <t>谭</t>
    <phoneticPr fontId="3" type="noConversion"/>
  </si>
  <si>
    <t>电费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</si>
</sst>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44" fontId="7" fillId="5" borderId="1" xfId="2" applyNumberForma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0" fontId="0" fillId="6" borderId="0" xfId="0" applyFill="1"/>
    <xf numFmtId="44" fontId="0" fillId="0" borderId="0" xfId="0" applyNumberFormat="1"/>
    <xf numFmtId="178" fontId="8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38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H1048574" totalsRowShown="0" headerRowDxfId="37" dataDxfId="35" headerRowBorderDxfId="36">
  <autoFilter ref="A1:H1048574" xr:uid="{9893D4A9-B8B8-4BA0-924A-DA4A909A118B}"/>
  <sortState xmlns:xlrd2="http://schemas.microsoft.com/office/spreadsheetml/2017/richdata2" ref="A2:H34">
    <sortCondition ref="B1:B1048574"/>
  </sortState>
  <tableColumns count="8">
    <tableColumn id="1" xr3:uid="{C6E8C1E8-0442-472C-A4E5-C447EF68CC04}" name="序号" dataDxfId="34"/>
    <tableColumn id="2" xr3:uid="{3CB4E6D8-EBEF-4CAF-AB3F-379862DB8C25}" name="时间" dataDxfId="33"/>
    <tableColumn id="3" xr3:uid="{4D9CE331-2131-4325-AEF7-1CB59D6BBF15}" name="经办人" dataDxfId="32"/>
    <tableColumn id="4" xr3:uid="{317EC404-B471-45FB-A05F-1AF197554A8D}" name="用途" dataDxfId="31"/>
    <tableColumn id="5" xr3:uid="{35041395-6901-420C-8247-E53B17A40A32}" name="单价" dataDxfId="30"/>
    <tableColumn id="6" xr3:uid="{7A60F68C-5A5D-4A97-9BB9-E3511EA7055F}" name="数量" dataDxfId="29"/>
    <tableColumn id="7" xr3:uid="{9635965B-F6AD-42ED-9F33-056C98CBF811}" name="支出/元" dataDxfId="28"/>
    <tableColumn id="8" xr3:uid="{C0CA5595-412F-44E7-B6C4-27B2B5037D67}" name="备注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H1048576" totalsRowShown="0" headerRowDxfId="26" dataDxfId="24" headerRowBorderDxfId="25">
  <autoFilter ref="A1:H1048576" xr:uid="{5D3AD0F7-E746-41CB-A757-975A93AFB850}"/>
  <sortState xmlns:xlrd2="http://schemas.microsoft.com/office/spreadsheetml/2017/richdata2" ref="A2:H9">
    <sortCondition ref="B1:B1048576"/>
  </sortState>
  <tableColumns count="8">
    <tableColumn id="1" xr3:uid="{1A640576-4FF3-40EC-8A58-C3474078BA36}" name="序号" dataDxfId="23"/>
    <tableColumn id="2" xr3:uid="{E107DAB9-251A-4D55-A1BC-8F4AF4F97A59}" name="时间" dataDxfId="22"/>
    <tableColumn id="3" xr3:uid="{9C69235B-3281-4E22-8A20-7C80C8340EAB}" name="经办人" dataDxfId="21"/>
    <tableColumn id="4" xr3:uid="{7A1DCC9E-87F7-4406-B547-0821616BAD55}" name="用途" dataDxfId="20"/>
    <tableColumn id="5" xr3:uid="{6A8932AE-CD82-4F3B-B4AC-C07028B0AAEE}" name="单价" dataDxfId="19"/>
    <tableColumn id="6" xr3:uid="{54FFE737-4E58-4B44-B2F3-2DC5FEA2BF2B}" name="数量" dataDxfId="18"/>
    <tableColumn id="7" xr3:uid="{CA8C94D4-8329-47F9-AF49-5CA9E8FB6EC5}" name="支出/元" dataDxfId="17"/>
    <tableColumn id="8" xr3:uid="{5ECAD182-A63B-485C-9FDD-E1152B4E2265}" name="备注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15" dataDxfId="14">
  <autoFilter ref="A1:B1048576" xr:uid="{B9B0E901-BDA3-413F-AB93-BF64AADE6500}"/>
  <tableColumns count="2">
    <tableColumn id="1" xr3:uid="{CF3F8F20-5034-4707-A64F-A1BA1E5C7733}" name="时间" dataDxfId="1"/>
    <tableColumn id="2" xr3:uid="{4051B773-6135-4C1F-A009-57CD2A24A159}" name="费用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12" dataDxfId="11">
  <autoFilter ref="A1:C1048576" xr:uid="{8F1A52E7-958E-4FB1-9091-5A71B9B80E78}"/>
  <tableColumns count="3">
    <tableColumn id="1" xr3:uid="{35EE0FFE-F40C-44A3-B76C-56DC49B2C7BE}" name="时间" dataDxfId="10"/>
    <tableColumn id="2" xr3:uid="{8B7BA3DA-9FD2-4387-BDE3-D519ECE1BA93}" name="金额" dataDxfId="9"/>
    <tableColumn id="3" xr3:uid="{52E8B356-AA7A-4F9B-BA45-D04E2017228B}" name="备注" dataDxfId="8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7" dataDxfId="6">
  <autoFilter ref="A1:D1048576" xr:uid="{3993F632-E3CD-463A-9665-2A6FA1D22A2E}"/>
  <tableColumns count="4">
    <tableColumn id="1" xr3:uid="{5468732A-C9E4-4BAE-B3F0-166353708C75}" name="时间" dataDxfId="5"/>
    <tableColumn id="2" xr3:uid="{1703EA6A-A68A-4CBF-8D0B-E6958326C4A0}" name="月总支出" dataDxfId="4"/>
    <tableColumn id="3" xr3:uid="{5AD5732F-B2D1-4DFC-A0D2-A8EF15683365}" name="项目" dataDxfId="3"/>
    <tableColumn id="4" xr3:uid="{47B333E5-F3E2-44CE-8B27-04287B31B66F}" name="金额/元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pane ySplit="1" topLeftCell="A8" activePane="bottomLeft" state="frozen"/>
      <selection pane="bottomLeft" activeCell="B23" sqref="B23"/>
    </sheetView>
  </sheetViews>
  <sheetFormatPr defaultRowHeight="14" x14ac:dyDescent="0.3"/>
  <cols>
    <col min="1" max="1" width="12.9140625" style="10" customWidth="1"/>
    <col min="2" max="2" width="12.9140625" style="16" bestFit="1" customWidth="1"/>
    <col min="3" max="3" width="22.1640625" style="3" bestFit="1" customWidth="1"/>
    <col min="4" max="4" width="64" style="3" bestFit="1" customWidth="1"/>
    <col min="5" max="5" width="9" style="3" bestFit="1" customWidth="1"/>
    <col min="6" max="6" width="8.6640625" style="3"/>
    <col min="7" max="7" width="20.33203125" style="4" bestFit="1" customWidth="1"/>
    <col min="8" max="8" width="16.25" style="3" bestFit="1" customWidth="1"/>
  </cols>
  <sheetData>
    <row r="1" spans="1:9" s="3" customFormat="1" ht="14.5" thickBot="1" x14ac:dyDescent="0.35">
      <c r="A1" s="9" t="s">
        <v>26</v>
      </c>
      <c r="B1" s="1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41</v>
      </c>
      <c r="H1" s="1" t="s">
        <v>5</v>
      </c>
      <c r="I1" s="3" t="s">
        <v>25</v>
      </c>
    </row>
    <row r="2" spans="1:9" x14ac:dyDescent="0.3">
      <c r="A2" s="11">
        <v>1</v>
      </c>
      <c r="B2" s="16">
        <v>44961</v>
      </c>
      <c r="C2" s="3" t="s">
        <v>7</v>
      </c>
      <c r="D2" s="3" t="s">
        <v>6</v>
      </c>
      <c r="G2" s="4">
        <v>460</v>
      </c>
    </row>
    <row r="3" spans="1:9" x14ac:dyDescent="0.3">
      <c r="A3" s="11">
        <v>2</v>
      </c>
      <c r="B3" s="16">
        <v>44961</v>
      </c>
      <c r="C3" s="3" t="s">
        <v>17</v>
      </c>
      <c r="D3" s="3" t="s">
        <v>18</v>
      </c>
      <c r="G3" s="4">
        <v>300</v>
      </c>
    </row>
    <row r="4" spans="1:9" x14ac:dyDescent="0.3">
      <c r="A4" s="11">
        <v>3</v>
      </c>
      <c r="B4" s="18">
        <v>44961</v>
      </c>
      <c r="C4" s="12" t="s">
        <v>28</v>
      </c>
      <c r="D4" s="12" t="s">
        <v>29</v>
      </c>
      <c r="E4" s="12"/>
      <c r="F4" s="12"/>
      <c r="G4" s="13">
        <v>100</v>
      </c>
      <c r="H4" s="12"/>
    </row>
    <row r="5" spans="1:9" x14ac:dyDescent="0.3">
      <c r="A5" s="11">
        <v>4</v>
      </c>
      <c r="B5" s="16">
        <v>44962</v>
      </c>
      <c r="C5" s="3" t="s">
        <v>7</v>
      </c>
      <c r="D5" s="3" t="s">
        <v>21</v>
      </c>
      <c r="G5" s="4">
        <v>1089</v>
      </c>
    </row>
    <row r="6" spans="1:9" x14ac:dyDescent="0.3">
      <c r="A6" s="11">
        <v>6</v>
      </c>
      <c r="B6" s="16">
        <v>44962</v>
      </c>
      <c r="C6" s="3" t="s">
        <v>15</v>
      </c>
      <c r="D6" s="3" t="s">
        <v>22</v>
      </c>
      <c r="E6" s="3">
        <v>50</v>
      </c>
      <c r="F6" s="3">
        <v>1</v>
      </c>
      <c r="G6" s="4">
        <v>50</v>
      </c>
    </row>
    <row r="7" spans="1:9" x14ac:dyDescent="0.3">
      <c r="A7" s="11">
        <v>7</v>
      </c>
      <c r="B7" s="16">
        <v>44963</v>
      </c>
      <c r="D7" s="3" t="s">
        <v>16</v>
      </c>
      <c r="G7" s="4">
        <v>420</v>
      </c>
    </row>
    <row r="8" spans="1:9" x14ac:dyDescent="0.3">
      <c r="A8" s="11">
        <v>8</v>
      </c>
      <c r="B8" s="19">
        <v>44963</v>
      </c>
      <c r="C8" s="14" t="s">
        <v>28</v>
      </c>
      <c r="D8" s="14" t="s">
        <v>27</v>
      </c>
      <c r="E8" s="14"/>
      <c r="F8" s="14"/>
      <c r="G8" s="15">
        <v>137</v>
      </c>
      <c r="H8" s="14"/>
    </row>
    <row r="9" spans="1:9" x14ac:dyDescent="0.3">
      <c r="A9" s="11">
        <v>9</v>
      </c>
      <c r="B9" s="16">
        <v>44964</v>
      </c>
      <c r="C9" s="3" t="s">
        <v>19</v>
      </c>
      <c r="D9" s="3" t="s">
        <v>20</v>
      </c>
      <c r="G9" s="4">
        <v>50</v>
      </c>
    </row>
    <row r="10" spans="1:9" x14ac:dyDescent="0.3">
      <c r="A10" s="11">
        <v>10</v>
      </c>
      <c r="B10" s="16">
        <v>44964</v>
      </c>
      <c r="C10" s="3" t="s">
        <v>23</v>
      </c>
      <c r="D10" s="3" t="s">
        <v>24</v>
      </c>
      <c r="E10" s="3">
        <v>2</v>
      </c>
      <c r="F10" s="3">
        <v>6</v>
      </c>
      <c r="G10" s="4">
        <v>12</v>
      </c>
    </row>
    <row r="11" spans="1:9" x14ac:dyDescent="0.3">
      <c r="A11" s="11">
        <v>11</v>
      </c>
      <c r="B11" s="16">
        <v>44965</v>
      </c>
      <c r="C11" s="3" t="s">
        <v>34</v>
      </c>
      <c r="D11" s="3" t="s">
        <v>35</v>
      </c>
      <c r="G11" s="4">
        <v>420</v>
      </c>
    </row>
    <row r="12" spans="1:9" x14ac:dyDescent="0.3">
      <c r="A12" s="11">
        <v>12</v>
      </c>
      <c r="B12" s="16">
        <v>44966</v>
      </c>
      <c r="C12" s="3" t="s">
        <v>30</v>
      </c>
      <c r="D12" s="3" t="s">
        <v>31</v>
      </c>
      <c r="G12" s="4">
        <v>60</v>
      </c>
    </row>
    <row r="13" spans="1:9" x14ac:dyDescent="0.3">
      <c r="A13" s="11">
        <v>13</v>
      </c>
      <c r="B13" s="16">
        <v>44966</v>
      </c>
      <c r="C13" s="3" t="s">
        <v>30</v>
      </c>
      <c r="D13" s="3" t="s">
        <v>32</v>
      </c>
      <c r="G13" s="4">
        <v>35</v>
      </c>
    </row>
    <row r="14" spans="1:9" x14ac:dyDescent="0.3">
      <c r="A14" s="11">
        <v>14</v>
      </c>
      <c r="B14" s="16">
        <v>44966</v>
      </c>
      <c r="C14" s="3" t="s">
        <v>15</v>
      </c>
      <c r="D14" s="3" t="s">
        <v>33</v>
      </c>
      <c r="G14" s="4">
        <v>200</v>
      </c>
    </row>
    <row r="15" spans="1:9" x14ac:dyDescent="0.3">
      <c r="A15" s="11">
        <v>15</v>
      </c>
      <c r="B15" s="16">
        <v>44968</v>
      </c>
      <c r="C15" s="3" t="s">
        <v>15</v>
      </c>
      <c r="D15" s="3" t="s">
        <v>37</v>
      </c>
      <c r="G15" s="4">
        <v>305</v>
      </c>
    </row>
    <row r="16" spans="1:9" x14ac:dyDescent="0.3">
      <c r="A16" s="11">
        <v>16</v>
      </c>
      <c r="B16" s="16">
        <v>44968</v>
      </c>
      <c r="C16" s="3" t="s">
        <v>15</v>
      </c>
      <c r="D16" s="3" t="s">
        <v>38</v>
      </c>
      <c r="E16" s="3">
        <v>50</v>
      </c>
      <c r="F16" s="3">
        <v>2</v>
      </c>
      <c r="G16" s="4">
        <v>100</v>
      </c>
    </row>
    <row r="17" spans="1:8" x14ac:dyDescent="0.3">
      <c r="A17" s="11">
        <v>17</v>
      </c>
      <c r="B17" s="16">
        <v>44968</v>
      </c>
      <c r="C17" s="3" t="s">
        <v>15</v>
      </c>
      <c r="D17" s="3" t="s">
        <v>40</v>
      </c>
      <c r="E17" s="3">
        <v>45</v>
      </c>
      <c r="F17" s="3">
        <v>2</v>
      </c>
      <c r="G17" s="4">
        <v>90</v>
      </c>
    </row>
    <row r="18" spans="1:8" x14ac:dyDescent="0.3">
      <c r="A18" s="11">
        <v>18</v>
      </c>
      <c r="B18" s="16">
        <v>44970</v>
      </c>
      <c r="C18" s="3" t="s">
        <v>36</v>
      </c>
      <c r="D18" s="3" t="s">
        <v>29</v>
      </c>
      <c r="G18" s="4">
        <v>100</v>
      </c>
    </row>
    <row r="19" spans="1:8" x14ac:dyDescent="0.3">
      <c r="A19" s="11">
        <v>19</v>
      </c>
      <c r="B19" s="16">
        <v>44970</v>
      </c>
      <c r="C19" s="3" t="s">
        <v>15</v>
      </c>
      <c r="D19" s="3" t="s">
        <v>39</v>
      </c>
      <c r="E19" s="3">
        <v>15</v>
      </c>
      <c r="F19" s="3">
        <v>4</v>
      </c>
      <c r="G19" s="4">
        <v>60</v>
      </c>
    </row>
    <row r="20" spans="1:8" s="23" customFormat="1" x14ac:dyDescent="0.3">
      <c r="A20" s="11">
        <v>20</v>
      </c>
      <c r="B20" s="16">
        <v>44970</v>
      </c>
      <c r="C20" s="3" t="s">
        <v>19</v>
      </c>
      <c r="D20" s="3" t="s">
        <v>52</v>
      </c>
      <c r="E20" s="3"/>
      <c r="F20" s="3"/>
      <c r="G20" s="4">
        <v>196</v>
      </c>
      <c r="H20" s="3"/>
    </row>
    <row r="21" spans="1:8" s="23" customFormat="1" x14ac:dyDescent="0.3">
      <c r="A21" s="11">
        <v>21</v>
      </c>
      <c r="B21" s="20">
        <v>44970</v>
      </c>
      <c r="C21" s="21" t="s">
        <v>17</v>
      </c>
      <c r="D21" s="21" t="s">
        <v>59</v>
      </c>
      <c r="E21" s="21"/>
      <c r="F21" s="21"/>
      <c r="G21" s="22">
        <v>130</v>
      </c>
      <c r="H21" s="21" t="s">
        <v>42</v>
      </c>
    </row>
    <row r="22" spans="1:8" x14ac:dyDescent="0.3">
      <c r="A22" s="11">
        <v>22</v>
      </c>
      <c r="B22" s="16">
        <v>44970</v>
      </c>
      <c r="C22" s="3" t="s">
        <v>47</v>
      </c>
      <c r="D22" s="3" t="s">
        <v>48</v>
      </c>
      <c r="G22" s="4">
        <v>42</v>
      </c>
    </row>
    <row r="23" spans="1:8" s="37" customFormat="1" x14ac:dyDescent="0.3">
      <c r="A23" s="33">
        <v>23</v>
      </c>
      <c r="B23" s="34">
        <v>44971</v>
      </c>
      <c r="C23" s="35" t="s">
        <v>15</v>
      </c>
      <c r="D23" s="35" t="s">
        <v>45</v>
      </c>
      <c r="E23" s="35"/>
      <c r="F23" s="35"/>
      <c r="G23" s="36">
        <v>1050</v>
      </c>
      <c r="H23" s="35"/>
    </row>
    <row r="24" spans="1:8" s="30" customFormat="1" x14ac:dyDescent="0.3">
      <c r="A24" s="11">
        <v>24</v>
      </c>
      <c r="B24" s="31">
        <v>44971</v>
      </c>
      <c r="C24" s="32" t="s">
        <v>15</v>
      </c>
      <c r="D24" s="32" t="s">
        <v>43</v>
      </c>
      <c r="E24" s="32">
        <v>45</v>
      </c>
      <c r="F24" s="32">
        <v>3</v>
      </c>
      <c r="G24" s="29">
        <v>135</v>
      </c>
      <c r="H24" s="32"/>
    </row>
    <row r="25" spans="1:8" s="30" customFormat="1" x14ac:dyDescent="0.3">
      <c r="A25" s="11">
        <v>25</v>
      </c>
      <c r="B25" s="16">
        <v>44972</v>
      </c>
      <c r="C25" s="3" t="s">
        <v>19</v>
      </c>
      <c r="D25" s="3" t="s">
        <v>54</v>
      </c>
      <c r="E25" s="3"/>
      <c r="F25" s="3"/>
      <c r="G25" s="4">
        <v>305</v>
      </c>
      <c r="H25" s="3"/>
    </row>
    <row r="26" spans="1:8" s="23" customFormat="1" x14ac:dyDescent="0.3">
      <c r="A26" s="11">
        <v>26</v>
      </c>
      <c r="B26" s="27">
        <v>44973</v>
      </c>
      <c r="C26" s="28" t="s">
        <v>15</v>
      </c>
      <c r="D26" s="28" t="s">
        <v>49</v>
      </c>
      <c r="E26" s="28"/>
      <c r="F26" s="28"/>
      <c r="G26" s="29">
        <v>339</v>
      </c>
      <c r="H26" s="28"/>
    </row>
    <row r="27" spans="1:8" x14ac:dyDescent="0.3">
      <c r="A27" s="11">
        <v>27</v>
      </c>
      <c r="B27" s="16">
        <v>44973</v>
      </c>
      <c r="C27" s="3" t="s">
        <v>19</v>
      </c>
      <c r="D27" s="3" t="s">
        <v>53</v>
      </c>
      <c r="G27" s="4">
        <v>100</v>
      </c>
    </row>
    <row r="28" spans="1:8" x14ac:dyDescent="0.3">
      <c r="A28" s="11">
        <v>28</v>
      </c>
      <c r="B28" s="20">
        <v>44977</v>
      </c>
      <c r="C28" s="21"/>
      <c r="D28" s="21" t="s">
        <v>51</v>
      </c>
      <c r="E28" s="21"/>
      <c r="F28" s="21"/>
      <c r="G28" s="24">
        <v>28</v>
      </c>
      <c r="H28" s="21" t="s">
        <v>58</v>
      </c>
    </row>
    <row r="29" spans="1:8" x14ac:dyDescent="0.3">
      <c r="A29" s="11">
        <v>29</v>
      </c>
      <c r="B29" s="16">
        <v>44977</v>
      </c>
      <c r="C29" s="3" t="s">
        <v>19</v>
      </c>
      <c r="D29" s="3" t="s">
        <v>56</v>
      </c>
      <c r="G29" s="4">
        <v>36</v>
      </c>
    </row>
    <row r="30" spans="1:8" x14ac:dyDescent="0.3">
      <c r="A30" s="11">
        <v>30</v>
      </c>
      <c r="B30" s="16">
        <v>44979</v>
      </c>
      <c r="D30" s="3" t="s">
        <v>57</v>
      </c>
      <c r="E30" s="3">
        <v>650</v>
      </c>
      <c r="F30" s="3">
        <v>2</v>
      </c>
      <c r="G30" s="4">
        <v>1380</v>
      </c>
    </row>
    <row r="31" spans="1:8" x14ac:dyDescent="0.3">
      <c r="A31" s="11">
        <v>31</v>
      </c>
      <c r="B31" s="16">
        <v>44979</v>
      </c>
      <c r="C31" s="3" t="s">
        <v>28</v>
      </c>
      <c r="D31" s="3" t="s">
        <v>70</v>
      </c>
      <c r="G31" s="4">
        <v>58.2</v>
      </c>
    </row>
    <row r="32" spans="1:8" s="23" customFormat="1" x14ac:dyDescent="0.3">
      <c r="A32" s="11">
        <v>32</v>
      </c>
      <c r="B32" s="16">
        <v>44980</v>
      </c>
      <c r="C32" s="3" t="s">
        <v>7</v>
      </c>
      <c r="D32" s="3" t="s">
        <v>60</v>
      </c>
      <c r="E32" s="3"/>
      <c r="F32" s="3"/>
      <c r="G32" s="4">
        <v>698</v>
      </c>
      <c r="H32" s="3"/>
    </row>
    <row r="33" spans="1:8" s="30" customFormat="1" x14ac:dyDescent="0.3">
      <c r="A33" s="39">
        <v>33</v>
      </c>
      <c r="B33" s="27">
        <v>44983</v>
      </c>
      <c r="C33" s="28" t="s">
        <v>61</v>
      </c>
      <c r="D33" s="28" t="s">
        <v>62</v>
      </c>
      <c r="E33" s="28"/>
      <c r="F33" s="28"/>
      <c r="G33" s="29">
        <v>268</v>
      </c>
      <c r="H33" s="28"/>
    </row>
    <row r="34" spans="1:8" s="23" customFormat="1" x14ac:dyDescent="0.3">
      <c r="A34" s="11">
        <v>34</v>
      </c>
      <c r="B34" s="20">
        <v>44983</v>
      </c>
      <c r="C34" s="21"/>
      <c r="D34" s="21" t="s">
        <v>72</v>
      </c>
      <c r="E34" s="21"/>
      <c r="F34" s="21"/>
      <c r="G34" s="24">
        <v>46</v>
      </c>
      <c r="H34" s="2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H10"/>
  <sheetViews>
    <sheetView workbookViewId="0">
      <selection activeCell="C11" sqref="C11"/>
    </sheetView>
  </sheetViews>
  <sheetFormatPr defaultRowHeight="14" x14ac:dyDescent="0.3"/>
  <cols>
    <col min="1" max="1" width="8.6640625" style="3"/>
    <col min="2" max="2" width="13.9140625" style="10" bestFit="1" customWidth="1"/>
    <col min="3" max="3" width="35.9140625" style="3" bestFit="1" customWidth="1"/>
    <col min="4" max="4" width="22.1640625" style="3" bestFit="1" customWidth="1"/>
    <col min="5" max="6" width="8.6640625" style="3"/>
    <col min="7" max="7" width="12.1640625" style="4" bestFit="1" customWidth="1"/>
    <col min="8" max="8" width="8.6640625" style="3"/>
  </cols>
  <sheetData>
    <row r="1" spans="1:8" s="3" customFormat="1" ht="14.5" thickBot="1" x14ac:dyDescent="0.35">
      <c r="A1" s="9" t="s">
        <v>26</v>
      </c>
      <c r="B1" s="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41</v>
      </c>
      <c r="H1" s="1" t="s">
        <v>5</v>
      </c>
    </row>
    <row r="2" spans="1:8" x14ac:dyDescent="0.3">
      <c r="A2" s="3">
        <v>1</v>
      </c>
      <c r="B2" s="10">
        <v>44986</v>
      </c>
      <c r="D2" s="3" t="s">
        <v>63</v>
      </c>
      <c r="G2" s="4">
        <v>2000</v>
      </c>
    </row>
    <row r="3" spans="1:8" x14ac:dyDescent="0.3">
      <c r="A3" s="3">
        <v>2</v>
      </c>
      <c r="B3" s="10">
        <v>44986</v>
      </c>
      <c r="C3" s="3" t="s">
        <v>66</v>
      </c>
      <c r="D3" s="3" t="s">
        <v>64</v>
      </c>
      <c r="G3" s="4">
        <v>800</v>
      </c>
    </row>
    <row r="4" spans="1:8" x14ac:dyDescent="0.3">
      <c r="A4" s="3">
        <v>3</v>
      </c>
      <c r="B4" s="10">
        <v>44986</v>
      </c>
      <c r="C4" s="3" t="s">
        <v>28</v>
      </c>
      <c r="D4" s="3" t="s">
        <v>71</v>
      </c>
      <c r="G4" s="4">
        <v>166</v>
      </c>
    </row>
    <row r="5" spans="1:8" x14ac:dyDescent="0.3">
      <c r="A5" s="3">
        <v>4</v>
      </c>
      <c r="B5" s="10">
        <v>44988</v>
      </c>
      <c r="D5" s="3" t="s">
        <v>79</v>
      </c>
      <c r="G5" s="4">
        <v>870</v>
      </c>
    </row>
    <row r="6" spans="1:8" x14ac:dyDescent="0.3">
      <c r="A6" s="3">
        <v>5</v>
      </c>
      <c r="B6" s="10">
        <v>44989</v>
      </c>
      <c r="C6" s="3" t="s">
        <v>73</v>
      </c>
      <c r="D6" s="3" t="s">
        <v>74</v>
      </c>
      <c r="G6" s="4">
        <v>200</v>
      </c>
    </row>
    <row r="7" spans="1:8" x14ac:dyDescent="0.3">
      <c r="A7" s="3">
        <v>6</v>
      </c>
      <c r="B7" s="10">
        <v>44989</v>
      </c>
      <c r="D7" s="3" t="s">
        <v>78</v>
      </c>
      <c r="G7" s="4">
        <v>5221</v>
      </c>
    </row>
    <row r="8" spans="1:8" x14ac:dyDescent="0.3">
      <c r="A8" s="3">
        <v>7</v>
      </c>
      <c r="B8" s="10">
        <v>44994</v>
      </c>
      <c r="C8" s="3" t="s">
        <v>15</v>
      </c>
      <c r="D8" s="3" t="s">
        <v>75</v>
      </c>
      <c r="G8" s="4">
        <v>60</v>
      </c>
    </row>
    <row r="9" spans="1:8" x14ac:dyDescent="0.3">
      <c r="A9" s="3">
        <v>8</v>
      </c>
      <c r="B9" s="10">
        <v>44995</v>
      </c>
      <c r="D9" s="3" t="s">
        <v>76</v>
      </c>
      <c r="G9" s="4">
        <v>150</v>
      </c>
    </row>
    <row r="10" spans="1:8" x14ac:dyDescent="0.3">
      <c r="A10" s="3">
        <v>9</v>
      </c>
      <c r="B10" s="10">
        <v>44998</v>
      </c>
      <c r="C10" s="3" t="s">
        <v>15</v>
      </c>
      <c r="D10" s="3" t="s">
        <v>80</v>
      </c>
      <c r="G10" s="4">
        <v>154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E10" sqref="E10"/>
    </sheetView>
  </sheetViews>
  <sheetFormatPr defaultRowHeight="14" x14ac:dyDescent="0.3"/>
  <cols>
    <col min="1" max="1" width="8.6640625" style="40"/>
    <col min="2" max="2" width="9" style="4" bestFit="1" customWidth="1"/>
  </cols>
  <sheetData>
    <row r="1" spans="1:2" x14ac:dyDescent="0.3">
      <c r="A1" s="40" t="s">
        <v>0</v>
      </c>
      <c r="B1" s="4" t="s">
        <v>77</v>
      </c>
    </row>
    <row r="2" spans="1:2" x14ac:dyDescent="0.3">
      <c r="A2" s="40">
        <v>44958</v>
      </c>
      <c r="B2" s="4">
        <v>943.49</v>
      </c>
    </row>
    <row r="3" spans="1:2" x14ac:dyDescent="0.3">
      <c r="A3" s="40">
        <v>44927</v>
      </c>
      <c r="B3" s="4">
        <v>243.3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I10" sqref="I10"/>
    </sheetView>
  </sheetViews>
  <sheetFormatPr defaultRowHeight="14" x14ac:dyDescent="0.3"/>
  <cols>
    <col min="1" max="1" width="12.33203125" bestFit="1" customWidth="1"/>
    <col min="2" max="2" width="12.1640625" style="38" bestFit="1" customWidth="1"/>
  </cols>
  <sheetData>
    <row r="1" spans="1:2" x14ac:dyDescent="0.3">
      <c r="A1" t="s">
        <v>10</v>
      </c>
      <c r="B1" s="38" t="s">
        <v>8</v>
      </c>
    </row>
    <row r="2" spans="1:2" x14ac:dyDescent="0.3">
      <c r="A2" t="s">
        <v>67</v>
      </c>
      <c r="B2" s="38">
        <v>33468</v>
      </c>
    </row>
    <row r="3" spans="1:2" x14ac:dyDescent="0.3">
      <c r="A3" t="s">
        <v>68</v>
      </c>
      <c r="B3" s="3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6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6" t="s">
        <v>0</v>
      </c>
      <c r="B1" s="4" t="s">
        <v>8</v>
      </c>
      <c r="C1" s="3" t="s">
        <v>5</v>
      </c>
    </row>
    <row r="2" spans="1:3" x14ac:dyDescent="0.3">
      <c r="A2" s="16">
        <v>44972</v>
      </c>
      <c r="B2" s="4">
        <v>1512</v>
      </c>
      <c r="C2" s="3" t="s">
        <v>44</v>
      </c>
    </row>
    <row r="3" spans="1:3" x14ac:dyDescent="0.3">
      <c r="A3" s="16">
        <v>44965</v>
      </c>
      <c r="B3" s="4">
        <v>196310</v>
      </c>
      <c r="C3" s="3" t="s">
        <v>46</v>
      </c>
    </row>
    <row r="4" spans="1:3" x14ac:dyDescent="0.3">
      <c r="A4" s="16">
        <v>44978</v>
      </c>
      <c r="B4" s="4">
        <v>7000</v>
      </c>
      <c r="C4" s="3" t="s">
        <v>55</v>
      </c>
    </row>
    <row r="5" spans="1:3" x14ac:dyDescent="0.3">
      <c r="A5" s="16">
        <v>44984</v>
      </c>
      <c r="B5" s="4">
        <v>10000</v>
      </c>
      <c r="C5" s="3" t="s">
        <v>65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8"/>
  <sheetViews>
    <sheetView tabSelected="1" workbookViewId="0">
      <selection activeCell="G11" activeCellId="1" sqref="E10 G11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2.1640625" style="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8">
        <f>SUM(表2[[#All],[金额]])</f>
        <v>214822</v>
      </c>
    </row>
    <row r="3" spans="1:4" x14ac:dyDescent="0.3">
      <c r="A3" s="5">
        <v>44986</v>
      </c>
      <c r="B3" s="4">
        <f>SUM('3月支出'!G:G)</f>
        <v>9621</v>
      </c>
      <c r="C3" s="7" t="s">
        <v>13</v>
      </c>
      <c r="D3" s="8">
        <f>SUM(B:B)</f>
        <v>18420.2</v>
      </c>
    </row>
    <row r="4" spans="1:4" x14ac:dyDescent="0.3">
      <c r="C4" s="6" t="s">
        <v>14</v>
      </c>
      <c r="D4" s="8">
        <f>D2-D3-D6-D7-D8</f>
        <v>18325.619999999988</v>
      </c>
    </row>
    <row r="6" spans="1:4" x14ac:dyDescent="0.3">
      <c r="C6" s="3" t="s">
        <v>69</v>
      </c>
      <c r="D6" s="4">
        <f>SUM('校服、作业本、课后服务支出'!B:B)</f>
        <v>176268</v>
      </c>
    </row>
    <row r="7" spans="1:4" x14ac:dyDescent="0.3">
      <c r="C7" s="3" t="s">
        <v>87</v>
      </c>
      <c r="D7" s="4">
        <f>SUM(表6[[#All],[费用]])</f>
        <v>1186.79</v>
      </c>
    </row>
    <row r="8" spans="1:4" x14ac:dyDescent="0.3">
      <c r="C8" s="25" t="s">
        <v>50</v>
      </c>
      <c r="D8" s="26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CE90-3B5C-4D89-B5B5-A7F6F447DB0A}">
  <dimension ref="A1:B7"/>
  <sheetViews>
    <sheetView workbookViewId="0">
      <selection activeCell="A7" sqref="A7:B7"/>
    </sheetView>
  </sheetViews>
  <sheetFormatPr defaultRowHeight="14" x14ac:dyDescent="0.3"/>
  <sheetData>
    <row r="1" spans="1:2" x14ac:dyDescent="0.3">
      <c r="A1" t="s">
        <v>81</v>
      </c>
      <c r="B1">
        <v>24494</v>
      </c>
    </row>
    <row r="2" spans="1:2" x14ac:dyDescent="0.3">
      <c r="A2" t="s">
        <v>82</v>
      </c>
      <c r="B2">
        <v>1501</v>
      </c>
    </row>
    <row r="3" spans="1:2" x14ac:dyDescent="0.3">
      <c r="A3" t="s">
        <v>83</v>
      </c>
      <c r="B3">
        <v>1251</v>
      </c>
    </row>
    <row r="4" spans="1:2" x14ac:dyDescent="0.3">
      <c r="A4" t="s">
        <v>84</v>
      </c>
      <c r="B4">
        <v>588</v>
      </c>
    </row>
    <row r="5" spans="1:2" x14ac:dyDescent="0.3">
      <c r="A5" t="s">
        <v>85</v>
      </c>
      <c r="B5">
        <v>2225</v>
      </c>
    </row>
    <row r="6" spans="1:2" x14ac:dyDescent="0.3">
      <c r="A6" t="s">
        <v>86</v>
      </c>
      <c r="B6">
        <v>1000</v>
      </c>
    </row>
    <row r="7" spans="1:2" x14ac:dyDescent="0.3">
      <c r="B7">
        <f>SUM(B1:B6)-22800</f>
        <v>8259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2月支出</vt:lpstr>
      <vt:lpstr>3月支出</vt:lpstr>
      <vt:lpstr>电费</vt:lpstr>
      <vt:lpstr>校服、作业本、课后服务支出</vt:lpstr>
      <vt:lpstr>收入</vt:lpstr>
      <vt:lpstr>计账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2023-03-13T08:02:26Z</dcterms:modified>
</cp:coreProperties>
</file>