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F:\芒海小学\记帐\2023年上半年\2023年春季工资发放表\"/>
    </mc:Choice>
  </mc:AlternateContent>
  <xr:revisionPtr revIDLastSave="0" documentId="13_ncr:1_{03C49605-35C7-4551-8DC5-899760087B5C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下埚" sheetId="1" r:id="rId1"/>
    <sheet name="中心" sheetId="2" r:id="rId2"/>
    <sheet name="芒海" sheetId="3" r:id="rId3"/>
    <sheet name="工资安排发放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5" i="1"/>
  <c r="D21" i="2"/>
  <c r="D20" i="2"/>
  <c r="D12" i="1"/>
  <c r="D2" i="4"/>
  <c r="D5" i="4" s="1"/>
  <c r="C5" i="4"/>
  <c r="B5" i="4"/>
  <c r="D4" i="4"/>
  <c r="D3" i="4"/>
  <c r="D8" i="2"/>
</calcChain>
</file>

<file path=xl/sharedStrings.xml><?xml version="1.0" encoding="utf-8"?>
<sst xmlns="http://schemas.openxmlformats.org/spreadsheetml/2006/main" count="139" uniqueCount="60">
  <si>
    <t>序号</t>
  </si>
  <si>
    <t>姓名</t>
  </si>
  <si>
    <t>账号</t>
  </si>
  <si>
    <t>总金额</t>
  </si>
  <si>
    <t>骆宏大</t>
  </si>
  <si>
    <t>6217281093200062940</t>
  </si>
  <si>
    <t>张肖迷</t>
  </si>
  <si>
    <t>6217281092901800202</t>
  </si>
  <si>
    <t>林生栋</t>
  </si>
  <si>
    <t>6215181092000096699</t>
  </si>
  <si>
    <t>高明雨</t>
  </si>
  <si>
    <t>6217281093200044146</t>
  </si>
  <si>
    <t>梁春丽</t>
  </si>
  <si>
    <t>6217281092901705807</t>
  </si>
  <si>
    <t>梁海飞</t>
  </si>
  <si>
    <t>6217281092900225278</t>
  </si>
  <si>
    <t>梅丽萍</t>
  </si>
  <si>
    <t>6217281092901509068</t>
  </si>
  <si>
    <t>合计</t>
  </si>
  <si>
    <t>陈秋秀</t>
    <phoneticPr fontId="5" type="noConversion"/>
  </si>
  <si>
    <r>
      <t>南山镇芒海小学202</t>
    </r>
    <r>
      <rPr>
        <b/>
        <sz val="16"/>
        <color theme="1"/>
        <rFont val="宋体"/>
        <family val="3"/>
        <charset val="134"/>
        <scheme val="minor"/>
      </rPr>
      <t>3</t>
    </r>
    <r>
      <rPr>
        <b/>
        <sz val="16"/>
        <color theme="1"/>
        <rFont val="宋体"/>
        <family val="3"/>
        <charset val="134"/>
        <scheme val="minor"/>
      </rPr>
      <t>年</t>
    </r>
    <r>
      <rPr>
        <b/>
        <sz val="16"/>
        <color theme="1"/>
        <rFont val="宋体"/>
        <family val="3"/>
        <charset val="134"/>
        <scheme val="minor"/>
      </rPr>
      <t>春</t>
    </r>
    <r>
      <rPr>
        <b/>
        <sz val="16"/>
        <color theme="1"/>
        <rFont val="宋体"/>
        <family val="3"/>
        <charset val="134"/>
        <scheme val="minor"/>
      </rPr>
      <t>季教师工资发放表</t>
    </r>
    <phoneticPr fontId="5" type="noConversion"/>
  </si>
  <si>
    <t>南山镇芒海小学</t>
    <phoneticPr fontId="5" type="noConversion"/>
  </si>
  <si>
    <t>学校（公章）：</t>
    <phoneticPr fontId="5" type="noConversion"/>
  </si>
  <si>
    <t>李树帅</t>
    <phoneticPr fontId="5" type="noConversion"/>
  </si>
  <si>
    <t>周倩宇</t>
    <phoneticPr fontId="5" type="noConversion"/>
  </si>
  <si>
    <t>柯文诗</t>
    <phoneticPr fontId="5" type="noConversion"/>
  </si>
  <si>
    <t>曾超云</t>
    <phoneticPr fontId="5" type="noConversion"/>
  </si>
  <si>
    <t>6217281097100023282</t>
    <phoneticPr fontId="5" type="noConversion"/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</si>
  <si>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217281092900793598</t>
    </r>
    <phoneticPr fontId="5" type="noConversion"/>
  </si>
  <si>
    <t>6217281093200207719</t>
    <phoneticPr fontId="5" type="noConversion"/>
  </si>
  <si>
    <t>孙文亮</t>
  </si>
  <si>
    <t>80010001799295222</t>
    <phoneticPr fontId="5" type="noConversion"/>
  </si>
  <si>
    <t>月份</t>
    <phoneticPr fontId="5" type="noConversion"/>
  </si>
  <si>
    <t>3月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</si>
  <si>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022.09-2022.11</t>
    </r>
    <phoneticPr fontId="5" type="noConversion"/>
  </si>
  <si>
    <t>2022.09-2022.11</t>
    <phoneticPr fontId="5" type="noConversion"/>
  </si>
  <si>
    <t>4月</t>
  </si>
  <si>
    <t>4月</t>
    <phoneticPr fontId="5" type="noConversion"/>
  </si>
  <si>
    <t>学校</t>
    <phoneticPr fontId="10" type="noConversion"/>
  </si>
  <si>
    <t>金额</t>
    <phoneticPr fontId="10" type="noConversion"/>
  </si>
  <si>
    <t>使用金额</t>
    <phoneticPr fontId="10" type="noConversion"/>
  </si>
  <si>
    <t>剩余金额</t>
    <phoneticPr fontId="10" type="noConversion"/>
  </si>
  <si>
    <t>下埚小学</t>
    <phoneticPr fontId="10" type="noConversion"/>
  </si>
  <si>
    <t>中心小学</t>
    <phoneticPr fontId="10" type="noConversion"/>
  </si>
  <si>
    <t>芒海小学</t>
    <phoneticPr fontId="10" type="noConversion"/>
  </si>
  <si>
    <t>合计</t>
    <phoneticPr fontId="10" type="noConversion"/>
  </si>
  <si>
    <t>6217281092901704586</t>
    <phoneticPr fontId="5" type="noConversion"/>
  </si>
  <si>
    <t>6217281092901062910</t>
    <phoneticPr fontId="5" type="noConversion"/>
  </si>
  <si>
    <t>每月金额</t>
    <phoneticPr fontId="5" type="noConversion"/>
  </si>
  <si>
    <t>5月</t>
  </si>
  <si>
    <t>5月</t>
    <phoneticPr fontId="5" type="noConversion"/>
  </si>
  <si>
    <t>6月</t>
  </si>
  <si>
    <t>南山镇芒海小学2023年校聘教师工资发放表</t>
    <phoneticPr fontId="5" type="noConversion"/>
  </si>
  <si>
    <t xml:space="preserve">单位：南山镇中心小学                                         </t>
    <phoneticPr fontId="5" type="noConversion"/>
  </si>
  <si>
    <t xml:space="preserve">   20    年  月  日</t>
    <phoneticPr fontId="5" type="noConversion"/>
  </si>
  <si>
    <t>农村商业银行账号</t>
  </si>
  <si>
    <t>金额(元）</t>
  </si>
  <si>
    <t>6月</t>
    <phoneticPr fontId="5" type="noConversion"/>
  </si>
  <si>
    <t>南山镇芒海小学2023年代课教师工资发放表</t>
    <phoneticPr fontId="5" type="noConversion"/>
  </si>
  <si>
    <t xml:space="preserve">单位：徐闻县南山镇下埚小学                                        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</si>
</sst>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22"/>
      <name val="黑体"/>
      <family val="3"/>
      <charset val="134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5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</cellXfs>
  <cellStyles count="1">
    <cellStyle name="常规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070A7-9505-46DB-A2D1-0DB373BD4A3F}" name="表1" displayName="表1" ref="A1:D5" totalsRowCount="1" headerRowDxfId="9" dataDxfId="8">
  <autoFilter ref="A1:D4" xr:uid="{567070A7-9505-46DB-A2D1-0DB373BD4A3F}"/>
  <tableColumns count="4">
    <tableColumn id="1" xr3:uid="{1866EEEE-34B7-4D61-B964-6E5CC152A912}" name="学校" totalsRowLabel="合计" dataDxfId="7" totalsRowDxfId="6"/>
    <tableColumn id="2" xr3:uid="{EE2A5B29-3566-4F42-8CA6-BDD98461D0D3}" name="金额" totalsRowFunction="custom" dataDxfId="5" totalsRowDxfId="4">
      <totalsRowFormula>SUM(表1[金额])</totalsRowFormula>
    </tableColumn>
    <tableColumn id="3" xr3:uid="{33082F42-D622-449D-A1CE-0340A98DAF0A}" name="使用金额" totalsRowFunction="custom" dataDxfId="3" totalsRowDxfId="2">
      <totalsRowFormula>SUM(表1[使用金额])</totalsRowFormula>
    </tableColumn>
    <tableColumn id="4" xr3:uid="{6DF758D7-E761-4387-B2B0-38A833454BD8}" name="剩余金额" totalsRowFunction="custom" dataDxfId="1" totalsRowDxfId="0">
      <calculatedColumnFormula>B2-C2</calculatedColumnFormula>
      <totalsRowFormula>SUM(表1[剩余金额])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opLeftCell="A10" workbookViewId="0">
      <selection activeCell="D26" sqref="D26"/>
    </sheetView>
  </sheetViews>
  <sheetFormatPr defaultColWidth="9" defaultRowHeight="14" x14ac:dyDescent="0.25"/>
  <cols>
    <col min="1" max="1" width="6.6328125" customWidth="1"/>
    <col min="2" max="2" width="20.7265625" customWidth="1"/>
    <col min="3" max="3" width="27.453125" customWidth="1"/>
    <col min="4" max="4" width="8.90625" bestFit="1" customWidth="1"/>
    <col min="5" max="5" width="6.6328125" customWidth="1"/>
  </cols>
  <sheetData>
    <row r="1" spans="1:9" ht="42" customHeight="1" x14ac:dyDescent="0.25">
      <c r="A1" s="24" t="s">
        <v>20</v>
      </c>
      <c r="B1" s="25"/>
      <c r="C1" s="25"/>
      <c r="D1" s="25"/>
      <c r="E1" s="25"/>
    </row>
    <row r="2" spans="1:9" s="1" customFormat="1" ht="22" customHeight="1" x14ac:dyDescent="0.25">
      <c r="A2" s="26" t="s">
        <v>22</v>
      </c>
      <c r="B2" s="27"/>
      <c r="C2" s="6" t="s">
        <v>21</v>
      </c>
      <c r="D2" s="2"/>
      <c r="E2" s="2"/>
    </row>
    <row r="3" spans="1:9" ht="23" customHeight="1" x14ac:dyDescent="0.25">
      <c r="A3" s="3" t="s">
        <v>0</v>
      </c>
      <c r="B3" s="3" t="s">
        <v>1</v>
      </c>
      <c r="C3" s="3" t="s">
        <v>2</v>
      </c>
      <c r="D3" s="3" t="s">
        <v>48</v>
      </c>
      <c r="E3" s="9" t="s">
        <v>32</v>
      </c>
    </row>
    <row r="4" spans="1:9" ht="22" customHeight="1" x14ac:dyDescent="0.25">
      <c r="A4" s="4">
        <v>1</v>
      </c>
      <c r="B4" s="4" t="s">
        <v>4</v>
      </c>
      <c r="C4" s="5" t="s">
        <v>5</v>
      </c>
      <c r="D4" s="4">
        <v>2500</v>
      </c>
      <c r="E4" s="7" t="s">
        <v>37</v>
      </c>
    </row>
    <row r="5" spans="1:9" ht="22" customHeight="1" x14ac:dyDescent="0.25">
      <c r="A5" s="4">
        <v>2</v>
      </c>
      <c r="B5" s="4" t="s">
        <v>6</v>
      </c>
      <c r="C5" s="5" t="s">
        <v>7</v>
      </c>
      <c r="D5" s="4">
        <v>2500</v>
      </c>
      <c r="E5" s="7" t="s">
        <v>37</v>
      </c>
    </row>
    <row r="6" spans="1:9" ht="22" customHeight="1" x14ac:dyDescent="0.25">
      <c r="A6" s="4">
        <v>3</v>
      </c>
      <c r="B6" s="4" t="s">
        <v>8</v>
      </c>
      <c r="C6" s="5" t="s">
        <v>9</v>
      </c>
      <c r="D6" s="4">
        <v>2500</v>
      </c>
      <c r="E6" s="7" t="s">
        <v>36</v>
      </c>
    </row>
    <row r="7" spans="1:9" ht="22" customHeight="1" x14ac:dyDescent="0.25">
      <c r="A7" s="4">
        <v>4</v>
      </c>
      <c r="B7" s="4" t="s">
        <v>10</v>
      </c>
      <c r="C7" s="5" t="s">
        <v>11</v>
      </c>
      <c r="D7" s="4">
        <v>2500</v>
      </c>
      <c r="E7" s="7" t="s">
        <v>36</v>
      </c>
    </row>
    <row r="8" spans="1:9" ht="22" customHeight="1" x14ac:dyDescent="0.25">
      <c r="A8" s="4">
        <v>5</v>
      </c>
      <c r="B8" s="4" t="s">
        <v>12</v>
      </c>
      <c r="C8" s="5" t="s">
        <v>13</v>
      </c>
      <c r="D8" s="4">
        <v>2500</v>
      </c>
      <c r="E8" s="7" t="s">
        <v>36</v>
      </c>
    </row>
    <row r="9" spans="1:9" ht="22" customHeight="1" x14ac:dyDescent="0.25">
      <c r="A9" s="4">
        <v>6</v>
      </c>
      <c r="B9" s="4" t="s">
        <v>14</v>
      </c>
      <c r="C9" s="5" t="s">
        <v>15</v>
      </c>
      <c r="D9" s="4">
        <v>2500</v>
      </c>
      <c r="E9" s="7" t="s">
        <v>36</v>
      </c>
    </row>
    <row r="10" spans="1:9" ht="22" customHeight="1" x14ac:dyDescent="0.25">
      <c r="A10" s="4">
        <v>7</v>
      </c>
      <c r="B10" s="4" t="s">
        <v>16</v>
      </c>
      <c r="C10" s="5" t="s">
        <v>17</v>
      </c>
      <c r="D10" s="4">
        <v>2500</v>
      </c>
      <c r="E10" s="7" t="s">
        <v>36</v>
      </c>
    </row>
    <row r="11" spans="1:9" ht="22" customHeight="1" x14ac:dyDescent="0.25">
      <c r="A11" s="4">
        <v>8</v>
      </c>
      <c r="B11" s="4" t="s">
        <v>19</v>
      </c>
      <c r="C11" s="8" t="s">
        <v>27</v>
      </c>
      <c r="D11" s="4">
        <v>2500</v>
      </c>
      <c r="E11" s="7" t="s">
        <v>36</v>
      </c>
    </row>
    <row r="12" spans="1:9" ht="22" customHeight="1" x14ac:dyDescent="0.25">
      <c r="A12" s="28" t="s">
        <v>18</v>
      </c>
      <c r="B12" s="29"/>
      <c r="C12" s="30"/>
      <c r="D12" s="4">
        <f>SUM(D4:D11)</f>
        <v>20000</v>
      </c>
      <c r="E12" s="7"/>
    </row>
    <row r="14" spans="1:9" ht="27.5" x14ac:dyDescent="0.25">
      <c r="A14" s="31" t="s">
        <v>58</v>
      </c>
      <c r="B14" s="31"/>
      <c r="C14" s="31"/>
      <c r="D14" s="31"/>
      <c r="E14" s="31"/>
      <c r="F14" s="31"/>
      <c r="G14" s="31"/>
      <c r="H14" s="31"/>
      <c r="I14" s="31"/>
    </row>
    <row r="15" spans="1:9" ht="15" x14ac:dyDescent="0.25">
      <c r="A15" s="21" t="s">
        <v>59</v>
      </c>
      <c r="B15" s="21"/>
      <c r="C15" s="23" t="s">
        <v>54</v>
      </c>
      <c r="D15" s="23"/>
      <c r="E15" s="23"/>
    </row>
    <row r="16" spans="1:9" ht="30" x14ac:dyDescent="0.25">
      <c r="A16" s="15" t="s">
        <v>0</v>
      </c>
      <c r="B16" s="15" t="s">
        <v>1</v>
      </c>
      <c r="C16" s="15" t="s">
        <v>55</v>
      </c>
      <c r="D16" s="16" t="s">
        <v>56</v>
      </c>
      <c r="E16" s="15" t="s">
        <v>32</v>
      </c>
    </row>
    <row r="17" spans="1:5" ht="15" x14ac:dyDescent="0.25">
      <c r="A17" s="17">
        <v>1</v>
      </c>
      <c r="B17" s="17" t="s">
        <v>4</v>
      </c>
      <c r="C17" s="18" t="s">
        <v>5</v>
      </c>
      <c r="D17" s="17">
        <v>2500</v>
      </c>
      <c r="E17" s="18" t="s">
        <v>50</v>
      </c>
    </row>
    <row r="18" spans="1:5" ht="15" x14ac:dyDescent="0.25">
      <c r="A18" s="17">
        <v>2</v>
      </c>
      <c r="B18" s="17" t="s">
        <v>6</v>
      </c>
      <c r="C18" s="18" t="s">
        <v>7</v>
      </c>
      <c r="D18" s="17">
        <v>2500</v>
      </c>
      <c r="E18" s="18" t="s">
        <v>50</v>
      </c>
    </row>
    <row r="19" spans="1:5" ht="15" x14ac:dyDescent="0.25">
      <c r="A19" s="17">
        <v>3</v>
      </c>
      <c r="B19" s="17" t="s">
        <v>8</v>
      </c>
      <c r="C19" s="18" t="s">
        <v>9</v>
      </c>
      <c r="D19" s="17">
        <v>2500</v>
      </c>
      <c r="E19" s="18" t="s">
        <v>49</v>
      </c>
    </row>
    <row r="20" spans="1:5" ht="15" x14ac:dyDescent="0.25">
      <c r="A20" s="17">
        <v>4</v>
      </c>
      <c r="B20" s="17" t="s">
        <v>10</v>
      </c>
      <c r="C20" s="18" t="s">
        <v>11</v>
      </c>
      <c r="D20" s="17">
        <v>2500</v>
      </c>
      <c r="E20" s="18" t="s">
        <v>49</v>
      </c>
    </row>
    <row r="21" spans="1:5" ht="15" x14ac:dyDescent="0.25">
      <c r="A21" s="17">
        <v>5</v>
      </c>
      <c r="B21" s="17" t="s">
        <v>12</v>
      </c>
      <c r="C21" s="18" t="s">
        <v>13</v>
      </c>
      <c r="D21" s="17">
        <v>2500</v>
      </c>
      <c r="E21" s="18" t="s">
        <v>49</v>
      </c>
    </row>
    <row r="22" spans="1:5" ht="15" x14ac:dyDescent="0.25">
      <c r="A22" s="17">
        <v>6</v>
      </c>
      <c r="B22" s="17" t="s">
        <v>14</v>
      </c>
      <c r="C22" s="18" t="s">
        <v>15</v>
      </c>
      <c r="D22" s="17">
        <v>2500</v>
      </c>
      <c r="E22" s="18" t="s">
        <v>49</v>
      </c>
    </row>
    <row r="23" spans="1:5" ht="15" x14ac:dyDescent="0.25">
      <c r="A23" s="17">
        <v>7</v>
      </c>
      <c r="B23" s="18" t="s">
        <v>16</v>
      </c>
      <c r="C23" s="18" t="s">
        <v>17</v>
      </c>
      <c r="D23" s="17">
        <v>2500</v>
      </c>
      <c r="E23" s="18" t="s">
        <v>49</v>
      </c>
    </row>
    <row r="24" spans="1:5" ht="15" x14ac:dyDescent="0.25">
      <c r="A24" s="17">
        <v>8</v>
      </c>
      <c r="B24" s="18" t="s">
        <v>19</v>
      </c>
      <c r="C24" s="18" t="s">
        <v>27</v>
      </c>
      <c r="D24" s="17">
        <v>2500</v>
      </c>
      <c r="E24" s="18" t="s">
        <v>49</v>
      </c>
    </row>
    <row r="25" spans="1:5" ht="15" x14ac:dyDescent="0.25">
      <c r="A25" s="19" t="s">
        <v>18</v>
      </c>
      <c r="B25" s="22"/>
      <c r="C25" s="22"/>
      <c r="D25" s="20">
        <f>SUM(D17:D24)</f>
        <v>20000</v>
      </c>
      <c r="E25" s="22"/>
    </row>
  </sheetData>
  <mergeCells count="5">
    <mergeCell ref="C15:E15"/>
    <mergeCell ref="A1:E1"/>
    <mergeCell ref="A2:B2"/>
    <mergeCell ref="A12:C12"/>
    <mergeCell ref="A14:I1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4B57-D280-483A-8084-11BEFE4C1CFD}">
  <dimension ref="A1:H21"/>
  <sheetViews>
    <sheetView tabSelected="1" workbookViewId="0">
      <selection activeCell="I9" sqref="I9"/>
    </sheetView>
  </sheetViews>
  <sheetFormatPr defaultRowHeight="14" x14ac:dyDescent="0.25"/>
  <cols>
    <col min="1" max="1" width="5.08984375" bestFit="1" customWidth="1"/>
    <col min="2" max="2" width="9.81640625" customWidth="1"/>
    <col min="3" max="3" width="31.08984375" customWidth="1"/>
    <col min="4" max="4" width="15.36328125" customWidth="1"/>
    <col min="5" max="5" width="22.26953125" customWidth="1"/>
  </cols>
  <sheetData>
    <row r="1" spans="1:8" ht="21" x14ac:dyDescent="0.25">
      <c r="A1" s="24" t="s">
        <v>20</v>
      </c>
      <c r="B1" s="25"/>
      <c r="C1" s="25"/>
      <c r="D1" s="25"/>
      <c r="E1" s="25"/>
    </row>
    <row r="2" spans="1:8" x14ac:dyDescent="0.25">
      <c r="A2" s="26" t="s">
        <v>22</v>
      </c>
      <c r="B2" s="27"/>
      <c r="C2" s="12" t="s">
        <v>21</v>
      </c>
      <c r="D2" s="2"/>
      <c r="E2" s="2"/>
    </row>
    <row r="3" spans="1:8" x14ac:dyDescent="0.25">
      <c r="A3" s="3" t="s">
        <v>0</v>
      </c>
      <c r="B3" s="3" t="s">
        <v>1</v>
      </c>
      <c r="C3" s="13" t="s">
        <v>2</v>
      </c>
      <c r="D3" s="3" t="s">
        <v>3</v>
      </c>
      <c r="E3" s="3" t="s">
        <v>32</v>
      </c>
    </row>
    <row r="4" spans="1:8" x14ac:dyDescent="0.25">
      <c r="A4" s="4">
        <v>1</v>
      </c>
      <c r="B4" s="7" t="s">
        <v>23</v>
      </c>
      <c r="C4" s="14" t="s">
        <v>29</v>
      </c>
      <c r="D4" s="4">
        <v>6600</v>
      </c>
      <c r="E4" s="7" t="s">
        <v>34</v>
      </c>
    </row>
    <row r="5" spans="1:8" x14ac:dyDescent="0.25">
      <c r="A5" s="4">
        <v>2</v>
      </c>
      <c r="B5" s="7" t="s">
        <v>24</v>
      </c>
      <c r="C5" s="14" t="s">
        <v>46</v>
      </c>
      <c r="D5" s="4">
        <v>6600</v>
      </c>
      <c r="E5" s="7" t="s">
        <v>35</v>
      </c>
    </row>
    <row r="6" spans="1:8" x14ac:dyDescent="0.25">
      <c r="A6" s="4">
        <v>3</v>
      </c>
      <c r="B6" s="7" t="s">
        <v>25</v>
      </c>
      <c r="C6" s="14" t="s">
        <v>47</v>
      </c>
      <c r="D6" s="4">
        <v>6600</v>
      </c>
      <c r="E6" s="7" t="s">
        <v>35</v>
      </c>
    </row>
    <row r="7" spans="1:8" x14ac:dyDescent="0.25">
      <c r="A7" s="4">
        <v>4</v>
      </c>
      <c r="B7" s="7" t="s">
        <v>26</v>
      </c>
      <c r="C7" s="14" t="s">
        <v>28</v>
      </c>
      <c r="D7" s="4">
        <v>6600</v>
      </c>
      <c r="E7" s="7" t="s">
        <v>35</v>
      </c>
    </row>
    <row r="8" spans="1:8" x14ac:dyDescent="0.25">
      <c r="A8" s="28" t="s">
        <v>18</v>
      </c>
      <c r="B8" s="29"/>
      <c r="C8" s="30"/>
      <c r="D8" s="4">
        <f>SUM(D4:D7)</f>
        <v>26400</v>
      </c>
      <c r="E8" s="4"/>
    </row>
    <row r="9" spans="1:8" ht="27.5" x14ac:dyDescent="0.25">
      <c r="A9" s="31" t="s">
        <v>52</v>
      </c>
      <c r="B9" s="31"/>
      <c r="C9" s="31"/>
      <c r="D9" s="31"/>
      <c r="E9" s="31"/>
      <c r="F9" s="31"/>
      <c r="G9" s="31"/>
      <c r="H9" s="31"/>
    </row>
    <row r="10" spans="1:8" ht="15" x14ac:dyDescent="0.25">
      <c r="A10" s="32" t="s">
        <v>53</v>
      </c>
      <c r="B10" s="32"/>
      <c r="C10" s="32"/>
      <c r="D10" s="32"/>
      <c r="E10" s="21" t="s">
        <v>54</v>
      </c>
    </row>
    <row r="11" spans="1:8" ht="15" x14ac:dyDescent="0.25">
      <c r="A11" s="15" t="s">
        <v>0</v>
      </c>
      <c r="B11" s="15" t="s">
        <v>1</v>
      </c>
      <c r="C11" s="15" t="s">
        <v>55</v>
      </c>
      <c r="D11" s="16" t="s">
        <v>56</v>
      </c>
      <c r="E11" s="15" t="s">
        <v>32</v>
      </c>
    </row>
    <row r="12" spans="1:8" ht="15" x14ac:dyDescent="0.25">
      <c r="A12" s="17">
        <v>1</v>
      </c>
      <c r="B12" s="17" t="s">
        <v>4</v>
      </c>
      <c r="C12" s="18" t="s">
        <v>5</v>
      </c>
      <c r="D12" s="17">
        <v>2800</v>
      </c>
      <c r="E12" s="18" t="s">
        <v>57</v>
      </c>
    </row>
    <row r="13" spans="1:8" ht="15" x14ac:dyDescent="0.25">
      <c r="A13" s="17">
        <v>2</v>
      </c>
      <c r="B13" s="17" t="s">
        <v>6</v>
      </c>
      <c r="C13" s="18" t="s">
        <v>7</v>
      </c>
      <c r="D13" s="17">
        <v>2500</v>
      </c>
      <c r="E13" s="18" t="s">
        <v>57</v>
      </c>
    </row>
    <row r="14" spans="1:8" ht="15" x14ac:dyDescent="0.25">
      <c r="A14" s="17">
        <v>3</v>
      </c>
      <c r="B14" s="17" t="s">
        <v>8</v>
      </c>
      <c r="C14" s="18" t="s">
        <v>9</v>
      </c>
      <c r="D14" s="17">
        <v>2500</v>
      </c>
      <c r="E14" s="18" t="s">
        <v>51</v>
      </c>
    </row>
    <row r="15" spans="1:8" ht="15" x14ac:dyDescent="0.25">
      <c r="A15" s="17">
        <v>4</v>
      </c>
      <c r="B15" s="17" t="s">
        <v>10</v>
      </c>
      <c r="C15" s="18" t="s">
        <v>11</v>
      </c>
      <c r="D15" s="17">
        <v>2500</v>
      </c>
      <c r="E15" s="18" t="s">
        <v>51</v>
      </c>
    </row>
    <row r="16" spans="1:8" ht="15" x14ac:dyDescent="0.25">
      <c r="A16" s="17">
        <v>5</v>
      </c>
      <c r="B16" s="17" t="s">
        <v>12</v>
      </c>
      <c r="C16" s="18" t="s">
        <v>13</v>
      </c>
      <c r="D16" s="17">
        <v>2500</v>
      </c>
      <c r="E16" s="18" t="s">
        <v>51</v>
      </c>
    </row>
    <row r="17" spans="1:5" ht="15" x14ac:dyDescent="0.25">
      <c r="A17" s="17">
        <v>6</v>
      </c>
      <c r="B17" s="17" t="s">
        <v>14</v>
      </c>
      <c r="C17" s="18" t="s">
        <v>15</v>
      </c>
      <c r="D17" s="17">
        <v>2500</v>
      </c>
      <c r="E17" s="18" t="s">
        <v>51</v>
      </c>
    </row>
    <row r="18" spans="1:5" ht="15" x14ac:dyDescent="0.25">
      <c r="A18" s="17">
        <v>7</v>
      </c>
      <c r="B18" s="18" t="s">
        <v>16</v>
      </c>
      <c r="C18" s="18" t="s">
        <v>17</v>
      </c>
      <c r="D18" s="17">
        <v>2500</v>
      </c>
      <c r="E18" s="18" t="s">
        <v>51</v>
      </c>
    </row>
    <row r="19" spans="1:5" ht="15" x14ac:dyDescent="0.25">
      <c r="A19" s="17">
        <v>8</v>
      </c>
      <c r="B19" s="18" t="s">
        <v>19</v>
      </c>
      <c r="C19" s="18" t="s">
        <v>27</v>
      </c>
      <c r="D19" s="17">
        <v>2500</v>
      </c>
      <c r="E19" s="18" t="s">
        <v>51</v>
      </c>
    </row>
    <row r="20" spans="1:5" ht="14" customHeight="1" x14ac:dyDescent="0.25">
      <c r="A20" s="19" t="s">
        <v>18</v>
      </c>
      <c r="B20" s="22"/>
      <c r="C20" s="22"/>
      <c r="D20" s="20">
        <f>SUM(D12:D19)</f>
        <v>20300</v>
      </c>
      <c r="E20" s="22"/>
    </row>
    <row r="21" spans="1:5" x14ac:dyDescent="0.25">
      <c r="D21" s="11">
        <f>D8+D20</f>
        <v>46700</v>
      </c>
    </row>
  </sheetData>
  <mergeCells count="5">
    <mergeCell ref="A9:H9"/>
    <mergeCell ref="A10:D10"/>
    <mergeCell ref="A1:E1"/>
    <mergeCell ref="A2:B2"/>
    <mergeCell ref="A8:C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2C41-41CE-47C4-B0DF-D69258720B15}">
  <dimension ref="A1:E4"/>
  <sheetViews>
    <sheetView workbookViewId="0">
      <selection activeCell="C18" sqref="C18"/>
    </sheetView>
  </sheetViews>
  <sheetFormatPr defaultRowHeight="14" x14ac:dyDescent="0.25"/>
  <cols>
    <col min="3" max="3" width="32.54296875" customWidth="1"/>
    <col min="4" max="4" width="29.6328125" customWidth="1"/>
    <col min="5" max="5" width="31.1796875" customWidth="1"/>
  </cols>
  <sheetData>
    <row r="1" spans="1:5" ht="21" x14ac:dyDescent="0.25">
      <c r="A1" s="24" t="s">
        <v>20</v>
      </c>
      <c r="B1" s="25"/>
      <c r="C1" s="25"/>
      <c r="D1" s="25"/>
      <c r="E1" s="25"/>
    </row>
    <row r="2" spans="1:5" x14ac:dyDescent="0.25">
      <c r="A2" s="26" t="s">
        <v>22</v>
      </c>
      <c r="B2" s="27"/>
      <c r="C2" s="33" t="s">
        <v>21</v>
      </c>
      <c r="D2" s="33"/>
      <c r="E2" s="2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32</v>
      </c>
    </row>
    <row r="4" spans="1:5" x14ac:dyDescent="0.25">
      <c r="A4" s="3">
        <v>1</v>
      </c>
      <c r="B4" s="3" t="s">
        <v>30</v>
      </c>
      <c r="C4" s="3" t="s">
        <v>31</v>
      </c>
      <c r="D4" s="3">
        <v>2500</v>
      </c>
      <c r="E4" s="3" t="s">
        <v>33</v>
      </c>
    </row>
  </sheetData>
  <mergeCells count="3">
    <mergeCell ref="A1:E1"/>
    <mergeCell ref="A2:B2"/>
    <mergeCell ref="C2:D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3FC-633E-468E-AD44-69E9ECBCF482}">
  <dimension ref="A1:D5"/>
  <sheetViews>
    <sheetView workbookViewId="0">
      <selection activeCell="D8" sqref="D8"/>
    </sheetView>
  </sheetViews>
  <sheetFormatPr defaultRowHeight="14" x14ac:dyDescent="0.25"/>
  <cols>
    <col min="1" max="1" width="19.6328125" customWidth="1"/>
    <col min="2" max="2" width="13.54296875" customWidth="1"/>
    <col min="3" max="3" width="17.36328125" customWidth="1"/>
    <col min="4" max="4" width="17.7265625" customWidth="1"/>
  </cols>
  <sheetData>
    <row r="1" spans="1:4" x14ac:dyDescent="0.25">
      <c r="A1" s="10" t="s">
        <v>38</v>
      </c>
      <c r="B1" s="10" t="s">
        <v>39</v>
      </c>
      <c r="C1" s="10" t="s">
        <v>40</v>
      </c>
      <c r="D1" s="10" t="s">
        <v>41</v>
      </c>
    </row>
    <row r="2" spans="1:4" x14ac:dyDescent="0.25">
      <c r="A2" s="10" t="s">
        <v>42</v>
      </c>
      <c r="B2" s="11">
        <v>49400</v>
      </c>
      <c r="C2" s="11">
        <f>20000+20000</f>
        <v>40000</v>
      </c>
      <c r="D2" s="11">
        <f>B2-C2</f>
        <v>9400</v>
      </c>
    </row>
    <row r="3" spans="1:4" x14ac:dyDescent="0.25">
      <c r="A3" s="10" t="s">
        <v>43</v>
      </c>
      <c r="B3" s="11">
        <v>46700</v>
      </c>
      <c r="C3" s="11">
        <v>46700</v>
      </c>
      <c r="D3" s="11">
        <f>B3-C3</f>
        <v>0</v>
      </c>
    </row>
    <row r="4" spans="1:4" x14ac:dyDescent="0.25">
      <c r="A4" s="10" t="s">
        <v>44</v>
      </c>
      <c r="B4" s="11">
        <v>30300</v>
      </c>
      <c r="C4" s="11">
        <v>20000</v>
      </c>
      <c r="D4" s="11">
        <f>B4-C4</f>
        <v>10300</v>
      </c>
    </row>
    <row r="5" spans="1:4" x14ac:dyDescent="0.25">
      <c r="A5" s="10" t="s">
        <v>45</v>
      </c>
      <c r="B5" s="11">
        <f>SUM(表1[金额])</f>
        <v>126400</v>
      </c>
      <c r="C5" s="11">
        <f>SUM(表1[使用金额])</f>
        <v>106700</v>
      </c>
      <c r="D5" s="11">
        <f>SUM(表1[剩余金额])</f>
        <v>19700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下埚</vt:lpstr>
      <vt:lpstr>中心</vt:lpstr>
      <vt:lpstr>芒海</vt:lpstr>
      <vt:lpstr>工资安排发放表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dcterms:created xsi:type="dcterms:W3CDTF">2023-01-02T01:08:00Z</dcterms:created>
  <dcterms:modified xsi:type="dcterms:W3CDTF">2023-07-09T14:32:56Z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F53B613662AF45D980F7456A5875C6F0</vt:lpwstr>
  </property>
  <property fmtid="{D5CDD505-2E9C-101B-9397-08002B2CF9AE}" pid="3" name="KSOProductBuildVer">
    <vt:lpwstr>2052-11.1.0.12980</vt:lpwstr>
  </property>
</Properties>
</file>