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<sst xmlns="http://schemas.openxmlformats.org/spreadsheetml/2006/main" count="10" uniqueCount="10">
  <si>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DISTANCE (in m)</t>
  </si>
  <si>
    <t xml:space="preserve">LOG(DISTANCE)</t>
  </si>
  <si>
    <t xml:space="preserve">OBSERVED RSSI(dBm)</t>
  </si>
  <si>
    <t xml:space="preserve">CALCULATED RSSI(dBm) [best-fit-line]</t>
  </si>
  <si>
    <t xml:space="preserve">(OBSERVED_RSSI - CALCULATED_RSSI)^2</t>
  </si>
  <si>
    <t xml:space="preserve">CALCULATED DISTANCE(in m)</t>
  </si>
  <si>
    <t xml:space="preserve">| OBSERVED_DIS - CALCULATED_DIS|</t>
  </si>
  <si>
    <t xml:space="preserve">VARIANCE </t>
  </si>
  <si>
    <t xml:space="preserve">AVERAGE ERROR </t>
  </si>
  <si>
    <t xml:space="preserve">Pr(d0=1m)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</si>
</sst>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4"/>
      <color rgb="FF595959"/>
      <name val="Calibri"/>
      <family val="2"/>
    </font>
    <font>
      <b val="true"/>
      <sz val="9"/>
      <color rgb="FF595959"/>
      <name val="Calibri"/>
      <family val="2"/>
    </font>
    <font>
      <sz val="9"/>
      <color rgb="FF595959"/>
      <name val="Calibri"/>
      <family val="2"/>
    </font>
    <font>
      <b val="true"/>
      <sz val="12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Best Fit Line (RSSI vs Distance)</a:t>
            </a:r>
          </a:p>
        </c:rich>
      </c:tx>
      <c:overlay val="0"/>
      <c:spPr>
        <a:solidFill>
          <a:srgbClr val="ffffff"/>
        </a:solidFill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Sheet1!$B$2:$B$30</c:f>
              <c:numCache>
                <c:formatCode>General</c:formatCode>
                <c:ptCount val="29"/>
                <c:pt idx="0">
                  <c:v>-0.24033215531037</c:v>
                </c:pt>
                <c:pt idx="1">
                  <c:v>-0.24033215531037</c:v>
                </c:pt>
                <c:pt idx="2">
                  <c:v>-0.24033215531037</c:v>
                </c:pt>
                <c:pt idx="3">
                  <c:v>-0.24033215531037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0.0606978403536117</c:v>
                </c:pt>
                <c:pt idx="9">
                  <c:v>0.0606978403536117</c:v>
                </c:pt>
                <c:pt idx="10">
                  <c:v>0.0606978403536117</c:v>
                </c:pt>
                <c:pt idx="11">
                  <c:v>0.0606978403536117</c:v>
                </c:pt>
                <c:pt idx="12">
                  <c:v>0.236789099409293</c:v>
                </c:pt>
                <c:pt idx="13">
                  <c:v>0.236789099409293</c:v>
                </c:pt>
                <c:pt idx="14">
                  <c:v>0.236789099409293</c:v>
                </c:pt>
                <c:pt idx="15">
                  <c:v>0.236789099409293</c:v>
                </c:pt>
                <c:pt idx="16">
                  <c:v>0.604765884703887</c:v>
                </c:pt>
                <c:pt idx="17">
                  <c:v>0.604765884703887</c:v>
                </c:pt>
                <c:pt idx="18">
                  <c:v>0.604765884703887</c:v>
                </c:pt>
                <c:pt idx="19">
                  <c:v>0.604765884703887</c:v>
                </c:pt>
                <c:pt idx="20">
                  <c:v>0.759667844689631</c:v>
                </c:pt>
                <c:pt idx="21">
                  <c:v>0.759667844689631</c:v>
                </c:pt>
                <c:pt idx="22">
                  <c:v>0.759667844689631</c:v>
                </c:pt>
                <c:pt idx="23">
                  <c:v>0.759667844689631</c:v>
                </c:pt>
                <c:pt idx="24">
                  <c:v>0.905795880367869</c:v>
                </c:pt>
                <c:pt idx="25">
                  <c:v>0.905795880367869</c:v>
                </c:pt>
                <c:pt idx="26">
                  <c:v>0.905795880367869</c:v>
                </c:pt>
                <c:pt idx="27">
                  <c:v>0.905795880367869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-67</c:v>
                </c:pt>
                <c:pt idx="1">
                  <c:v>-66</c:v>
                </c:pt>
                <c:pt idx="2">
                  <c:v>-66</c:v>
                </c:pt>
                <c:pt idx="3">
                  <c:v>-68</c:v>
                </c:pt>
                <c:pt idx="4">
                  <c:v>-71</c:v>
                </c:pt>
                <c:pt idx="5">
                  <c:v>-71</c:v>
                </c:pt>
                <c:pt idx="6">
                  <c:v>-72</c:v>
                </c:pt>
                <c:pt idx="7">
                  <c:v>-70</c:v>
                </c:pt>
                <c:pt idx="8">
                  <c:v>-74</c:v>
                </c:pt>
                <c:pt idx="9">
                  <c:v>-74</c:v>
                </c:pt>
                <c:pt idx="10">
                  <c:v>-75</c:v>
                </c:pt>
                <c:pt idx="11">
                  <c:v>-76</c:v>
                </c:pt>
                <c:pt idx="12">
                  <c:v>-78</c:v>
                </c:pt>
                <c:pt idx="13">
                  <c:v>-79</c:v>
                </c:pt>
                <c:pt idx="14">
                  <c:v>-77</c:v>
                </c:pt>
                <c:pt idx="15">
                  <c:v>-77</c:v>
                </c:pt>
                <c:pt idx="16">
                  <c:v>-81</c:v>
                </c:pt>
                <c:pt idx="17">
                  <c:v>-80</c:v>
                </c:pt>
                <c:pt idx="18">
                  <c:v>-82</c:v>
                </c:pt>
                <c:pt idx="19">
                  <c:v>-83</c:v>
                </c:pt>
                <c:pt idx="20">
                  <c:v>-86</c:v>
                </c:pt>
                <c:pt idx="21">
                  <c:v>-87</c:v>
                </c:pt>
                <c:pt idx="22">
                  <c:v>-87</c:v>
                </c:pt>
                <c:pt idx="23">
                  <c:v>-86</c:v>
                </c:pt>
                <c:pt idx="24">
                  <c:v>-88</c:v>
                </c:pt>
                <c:pt idx="25">
                  <c:v>-90</c:v>
                </c:pt>
                <c:pt idx="26">
                  <c:v>-89</c:v>
                </c:pt>
                <c:pt idx="27">
                  <c:v>-88</c:v>
                </c:pt>
              </c:numCache>
            </c:numRef>
          </c:yVal>
          <c:smooth val="0"/>
        </c:ser>
        <c:axId val="55398937"/>
        <c:axId val="66133320"/>
      </c:scatterChart>
      <c:valAx>
        <c:axId val="553989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Calibri"/>
                  </a:rPr>
                  <a:t>LOG(Distance)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33320"/>
        <c:crosses val="autoZero"/>
        <c:crossBetween val="midCat"/>
      </c:valAx>
      <c:valAx>
        <c:axId val="66133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Calibri"/>
                  </a:rPr>
                  <a:t>RSSI Strength(dBm)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9893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847800</xdr:colOff>
      <xdr:row>42</xdr:row>
      <xdr:rowOff>28440</xdr:rowOff>
    </xdr:from>
    <xdr:to>
      <xdr:col>5</xdr:col>
      <xdr:colOff>237960</xdr:colOff>
      <xdr:row>72</xdr:row>
      <xdr:rowOff>151920</xdr:rowOff>
    </xdr:to>
    <xdr:graphicFrame>
      <xdr:nvGraphicFramePr>
        <xdr:cNvPr id="0" name="Chart 1"/>
        <xdr:cNvGraphicFramePr/>
      </xdr:nvGraphicFramePr>
      <xdr:xfrm>
        <a:off x="2075760" y="7638840"/>
        <a:ext cx="7807320" cy="55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23.71"/>
    <col collapsed="false" customWidth="true" hidden="false" outlineLevel="0" max="3" min="3" style="0" width="21.43"/>
    <col collapsed="false" customWidth="true" hidden="false" outlineLevel="0" max="4" min="4" style="0" width="33.86"/>
    <col collapsed="false" customWidth="true" hidden="false" outlineLevel="0" max="5" min="5" style="0" width="40.43"/>
    <col collapsed="false" customWidth="true" hidden="false" outlineLevel="0" max="6" min="6" style="0" width="27.71"/>
    <col collapsed="false" customWidth="true" hidden="false" outlineLevel="0" max="7" min="7" style="0" width="38.86"/>
    <col collapsed="false" customWidth="true" hidden="false" outlineLevel="0" max="8" min="8" style="0" width="21.7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false" customHeight="false" outlineLevel="0" collapsed="false">
      <c r="A2" s="0" t="n">
        <v>0.575</v>
      </c>
      <c r="B2" s="0" t="n">
        <f aca="false">LOG10(A2)</f>
        <v>-0.24033215531037</v>
      </c>
      <c r="C2" s="0" t="n">
        <v>-67</v>
      </c>
      <c r="D2" s="0" t="n">
        <f aca="false">(-18.452*B2 - 72.008)</f>
        <v>-67.5733910702131</v>
      </c>
      <c r="E2" s="0" t="n">
        <f aca="false">(D2-C2)*(D2-C2)</f>
        <v>0.328777319400082</v>
      </c>
      <c r="F2" s="0" t="n">
        <f aca="false">10^((-71-C2)/(10*1.8452))</f>
        <v>0.607045621559659</v>
      </c>
      <c r="G2" s="0" t="n">
        <f aca="false">ABS(F2-A2)</f>
        <v>0.0320456215596588</v>
      </c>
    </row>
    <row r="3" customFormat="false" ht="14.25" hidden="false" customHeight="false" outlineLevel="0" collapsed="false">
      <c r="A3" s="0" t="n">
        <v>0.575</v>
      </c>
      <c r="B3" s="0" t="n">
        <f aca="false">LOG10(A3)</f>
        <v>-0.24033215531037</v>
      </c>
      <c r="C3" s="0" t="n">
        <v>-66</v>
      </c>
      <c r="D3" s="0" t="n">
        <f aca="false">(-18.452*B3 - 72.008)</f>
        <v>-67.5733910702131</v>
      </c>
      <c r="E3" s="0" t="n">
        <f aca="false">(D3-C3)*(D3-C3)</f>
        <v>2.47555945982621</v>
      </c>
      <c r="F3" s="0" t="n">
        <f aca="false">10^((-71-C3)/(10*1.8452))</f>
        <v>0.535829554087842</v>
      </c>
      <c r="G3" s="0" t="n">
        <f aca="false">ABS(F3-A3)</f>
        <v>0.0391704459121585</v>
      </c>
    </row>
    <row r="4" customFormat="false" ht="14.25" hidden="false" customHeight="false" outlineLevel="0" collapsed="false">
      <c r="A4" s="0" t="n">
        <v>0.575</v>
      </c>
      <c r="B4" s="0" t="n">
        <f aca="false">LOG10(A4)</f>
        <v>-0.24033215531037</v>
      </c>
      <c r="C4" s="0" t="n">
        <v>-66</v>
      </c>
      <c r="D4" s="0" t="n">
        <f aca="false">(-18.452*B4 - 72.008)</f>
        <v>-67.5733910702131</v>
      </c>
      <c r="E4" s="0" t="n">
        <f aca="false">(D4-C4)*(D4-C4)</f>
        <v>2.47555945982621</v>
      </c>
      <c r="F4" s="0" t="n">
        <f aca="false">10^((-71-C4)/(10*1.8452))</f>
        <v>0.535829554087842</v>
      </c>
      <c r="G4" s="0" t="n">
        <f aca="false">ABS(F4-A4)</f>
        <v>0.0391704459121585</v>
      </c>
    </row>
    <row r="5" customFormat="false" ht="14.25" hidden="false" customHeight="false" outlineLevel="0" collapsed="false">
      <c r="A5" s="0" t="n">
        <v>0.575</v>
      </c>
      <c r="B5" s="0" t="n">
        <f aca="false">LOG10(A5)</f>
        <v>-0.24033215531037</v>
      </c>
      <c r="C5" s="0" t="n">
        <v>-68</v>
      </c>
      <c r="D5" s="0" t="n">
        <f aca="false">(-18.452*B5 - 72.008)</f>
        <v>-67.5733910702131</v>
      </c>
      <c r="E5" s="0" t="n">
        <f aca="false">(D5-C5)*(D5-C5)</f>
        <v>0.181995178973956</v>
      </c>
      <c r="F5" s="0" t="n">
        <f aca="false">10^((-71-C5)/(10*1.8452))</f>
        <v>0.687726878525893</v>
      </c>
      <c r="G5" s="0" t="n">
        <f aca="false">ABS(F5-A5)</f>
        <v>0.112726878525893</v>
      </c>
    </row>
    <row r="6" customFormat="false" ht="14.25" hidden="false" customHeight="false" outlineLevel="0" collapsed="false">
      <c r="A6" s="0" t="n">
        <v>1</v>
      </c>
      <c r="B6" s="0" t="n">
        <f aca="false">LOG10(A6)</f>
        <v>0</v>
      </c>
      <c r="C6" s="0" t="n">
        <v>-71</v>
      </c>
      <c r="D6" s="0" t="n">
        <f aca="false">(-18.452*B6 - 72.008)</f>
        <v>-72.008</v>
      </c>
      <c r="E6" s="0" t="n">
        <f aca="false">(D6-C6)*(D6-C6)</f>
        <v>1.01606399999999</v>
      </c>
      <c r="F6" s="0" t="n">
        <f aca="false">10^((-71-C6)/(10*1.8452))</f>
        <v>1</v>
      </c>
      <c r="G6" s="0" t="n">
        <f aca="false">ABS(F6-A6)</f>
        <v>0</v>
      </c>
    </row>
    <row r="7" customFormat="false" ht="14.25" hidden="false" customHeight="false" outlineLevel="0" collapsed="false">
      <c r="A7" s="0" t="n">
        <v>1</v>
      </c>
      <c r="B7" s="0" t="n">
        <f aca="false">LOG10(A7)</f>
        <v>0</v>
      </c>
      <c r="C7" s="0" t="n">
        <v>-71</v>
      </c>
      <c r="D7" s="0" t="n">
        <f aca="false">(-18.452*B7 - 72.008)</f>
        <v>-72.008</v>
      </c>
      <c r="E7" s="0" t="n">
        <f aca="false">(D7-C7)*(D7-C7)</f>
        <v>1.01606399999999</v>
      </c>
      <c r="F7" s="0" t="n">
        <f aca="false">10^((-71-C7)/(10*1.8452))</f>
        <v>1</v>
      </c>
      <c r="G7" s="0" t="n">
        <f aca="false">ABS(F7-A7)</f>
        <v>0</v>
      </c>
    </row>
    <row r="8" customFormat="false" ht="14.25" hidden="false" customHeight="false" outlineLevel="0" collapsed="false">
      <c r="A8" s="0" t="n">
        <v>1</v>
      </c>
      <c r="B8" s="0" t="n">
        <f aca="false">LOG10(A8)</f>
        <v>0</v>
      </c>
      <c r="C8" s="0" t="n">
        <v>-72</v>
      </c>
      <c r="D8" s="0" t="n">
        <f aca="false">(-18.452*B8 - 72.008)</f>
        <v>-72.008</v>
      </c>
      <c r="E8" s="0" t="n">
        <f aca="false">(D8-C8)*(D8-C8)</f>
        <v>6.39999999999291E-005</v>
      </c>
      <c r="F8" s="0" t="n">
        <f aca="false">10^((-71-C8)/(10*1.8452))</f>
        <v>1.13290806176798</v>
      </c>
      <c r="G8" s="0" t="n">
        <f aca="false">ABS(F8-A8)</f>
        <v>0.132908061767982</v>
      </c>
    </row>
    <row r="9" customFormat="false" ht="14.25" hidden="false" customHeight="false" outlineLevel="0" collapsed="false">
      <c r="A9" s="0" t="n">
        <v>1</v>
      </c>
      <c r="B9" s="0" t="n">
        <f aca="false">LOG10(A9)</f>
        <v>0</v>
      </c>
      <c r="C9" s="0" t="n">
        <v>-70</v>
      </c>
      <c r="D9" s="0" t="n">
        <f aca="false">(-18.452*B9 - 72.008)</f>
        <v>-72.008</v>
      </c>
      <c r="E9" s="0" t="n">
        <f aca="false">(D9-C9)*(D9-C9)</f>
        <v>4.03206399999998</v>
      </c>
      <c r="F9" s="0" t="n">
        <f aca="false">10^((-71-C9)/(10*1.8452))</f>
        <v>0.882684159241863</v>
      </c>
      <c r="G9" s="0" t="n">
        <f aca="false">ABS(F9-A9)</f>
        <v>0.117315840758137</v>
      </c>
    </row>
    <row r="10" customFormat="false" ht="14.25" hidden="false" customHeight="false" outlineLevel="0" collapsed="false">
      <c r="A10" s="0" t="n">
        <v>1.15</v>
      </c>
      <c r="B10" s="0" t="n">
        <f aca="false">LOG10(A10)</f>
        <v>0.0606978403536117</v>
      </c>
      <c r="C10" s="0" t="n">
        <v>-74</v>
      </c>
      <c r="D10" s="0" t="n">
        <f aca="false">(-18.452*B10 - 72.008)</f>
        <v>-73.1279965502048</v>
      </c>
      <c r="E10" s="0" t="n">
        <f aca="false">(D10-C10)*(D10-C10)</f>
        <v>0.760390016454658</v>
      </c>
      <c r="F10" s="0" t="n">
        <f aca="false">10^((-71-C10)/(10*1.8452))</f>
        <v>1.45406560543838</v>
      </c>
      <c r="G10" s="0" t="n">
        <f aca="false">ABS(F10-A10)</f>
        <v>0.30406560543838</v>
      </c>
    </row>
    <row r="11" customFormat="false" ht="14.25" hidden="false" customHeight="false" outlineLevel="0" collapsed="false">
      <c r="A11" s="0" t="n">
        <v>1.15</v>
      </c>
      <c r="B11" s="0" t="n">
        <f aca="false">LOG10(A11)</f>
        <v>0.0606978403536117</v>
      </c>
      <c r="C11" s="0" t="n">
        <v>-74</v>
      </c>
      <c r="D11" s="0" t="n">
        <f aca="false">(-18.452*B11 - 72.008)</f>
        <v>-73.1279965502048</v>
      </c>
      <c r="E11" s="0" t="n">
        <f aca="false">(D11-C11)*(D11-C11)</f>
        <v>0.760390016454658</v>
      </c>
      <c r="F11" s="0" t="n">
        <f aca="false">10^((-71-C11)/(10*1.8452))</f>
        <v>1.45406560543838</v>
      </c>
      <c r="G11" s="0" t="n">
        <f aca="false">ABS(F11-A11)</f>
        <v>0.30406560543838</v>
      </c>
    </row>
    <row r="12" customFormat="false" ht="14.25" hidden="false" customHeight="false" outlineLevel="0" collapsed="false">
      <c r="A12" s="0" t="n">
        <v>1.15</v>
      </c>
      <c r="B12" s="0" t="n">
        <f aca="false">LOG10(A12)</f>
        <v>0.0606978403536117</v>
      </c>
      <c r="C12" s="0" t="n">
        <v>-75</v>
      </c>
      <c r="D12" s="0" t="n">
        <f aca="false">(-18.452*B12 - 72.008)</f>
        <v>-73.1279965502048</v>
      </c>
      <c r="E12" s="0" t="n">
        <f aca="false">(D12-C12)*(D12-C12)</f>
        <v>3.50439691604498</v>
      </c>
      <c r="F12" s="0" t="n">
        <f aca="false">10^((-71-C12)/(10*1.8452))</f>
        <v>1.64732264674068</v>
      </c>
      <c r="G12" s="0" t="n">
        <f aca="false">ABS(F12-A12)</f>
        <v>0.497322646740683</v>
      </c>
    </row>
    <row r="13" customFormat="false" ht="14.25" hidden="false" customHeight="false" outlineLevel="0" collapsed="false">
      <c r="A13" s="0" t="n">
        <v>1.15</v>
      </c>
      <c r="B13" s="0" t="n">
        <f aca="false">LOG10(A13)</f>
        <v>0.0606978403536117</v>
      </c>
      <c r="C13" s="0" t="n">
        <v>-76</v>
      </c>
      <c r="D13" s="0" t="n">
        <f aca="false">(-18.452*B13 - 72.008)</f>
        <v>-73.1279965502048</v>
      </c>
      <c r="E13" s="0" t="n">
        <f aca="false">(D13-C13)*(D13-C13)</f>
        <v>8.24840381563529</v>
      </c>
      <c r="F13" s="0" t="n">
        <f aca="false">10^((-71-C13)/(10*1.8452))</f>
        <v>1.86626510682549</v>
      </c>
      <c r="G13" s="0" t="n">
        <f aca="false">ABS(F13-A13)</f>
        <v>0.71626510682549</v>
      </c>
    </row>
    <row r="14" customFormat="false" ht="14.25" hidden="false" customHeight="false" outlineLevel="0" collapsed="false">
      <c r="A14" s="0" t="n">
        <v>1.725</v>
      </c>
      <c r="B14" s="0" t="n">
        <f aca="false">LOG10(A14)</f>
        <v>0.236789099409293</v>
      </c>
      <c r="C14" s="0" t="n">
        <v>-78</v>
      </c>
      <c r="D14" s="0" t="n">
        <f aca="false">(-18.452*B14 - 72.008)</f>
        <v>-76.3772324623003</v>
      </c>
      <c r="E14" s="0" t="n">
        <f aca="false">(D14-C14)*(D14-C14)</f>
        <v>2.63337448141204</v>
      </c>
      <c r="F14" s="0" t="n">
        <f aca="false">10^((-71-C14)/(10*1.8452))</f>
        <v>2.39531520168535</v>
      </c>
      <c r="G14" s="0" t="n">
        <f aca="false">ABS(F14-A14)</f>
        <v>0.670315201685345</v>
      </c>
    </row>
    <row r="15" customFormat="false" ht="14.25" hidden="false" customHeight="false" outlineLevel="0" collapsed="false">
      <c r="A15" s="0" t="n">
        <v>1.725</v>
      </c>
      <c r="B15" s="0" t="n">
        <f aca="false">LOG10(A15)</f>
        <v>0.236789099409293</v>
      </c>
      <c r="C15" s="0" t="n">
        <v>-79</v>
      </c>
      <c r="D15" s="0" t="n">
        <f aca="false">(-18.452*B15 - 72.008)</f>
        <v>-76.3772324623003</v>
      </c>
      <c r="E15" s="0" t="n">
        <f aca="false">(D15-C15)*(D15-C15)</f>
        <v>6.8789095568115</v>
      </c>
      <c r="F15" s="0" t="n">
        <f aca="false">10^((-71-C15)/(10*1.8452))</f>
        <v>2.71367190246473</v>
      </c>
      <c r="G15" s="0" t="n">
        <f aca="false">ABS(F15-A15)</f>
        <v>0.988671902464728</v>
      </c>
    </row>
    <row r="16" customFormat="false" ht="14.25" hidden="false" customHeight="false" outlineLevel="0" collapsed="false">
      <c r="A16" s="0" t="n">
        <v>1.725</v>
      </c>
      <c r="B16" s="0" t="n">
        <f aca="false">LOG10(A16)</f>
        <v>0.236789099409293</v>
      </c>
      <c r="C16" s="0" t="n">
        <v>-77</v>
      </c>
      <c r="D16" s="0" t="n">
        <f aca="false">(-18.452*B16 - 72.008)</f>
        <v>-76.3772324623003</v>
      </c>
      <c r="E16" s="0" t="n">
        <f aca="false">(D16-C16)*(D16-C16)</f>
        <v>0.387839406012584</v>
      </c>
      <c r="F16" s="0" t="n">
        <f aca="false">10^((-71-C16)/(10*1.8452))</f>
        <v>2.11430678491888</v>
      </c>
      <c r="G16" s="0" t="n">
        <f aca="false">ABS(F16-A16)</f>
        <v>0.389306784918882</v>
      </c>
    </row>
    <row r="17" customFormat="false" ht="14.25" hidden="false" customHeight="false" outlineLevel="0" collapsed="false">
      <c r="A17" s="0" t="n">
        <v>1.725</v>
      </c>
      <c r="B17" s="0" t="n">
        <f aca="false">LOG10(A17)</f>
        <v>0.236789099409293</v>
      </c>
      <c r="C17" s="0" t="n">
        <v>-77</v>
      </c>
      <c r="D17" s="0" t="n">
        <f aca="false">(-18.452*B17 - 72.008)</f>
        <v>-76.3772324623003</v>
      </c>
      <c r="E17" s="0" t="n">
        <f aca="false">(D17-C17)*(D17-C17)</f>
        <v>0.387839406012584</v>
      </c>
      <c r="F17" s="0" t="n">
        <f aca="false">10^((-71-C17)/(10*1.8452))</f>
        <v>2.11430678491888</v>
      </c>
      <c r="G17" s="0" t="n">
        <f aca="false">ABS(F17-A17)</f>
        <v>0.389306784918882</v>
      </c>
    </row>
    <row r="18" customFormat="false" ht="14.25" hidden="false" customHeight="false" outlineLevel="0" collapsed="false">
      <c r="A18" s="0" t="n">
        <v>4.025</v>
      </c>
      <c r="B18" s="0" t="n">
        <f aca="false">LOG10(A18)</f>
        <v>0.604765884703887</v>
      </c>
      <c r="C18" s="0" t="n">
        <v>-81</v>
      </c>
      <c r="D18" s="0" t="n">
        <f aca="false">(-18.452*B18 - 72.008)</f>
        <v>-83.1671401045561</v>
      </c>
      <c r="E18" s="0" t="n">
        <f aca="false">(D18-C18)*(D18-C18)</f>
        <v>4.69649623277553</v>
      </c>
      <c r="F18" s="0" t="n">
        <f aca="false">10^((-71-C18)/(10*1.8452))</f>
        <v>3.48294544895436</v>
      </c>
      <c r="G18" s="0" t="n">
        <f aca="false">ABS(F18-A18)</f>
        <v>0.542054551045644</v>
      </c>
    </row>
    <row r="19" customFormat="false" ht="14.25" hidden="false" customHeight="false" outlineLevel="0" collapsed="false">
      <c r="A19" s="0" t="n">
        <v>4.025</v>
      </c>
      <c r="B19" s="0" t="n">
        <f aca="false">LOG10(A19)</f>
        <v>0.604765884703887</v>
      </c>
      <c r="C19" s="0" t="n">
        <v>-80</v>
      </c>
      <c r="D19" s="0" t="n">
        <f aca="false">(-18.452*B19 - 72.008)</f>
        <v>-83.1671401045561</v>
      </c>
      <c r="E19" s="0" t="n">
        <f aca="false">(D19-C19)*(D19-C19)</f>
        <v>10.0307764418878</v>
      </c>
      <c r="F19" s="0" t="n">
        <f aca="false">10^((-71-C19)/(10*1.8452))</f>
        <v>3.07434077529555</v>
      </c>
      <c r="G19" s="0" t="n">
        <f aca="false">ABS(F19-A19)</f>
        <v>0.950659224704452</v>
      </c>
    </row>
    <row r="20" customFormat="false" ht="14.25" hidden="false" customHeight="false" outlineLevel="0" collapsed="false">
      <c r="A20" s="0" t="n">
        <v>4.025</v>
      </c>
      <c r="B20" s="0" t="n">
        <f aca="false">LOG10(A20)</f>
        <v>0.604765884703887</v>
      </c>
      <c r="C20" s="0" t="n">
        <v>-82</v>
      </c>
      <c r="D20" s="0" t="n">
        <f aca="false">(-18.452*B20 - 72.008)</f>
        <v>-83.1671401045561</v>
      </c>
      <c r="E20" s="0" t="n">
        <f aca="false">(D20-C20)*(D20-C20)</f>
        <v>1.36221602366328</v>
      </c>
      <c r="F20" s="0" t="n">
        <f aca="false">10^((-71-C20)/(10*1.8452))</f>
        <v>3.94585697781849</v>
      </c>
      <c r="G20" s="0" t="n">
        <f aca="false">ABS(F20-A20)</f>
        <v>0.0791430221815057</v>
      </c>
    </row>
    <row r="21" customFormat="false" ht="14.25" hidden="false" customHeight="false" outlineLevel="0" collapsed="false">
      <c r="A21" s="0" t="n">
        <v>4.025</v>
      </c>
      <c r="B21" s="0" t="n">
        <f aca="false">LOG10(A21)</f>
        <v>0.604765884703887</v>
      </c>
      <c r="C21" s="0" t="n">
        <v>-83</v>
      </c>
      <c r="D21" s="0" t="n">
        <f aca="false">(-18.452*B21 - 72.008)</f>
        <v>-83.1671401045561</v>
      </c>
      <c r="E21" s="0" t="n">
        <f aca="false">(D21-C21)*(D21-C21)</f>
        <v>0.0279358145510325</v>
      </c>
      <c r="F21" s="0" t="n">
        <f aca="false">10^((-71-C21)/(10*1.8452))</f>
        <v>4.47029318075402</v>
      </c>
      <c r="G21" s="0" t="n">
        <f aca="false">ABS(F21-A21)</f>
        <v>0.44529318075402</v>
      </c>
    </row>
    <row r="22" customFormat="false" ht="14.25" hidden="false" customHeight="false" outlineLevel="0" collapsed="false">
      <c r="A22" s="0" t="n">
        <v>5.75</v>
      </c>
      <c r="B22" s="0" t="n">
        <f aca="false">LOG10(A22)</f>
        <v>0.759667844689631</v>
      </c>
      <c r="C22" s="0" t="n">
        <v>-86</v>
      </c>
      <c r="D22" s="0" t="n">
        <f aca="false">(-18.452*B22 - 72.008)</f>
        <v>-86.0253910702131</v>
      </c>
      <c r="E22" s="0" t="n">
        <f aca="false">(D22-C22)*(D22-C22)</f>
        <v>0.000644706446564598</v>
      </c>
      <c r="F22" s="0" t="n">
        <f aca="false">10^((-71-C22)/(10*1.8452))</f>
        <v>6.50009956036016</v>
      </c>
      <c r="G22" s="0" t="n">
        <f aca="false">ABS(F22-A22)</f>
        <v>0.750099560360155</v>
      </c>
    </row>
    <row r="23" customFormat="false" ht="14.25" hidden="false" customHeight="false" outlineLevel="0" collapsed="false">
      <c r="A23" s="0" t="n">
        <v>5.75</v>
      </c>
      <c r="B23" s="0" t="n">
        <f aca="false">LOG10(A23)</f>
        <v>0.759667844689631</v>
      </c>
      <c r="C23" s="0" t="n">
        <v>-87</v>
      </c>
      <c r="D23" s="0" t="n">
        <f aca="false">(-18.452*B23 - 72.008)</f>
        <v>-86.0253910702131</v>
      </c>
      <c r="E23" s="0" t="n">
        <f aca="false">(D23-C23)*(D23-C23)</f>
        <v>0.949862566020442</v>
      </c>
      <c r="F23" s="0" t="n">
        <f aca="false">10^((-71-C23)/(10*1.8452))</f>
        <v>7.36401519422654</v>
      </c>
      <c r="G23" s="0" t="n">
        <f aca="false">ABS(F23-A23)</f>
        <v>1.61401519422654</v>
      </c>
    </row>
    <row r="24" customFormat="false" ht="14.25" hidden="false" customHeight="false" outlineLevel="0" collapsed="false">
      <c r="A24" s="0" t="n">
        <v>5.75</v>
      </c>
      <c r="B24" s="0" t="n">
        <f aca="false">LOG10(A24)</f>
        <v>0.759667844689631</v>
      </c>
      <c r="C24" s="0" t="n">
        <v>-87</v>
      </c>
      <c r="D24" s="0" t="n">
        <f aca="false">(-18.452*B24 - 72.008)</f>
        <v>-86.0253910702131</v>
      </c>
      <c r="E24" s="0" t="n">
        <f aca="false">(D24-C24)*(D24-C24)</f>
        <v>0.949862566020442</v>
      </c>
      <c r="F24" s="0" t="n">
        <f aca="false">10^((-71-C24)/(10*1.8452))</f>
        <v>7.36401519422654</v>
      </c>
      <c r="G24" s="0" t="n">
        <f aca="false">ABS(F24-A24)</f>
        <v>1.61401519422654</v>
      </c>
    </row>
    <row r="25" customFormat="false" ht="14.25" hidden="false" customHeight="false" outlineLevel="0" collapsed="false">
      <c r="A25" s="0" t="n">
        <v>5.75</v>
      </c>
      <c r="B25" s="0" t="n">
        <f aca="false">LOG10(A25)</f>
        <v>0.759667844689631</v>
      </c>
      <c r="C25" s="0" t="n">
        <v>-86</v>
      </c>
      <c r="D25" s="0" t="n">
        <f aca="false">(-18.452*B25 - 72.008)</f>
        <v>-86.0253910702131</v>
      </c>
      <c r="E25" s="0" t="n">
        <f aca="false">(D25-C25)*(D25-C25)</f>
        <v>0.000644706446564598</v>
      </c>
      <c r="F25" s="0" t="n">
        <f aca="false">10^((-71-C25)/(10*1.8452))</f>
        <v>6.50009956036016</v>
      </c>
      <c r="G25" s="0" t="n">
        <f aca="false">ABS(F25-A25)</f>
        <v>0.750099560360155</v>
      </c>
    </row>
    <row r="26" customFormat="false" ht="14.25" hidden="false" customHeight="false" outlineLevel="0" collapsed="false">
      <c r="A26" s="0" t="n">
        <v>8.05</v>
      </c>
      <c r="B26" s="0" t="n">
        <f aca="false">LOG10(A26)</f>
        <v>0.905795880367869</v>
      </c>
      <c r="C26" s="0" t="n">
        <v>-88</v>
      </c>
      <c r="D26" s="0" t="n">
        <f aca="false">(-18.452*B26 - 72.008)</f>
        <v>-88.7217455845479</v>
      </c>
      <c r="E26" s="0" t="n">
        <f aca="false">(D26-C26)*(D26-C26)</f>
        <v>0.520916688814395</v>
      </c>
      <c r="F26" s="0" t="n">
        <f aca="false">10^((-71-C26)/(10*1.8452))</f>
        <v>8.34275218052116</v>
      </c>
      <c r="G26" s="0" t="n">
        <f aca="false">ABS(F26-A26)</f>
        <v>0.292752180521157</v>
      </c>
    </row>
    <row r="27" customFormat="false" ht="14.25" hidden="false" customHeight="false" outlineLevel="0" collapsed="false">
      <c r="A27" s="0" t="n">
        <v>8.05</v>
      </c>
      <c r="B27" s="0" t="n">
        <f aca="false">LOG10(A27)</f>
        <v>0.905795880367869</v>
      </c>
      <c r="C27" s="0" t="n">
        <v>-90</v>
      </c>
      <c r="D27" s="0" t="n">
        <f aca="false">(-18.452*B27 - 72.008)</f>
        <v>-88.7217455845479</v>
      </c>
      <c r="E27" s="0" t="n">
        <f aca="false">(D27-C27)*(D27-C27)</f>
        <v>1.63393435062278</v>
      </c>
      <c r="F27" s="0" t="n">
        <f aca="false">10^((-71-C27)/(10*1.8452))</f>
        <v>10.7077612118504</v>
      </c>
      <c r="G27" s="0" t="n">
        <f aca="false">ABS(F27-A27)</f>
        <v>2.65776121185044</v>
      </c>
    </row>
    <row r="28" customFormat="false" ht="14.25" hidden="false" customHeight="false" outlineLevel="0" collapsed="false">
      <c r="A28" s="0" t="n">
        <v>8.05</v>
      </c>
      <c r="B28" s="0" t="n">
        <f aca="false">LOG10(A28)</f>
        <v>0.905795880367869</v>
      </c>
      <c r="C28" s="0" t="n">
        <v>-89</v>
      </c>
      <c r="D28" s="0" t="n">
        <f aca="false">(-18.452*B28 - 72.008)</f>
        <v>-88.7217455845479</v>
      </c>
      <c r="E28" s="0" t="n">
        <f aca="false">(D28-C28)*(D28-C28)</f>
        <v>0.0774255197185878</v>
      </c>
      <c r="F28" s="0" t="n">
        <f aca="false">10^((-71-C28)/(10*1.8452))</f>
        <v>9.45157120264483</v>
      </c>
      <c r="G28" s="0" t="n">
        <f aca="false">ABS(F28-A28)</f>
        <v>1.40157120264483</v>
      </c>
    </row>
    <row r="29" customFormat="false" ht="14.25" hidden="false" customHeight="false" outlineLevel="0" collapsed="false">
      <c r="A29" s="0" t="n">
        <v>8.05</v>
      </c>
      <c r="B29" s="0" t="n">
        <f aca="false">LOG10(A29)</f>
        <v>0.905795880367869</v>
      </c>
      <c r="C29" s="0" t="n">
        <v>-88</v>
      </c>
      <c r="D29" s="0" t="n">
        <f aca="false">(-18.452*B29 - 72.008)</f>
        <v>-88.7217455845479</v>
      </c>
      <c r="E29" s="0" t="n">
        <f aca="false">(D29-C29)*(D29-C29)</f>
        <v>0.520916688814395</v>
      </c>
      <c r="F29" s="0" t="n">
        <f aca="false">10^((-71-C29)/(10*1.8452))</f>
        <v>8.34275218052116</v>
      </c>
      <c r="G29" s="0" t="n">
        <f aca="false">ABS(F29-A29)</f>
        <v>0.292752180521157</v>
      </c>
    </row>
    <row r="31" customFormat="false" ht="15" hidden="false" customHeight="false" outlineLevel="0" collapsed="false">
      <c r="D31" s="2" t="s">
        <v>7</v>
      </c>
      <c r="E31" s="3" t="n">
        <f aca="false">AVERAGE(E2:E29)</f>
        <v>1.99497583352309</v>
      </c>
      <c r="F31" s="3" t="s">
        <v>8</v>
      </c>
      <c r="G31" s="3" t="n">
        <f aca="false">AVERAGE(G2:G29)</f>
        <v>0.575816899866548</v>
      </c>
    </row>
    <row r="33" customFormat="false" ht="14.25" hidden="false" customHeight="false" outlineLevel="0" collapsed="false">
      <c r="F33" s="4" t="s">
        <v>9</v>
      </c>
      <c r="G33" s="4" t="n">
        <v>-71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2023-01-27T15:20:27Z</dcterms:created>
  <dc:creator/>
  <dc:description/>
  <dc:language>en-US</dc:language>
  <cp:lastModifiedBy/>
  <dcterms:modified xsi:type="dcterms:W3CDTF">2023-01-29T19:49:00Z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