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rack encoder" sheetId="8" r:id="rId1"/>
    <sheet name="instrument encoder" sheetId="7" r:id="rId2"/>
    <sheet name="track encoding" sheetId="5" r:id="rId3"/>
    <sheet name="instrument encoding" sheetId="6" r:id="rId4"/>
    <sheet name="Notes" sheetId="1" r:id="rId5"/>
    <sheet name="Volume" sheetId="3" r:id="rId6"/>
  </sheets>
  <calcPr calcId="152511"/>
</workbook>
</file>

<file path=xl/calcChain.xml><?xml version="1.0" encoding="utf-8"?>
<calcChain xmlns="http://schemas.openxmlformats.org/spreadsheetml/2006/main"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" i="8"/>
  <c r="M2" i="8" s="1"/>
  <c r="L3" i="8"/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D2" i="8"/>
  <c r="B2" i="8"/>
  <c r="L14" i="7" l="1"/>
  <c r="L12" i="7"/>
  <c r="L10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O3" i="8"/>
  <c r="O9" i="8"/>
  <c r="O10" i="8"/>
  <c r="O16" i="8"/>
  <c r="O17" i="8"/>
  <c r="O20" i="8"/>
  <c r="O21" i="8"/>
  <c r="O24" i="8"/>
  <c r="O25" i="8"/>
  <c r="O28" i="8"/>
  <c r="O29" i="8"/>
  <c r="O32" i="8"/>
  <c r="O33" i="8"/>
  <c r="O36" i="8"/>
  <c r="O37" i="8"/>
  <c r="O40" i="8"/>
  <c r="O41" i="8"/>
  <c r="O44" i="8"/>
  <c r="O45" i="8"/>
  <c r="O48" i="8"/>
  <c r="O49" i="8"/>
  <c r="O52" i="8"/>
  <c r="O53" i="8"/>
  <c r="O56" i="8"/>
  <c r="O57" i="8"/>
  <c r="O60" i="8"/>
  <c r="O61" i="8"/>
  <c r="O64" i="8"/>
  <c r="O65" i="8"/>
  <c r="O68" i="8"/>
  <c r="O69" i="8"/>
  <c r="O72" i="8"/>
  <c r="O73" i="8"/>
  <c r="O76" i="8"/>
  <c r="O77" i="8"/>
  <c r="O80" i="8"/>
  <c r="O81" i="8"/>
  <c r="O84" i="8"/>
  <c r="O85" i="8"/>
  <c r="O88" i="8"/>
  <c r="O89" i="8"/>
  <c r="O92" i="8"/>
  <c r="O93" i="8"/>
  <c r="O96" i="8"/>
  <c r="O97" i="8"/>
  <c r="O100" i="8"/>
  <c r="O101" i="8"/>
  <c r="O104" i="8"/>
  <c r="O105" i="8"/>
  <c r="O108" i="8"/>
  <c r="O109" i="8"/>
  <c r="O112" i="8"/>
  <c r="O113" i="8"/>
  <c r="O116" i="8"/>
  <c r="O117" i="8"/>
  <c r="O120" i="8"/>
  <c r="O121" i="8"/>
  <c r="O124" i="8"/>
  <c r="O125" i="8"/>
  <c r="O128" i="8"/>
  <c r="O129" i="8"/>
  <c r="O132" i="8"/>
  <c r="O133" i="8"/>
  <c r="O136" i="8"/>
  <c r="O137" i="8"/>
  <c r="O140" i="8"/>
  <c r="O141" i="8"/>
  <c r="O144" i="8"/>
  <c r="O145" i="8"/>
  <c r="O148" i="8"/>
  <c r="O149" i="8"/>
  <c r="O152" i="8"/>
  <c r="O153" i="8"/>
  <c r="O156" i="8"/>
  <c r="O157" i="8"/>
  <c r="O160" i="8"/>
  <c r="O161" i="8"/>
  <c r="O164" i="8"/>
  <c r="O165" i="8"/>
  <c r="O168" i="8"/>
  <c r="O169" i="8"/>
  <c r="O172" i="8"/>
  <c r="O173" i="8"/>
  <c r="O176" i="8"/>
  <c r="O177" i="8"/>
  <c r="O180" i="8"/>
  <c r="O181" i="8"/>
  <c r="O184" i="8"/>
  <c r="O185" i="8"/>
  <c r="O188" i="8"/>
  <c r="O189" i="8"/>
  <c r="O192" i="8"/>
  <c r="O193" i="8"/>
  <c r="O196" i="8"/>
  <c r="O197" i="8"/>
  <c r="O200" i="8"/>
  <c r="O201" i="8"/>
  <c r="O204" i="8"/>
  <c r="O205" i="8"/>
  <c r="O208" i="8"/>
  <c r="O209" i="8"/>
  <c r="O212" i="8"/>
  <c r="O213" i="8"/>
  <c r="O216" i="8"/>
  <c r="O217" i="8"/>
  <c r="O220" i="8"/>
  <c r="O221" i="8"/>
  <c r="O224" i="8"/>
  <c r="O225" i="8"/>
  <c r="O228" i="8"/>
  <c r="O229" i="8"/>
  <c r="O232" i="8"/>
  <c r="O233" i="8"/>
  <c r="O236" i="8"/>
  <c r="O237" i="8"/>
  <c r="O240" i="8"/>
  <c r="O241" i="8"/>
  <c r="O244" i="8"/>
  <c r="O245" i="8"/>
  <c r="O248" i="8"/>
  <c r="O249" i="8"/>
  <c r="O252" i="8"/>
  <c r="O253" i="8"/>
  <c r="O256" i="8"/>
  <c r="B3" i="8"/>
  <c r="D3" i="8"/>
  <c r="F3" i="8"/>
  <c r="G3" i="8"/>
  <c r="B4" i="8"/>
  <c r="D4" i="8"/>
  <c r="F4" i="8"/>
  <c r="B5" i="8"/>
  <c r="D5" i="8"/>
  <c r="F5" i="8"/>
  <c r="G5" i="8"/>
  <c r="O5" i="8"/>
  <c r="B6" i="8"/>
  <c r="D6" i="8"/>
  <c r="F6" i="8"/>
  <c r="B7" i="8"/>
  <c r="D7" i="8"/>
  <c r="F7" i="8"/>
  <c r="G7" i="8"/>
  <c r="O7" i="8" s="1"/>
  <c r="B8" i="8"/>
  <c r="D8" i="8"/>
  <c r="F8" i="8"/>
  <c r="G8" i="8"/>
  <c r="O8" i="8" s="1"/>
  <c r="B9" i="8"/>
  <c r="D9" i="8"/>
  <c r="F9" i="8"/>
  <c r="G9" i="8"/>
  <c r="B10" i="8"/>
  <c r="D10" i="8"/>
  <c r="F10" i="8"/>
  <c r="G10" i="8"/>
  <c r="B11" i="8"/>
  <c r="D11" i="8"/>
  <c r="F11" i="8"/>
  <c r="G11" i="8"/>
  <c r="O11" i="8"/>
  <c r="B12" i="8"/>
  <c r="D12" i="8"/>
  <c r="F12" i="8"/>
  <c r="G12" i="8"/>
  <c r="O12" i="8" s="1"/>
  <c r="B13" i="8"/>
  <c r="G13" i="8" s="1"/>
  <c r="O13" i="8" s="1"/>
  <c r="D13" i="8"/>
  <c r="F13" i="8"/>
  <c r="B14" i="8"/>
  <c r="D14" i="8"/>
  <c r="F14" i="8"/>
  <c r="G14" i="8"/>
  <c r="O14" i="8" s="1"/>
  <c r="B15" i="8"/>
  <c r="D15" i="8"/>
  <c r="F15" i="8"/>
  <c r="G15" i="8"/>
  <c r="O15" i="8" s="1"/>
  <c r="B16" i="8"/>
  <c r="D16" i="8"/>
  <c r="F16" i="8"/>
  <c r="G16" i="8"/>
  <c r="B17" i="8"/>
  <c r="D17" i="8"/>
  <c r="F17" i="8"/>
  <c r="G17" i="8"/>
  <c r="B18" i="8"/>
  <c r="D18" i="8"/>
  <c r="F18" i="8"/>
  <c r="G18" i="8"/>
  <c r="O18" i="8" s="1"/>
  <c r="B19" i="8"/>
  <c r="D19" i="8"/>
  <c r="F19" i="8"/>
  <c r="G19" i="8"/>
  <c r="O19" i="8" s="1"/>
  <c r="B20" i="8"/>
  <c r="D20" i="8"/>
  <c r="F20" i="8"/>
  <c r="G20" i="8"/>
  <c r="B21" i="8"/>
  <c r="D21" i="8"/>
  <c r="F21" i="8"/>
  <c r="G21" i="8"/>
  <c r="B22" i="8"/>
  <c r="D22" i="8"/>
  <c r="F22" i="8"/>
  <c r="G22" i="8"/>
  <c r="O22" i="8" s="1"/>
  <c r="B23" i="8"/>
  <c r="D23" i="8"/>
  <c r="F23" i="8"/>
  <c r="G23" i="8"/>
  <c r="O23" i="8" s="1"/>
  <c r="B24" i="8"/>
  <c r="D24" i="8"/>
  <c r="F24" i="8"/>
  <c r="G24" i="8"/>
  <c r="B25" i="8"/>
  <c r="D25" i="8"/>
  <c r="F25" i="8"/>
  <c r="G25" i="8"/>
  <c r="B26" i="8"/>
  <c r="D26" i="8"/>
  <c r="F26" i="8"/>
  <c r="G26" i="8"/>
  <c r="O26" i="8" s="1"/>
  <c r="B27" i="8"/>
  <c r="D27" i="8"/>
  <c r="F27" i="8"/>
  <c r="G27" i="8"/>
  <c r="O27" i="8" s="1"/>
  <c r="B28" i="8"/>
  <c r="D28" i="8"/>
  <c r="F28" i="8"/>
  <c r="G28" i="8"/>
  <c r="B29" i="8"/>
  <c r="D29" i="8"/>
  <c r="F29" i="8"/>
  <c r="G29" i="8"/>
  <c r="B30" i="8"/>
  <c r="D30" i="8"/>
  <c r="F30" i="8"/>
  <c r="G30" i="8"/>
  <c r="O30" i="8" s="1"/>
  <c r="B31" i="8"/>
  <c r="D31" i="8"/>
  <c r="F31" i="8"/>
  <c r="G31" i="8"/>
  <c r="O31" i="8" s="1"/>
  <c r="B32" i="8"/>
  <c r="D32" i="8"/>
  <c r="F32" i="8"/>
  <c r="G32" i="8"/>
  <c r="B33" i="8"/>
  <c r="D33" i="8"/>
  <c r="F33" i="8"/>
  <c r="G33" i="8"/>
  <c r="B34" i="8"/>
  <c r="D34" i="8"/>
  <c r="F34" i="8"/>
  <c r="G34" i="8"/>
  <c r="O34" i="8" s="1"/>
  <c r="B35" i="8"/>
  <c r="D35" i="8"/>
  <c r="F35" i="8"/>
  <c r="G35" i="8"/>
  <c r="O35" i="8" s="1"/>
  <c r="B36" i="8"/>
  <c r="D36" i="8"/>
  <c r="F36" i="8"/>
  <c r="G36" i="8"/>
  <c r="B37" i="8"/>
  <c r="D37" i="8"/>
  <c r="F37" i="8"/>
  <c r="G37" i="8"/>
  <c r="B38" i="8"/>
  <c r="D38" i="8"/>
  <c r="F38" i="8"/>
  <c r="G38" i="8"/>
  <c r="O38" i="8" s="1"/>
  <c r="B39" i="8"/>
  <c r="D39" i="8"/>
  <c r="F39" i="8"/>
  <c r="G39" i="8"/>
  <c r="O39" i="8" s="1"/>
  <c r="B40" i="8"/>
  <c r="D40" i="8"/>
  <c r="F40" i="8"/>
  <c r="G40" i="8"/>
  <c r="B41" i="8"/>
  <c r="D41" i="8"/>
  <c r="F41" i="8"/>
  <c r="G41" i="8"/>
  <c r="B42" i="8"/>
  <c r="D42" i="8"/>
  <c r="F42" i="8"/>
  <c r="G42" i="8"/>
  <c r="O42" i="8" s="1"/>
  <c r="B43" i="8"/>
  <c r="D43" i="8"/>
  <c r="F43" i="8"/>
  <c r="G43" i="8"/>
  <c r="O43" i="8" s="1"/>
  <c r="B44" i="8"/>
  <c r="D44" i="8"/>
  <c r="F44" i="8"/>
  <c r="G44" i="8"/>
  <c r="B45" i="8"/>
  <c r="D45" i="8"/>
  <c r="F45" i="8"/>
  <c r="G45" i="8"/>
  <c r="B46" i="8"/>
  <c r="D46" i="8"/>
  <c r="F46" i="8"/>
  <c r="G46" i="8"/>
  <c r="O46" i="8" s="1"/>
  <c r="B47" i="8"/>
  <c r="D47" i="8"/>
  <c r="F47" i="8"/>
  <c r="G47" i="8"/>
  <c r="O47" i="8" s="1"/>
  <c r="B48" i="8"/>
  <c r="D48" i="8"/>
  <c r="F48" i="8"/>
  <c r="G48" i="8"/>
  <c r="B49" i="8"/>
  <c r="D49" i="8"/>
  <c r="F49" i="8"/>
  <c r="G49" i="8"/>
  <c r="B50" i="8"/>
  <c r="D50" i="8"/>
  <c r="F50" i="8"/>
  <c r="G50" i="8"/>
  <c r="O50" i="8" s="1"/>
  <c r="B51" i="8"/>
  <c r="D51" i="8"/>
  <c r="F51" i="8"/>
  <c r="G51" i="8"/>
  <c r="O51" i="8" s="1"/>
  <c r="B52" i="8"/>
  <c r="D52" i="8"/>
  <c r="F52" i="8"/>
  <c r="G52" i="8"/>
  <c r="B53" i="8"/>
  <c r="D53" i="8"/>
  <c r="F53" i="8"/>
  <c r="G53" i="8"/>
  <c r="B54" i="8"/>
  <c r="D54" i="8"/>
  <c r="F54" i="8"/>
  <c r="G54" i="8"/>
  <c r="O54" i="8" s="1"/>
  <c r="B55" i="8"/>
  <c r="D55" i="8"/>
  <c r="F55" i="8"/>
  <c r="G55" i="8"/>
  <c r="O55" i="8" s="1"/>
  <c r="B56" i="8"/>
  <c r="D56" i="8"/>
  <c r="F56" i="8"/>
  <c r="G56" i="8"/>
  <c r="B57" i="8"/>
  <c r="D57" i="8"/>
  <c r="F57" i="8"/>
  <c r="G57" i="8"/>
  <c r="B58" i="8"/>
  <c r="D58" i="8"/>
  <c r="F58" i="8"/>
  <c r="G58" i="8"/>
  <c r="O58" i="8" s="1"/>
  <c r="B59" i="8"/>
  <c r="D59" i="8"/>
  <c r="F59" i="8"/>
  <c r="G59" i="8"/>
  <c r="O59" i="8" s="1"/>
  <c r="B60" i="8"/>
  <c r="D60" i="8"/>
  <c r="F60" i="8"/>
  <c r="G60" i="8"/>
  <c r="B61" i="8"/>
  <c r="D61" i="8"/>
  <c r="F61" i="8"/>
  <c r="G61" i="8"/>
  <c r="B62" i="8"/>
  <c r="D62" i="8"/>
  <c r="F62" i="8"/>
  <c r="G62" i="8"/>
  <c r="O62" i="8" s="1"/>
  <c r="B63" i="8"/>
  <c r="D63" i="8"/>
  <c r="F63" i="8"/>
  <c r="G63" i="8"/>
  <c r="O63" i="8" s="1"/>
  <c r="B64" i="8"/>
  <c r="D64" i="8"/>
  <c r="F64" i="8"/>
  <c r="G64" i="8"/>
  <c r="B65" i="8"/>
  <c r="D65" i="8"/>
  <c r="F65" i="8"/>
  <c r="G65" i="8"/>
  <c r="B66" i="8"/>
  <c r="D66" i="8"/>
  <c r="F66" i="8"/>
  <c r="G66" i="8"/>
  <c r="O66" i="8" s="1"/>
  <c r="B67" i="8"/>
  <c r="D67" i="8"/>
  <c r="F67" i="8"/>
  <c r="G67" i="8"/>
  <c r="O67" i="8" s="1"/>
  <c r="B68" i="8"/>
  <c r="D68" i="8"/>
  <c r="F68" i="8"/>
  <c r="G68" i="8"/>
  <c r="B69" i="8"/>
  <c r="D69" i="8"/>
  <c r="F69" i="8"/>
  <c r="G69" i="8"/>
  <c r="B70" i="8"/>
  <c r="D70" i="8"/>
  <c r="F70" i="8"/>
  <c r="G70" i="8"/>
  <c r="O70" i="8" s="1"/>
  <c r="B71" i="8"/>
  <c r="D71" i="8"/>
  <c r="F71" i="8"/>
  <c r="G71" i="8"/>
  <c r="O71" i="8" s="1"/>
  <c r="B72" i="8"/>
  <c r="D72" i="8"/>
  <c r="F72" i="8"/>
  <c r="G72" i="8"/>
  <c r="B73" i="8"/>
  <c r="D73" i="8"/>
  <c r="F73" i="8"/>
  <c r="G73" i="8"/>
  <c r="B74" i="8"/>
  <c r="D74" i="8"/>
  <c r="F74" i="8"/>
  <c r="G74" i="8"/>
  <c r="O74" i="8" s="1"/>
  <c r="B75" i="8"/>
  <c r="D75" i="8"/>
  <c r="F75" i="8"/>
  <c r="G75" i="8"/>
  <c r="O75" i="8" s="1"/>
  <c r="B76" i="8"/>
  <c r="D76" i="8"/>
  <c r="F76" i="8"/>
  <c r="G76" i="8"/>
  <c r="B77" i="8"/>
  <c r="D77" i="8"/>
  <c r="F77" i="8"/>
  <c r="G77" i="8"/>
  <c r="B78" i="8"/>
  <c r="D78" i="8"/>
  <c r="F78" i="8"/>
  <c r="G78" i="8"/>
  <c r="O78" i="8" s="1"/>
  <c r="B79" i="8"/>
  <c r="D79" i="8"/>
  <c r="F79" i="8"/>
  <c r="G79" i="8"/>
  <c r="O79" i="8" s="1"/>
  <c r="B80" i="8"/>
  <c r="D80" i="8"/>
  <c r="F80" i="8"/>
  <c r="G80" i="8"/>
  <c r="B81" i="8"/>
  <c r="D81" i="8"/>
  <c r="F81" i="8"/>
  <c r="G81" i="8"/>
  <c r="B82" i="8"/>
  <c r="D82" i="8"/>
  <c r="F82" i="8"/>
  <c r="G82" i="8"/>
  <c r="O82" i="8" s="1"/>
  <c r="B83" i="8"/>
  <c r="D83" i="8"/>
  <c r="F83" i="8"/>
  <c r="G83" i="8"/>
  <c r="O83" i="8" s="1"/>
  <c r="B84" i="8"/>
  <c r="D84" i="8"/>
  <c r="F84" i="8"/>
  <c r="G84" i="8"/>
  <c r="B85" i="8"/>
  <c r="D85" i="8"/>
  <c r="F85" i="8"/>
  <c r="G85" i="8"/>
  <c r="B86" i="8"/>
  <c r="D86" i="8"/>
  <c r="F86" i="8"/>
  <c r="G86" i="8"/>
  <c r="O86" i="8" s="1"/>
  <c r="B87" i="8"/>
  <c r="D87" i="8"/>
  <c r="F87" i="8"/>
  <c r="G87" i="8"/>
  <c r="O87" i="8" s="1"/>
  <c r="B88" i="8"/>
  <c r="D88" i="8"/>
  <c r="F88" i="8"/>
  <c r="G88" i="8"/>
  <c r="B89" i="8"/>
  <c r="D89" i="8"/>
  <c r="F89" i="8"/>
  <c r="G89" i="8"/>
  <c r="B90" i="8"/>
  <c r="D90" i="8"/>
  <c r="F90" i="8"/>
  <c r="G90" i="8"/>
  <c r="O90" i="8" s="1"/>
  <c r="B91" i="8"/>
  <c r="D91" i="8"/>
  <c r="F91" i="8"/>
  <c r="G91" i="8"/>
  <c r="O91" i="8" s="1"/>
  <c r="B92" i="8"/>
  <c r="D92" i="8"/>
  <c r="F92" i="8"/>
  <c r="G92" i="8"/>
  <c r="B93" i="8"/>
  <c r="D93" i="8"/>
  <c r="F93" i="8"/>
  <c r="G93" i="8"/>
  <c r="B94" i="8"/>
  <c r="D94" i="8"/>
  <c r="F94" i="8"/>
  <c r="G94" i="8"/>
  <c r="O94" i="8" s="1"/>
  <c r="B95" i="8"/>
  <c r="D95" i="8"/>
  <c r="F95" i="8"/>
  <c r="G95" i="8"/>
  <c r="O95" i="8" s="1"/>
  <c r="B96" i="8"/>
  <c r="D96" i="8"/>
  <c r="F96" i="8"/>
  <c r="G96" i="8"/>
  <c r="B97" i="8"/>
  <c r="D97" i="8"/>
  <c r="F97" i="8"/>
  <c r="G97" i="8"/>
  <c r="B98" i="8"/>
  <c r="D98" i="8"/>
  <c r="F98" i="8"/>
  <c r="G98" i="8"/>
  <c r="O98" i="8" s="1"/>
  <c r="B99" i="8"/>
  <c r="D99" i="8"/>
  <c r="F99" i="8"/>
  <c r="G99" i="8"/>
  <c r="O99" i="8" s="1"/>
  <c r="B100" i="8"/>
  <c r="D100" i="8"/>
  <c r="F100" i="8"/>
  <c r="G100" i="8"/>
  <c r="B101" i="8"/>
  <c r="D101" i="8"/>
  <c r="F101" i="8"/>
  <c r="G101" i="8"/>
  <c r="B102" i="8"/>
  <c r="D102" i="8"/>
  <c r="F102" i="8"/>
  <c r="G102" i="8"/>
  <c r="O102" i="8" s="1"/>
  <c r="B103" i="8"/>
  <c r="D103" i="8"/>
  <c r="F103" i="8"/>
  <c r="G103" i="8"/>
  <c r="O103" i="8" s="1"/>
  <c r="B104" i="8"/>
  <c r="D104" i="8"/>
  <c r="F104" i="8"/>
  <c r="G104" i="8"/>
  <c r="B105" i="8"/>
  <c r="D105" i="8"/>
  <c r="F105" i="8"/>
  <c r="G105" i="8"/>
  <c r="B106" i="8"/>
  <c r="D106" i="8"/>
  <c r="F106" i="8"/>
  <c r="G106" i="8"/>
  <c r="O106" i="8" s="1"/>
  <c r="B107" i="8"/>
  <c r="D107" i="8"/>
  <c r="F107" i="8"/>
  <c r="G107" i="8"/>
  <c r="O107" i="8" s="1"/>
  <c r="B108" i="8"/>
  <c r="D108" i="8"/>
  <c r="F108" i="8"/>
  <c r="G108" i="8"/>
  <c r="B109" i="8"/>
  <c r="D109" i="8"/>
  <c r="F109" i="8"/>
  <c r="G109" i="8"/>
  <c r="B110" i="8"/>
  <c r="D110" i="8"/>
  <c r="F110" i="8"/>
  <c r="G110" i="8"/>
  <c r="O110" i="8" s="1"/>
  <c r="B111" i="8"/>
  <c r="D111" i="8"/>
  <c r="F111" i="8"/>
  <c r="G111" i="8"/>
  <c r="O111" i="8" s="1"/>
  <c r="B112" i="8"/>
  <c r="D112" i="8"/>
  <c r="F112" i="8"/>
  <c r="G112" i="8"/>
  <c r="B113" i="8"/>
  <c r="D113" i="8"/>
  <c r="F113" i="8"/>
  <c r="G113" i="8"/>
  <c r="B114" i="8"/>
  <c r="D114" i="8"/>
  <c r="F114" i="8"/>
  <c r="G114" i="8"/>
  <c r="O114" i="8" s="1"/>
  <c r="B115" i="8"/>
  <c r="D115" i="8"/>
  <c r="F115" i="8"/>
  <c r="G115" i="8"/>
  <c r="O115" i="8" s="1"/>
  <c r="B116" i="8"/>
  <c r="D116" i="8"/>
  <c r="F116" i="8"/>
  <c r="G116" i="8"/>
  <c r="B117" i="8"/>
  <c r="D117" i="8"/>
  <c r="F117" i="8"/>
  <c r="G117" i="8"/>
  <c r="B118" i="8"/>
  <c r="D118" i="8"/>
  <c r="F118" i="8"/>
  <c r="G118" i="8"/>
  <c r="O118" i="8" s="1"/>
  <c r="B119" i="8"/>
  <c r="D119" i="8"/>
  <c r="F119" i="8"/>
  <c r="G119" i="8"/>
  <c r="O119" i="8" s="1"/>
  <c r="B120" i="8"/>
  <c r="D120" i="8"/>
  <c r="F120" i="8"/>
  <c r="G120" i="8"/>
  <c r="B121" i="8"/>
  <c r="D121" i="8"/>
  <c r="F121" i="8"/>
  <c r="G121" i="8"/>
  <c r="B122" i="8"/>
  <c r="D122" i="8"/>
  <c r="F122" i="8"/>
  <c r="G122" i="8"/>
  <c r="O122" i="8" s="1"/>
  <c r="B123" i="8"/>
  <c r="D123" i="8"/>
  <c r="F123" i="8"/>
  <c r="G123" i="8"/>
  <c r="O123" i="8" s="1"/>
  <c r="B124" i="8"/>
  <c r="D124" i="8"/>
  <c r="F124" i="8"/>
  <c r="G124" i="8"/>
  <c r="B125" i="8"/>
  <c r="D125" i="8"/>
  <c r="F125" i="8"/>
  <c r="G125" i="8"/>
  <c r="B126" i="8"/>
  <c r="D126" i="8"/>
  <c r="F126" i="8"/>
  <c r="G126" i="8"/>
  <c r="O126" i="8" s="1"/>
  <c r="B127" i="8"/>
  <c r="D127" i="8"/>
  <c r="F127" i="8"/>
  <c r="G127" i="8"/>
  <c r="O127" i="8" s="1"/>
  <c r="B128" i="8"/>
  <c r="D128" i="8"/>
  <c r="F128" i="8"/>
  <c r="G128" i="8"/>
  <c r="B129" i="8"/>
  <c r="D129" i="8"/>
  <c r="F129" i="8"/>
  <c r="G129" i="8"/>
  <c r="B130" i="8"/>
  <c r="D130" i="8"/>
  <c r="F130" i="8"/>
  <c r="G130" i="8"/>
  <c r="O130" i="8" s="1"/>
  <c r="B131" i="8"/>
  <c r="D131" i="8"/>
  <c r="F131" i="8"/>
  <c r="G131" i="8"/>
  <c r="O131" i="8" s="1"/>
  <c r="B132" i="8"/>
  <c r="D132" i="8"/>
  <c r="F132" i="8"/>
  <c r="G132" i="8"/>
  <c r="B133" i="8"/>
  <c r="D133" i="8"/>
  <c r="F133" i="8"/>
  <c r="G133" i="8"/>
  <c r="B134" i="8"/>
  <c r="D134" i="8"/>
  <c r="F134" i="8"/>
  <c r="G134" i="8"/>
  <c r="O134" i="8" s="1"/>
  <c r="B135" i="8"/>
  <c r="D135" i="8"/>
  <c r="F135" i="8"/>
  <c r="G135" i="8"/>
  <c r="O135" i="8" s="1"/>
  <c r="B136" i="8"/>
  <c r="D136" i="8"/>
  <c r="F136" i="8"/>
  <c r="G136" i="8"/>
  <c r="B137" i="8"/>
  <c r="D137" i="8"/>
  <c r="F137" i="8"/>
  <c r="G137" i="8"/>
  <c r="B138" i="8"/>
  <c r="D138" i="8"/>
  <c r="F138" i="8"/>
  <c r="G138" i="8"/>
  <c r="O138" i="8" s="1"/>
  <c r="B139" i="8"/>
  <c r="D139" i="8"/>
  <c r="F139" i="8"/>
  <c r="G139" i="8"/>
  <c r="O139" i="8" s="1"/>
  <c r="B140" i="8"/>
  <c r="D140" i="8"/>
  <c r="F140" i="8"/>
  <c r="G140" i="8"/>
  <c r="B141" i="8"/>
  <c r="D141" i="8"/>
  <c r="F141" i="8"/>
  <c r="G141" i="8"/>
  <c r="B142" i="8"/>
  <c r="D142" i="8"/>
  <c r="F142" i="8"/>
  <c r="G142" i="8"/>
  <c r="O142" i="8" s="1"/>
  <c r="B143" i="8"/>
  <c r="D143" i="8"/>
  <c r="F143" i="8"/>
  <c r="G143" i="8"/>
  <c r="O143" i="8" s="1"/>
  <c r="B144" i="8"/>
  <c r="D144" i="8"/>
  <c r="F144" i="8"/>
  <c r="G144" i="8"/>
  <c r="B145" i="8"/>
  <c r="D145" i="8"/>
  <c r="F145" i="8"/>
  <c r="G145" i="8"/>
  <c r="B146" i="8"/>
  <c r="D146" i="8"/>
  <c r="F146" i="8"/>
  <c r="G146" i="8"/>
  <c r="O146" i="8" s="1"/>
  <c r="B147" i="8"/>
  <c r="D147" i="8"/>
  <c r="F147" i="8"/>
  <c r="G147" i="8"/>
  <c r="O147" i="8" s="1"/>
  <c r="B148" i="8"/>
  <c r="D148" i="8"/>
  <c r="F148" i="8"/>
  <c r="G148" i="8"/>
  <c r="B149" i="8"/>
  <c r="D149" i="8"/>
  <c r="F149" i="8"/>
  <c r="G149" i="8"/>
  <c r="B150" i="8"/>
  <c r="D150" i="8"/>
  <c r="F150" i="8"/>
  <c r="G150" i="8"/>
  <c r="O150" i="8" s="1"/>
  <c r="B151" i="8"/>
  <c r="D151" i="8"/>
  <c r="F151" i="8"/>
  <c r="G151" i="8"/>
  <c r="O151" i="8" s="1"/>
  <c r="B152" i="8"/>
  <c r="D152" i="8"/>
  <c r="F152" i="8"/>
  <c r="G152" i="8"/>
  <c r="B153" i="8"/>
  <c r="D153" i="8"/>
  <c r="F153" i="8"/>
  <c r="G153" i="8"/>
  <c r="B154" i="8"/>
  <c r="D154" i="8"/>
  <c r="F154" i="8"/>
  <c r="G154" i="8"/>
  <c r="O154" i="8" s="1"/>
  <c r="B155" i="8"/>
  <c r="D155" i="8"/>
  <c r="F155" i="8"/>
  <c r="G155" i="8"/>
  <c r="O155" i="8" s="1"/>
  <c r="B156" i="8"/>
  <c r="D156" i="8"/>
  <c r="F156" i="8"/>
  <c r="G156" i="8"/>
  <c r="B157" i="8"/>
  <c r="D157" i="8"/>
  <c r="F157" i="8"/>
  <c r="G157" i="8"/>
  <c r="B158" i="8"/>
  <c r="D158" i="8"/>
  <c r="F158" i="8"/>
  <c r="G158" i="8"/>
  <c r="O158" i="8" s="1"/>
  <c r="B159" i="8"/>
  <c r="D159" i="8"/>
  <c r="F159" i="8"/>
  <c r="G159" i="8"/>
  <c r="O159" i="8" s="1"/>
  <c r="B160" i="8"/>
  <c r="D160" i="8"/>
  <c r="F160" i="8"/>
  <c r="G160" i="8"/>
  <c r="B161" i="8"/>
  <c r="D161" i="8"/>
  <c r="F161" i="8"/>
  <c r="G161" i="8"/>
  <c r="B162" i="8"/>
  <c r="D162" i="8"/>
  <c r="F162" i="8"/>
  <c r="G162" i="8"/>
  <c r="O162" i="8" s="1"/>
  <c r="B163" i="8"/>
  <c r="D163" i="8"/>
  <c r="F163" i="8"/>
  <c r="G163" i="8"/>
  <c r="O163" i="8" s="1"/>
  <c r="B164" i="8"/>
  <c r="D164" i="8"/>
  <c r="F164" i="8"/>
  <c r="G164" i="8"/>
  <c r="B165" i="8"/>
  <c r="D165" i="8"/>
  <c r="F165" i="8"/>
  <c r="G165" i="8"/>
  <c r="B166" i="8"/>
  <c r="D166" i="8"/>
  <c r="F166" i="8"/>
  <c r="G166" i="8"/>
  <c r="O166" i="8" s="1"/>
  <c r="B167" i="8"/>
  <c r="D167" i="8"/>
  <c r="F167" i="8"/>
  <c r="G167" i="8"/>
  <c r="O167" i="8" s="1"/>
  <c r="B168" i="8"/>
  <c r="D168" i="8"/>
  <c r="F168" i="8"/>
  <c r="G168" i="8"/>
  <c r="B169" i="8"/>
  <c r="D169" i="8"/>
  <c r="F169" i="8"/>
  <c r="G169" i="8"/>
  <c r="B170" i="8"/>
  <c r="D170" i="8"/>
  <c r="F170" i="8"/>
  <c r="G170" i="8"/>
  <c r="O170" i="8" s="1"/>
  <c r="B171" i="8"/>
  <c r="D171" i="8"/>
  <c r="F171" i="8"/>
  <c r="G171" i="8"/>
  <c r="O171" i="8" s="1"/>
  <c r="B172" i="8"/>
  <c r="D172" i="8"/>
  <c r="F172" i="8"/>
  <c r="G172" i="8"/>
  <c r="B173" i="8"/>
  <c r="D173" i="8"/>
  <c r="F173" i="8"/>
  <c r="G173" i="8"/>
  <c r="B174" i="8"/>
  <c r="D174" i="8"/>
  <c r="F174" i="8"/>
  <c r="G174" i="8"/>
  <c r="O174" i="8" s="1"/>
  <c r="B175" i="8"/>
  <c r="D175" i="8"/>
  <c r="F175" i="8"/>
  <c r="G175" i="8"/>
  <c r="O175" i="8" s="1"/>
  <c r="B176" i="8"/>
  <c r="D176" i="8"/>
  <c r="F176" i="8"/>
  <c r="G176" i="8"/>
  <c r="B177" i="8"/>
  <c r="D177" i="8"/>
  <c r="F177" i="8"/>
  <c r="G177" i="8"/>
  <c r="B178" i="8"/>
  <c r="D178" i="8"/>
  <c r="F178" i="8"/>
  <c r="G178" i="8"/>
  <c r="O178" i="8" s="1"/>
  <c r="B179" i="8"/>
  <c r="D179" i="8"/>
  <c r="F179" i="8"/>
  <c r="G179" i="8"/>
  <c r="O179" i="8" s="1"/>
  <c r="B180" i="8"/>
  <c r="D180" i="8"/>
  <c r="F180" i="8"/>
  <c r="G180" i="8"/>
  <c r="B181" i="8"/>
  <c r="D181" i="8"/>
  <c r="F181" i="8"/>
  <c r="G181" i="8"/>
  <c r="B182" i="8"/>
  <c r="D182" i="8"/>
  <c r="F182" i="8"/>
  <c r="G182" i="8"/>
  <c r="O182" i="8" s="1"/>
  <c r="B183" i="8"/>
  <c r="D183" i="8"/>
  <c r="F183" i="8"/>
  <c r="G183" i="8"/>
  <c r="O183" i="8" s="1"/>
  <c r="B184" i="8"/>
  <c r="D184" i="8"/>
  <c r="F184" i="8"/>
  <c r="G184" i="8"/>
  <c r="B185" i="8"/>
  <c r="D185" i="8"/>
  <c r="F185" i="8"/>
  <c r="G185" i="8"/>
  <c r="B186" i="8"/>
  <c r="D186" i="8"/>
  <c r="F186" i="8"/>
  <c r="G186" i="8"/>
  <c r="O186" i="8" s="1"/>
  <c r="B187" i="8"/>
  <c r="D187" i="8"/>
  <c r="F187" i="8"/>
  <c r="G187" i="8"/>
  <c r="O187" i="8" s="1"/>
  <c r="B188" i="8"/>
  <c r="D188" i="8"/>
  <c r="F188" i="8"/>
  <c r="G188" i="8"/>
  <c r="B189" i="8"/>
  <c r="D189" i="8"/>
  <c r="F189" i="8"/>
  <c r="G189" i="8"/>
  <c r="B190" i="8"/>
  <c r="D190" i="8"/>
  <c r="F190" i="8"/>
  <c r="G190" i="8"/>
  <c r="O190" i="8" s="1"/>
  <c r="B191" i="8"/>
  <c r="D191" i="8"/>
  <c r="F191" i="8"/>
  <c r="G191" i="8"/>
  <c r="O191" i="8" s="1"/>
  <c r="B192" i="8"/>
  <c r="D192" i="8"/>
  <c r="F192" i="8"/>
  <c r="G192" i="8"/>
  <c r="B193" i="8"/>
  <c r="D193" i="8"/>
  <c r="F193" i="8"/>
  <c r="G193" i="8"/>
  <c r="B194" i="8"/>
  <c r="D194" i="8"/>
  <c r="F194" i="8"/>
  <c r="G194" i="8"/>
  <c r="O194" i="8" s="1"/>
  <c r="B195" i="8"/>
  <c r="D195" i="8"/>
  <c r="F195" i="8"/>
  <c r="G195" i="8"/>
  <c r="O195" i="8" s="1"/>
  <c r="B196" i="8"/>
  <c r="D196" i="8"/>
  <c r="F196" i="8"/>
  <c r="G196" i="8"/>
  <c r="B197" i="8"/>
  <c r="D197" i="8"/>
  <c r="F197" i="8"/>
  <c r="G197" i="8"/>
  <c r="B198" i="8"/>
  <c r="D198" i="8"/>
  <c r="F198" i="8"/>
  <c r="G198" i="8"/>
  <c r="O198" i="8" s="1"/>
  <c r="B199" i="8"/>
  <c r="D199" i="8"/>
  <c r="F199" i="8"/>
  <c r="G199" i="8"/>
  <c r="O199" i="8" s="1"/>
  <c r="B200" i="8"/>
  <c r="D200" i="8"/>
  <c r="F200" i="8"/>
  <c r="G200" i="8"/>
  <c r="B201" i="8"/>
  <c r="D201" i="8"/>
  <c r="F201" i="8"/>
  <c r="G201" i="8"/>
  <c r="B202" i="8"/>
  <c r="D202" i="8"/>
  <c r="F202" i="8"/>
  <c r="G202" i="8"/>
  <c r="O202" i="8" s="1"/>
  <c r="B203" i="8"/>
  <c r="D203" i="8"/>
  <c r="F203" i="8"/>
  <c r="G203" i="8"/>
  <c r="O203" i="8" s="1"/>
  <c r="B204" i="8"/>
  <c r="D204" i="8"/>
  <c r="F204" i="8"/>
  <c r="G204" i="8"/>
  <c r="B205" i="8"/>
  <c r="D205" i="8"/>
  <c r="F205" i="8"/>
  <c r="G205" i="8"/>
  <c r="B206" i="8"/>
  <c r="D206" i="8"/>
  <c r="F206" i="8"/>
  <c r="G206" i="8"/>
  <c r="O206" i="8" s="1"/>
  <c r="B207" i="8"/>
  <c r="D207" i="8"/>
  <c r="F207" i="8"/>
  <c r="G207" i="8"/>
  <c r="O207" i="8" s="1"/>
  <c r="B208" i="8"/>
  <c r="D208" i="8"/>
  <c r="F208" i="8"/>
  <c r="G208" i="8"/>
  <c r="B209" i="8"/>
  <c r="D209" i="8"/>
  <c r="F209" i="8"/>
  <c r="G209" i="8"/>
  <c r="B210" i="8"/>
  <c r="D210" i="8"/>
  <c r="F210" i="8"/>
  <c r="G210" i="8"/>
  <c r="O210" i="8" s="1"/>
  <c r="B211" i="8"/>
  <c r="D211" i="8"/>
  <c r="F211" i="8"/>
  <c r="G211" i="8"/>
  <c r="O211" i="8" s="1"/>
  <c r="B212" i="8"/>
  <c r="D212" i="8"/>
  <c r="F212" i="8"/>
  <c r="G212" i="8"/>
  <c r="B213" i="8"/>
  <c r="D213" i="8"/>
  <c r="F213" i="8"/>
  <c r="G213" i="8"/>
  <c r="B214" i="8"/>
  <c r="D214" i="8"/>
  <c r="F214" i="8"/>
  <c r="G214" i="8"/>
  <c r="O214" i="8" s="1"/>
  <c r="B215" i="8"/>
  <c r="D215" i="8"/>
  <c r="F215" i="8"/>
  <c r="G215" i="8"/>
  <c r="O215" i="8" s="1"/>
  <c r="B216" i="8"/>
  <c r="D216" i="8"/>
  <c r="F216" i="8"/>
  <c r="G216" i="8"/>
  <c r="B217" i="8"/>
  <c r="D217" i="8"/>
  <c r="F217" i="8"/>
  <c r="G217" i="8"/>
  <c r="B218" i="8"/>
  <c r="D218" i="8"/>
  <c r="F218" i="8"/>
  <c r="G218" i="8"/>
  <c r="O218" i="8" s="1"/>
  <c r="B219" i="8"/>
  <c r="D219" i="8"/>
  <c r="F219" i="8"/>
  <c r="G219" i="8"/>
  <c r="O219" i="8" s="1"/>
  <c r="B220" i="8"/>
  <c r="D220" i="8"/>
  <c r="F220" i="8"/>
  <c r="G220" i="8"/>
  <c r="B221" i="8"/>
  <c r="D221" i="8"/>
  <c r="F221" i="8"/>
  <c r="G221" i="8"/>
  <c r="B222" i="8"/>
  <c r="D222" i="8"/>
  <c r="F222" i="8"/>
  <c r="G222" i="8"/>
  <c r="O222" i="8" s="1"/>
  <c r="B223" i="8"/>
  <c r="D223" i="8"/>
  <c r="F223" i="8"/>
  <c r="G223" i="8"/>
  <c r="O223" i="8" s="1"/>
  <c r="B224" i="8"/>
  <c r="D224" i="8"/>
  <c r="F224" i="8"/>
  <c r="G224" i="8"/>
  <c r="B225" i="8"/>
  <c r="D225" i="8"/>
  <c r="F225" i="8"/>
  <c r="G225" i="8"/>
  <c r="B226" i="8"/>
  <c r="D226" i="8"/>
  <c r="F226" i="8"/>
  <c r="G226" i="8"/>
  <c r="O226" i="8" s="1"/>
  <c r="B227" i="8"/>
  <c r="D227" i="8"/>
  <c r="F227" i="8"/>
  <c r="G227" i="8"/>
  <c r="O227" i="8" s="1"/>
  <c r="B228" i="8"/>
  <c r="D228" i="8"/>
  <c r="F228" i="8"/>
  <c r="G228" i="8"/>
  <c r="B229" i="8"/>
  <c r="D229" i="8"/>
  <c r="F229" i="8"/>
  <c r="G229" i="8"/>
  <c r="B230" i="8"/>
  <c r="D230" i="8"/>
  <c r="F230" i="8"/>
  <c r="G230" i="8"/>
  <c r="O230" i="8" s="1"/>
  <c r="B231" i="8"/>
  <c r="D231" i="8"/>
  <c r="F231" i="8"/>
  <c r="G231" i="8"/>
  <c r="O231" i="8" s="1"/>
  <c r="B232" i="8"/>
  <c r="D232" i="8"/>
  <c r="F232" i="8"/>
  <c r="G232" i="8"/>
  <c r="B233" i="8"/>
  <c r="D233" i="8"/>
  <c r="F233" i="8"/>
  <c r="G233" i="8"/>
  <c r="B234" i="8"/>
  <c r="D234" i="8"/>
  <c r="F234" i="8"/>
  <c r="G234" i="8"/>
  <c r="O234" i="8" s="1"/>
  <c r="B235" i="8"/>
  <c r="D235" i="8"/>
  <c r="F235" i="8"/>
  <c r="G235" i="8"/>
  <c r="O235" i="8" s="1"/>
  <c r="B236" i="8"/>
  <c r="D236" i="8"/>
  <c r="F236" i="8"/>
  <c r="G236" i="8"/>
  <c r="B237" i="8"/>
  <c r="D237" i="8"/>
  <c r="F237" i="8"/>
  <c r="G237" i="8"/>
  <c r="B238" i="8"/>
  <c r="D238" i="8"/>
  <c r="F238" i="8"/>
  <c r="G238" i="8"/>
  <c r="O238" i="8" s="1"/>
  <c r="B239" i="8"/>
  <c r="D239" i="8"/>
  <c r="F239" i="8"/>
  <c r="G239" i="8"/>
  <c r="O239" i="8" s="1"/>
  <c r="B240" i="8"/>
  <c r="D240" i="8"/>
  <c r="F240" i="8"/>
  <c r="G240" i="8"/>
  <c r="B241" i="8"/>
  <c r="D241" i="8"/>
  <c r="F241" i="8"/>
  <c r="G241" i="8"/>
  <c r="B242" i="8"/>
  <c r="D242" i="8"/>
  <c r="F242" i="8"/>
  <c r="G242" i="8"/>
  <c r="O242" i="8" s="1"/>
  <c r="B243" i="8"/>
  <c r="D243" i="8"/>
  <c r="F243" i="8"/>
  <c r="G243" i="8"/>
  <c r="O243" i="8" s="1"/>
  <c r="B244" i="8"/>
  <c r="D244" i="8"/>
  <c r="F244" i="8"/>
  <c r="G244" i="8"/>
  <c r="B245" i="8"/>
  <c r="D245" i="8"/>
  <c r="F245" i="8"/>
  <c r="G245" i="8"/>
  <c r="B246" i="8"/>
  <c r="D246" i="8"/>
  <c r="F246" i="8"/>
  <c r="G246" i="8"/>
  <c r="O246" i="8" s="1"/>
  <c r="B247" i="8"/>
  <c r="D247" i="8"/>
  <c r="F247" i="8"/>
  <c r="G247" i="8"/>
  <c r="O247" i="8" s="1"/>
  <c r="B248" i="8"/>
  <c r="D248" i="8"/>
  <c r="F248" i="8"/>
  <c r="G248" i="8"/>
  <c r="B249" i="8"/>
  <c r="D249" i="8"/>
  <c r="F249" i="8"/>
  <c r="G249" i="8"/>
  <c r="B250" i="8"/>
  <c r="D250" i="8"/>
  <c r="F250" i="8"/>
  <c r="G250" i="8"/>
  <c r="O250" i="8" s="1"/>
  <c r="B251" i="8"/>
  <c r="D251" i="8"/>
  <c r="F251" i="8"/>
  <c r="G251" i="8"/>
  <c r="O251" i="8" s="1"/>
  <c r="B252" i="8"/>
  <c r="D252" i="8"/>
  <c r="F252" i="8"/>
  <c r="G252" i="8"/>
  <c r="B253" i="8"/>
  <c r="D253" i="8"/>
  <c r="F253" i="8"/>
  <c r="G253" i="8"/>
  <c r="B254" i="8"/>
  <c r="D254" i="8"/>
  <c r="F254" i="8"/>
  <c r="G254" i="8"/>
  <c r="O254" i="8" s="1"/>
  <c r="B255" i="8"/>
  <c r="D255" i="8"/>
  <c r="F255" i="8"/>
  <c r="G255" i="8"/>
  <c r="O255" i="8" s="1"/>
  <c r="B256" i="8"/>
  <c r="D256" i="8"/>
  <c r="F256" i="8"/>
  <c r="G256" i="8"/>
  <c r="G4" i="8" l="1"/>
  <c r="O4" i="8" s="1"/>
  <c r="G6" i="8"/>
  <c r="O6" i="8" s="1"/>
  <c r="F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G2" i="8" l="1"/>
  <c r="O2" i="8" s="1"/>
  <c r="R3" i="8" s="1"/>
  <c r="R4" i="8" s="1"/>
  <c r="L8" i="7"/>
  <c r="M6" i="7"/>
  <c r="N6" i="7" s="1"/>
  <c r="M7" i="7"/>
  <c r="N7" i="7" s="1"/>
  <c r="M5" i="7"/>
  <c r="N5" i="7" s="1"/>
  <c r="N4" i="7"/>
  <c r="B35" i="7" l="1"/>
  <c r="B39" i="7"/>
  <c r="B43" i="7"/>
  <c r="B47" i="7"/>
  <c r="B51" i="7"/>
  <c r="B55" i="7"/>
  <c r="B59" i="7"/>
  <c r="B63" i="7"/>
  <c r="B67" i="7"/>
  <c r="B71" i="7"/>
  <c r="B75" i="7"/>
  <c r="B79" i="7"/>
  <c r="B83" i="7"/>
  <c r="B87" i="7"/>
  <c r="B91" i="7"/>
  <c r="B95" i="7"/>
  <c r="B99" i="7"/>
  <c r="B103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21" i="7"/>
  <c r="B125" i="7"/>
  <c r="B129" i="7"/>
  <c r="B133" i="7"/>
  <c r="B137" i="7"/>
  <c r="B141" i="7"/>
  <c r="B145" i="7"/>
  <c r="B149" i="7"/>
  <c r="B153" i="7"/>
  <c r="B119" i="7"/>
  <c r="B123" i="7"/>
  <c r="B127" i="7"/>
  <c r="B131" i="7"/>
  <c r="B135" i="7"/>
  <c r="B139" i="7"/>
  <c r="B143" i="7"/>
  <c r="B147" i="7"/>
  <c r="B151" i="7"/>
  <c r="B107" i="7"/>
  <c r="B111" i="7"/>
  <c r="B115" i="7"/>
  <c r="B157" i="7"/>
  <c r="B161" i="7"/>
  <c r="B165" i="7"/>
  <c r="B169" i="7"/>
  <c r="B173" i="7"/>
  <c r="B177" i="7"/>
  <c r="B181" i="7"/>
  <c r="B185" i="7"/>
  <c r="B189" i="7"/>
  <c r="B193" i="7"/>
  <c r="B197" i="7"/>
  <c r="B201" i="7"/>
  <c r="B205" i="7"/>
  <c r="B209" i="7"/>
  <c r="B213" i="7"/>
  <c r="B106" i="7"/>
  <c r="B110" i="7"/>
  <c r="B114" i="7"/>
  <c r="B118" i="7"/>
  <c r="B122" i="7"/>
  <c r="B126" i="7"/>
  <c r="B130" i="7"/>
  <c r="B134" i="7"/>
  <c r="B138" i="7"/>
  <c r="B142" i="7"/>
  <c r="B146" i="7"/>
  <c r="B150" i="7"/>
  <c r="B154" i="7"/>
  <c r="B158" i="7"/>
  <c r="B162" i="7"/>
  <c r="B166" i="7"/>
  <c r="B170" i="7"/>
  <c r="B174" i="7"/>
  <c r="B178" i="7"/>
  <c r="B182" i="7"/>
  <c r="B186" i="7"/>
  <c r="B190" i="7"/>
  <c r="B194" i="7"/>
  <c r="B198" i="7"/>
  <c r="B202" i="7"/>
  <c r="B206" i="7"/>
  <c r="B210" i="7"/>
  <c r="B214" i="7"/>
  <c r="B218" i="7"/>
  <c r="B222" i="7"/>
  <c r="B226" i="7"/>
  <c r="B230" i="7"/>
  <c r="B234" i="7"/>
  <c r="B238" i="7"/>
  <c r="B242" i="7"/>
  <c r="B246" i="7"/>
  <c r="B250" i="7"/>
  <c r="B254" i="7"/>
  <c r="B34" i="7"/>
  <c r="B38" i="7"/>
  <c r="B42" i="7"/>
  <c r="B46" i="7"/>
  <c r="B50" i="7"/>
  <c r="B54" i="7"/>
  <c r="B58" i="7"/>
  <c r="B62" i="7"/>
  <c r="B66" i="7"/>
  <c r="B70" i="7"/>
  <c r="B74" i="7"/>
  <c r="B78" i="7"/>
  <c r="B82" i="7"/>
  <c r="B86" i="7"/>
  <c r="B90" i="7"/>
  <c r="B94" i="7"/>
  <c r="B98" i="7"/>
  <c r="B102" i="7"/>
  <c r="B120" i="7"/>
  <c r="B124" i="7"/>
  <c r="B128" i="7"/>
  <c r="B132" i="7"/>
  <c r="B136" i="7"/>
  <c r="B140" i="7"/>
  <c r="B144" i="7"/>
  <c r="B148" i="7"/>
  <c r="B152" i="7"/>
  <c r="B156" i="7"/>
  <c r="B160" i="7"/>
  <c r="B164" i="7"/>
  <c r="B168" i="7"/>
  <c r="B172" i="7"/>
  <c r="B176" i="7"/>
  <c r="B180" i="7"/>
  <c r="B184" i="7"/>
  <c r="B188" i="7"/>
  <c r="B192" i="7"/>
  <c r="B196" i="7"/>
  <c r="B200" i="7"/>
  <c r="B204" i="7"/>
  <c r="B208" i="7"/>
  <c r="B212" i="7"/>
  <c r="B216" i="7"/>
  <c r="B220" i="7"/>
  <c r="B224" i="7"/>
  <c r="B228" i="7"/>
  <c r="B232" i="7"/>
  <c r="B236" i="7"/>
  <c r="B240" i="7"/>
  <c r="B244" i="7"/>
  <c r="B248" i="7"/>
  <c r="B252" i="7"/>
  <c r="B256" i="7"/>
  <c r="B217" i="7"/>
  <c r="B221" i="7"/>
  <c r="B225" i="7"/>
  <c r="B229" i="7"/>
  <c r="B233" i="7"/>
  <c r="B237" i="7"/>
  <c r="B241" i="7"/>
  <c r="B245" i="7"/>
  <c r="B249" i="7"/>
  <c r="B253" i="7"/>
  <c r="B223" i="7"/>
  <c r="B231" i="7"/>
  <c r="B235" i="7"/>
  <c r="B105" i="7"/>
  <c r="B113" i="7"/>
  <c r="B155" i="7"/>
  <c r="B159" i="7"/>
  <c r="B163" i="7"/>
  <c r="B167" i="7"/>
  <c r="B171" i="7"/>
  <c r="B175" i="7"/>
  <c r="B179" i="7"/>
  <c r="B183" i="7"/>
  <c r="B187" i="7"/>
  <c r="B191" i="7"/>
  <c r="B195" i="7"/>
  <c r="B199" i="7"/>
  <c r="B203" i="7"/>
  <c r="B207" i="7"/>
  <c r="B211" i="7"/>
  <c r="B215" i="7"/>
  <c r="B219" i="7"/>
  <c r="B227" i="7"/>
  <c r="B247" i="7"/>
  <c r="B109" i="7"/>
  <c r="B117" i="7"/>
  <c r="B239" i="7"/>
  <c r="B243" i="7"/>
  <c r="B251" i="7"/>
  <c r="B255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20" i="7"/>
  <c r="D124" i="7"/>
  <c r="D128" i="7"/>
  <c r="D132" i="7"/>
  <c r="D136" i="7"/>
  <c r="D140" i="7"/>
  <c r="D144" i="7"/>
  <c r="D148" i="7"/>
  <c r="D152" i="7"/>
  <c r="D105" i="7"/>
  <c r="D106" i="7"/>
  <c r="D109" i="7"/>
  <c r="D110" i="7"/>
  <c r="D113" i="7"/>
  <c r="D114" i="7"/>
  <c r="D117" i="7"/>
  <c r="D118" i="7"/>
  <c r="D122" i="7"/>
  <c r="D126" i="7"/>
  <c r="D130" i="7"/>
  <c r="D134" i="7"/>
  <c r="D138" i="7"/>
  <c r="D142" i="7"/>
  <c r="D146" i="7"/>
  <c r="D150" i="7"/>
  <c r="D119" i="7"/>
  <c r="D123" i="7"/>
  <c r="D127" i="7"/>
  <c r="D131" i="7"/>
  <c r="D135" i="7"/>
  <c r="D139" i="7"/>
  <c r="D143" i="7"/>
  <c r="D147" i="7"/>
  <c r="D151" i="7"/>
  <c r="D156" i="7"/>
  <c r="D160" i="7"/>
  <c r="D164" i="7"/>
  <c r="D168" i="7"/>
  <c r="D172" i="7"/>
  <c r="D176" i="7"/>
  <c r="D180" i="7"/>
  <c r="D184" i="7"/>
  <c r="D188" i="7"/>
  <c r="D192" i="7"/>
  <c r="D196" i="7"/>
  <c r="D200" i="7"/>
  <c r="D204" i="7"/>
  <c r="D208" i="7"/>
  <c r="D212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57" i="7"/>
  <c r="D161" i="7"/>
  <c r="D165" i="7"/>
  <c r="D169" i="7"/>
  <c r="D173" i="7"/>
  <c r="D177" i="7"/>
  <c r="D181" i="7"/>
  <c r="D185" i="7"/>
  <c r="D189" i="7"/>
  <c r="D193" i="7"/>
  <c r="D197" i="7"/>
  <c r="D201" i="7"/>
  <c r="D205" i="7"/>
  <c r="D209" i="7"/>
  <c r="D213" i="7"/>
  <c r="D217" i="7"/>
  <c r="D221" i="7"/>
  <c r="D225" i="7"/>
  <c r="D229" i="7"/>
  <c r="D233" i="7"/>
  <c r="D237" i="7"/>
  <c r="D241" i="7"/>
  <c r="D245" i="7"/>
  <c r="D249" i="7"/>
  <c r="D253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55" i="7"/>
  <c r="D159" i="7"/>
  <c r="D163" i="7"/>
  <c r="D167" i="7"/>
  <c r="D171" i="7"/>
  <c r="D175" i="7"/>
  <c r="D179" i="7"/>
  <c r="D183" i="7"/>
  <c r="D187" i="7"/>
  <c r="D191" i="7"/>
  <c r="D195" i="7"/>
  <c r="D199" i="7"/>
  <c r="D203" i="7"/>
  <c r="D207" i="7"/>
  <c r="D211" i="7"/>
  <c r="D215" i="7"/>
  <c r="D219" i="7"/>
  <c r="D223" i="7"/>
  <c r="D227" i="7"/>
  <c r="D231" i="7"/>
  <c r="D235" i="7"/>
  <c r="D239" i="7"/>
  <c r="D243" i="7"/>
  <c r="D247" i="7"/>
  <c r="D251" i="7"/>
  <c r="D255" i="7"/>
  <c r="D121" i="7"/>
  <c r="D129" i="7"/>
  <c r="D137" i="7"/>
  <c r="D145" i="7"/>
  <c r="D153" i="7"/>
  <c r="D216" i="7"/>
  <c r="D220" i="7"/>
  <c r="D224" i="7"/>
  <c r="D228" i="7"/>
  <c r="D232" i="7"/>
  <c r="D236" i="7"/>
  <c r="D240" i="7"/>
  <c r="D244" i="7"/>
  <c r="D248" i="7"/>
  <c r="D252" i="7"/>
  <c r="D256" i="7"/>
  <c r="D125" i="7"/>
  <c r="D133" i="7"/>
  <c r="D141" i="7"/>
  <c r="D149" i="7"/>
  <c r="D154" i="7"/>
  <c r="D158" i="7"/>
  <c r="D162" i="7"/>
  <c r="D166" i="7"/>
  <c r="D170" i="7"/>
  <c r="D174" i="7"/>
  <c r="D178" i="7"/>
  <c r="D182" i="7"/>
  <c r="D186" i="7"/>
  <c r="D190" i="7"/>
  <c r="D194" i="7"/>
  <c r="D198" i="7"/>
  <c r="D202" i="7"/>
  <c r="D206" i="7"/>
  <c r="D210" i="7"/>
  <c r="D214" i="7"/>
  <c r="D218" i="7"/>
  <c r="D222" i="7"/>
  <c r="D226" i="7"/>
  <c r="D230" i="7"/>
  <c r="D234" i="7"/>
  <c r="D238" i="7"/>
  <c r="D242" i="7"/>
  <c r="D246" i="7"/>
  <c r="D250" i="7"/>
  <c r="D254" i="7"/>
  <c r="H2" i="7"/>
  <c r="H36" i="7"/>
  <c r="H40" i="7"/>
  <c r="H44" i="7"/>
  <c r="H48" i="7"/>
  <c r="H52" i="7"/>
  <c r="H56" i="7"/>
  <c r="H60" i="7"/>
  <c r="H64" i="7"/>
  <c r="H68" i="7"/>
  <c r="H72" i="7"/>
  <c r="H76" i="7"/>
  <c r="H80" i="7"/>
  <c r="H84" i="7"/>
  <c r="H88" i="7"/>
  <c r="H92" i="7"/>
  <c r="H96" i="7"/>
  <c r="H100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101" i="7"/>
  <c r="H105" i="7"/>
  <c r="H109" i="7"/>
  <c r="H113" i="7"/>
  <c r="H117" i="7"/>
  <c r="H34" i="7"/>
  <c r="H38" i="7"/>
  <c r="H42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02" i="7"/>
  <c r="H118" i="7"/>
  <c r="H122" i="7"/>
  <c r="H126" i="7"/>
  <c r="H130" i="7"/>
  <c r="H134" i="7"/>
  <c r="H138" i="7"/>
  <c r="H142" i="7"/>
  <c r="H146" i="7"/>
  <c r="H150" i="7"/>
  <c r="H120" i="7"/>
  <c r="H124" i="7"/>
  <c r="H128" i="7"/>
  <c r="H132" i="7"/>
  <c r="H136" i="7"/>
  <c r="H140" i="7"/>
  <c r="H144" i="7"/>
  <c r="H148" i="7"/>
  <c r="H152" i="7"/>
  <c r="H104" i="7"/>
  <c r="H108" i="7"/>
  <c r="H112" i="7"/>
  <c r="H116" i="7"/>
  <c r="H154" i="7"/>
  <c r="H158" i="7"/>
  <c r="H162" i="7"/>
  <c r="H166" i="7"/>
  <c r="H170" i="7"/>
  <c r="H174" i="7"/>
  <c r="H178" i="7"/>
  <c r="H182" i="7"/>
  <c r="H186" i="7"/>
  <c r="H190" i="7"/>
  <c r="H194" i="7"/>
  <c r="H198" i="7"/>
  <c r="H202" i="7"/>
  <c r="H206" i="7"/>
  <c r="H210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103" i="7"/>
  <c r="H107" i="7"/>
  <c r="H111" i="7"/>
  <c r="H115" i="7"/>
  <c r="H119" i="7"/>
  <c r="H123" i="7"/>
  <c r="H127" i="7"/>
  <c r="H131" i="7"/>
  <c r="H135" i="7"/>
  <c r="H139" i="7"/>
  <c r="H143" i="7"/>
  <c r="H147" i="7"/>
  <c r="H151" i="7"/>
  <c r="H155" i="7"/>
  <c r="H159" i="7"/>
  <c r="H163" i="7"/>
  <c r="H167" i="7"/>
  <c r="H171" i="7"/>
  <c r="H175" i="7"/>
  <c r="H179" i="7"/>
  <c r="H183" i="7"/>
  <c r="H187" i="7"/>
  <c r="H191" i="7"/>
  <c r="H195" i="7"/>
  <c r="H199" i="7"/>
  <c r="H203" i="7"/>
  <c r="H207" i="7"/>
  <c r="H211" i="7"/>
  <c r="H215" i="7"/>
  <c r="H219" i="7"/>
  <c r="H223" i="7"/>
  <c r="H227" i="7"/>
  <c r="H231" i="7"/>
  <c r="H235" i="7"/>
  <c r="H239" i="7"/>
  <c r="H243" i="7"/>
  <c r="H247" i="7"/>
  <c r="H251" i="7"/>
  <c r="H255" i="7"/>
  <c r="H121" i="7"/>
  <c r="H125" i="7"/>
  <c r="H129" i="7"/>
  <c r="H133" i="7"/>
  <c r="H137" i="7"/>
  <c r="H141" i="7"/>
  <c r="H145" i="7"/>
  <c r="H149" i="7"/>
  <c r="H153" i="7"/>
  <c r="H157" i="7"/>
  <c r="H161" i="7"/>
  <c r="H165" i="7"/>
  <c r="H169" i="7"/>
  <c r="H173" i="7"/>
  <c r="H177" i="7"/>
  <c r="H181" i="7"/>
  <c r="H185" i="7"/>
  <c r="H189" i="7"/>
  <c r="H193" i="7"/>
  <c r="H197" i="7"/>
  <c r="H201" i="7"/>
  <c r="H205" i="7"/>
  <c r="H209" i="7"/>
  <c r="H213" i="7"/>
  <c r="H217" i="7"/>
  <c r="H221" i="7"/>
  <c r="H225" i="7"/>
  <c r="H229" i="7"/>
  <c r="H233" i="7"/>
  <c r="H237" i="7"/>
  <c r="H241" i="7"/>
  <c r="H245" i="7"/>
  <c r="H249" i="7"/>
  <c r="H253" i="7"/>
  <c r="H214" i="7"/>
  <c r="H218" i="7"/>
  <c r="H222" i="7"/>
  <c r="H226" i="7"/>
  <c r="H230" i="7"/>
  <c r="H234" i="7"/>
  <c r="H238" i="7"/>
  <c r="H242" i="7"/>
  <c r="H246" i="7"/>
  <c r="H250" i="7"/>
  <c r="H254" i="7"/>
  <c r="H228" i="7"/>
  <c r="H248" i="7"/>
  <c r="H252" i="7"/>
  <c r="H256" i="7"/>
  <c r="H110" i="7"/>
  <c r="H220" i="7"/>
  <c r="H224" i="7"/>
  <c r="H240" i="7"/>
  <c r="H244" i="7"/>
  <c r="H106" i="7"/>
  <c r="H114" i="7"/>
  <c r="H156" i="7"/>
  <c r="H160" i="7"/>
  <c r="H164" i="7"/>
  <c r="H168" i="7"/>
  <c r="H172" i="7"/>
  <c r="H176" i="7"/>
  <c r="H180" i="7"/>
  <c r="H184" i="7"/>
  <c r="H188" i="7"/>
  <c r="H192" i="7"/>
  <c r="H196" i="7"/>
  <c r="H200" i="7"/>
  <c r="H204" i="7"/>
  <c r="H208" i="7"/>
  <c r="H212" i="7"/>
  <c r="H216" i="7"/>
  <c r="H232" i="7"/>
  <c r="H236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9" i="7"/>
  <c r="F123" i="7"/>
  <c r="F127" i="7"/>
  <c r="F131" i="7"/>
  <c r="F135" i="7"/>
  <c r="F139" i="7"/>
  <c r="F143" i="7"/>
  <c r="F147" i="7"/>
  <c r="F151" i="7"/>
  <c r="F35" i="7"/>
  <c r="F36" i="7"/>
  <c r="F39" i="7"/>
  <c r="F40" i="7"/>
  <c r="F43" i="7"/>
  <c r="F44" i="7"/>
  <c r="F47" i="7"/>
  <c r="F48" i="7"/>
  <c r="F51" i="7"/>
  <c r="F52" i="7"/>
  <c r="F55" i="7"/>
  <c r="F56" i="7"/>
  <c r="F59" i="7"/>
  <c r="F60" i="7"/>
  <c r="F63" i="7"/>
  <c r="F64" i="7"/>
  <c r="F67" i="7"/>
  <c r="F68" i="7"/>
  <c r="F71" i="7"/>
  <c r="F72" i="7"/>
  <c r="F75" i="7"/>
  <c r="F76" i="7"/>
  <c r="F79" i="7"/>
  <c r="F80" i="7"/>
  <c r="F83" i="7"/>
  <c r="F84" i="7"/>
  <c r="F87" i="7"/>
  <c r="F88" i="7"/>
  <c r="F91" i="7"/>
  <c r="F92" i="7"/>
  <c r="F95" i="7"/>
  <c r="F96" i="7"/>
  <c r="F99" i="7"/>
  <c r="F100" i="7"/>
  <c r="F103" i="7"/>
  <c r="F104" i="7"/>
  <c r="F107" i="7"/>
  <c r="F108" i="7"/>
  <c r="F111" i="7"/>
  <c r="F112" i="7"/>
  <c r="F115" i="7"/>
  <c r="F116" i="7"/>
  <c r="F121" i="7"/>
  <c r="F125" i="7"/>
  <c r="F129" i="7"/>
  <c r="F133" i="7"/>
  <c r="F137" i="7"/>
  <c r="F141" i="7"/>
  <c r="F145" i="7"/>
  <c r="F149" i="7"/>
  <c r="F153" i="7"/>
  <c r="F120" i="7"/>
  <c r="F124" i="7"/>
  <c r="F128" i="7"/>
  <c r="F132" i="7"/>
  <c r="F136" i="7"/>
  <c r="F140" i="7"/>
  <c r="F144" i="7"/>
  <c r="F148" i="7"/>
  <c r="F152" i="7"/>
  <c r="F155" i="7"/>
  <c r="F159" i="7"/>
  <c r="F163" i="7"/>
  <c r="F167" i="7"/>
  <c r="F171" i="7"/>
  <c r="F175" i="7"/>
  <c r="F179" i="7"/>
  <c r="F183" i="7"/>
  <c r="F187" i="7"/>
  <c r="F191" i="7"/>
  <c r="F195" i="7"/>
  <c r="F199" i="7"/>
  <c r="F203" i="7"/>
  <c r="F207" i="7"/>
  <c r="F211" i="7"/>
  <c r="F156" i="7"/>
  <c r="F160" i="7"/>
  <c r="F164" i="7"/>
  <c r="F168" i="7"/>
  <c r="F172" i="7"/>
  <c r="F176" i="7"/>
  <c r="F180" i="7"/>
  <c r="F184" i="7"/>
  <c r="F188" i="7"/>
  <c r="F192" i="7"/>
  <c r="F196" i="7"/>
  <c r="F200" i="7"/>
  <c r="F204" i="7"/>
  <c r="F208" i="7"/>
  <c r="F212" i="7"/>
  <c r="F216" i="7"/>
  <c r="F220" i="7"/>
  <c r="F224" i="7"/>
  <c r="F228" i="7"/>
  <c r="F232" i="7"/>
  <c r="F236" i="7"/>
  <c r="F240" i="7"/>
  <c r="F244" i="7"/>
  <c r="F248" i="7"/>
  <c r="F252" i="7"/>
  <c r="F256" i="7"/>
  <c r="F105" i="7"/>
  <c r="F109" i="7"/>
  <c r="F113" i="7"/>
  <c r="F117" i="7"/>
  <c r="F154" i="7"/>
  <c r="F158" i="7"/>
  <c r="F162" i="7"/>
  <c r="F166" i="7"/>
  <c r="F170" i="7"/>
  <c r="F174" i="7"/>
  <c r="F178" i="7"/>
  <c r="F182" i="7"/>
  <c r="F186" i="7"/>
  <c r="F190" i="7"/>
  <c r="F194" i="7"/>
  <c r="F198" i="7"/>
  <c r="F202" i="7"/>
  <c r="F206" i="7"/>
  <c r="F210" i="7"/>
  <c r="F214" i="7"/>
  <c r="F218" i="7"/>
  <c r="F222" i="7"/>
  <c r="F226" i="7"/>
  <c r="F230" i="7"/>
  <c r="F234" i="7"/>
  <c r="F238" i="7"/>
  <c r="F242" i="7"/>
  <c r="F246" i="7"/>
  <c r="F250" i="7"/>
  <c r="F254" i="7"/>
  <c r="F118" i="7"/>
  <c r="F126" i="7"/>
  <c r="F134" i="7"/>
  <c r="F142" i="7"/>
  <c r="F150" i="7"/>
  <c r="F157" i="7"/>
  <c r="F161" i="7"/>
  <c r="F165" i="7"/>
  <c r="F169" i="7"/>
  <c r="F173" i="7"/>
  <c r="F177" i="7"/>
  <c r="F181" i="7"/>
  <c r="F185" i="7"/>
  <c r="F189" i="7"/>
  <c r="F193" i="7"/>
  <c r="F197" i="7"/>
  <c r="F201" i="7"/>
  <c r="F205" i="7"/>
  <c r="F209" i="7"/>
  <c r="F213" i="7"/>
  <c r="F217" i="7"/>
  <c r="F221" i="7"/>
  <c r="F225" i="7"/>
  <c r="F229" i="7"/>
  <c r="F233" i="7"/>
  <c r="F237" i="7"/>
  <c r="F241" i="7"/>
  <c r="F245" i="7"/>
  <c r="F249" i="7"/>
  <c r="F253" i="7"/>
  <c r="F122" i="7"/>
  <c r="F130" i="7"/>
  <c r="F138" i="7"/>
  <c r="F146" i="7"/>
  <c r="F215" i="7"/>
  <c r="F219" i="7"/>
  <c r="F223" i="7"/>
  <c r="F227" i="7"/>
  <c r="F231" i="7"/>
  <c r="F235" i="7"/>
  <c r="F239" i="7"/>
  <c r="F243" i="7"/>
  <c r="F247" i="7"/>
  <c r="F251" i="7"/>
  <c r="F255" i="7"/>
  <c r="D2" i="7"/>
  <c r="D6" i="7"/>
  <c r="D10" i="7"/>
  <c r="D14" i="7"/>
  <c r="D18" i="7"/>
  <c r="D22" i="7"/>
  <c r="D26" i="7"/>
  <c r="D30" i="7"/>
  <c r="D9" i="7"/>
  <c r="D17" i="7"/>
  <c r="D25" i="7"/>
  <c r="D3" i="7"/>
  <c r="D7" i="7"/>
  <c r="D11" i="7"/>
  <c r="D15" i="7"/>
  <c r="D19" i="7"/>
  <c r="D23" i="7"/>
  <c r="D27" i="7"/>
  <c r="D31" i="7"/>
  <c r="D4" i="7"/>
  <c r="D8" i="7"/>
  <c r="D12" i="7"/>
  <c r="D16" i="7"/>
  <c r="D20" i="7"/>
  <c r="D24" i="7"/>
  <c r="D28" i="7"/>
  <c r="D32" i="7"/>
  <c r="D5" i="7"/>
  <c r="D13" i="7"/>
  <c r="D21" i="7"/>
  <c r="D29" i="7"/>
  <c r="B4" i="7"/>
  <c r="B8" i="7"/>
  <c r="B12" i="7"/>
  <c r="B16" i="7"/>
  <c r="B20" i="7"/>
  <c r="B24" i="7"/>
  <c r="B28" i="7"/>
  <c r="B32" i="7"/>
  <c r="B3" i="7"/>
  <c r="B15" i="7"/>
  <c r="B23" i="7"/>
  <c r="B31" i="7"/>
  <c r="B5" i="7"/>
  <c r="B9" i="7"/>
  <c r="B13" i="7"/>
  <c r="B17" i="7"/>
  <c r="B21" i="7"/>
  <c r="B25" i="7"/>
  <c r="B29" i="7"/>
  <c r="B11" i="7"/>
  <c r="B6" i="7"/>
  <c r="B10" i="7"/>
  <c r="B14" i="7"/>
  <c r="B18" i="7"/>
  <c r="B22" i="7"/>
  <c r="B26" i="7"/>
  <c r="B30" i="7"/>
  <c r="B7" i="7"/>
  <c r="B19" i="7"/>
  <c r="B27" i="7"/>
  <c r="B2" i="7"/>
  <c r="H3" i="7"/>
  <c r="H7" i="7"/>
  <c r="H11" i="7"/>
  <c r="H15" i="7"/>
  <c r="H19" i="7"/>
  <c r="H23" i="7"/>
  <c r="H27" i="7"/>
  <c r="H31" i="7"/>
  <c r="H12" i="7"/>
  <c r="H16" i="7"/>
  <c r="H20" i="7"/>
  <c r="H24" i="7"/>
  <c r="H28" i="7"/>
  <c r="H6" i="7"/>
  <c r="H10" i="7"/>
  <c r="H14" i="7"/>
  <c r="H18" i="7"/>
  <c r="H22" i="7"/>
  <c r="H26" i="7"/>
  <c r="H30" i="7"/>
  <c r="H4" i="7"/>
  <c r="H8" i="7"/>
  <c r="H5" i="7"/>
  <c r="H9" i="7"/>
  <c r="H13" i="7"/>
  <c r="H17" i="7"/>
  <c r="H21" i="7"/>
  <c r="H25" i="7"/>
  <c r="H29" i="7"/>
  <c r="H32" i="7"/>
  <c r="F2" i="7"/>
  <c r="F6" i="7"/>
  <c r="F10" i="7"/>
  <c r="F14" i="7"/>
  <c r="F18" i="7"/>
  <c r="F22" i="7"/>
  <c r="F26" i="7"/>
  <c r="F30" i="7"/>
  <c r="F5" i="7"/>
  <c r="F9" i="7"/>
  <c r="F13" i="7"/>
  <c r="F17" i="7"/>
  <c r="F21" i="7"/>
  <c r="F25" i="7"/>
  <c r="F29" i="7"/>
  <c r="F11" i="7"/>
  <c r="F15" i="7"/>
  <c r="F19" i="7"/>
  <c r="F23" i="7"/>
  <c r="F4" i="7"/>
  <c r="F8" i="7"/>
  <c r="F12" i="7"/>
  <c r="F16" i="7"/>
  <c r="F20" i="7"/>
  <c r="F24" i="7"/>
  <c r="F28" i="7"/>
  <c r="F32" i="7"/>
  <c r="F3" i="7"/>
  <c r="F7" i="7"/>
  <c r="F27" i="7"/>
  <c r="F31" i="7"/>
  <c r="I2" i="7" l="1"/>
  <c r="L13" i="7" s="1"/>
  <c r="B8" i="3" l="1"/>
</calcChain>
</file>

<file path=xl/sharedStrings.xml><?xml version="1.0" encoding="utf-8"?>
<sst xmlns="http://schemas.openxmlformats.org/spreadsheetml/2006/main" count="198" uniqueCount="158">
  <si>
    <t>Error</t>
  </si>
  <si>
    <t>count</t>
  </si>
  <si>
    <t>Note</t>
  </si>
  <si>
    <t>Freq</t>
  </si>
  <si>
    <t>ID</t>
  </si>
  <si>
    <t>Track</t>
  </si>
  <si>
    <t>Pitch</t>
  </si>
  <si>
    <t>Volume</t>
  </si>
  <si>
    <t>Duration</t>
  </si>
  <si>
    <t>Instrument</t>
  </si>
  <si>
    <t>Noise</t>
  </si>
  <si>
    <t>Volumes</t>
  </si>
  <si>
    <t>Global</t>
  </si>
  <si>
    <t>Total =</t>
  </si>
  <si>
    <t>Num channel</t>
  </si>
  <si>
    <t>Maximum value</t>
  </si>
  <si>
    <t>Max output is 255, so (global volume)*(instrument  envelope volume)*(note volume)*(number of channel) should be less or equal to 255</t>
  </si>
  <si>
    <t>Extended note range</t>
  </si>
  <si>
    <t>Regular note range</t>
  </si>
  <si>
    <t>LSB</t>
  </si>
  <si>
    <t>MSB</t>
  </si>
  <si>
    <t>Total</t>
  </si>
  <si>
    <t>bits</t>
  </si>
  <si>
    <t>uint16_t[]</t>
  </si>
  <si>
    <t>Pitch 0..63 (cf "Notes" tab)</t>
  </si>
  <si>
    <t>Command selector</t>
  </si>
  <si>
    <t>Command ID 0..15</t>
  </si>
  <si>
    <t>X</t>
  </si>
  <si>
    <t>Y</t>
  </si>
  <si>
    <t>A</t>
  </si>
  <si>
    <t>B</t>
  </si>
  <si>
    <t>C</t>
  </si>
  <si>
    <t>D</t>
  </si>
  <si>
    <t>E</t>
  </si>
  <si>
    <t>Name</t>
  </si>
  <si>
    <t>Tremolo</t>
  </si>
  <si>
    <t>Volume slide</t>
  </si>
  <si>
    <t>Set note volume</t>
  </si>
  <si>
    <t>Duration 0..255 frames (1/20s)</t>
  </si>
  <si>
    <t>A#2</t>
  </si>
  <si>
    <t>B-2</t>
  </si>
  <si>
    <t>C-3</t>
  </si>
  <si>
    <t>D-3</t>
  </si>
  <si>
    <t>E-3</t>
  </si>
  <si>
    <t>F-3</t>
  </si>
  <si>
    <t>G-3</t>
  </si>
  <si>
    <t>A-3</t>
  </si>
  <si>
    <t>B-3</t>
  </si>
  <si>
    <t>C-4</t>
  </si>
  <si>
    <t>D-4</t>
  </si>
  <si>
    <t>E-4</t>
  </si>
  <si>
    <t>F-4</t>
  </si>
  <si>
    <t>G-4</t>
  </si>
  <si>
    <t>A-4</t>
  </si>
  <si>
    <t>B-4</t>
  </si>
  <si>
    <t>C-5</t>
  </si>
  <si>
    <t>D-5</t>
  </si>
  <si>
    <t>E-5</t>
  </si>
  <si>
    <t>F-5</t>
  </si>
  <si>
    <t>G-5</t>
  </si>
  <si>
    <t>A-5</t>
  </si>
  <si>
    <t>B-5</t>
  </si>
  <si>
    <t>C-6</t>
  </si>
  <si>
    <t>D-6</t>
  </si>
  <si>
    <t>E-6</t>
  </si>
  <si>
    <t>F-6</t>
  </si>
  <si>
    <t>G-6</t>
  </si>
  <si>
    <t>A-6</t>
  </si>
  <si>
    <t>B-6</t>
  </si>
  <si>
    <t>C-7</t>
  </si>
  <si>
    <t>C-8</t>
  </si>
  <si>
    <t>E-7</t>
  </si>
  <si>
    <t>D#8</t>
  </si>
  <si>
    <t>A#7</t>
  </si>
  <si>
    <t>G#7</t>
  </si>
  <si>
    <t>F#7</t>
  </si>
  <si>
    <t>D#7</t>
  </si>
  <si>
    <t>C#7</t>
  </si>
  <si>
    <t>A#6</t>
  </si>
  <si>
    <t>G#6</t>
  </si>
  <si>
    <t>F#6</t>
  </si>
  <si>
    <t>D#6</t>
  </si>
  <si>
    <t>C#6</t>
  </si>
  <si>
    <t>A#5</t>
  </si>
  <si>
    <t>G#5</t>
  </si>
  <si>
    <t>F#5</t>
  </si>
  <si>
    <t>D#5</t>
  </si>
  <si>
    <t>C#5</t>
  </si>
  <si>
    <t>A#4</t>
  </si>
  <si>
    <t>G#4</t>
  </si>
  <si>
    <t>F#4</t>
  </si>
  <si>
    <t>D#4</t>
  </si>
  <si>
    <t>C#4</t>
  </si>
  <si>
    <t>A#3</t>
  </si>
  <si>
    <t>G#3</t>
  </si>
  <si>
    <t>F#3</t>
  </si>
  <si>
    <t>D#3</t>
  </si>
  <si>
    <t>C#3</t>
  </si>
  <si>
    <t>F</t>
  </si>
  <si>
    <t>volume</t>
  </si>
  <si>
    <t>Setting list</t>
  </si>
  <si>
    <t>Note volume</t>
  </si>
  <si>
    <t>Range</t>
  </si>
  <si>
    <t>0..9</t>
  </si>
  <si>
    <t>Portamento step duration</t>
  </si>
  <si>
    <t>Tremolo step duration</t>
  </si>
  <si>
    <t>Volume slide step duration</t>
  </si>
  <si>
    <t>step duration</t>
  </si>
  <si>
    <t>Volume slide step amplitude</t>
  </si>
  <si>
    <t>Portamento step amplitude</t>
  </si>
  <si>
    <t>Tremolo step amplitude</t>
  </si>
  <si>
    <t>step size</t>
  </si>
  <si>
    <t>int16_t[]</t>
  </si>
  <si>
    <t>Looping length (in number of steps)</t>
  </si>
  <si>
    <t>the header word gives the instrument length and looping, the following words are the instrument's steps</t>
  </si>
  <si>
    <t>Instrument length (in number of steps)</t>
  </si>
  <si>
    <t>step word</t>
  </si>
  <si>
    <t>header word</t>
  </si>
  <si>
    <t>volume envelope 0..7</t>
  </si>
  <si>
    <t>Waveform</t>
  </si>
  <si>
    <t>Waveform :</t>
  </si>
  <si>
    <t>Square</t>
  </si>
  <si>
    <t>Pitch envelope (semitone offset) 0..63</t>
  </si>
  <si>
    <t>offsets</t>
  </si>
  <si>
    <t>multiplier</t>
  </si>
  <si>
    <t>Total:</t>
  </si>
  <si>
    <t>offseted</t>
  </si>
  <si>
    <t>total</t>
  </si>
  <si>
    <t>Pitch offset</t>
  </si>
  <si>
    <t>Step duration in number of frames (1/20s) 0..63</t>
  </si>
  <si>
    <t>Portamento/arpeggio</t>
  </si>
  <si>
    <t>command</t>
  </si>
  <si>
    <t>Select instruement</t>
  </si>
  <si>
    <t>instrument ID</t>
  </si>
  <si>
    <t>Note = 0</t>
  </si>
  <si>
    <t>Cmd = 1</t>
  </si>
  <si>
    <t>contains a mixed set of notes and commands</t>
  </si>
  <si>
    <t>0..31</t>
  </si>
  <si>
    <t>-16..15</t>
  </si>
  <si>
    <t>parameter Y -16..15</t>
  </si>
  <si>
    <t>parameter X 0..31</t>
  </si>
  <si>
    <t>Output:</t>
  </si>
  <si>
    <t>cmd + note</t>
  </si>
  <si>
    <t>Data</t>
  </si>
  <si>
    <t>Output</t>
  </si>
  <si>
    <t>Count</t>
  </si>
  <si>
    <t>Looping</t>
  </si>
  <si>
    <t>Header</t>
  </si>
  <si>
    <t>Only edit the blue cells</t>
  </si>
  <si>
    <t>Don't copy/past, it will break formulas</t>
  </si>
  <si>
    <t>Track/Note</t>
  </si>
  <si>
    <t>Or use "past values"</t>
  </si>
  <si>
    <t>commands stay active as long as they haven't been disabled (using parameter X = 0)</t>
  </si>
  <si>
    <t>COMMANDS</t>
  </si>
  <si>
    <t>Transpose</t>
  </si>
  <si>
    <t>Silence</t>
  </si>
  <si>
    <t>too high</t>
  </si>
  <si>
    <t>Note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</si>
</sst>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0" tint="-0.34998626667073579"/>
      <name val="Consolas"/>
      <family val="3"/>
    </font>
    <font>
      <sz val="11"/>
      <color theme="0" tint="-0.34998626667073579"/>
      <name val="Consolas"/>
      <family val="3"/>
    </font>
    <font>
      <sz val="10"/>
      <color theme="1"/>
      <name val="Consolas"/>
      <family val="3"/>
    </font>
    <font>
      <sz val="10"/>
      <color theme="0" tint="-0.34998626667073579"/>
      <name val="Consolas"/>
      <family val="3"/>
    </font>
    <font>
      <b/>
      <sz val="10"/>
      <color theme="1"/>
      <name val="Consolas"/>
      <family val="3"/>
    </font>
    <font>
      <b/>
      <sz val="11"/>
      <color theme="9" tint="-0.249977111117893"/>
      <name val="Consolas"/>
      <family val="3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164" fontId="0" fillId="0" borderId="0" xfId="1" applyNumberFormat="1" applyFont="1" applyBorder="1" applyAlignment="1">
      <alignment horizontal="right"/>
    </xf>
    <xf numFmtId="165" fontId="0" fillId="0" borderId="0" xfId="0" applyNumberForma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164" fontId="0" fillId="0" borderId="0" xfId="1" applyNumberFormat="1" applyFont="1" applyBorder="1"/>
    <xf numFmtId="0" fontId="0" fillId="0" borderId="2" xfId="0" applyFill="1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7" xfId="0" applyFill="1" applyBorder="1"/>
    <xf numFmtId="0" fontId="0" fillId="0" borderId="3" xfId="0" applyBorder="1" applyAlignment="1">
      <alignment horizontal="left"/>
    </xf>
    <xf numFmtId="0" fontId="5" fillId="0" borderId="0" xfId="0" applyFont="1" applyBorder="1"/>
    <xf numFmtId="0" fontId="7" fillId="0" borderId="0" xfId="0" applyFont="1"/>
    <xf numFmtId="0" fontId="9" fillId="0" borderId="0" xfId="0" applyFont="1"/>
    <xf numFmtId="0" fontId="6" fillId="0" borderId="0" xfId="0" applyFont="1"/>
    <xf numFmtId="0" fontId="9" fillId="0" borderId="16" xfId="0" applyFont="1" applyBorder="1"/>
    <xf numFmtId="0" fontId="6" fillId="0" borderId="16" xfId="0" applyFont="1" applyBorder="1"/>
    <xf numFmtId="0" fontId="6" fillId="4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5" borderId="9" xfId="0" applyFont="1" applyFill="1" applyBorder="1"/>
    <xf numFmtId="0" fontId="7" fillId="4" borderId="0" xfId="0" applyFont="1" applyFill="1"/>
    <xf numFmtId="0" fontId="8" fillId="4" borderId="0" xfId="0" applyFont="1" applyFill="1"/>
    <xf numFmtId="0" fontId="8" fillId="0" borderId="0" xfId="0" applyFont="1"/>
    <xf numFmtId="0" fontId="13" fillId="0" borderId="0" xfId="0" applyFont="1"/>
    <xf numFmtId="0" fontId="6" fillId="5" borderId="9" xfId="0" applyFont="1" applyFill="1" applyBorder="1"/>
    <xf numFmtId="0" fontId="2" fillId="0" borderId="0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0" xfId="0" applyFont="1" applyFill="1" applyBorder="1" applyAlignment="1">
      <alignment horizontal="center" vertical="center" textRotation="90"/>
    </xf>
    <xf numFmtId="0" fontId="4" fillId="3" borderId="0" xfId="0" applyFont="1" applyFill="1" applyBorder="1" applyAlignment="1">
      <alignment horizontal="center" vertical="center" textRotation="90"/>
    </xf>
    <xf numFmtId="165" fontId="15" fillId="0" borderId="0" xfId="0" applyNumberFormat="1" applyFont="1" applyBorder="1"/>
    <xf numFmtId="0" fontId="14" fillId="0" borderId="0" xfId="0" applyFont="1" applyBorder="1"/>
    <xf numFmtId="0" fontId="14" fillId="0" borderId="0" xfId="0" applyFont="1" applyFill="1" applyBorder="1"/>
    <xf numFmtId="0" fontId="4" fillId="0" borderId="0" xfId="0" applyFont="1" applyFill="1" applyBorder="1" applyAlignment="1">
      <alignment vertical="center" textRotation="90"/>
    </xf>
    <xf numFmtId="0" fontId="16" fillId="6" borderId="0" xfId="0" applyFont="1" applyFill="1" applyBorder="1" applyAlignment="1">
      <alignment horizontal="center" vertical="center" textRotation="90"/>
    </xf>
    <xf numFmtId="0" fontId="9" fillId="0" borderId="0" xfId="0" applyFont="1" applyFill="1" applyBorder="1"/>
    <xf numFmtId="0" fontId="11" fillId="0" borderId="0" xfId="0" applyFont="1" applyFill="1" applyBorder="1"/>
    <xf numFmtId="0" fontId="11" fillId="0" borderId="0" xfId="0" applyFont="1" applyBorder="1"/>
    <xf numFmtId="0" fontId="9" fillId="0" borderId="0" xfId="0" applyFont="1" applyBorder="1"/>
    <xf numFmtId="0" fontId="6" fillId="4" borderId="0" xfId="0" applyFont="1" applyFill="1" applyBorder="1"/>
    <xf numFmtId="0" fontId="6" fillId="0" borderId="0" xfId="0" applyFont="1" applyBorder="1"/>
    <xf numFmtId="0" fontId="9" fillId="0" borderId="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"/>
  <sheetViews>
    <sheetView workbookViewId="0">
      <pane ySplit="1" topLeftCell="A2" activePane="bottomLeft" state="frozen"/>
      <selection pane="bottomLeft" activeCell="P12" sqref="P12"/>
    </sheetView>
  </sheetViews>
  <sheetFormatPr defaultRowHeight="15" x14ac:dyDescent="0.25"/>
  <cols>
    <col min="1" max="1" width="9.140625" style="42"/>
    <col min="2" max="2" width="9.140625" style="43" customWidth="1"/>
    <col min="3" max="3" width="9.140625" style="42"/>
    <col min="4" max="4" width="9.140625" style="43" customWidth="1"/>
    <col min="5" max="5" width="9.140625" style="42"/>
    <col min="6" max="6" width="9.140625" style="43" customWidth="1"/>
    <col min="7" max="7" width="9.140625" style="43"/>
    <col min="8" max="8" width="9.140625" style="44"/>
    <col min="9" max="11" width="9.140625" style="42"/>
    <col min="12" max="12" width="9.140625" style="70"/>
    <col min="13" max="13" width="9.140625" style="75"/>
    <col min="14" max="14" width="9.140625" style="44"/>
    <col min="15" max="15" width="9.140625" style="43" customWidth="1"/>
    <col min="16" max="16" width="9.140625" style="44" customWidth="1"/>
    <col min="17" max="16384" width="9.140625" style="44"/>
  </cols>
  <sheetData>
    <row r="1" spans="1:18" s="49" customFormat="1" ht="12.75" x14ac:dyDescent="0.2">
      <c r="A1" s="51" t="s">
        <v>131</v>
      </c>
      <c r="B1" s="50" t="s">
        <v>126</v>
      </c>
      <c r="C1" s="51" t="s">
        <v>27</v>
      </c>
      <c r="D1" s="50" t="s">
        <v>126</v>
      </c>
      <c r="E1" s="51" t="s">
        <v>28</v>
      </c>
      <c r="F1" s="50" t="s">
        <v>126</v>
      </c>
      <c r="G1" s="50" t="s">
        <v>21</v>
      </c>
      <c r="I1" s="51" t="s">
        <v>8</v>
      </c>
      <c r="J1" s="51" t="s">
        <v>2</v>
      </c>
      <c r="K1" s="51" t="s">
        <v>154</v>
      </c>
      <c r="L1" s="71" t="s">
        <v>157</v>
      </c>
      <c r="M1" s="72" t="s">
        <v>21</v>
      </c>
      <c r="O1" s="50" t="s">
        <v>142</v>
      </c>
    </row>
    <row r="2" spans="1:18" x14ac:dyDescent="0.25">
      <c r="A2" s="52">
        <v>2</v>
      </c>
      <c r="B2" s="43">
        <f t="shared" ref="B2:B66" si="0">POWER(2,2)*A2</f>
        <v>8</v>
      </c>
      <c r="C2" s="52">
        <v>2</v>
      </c>
      <c r="D2" s="43">
        <f t="shared" ref="D2:D66" si="1">POWER(2,6)*C2</f>
        <v>128</v>
      </c>
      <c r="E2" s="52">
        <v>-10</v>
      </c>
      <c r="F2" s="43">
        <f>POWER(2,11)*(E2+16)</f>
        <v>12288</v>
      </c>
      <c r="G2" s="43" t="str">
        <f>IF(A2&lt;&gt;"",CONCATENATE("0x",DEC2HEX(1+B2+D2+F2),","),"")</f>
        <v>0x3089,</v>
      </c>
      <c r="H2" s="43"/>
      <c r="I2" s="52">
        <v>2</v>
      </c>
      <c r="J2" s="52" t="s">
        <v>41</v>
      </c>
      <c r="K2" s="52"/>
      <c r="L2" s="76">
        <f>IF(J2&lt;&gt;"",VLOOKUP(J2,Notes!B2:E65,2,FALSE)+K2,0)</f>
        <v>2</v>
      </c>
      <c r="M2" s="73" t="str">
        <f>IF(I2&lt;&gt;"",CONCATENATE("0x",DEC2HEX(0+POWER(2,2)*(L2)+POWER(2,8)*I2),","),"")</f>
        <v>0x208,</v>
      </c>
      <c r="O2" s="43" t="str">
        <f>CONCATENATE(G2,M2)</f>
        <v>0x3089,0x208,</v>
      </c>
    </row>
    <row r="3" spans="1:18" x14ac:dyDescent="0.25">
      <c r="A3" s="52"/>
      <c r="B3" s="43">
        <f t="shared" si="0"/>
        <v>0</v>
      </c>
      <c r="C3" s="52"/>
      <c r="D3" s="43">
        <f t="shared" si="1"/>
        <v>0</v>
      </c>
      <c r="E3" s="52"/>
      <c r="F3" s="43">
        <f t="shared" ref="F3:F66" si="2">POWER(2,11)*(E3+16)</f>
        <v>32768</v>
      </c>
      <c r="G3" s="43" t="str">
        <f t="shared" ref="G3:G66" si="3">IF(A3&lt;&gt;"",CONCATENATE("0x",DEC2HEX(1+B3+D3+F3),","),"")</f>
        <v/>
      </c>
      <c r="H3" s="43"/>
      <c r="I3" s="52">
        <v>2</v>
      </c>
      <c r="J3" s="52" t="s">
        <v>48</v>
      </c>
      <c r="K3" s="52"/>
      <c r="L3" s="76">
        <f>IF(J3&lt;&gt;"",VLOOKUP(J3,Notes!B3:E66,2,FALSE)+K3,0)</f>
        <v>14</v>
      </c>
      <c r="M3" s="73" t="str">
        <f>IF(I3&lt;&gt;"",CONCATENATE("0x",DEC2HEX(0+POWER(2,2)*L3+POWER(2,8)*I3),","),"")</f>
        <v>0x238,</v>
      </c>
      <c r="O3" s="43" t="str">
        <f>CONCATENATE(G3,M3)</f>
        <v>0x238,</v>
      </c>
      <c r="Q3" s="43" t="s">
        <v>143</v>
      </c>
      <c r="R3" s="43" t="str">
        <f>CONCATENATE(O2,O3,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,O170,O171,O172,O173,O174,O175,O176,O177,O178,O179,O180,O181,O182,O183,O184,O185,O186,O187,O188,O189,O190,O191,O192,O193,O194,O195,O196,O197,O198,O199,O200,O201,O202,O203,O204,O205,O206,O207,O208,O209,O210,O211,O212,O213,O214,O215,O216,O217,O218,O219,O220,O221,O222,O223,O224,O225,O226,O227,O228,O229,O230,O231,O232,O233,O234,O235,O236,O237,O238,O239,O240,O241,O242,O243,O244,O245,O246,O247,O248,O249,O250,O251,O252,O253,O254,O255,O256)</f>
        <v>0x3089,0x208,0x238,0x7089,0xA68,</v>
      </c>
    </row>
    <row r="4" spans="1:18" x14ac:dyDescent="0.25">
      <c r="A4" s="52">
        <v>2</v>
      </c>
      <c r="B4" s="43">
        <f t="shared" si="0"/>
        <v>8</v>
      </c>
      <c r="C4" s="52">
        <v>2</v>
      </c>
      <c r="D4" s="43">
        <f t="shared" si="1"/>
        <v>128</v>
      </c>
      <c r="E4" s="52">
        <v>-2</v>
      </c>
      <c r="F4" s="43">
        <f t="shared" si="2"/>
        <v>28672</v>
      </c>
      <c r="G4" s="43" t="str">
        <f t="shared" si="3"/>
        <v>0x7089,</v>
      </c>
      <c r="H4" s="43"/>
      <c r="I4" s="52">
        <v>10</v>
      </c>
      <c r="J4" s="52" t="s">
        <v>55</v>
      </c>
      <c r="K4" s="52"/>
      <c r="L4" s="76">
        <f>IF(J4&lt;&gt;"",VLOOKUP(J4,Notes!B4:E67,2,FALSE)+K4,0)</f>
        <v>26</v>
      </c>
      <c r="M4" s="73" t="str">
        <f>IF(I4&lt;&gt;"",CONCATENATE("0x",DEC2HEX(0+POWER(2,2)*L4+POWER(2,8)*I4),","),"")</f>
        <v>0xA68,</v>
      </c>
      <c r="O4" s="43" t="str">
        <f>CONCATENATE(G4,M4)</f>
        <v>0x7089,0xA68,</v>
      </c>
      <c r="Q4" s="43" t="s">
        <v>141</v>
      </c>
      <c r="R4" s="56" t="str">
        <f>CONCATENATE("int myTrack[] = {0x0005,",R3,"0x0000};")</f>
        <v>int myTrack[] = {0x0005,0x3089,0x208,0x238,0x7089,0xA68,0x0000};</v>
      </c>
    </row>
    <row r="5" spans="1:18" x14ac:dyDescent="0.25">
      <c r="A5" s="52"/>
      <c r="B5" s="43">
        <f t="shared" si="0"/>
        <v>0</v>
      </c>
      <c r="C5" s="52"/>
      <c r="D5" s="43">
        <f t="shared" si="1"/>
        <v>0</v>
      </c>
      <c r="E5" s="52"/>
      <c r="F5" s="43">
        <f t="shared" si="2"/>
        <v>32768</v>
      </c>
      <c r="G5" s="43" t="str">
        <f t="shared" si="3"/>
        <v/>
      </c>
      <c r="H5" s="43"/>
      <c r="I5" s="52"/>
      <c r="J5" s="52"/>
      <c r="K5" s="52"/>
      <c r="L5" s="76">
        <f>IF(J5&lt;&gt;"",VLOOKUP(J5,Notes!B5:E68,2,FALSE)+K5,0)</f>
        <v>0</v>
      </c>
      <c r="M5" s="73" t="str">
        <f>IF(I5&lt;&gt;"",CONCATENATE("0x",DEC2HEX(0+POWER(2,2)*L5+POWER(2,8)*I5),","),"")</f>
        <v/>
      </c>
      <c r="O5" s="43" t="str">
        <f>CONCATENATE(G5,M5)</f>
        <v/>
      </c>
    </row>
    <row r="6" spans="1:18" x14ac:dyDescent="0.25">
      <c r="A6" s="52"/>
      <c r="B6" s="43">
        <f t="shared" si="0"/>
        <v>0</v>
      </c>
      <c r="C6" s="52"/>
      <c r="D6" s="43">
        <f t="shared" si="1"/>
        <v>0</v>
      </c>
      <c r="E6" s="52"/>
      <c r="F6" s="43">
        <f t="shared" si="2"/>
        <v>32768</v>
      </c>
      <c r="G6" s="43" t="str">
        <f t="shared" si="3"/>
        <v/>
      </c>
      <c r="H6" s="43"/>
      <c r="I6" s="52"/>
      <c r="J6" s="52"/>
      <c r="K6" s="52"/>
      <c r="L6" s="76">
        <f>IF(J6&lt;&gt;"",VLOOKUP(J6,Notes!B6:E69,2,FALSE)+K6,0)</f>
        <v>0</v>
      </c>
      <c r="M6" s="73" t="str">
        <f>IF(I6&lt;&gt;"",CONCATENATE("0x",DEC2HEX(0+POWER(2,2)*L6+POWER(2,8)*I6),","),"")</f>
        <v/>
      </c>
      <c r="O6" s="43" t="str">
        <f>CONCATENATE(G6,M6)</f>
        <v/>
      </c>
      <c r="Q6" s="42" t="s">
        <v>148</v>
      </c>
    </row>
    <row r="7" spans="1:18" x14ac:dyDescent="0.25">
      <c r="A7" s="52"/>
      <c r="B7" s="43">
        <f t="shared" si="0"/>
        <v>0</v>
      </c>
      <c r="C7" s="52"/>
      <c r="D7" s="43">
        <f t="shared" si="1"/>
        <v>0</v>
      </c>
      <c r="E7" s="52"/>
      <c r="F7" s="43">
        <f t="shared" si="2"/>
        <v>32768</v>
      </c>
      <c r="G7" s="43" t="str">
        <f t="shared" si="3"/>
        <v/>
      </c>
      <c r="H7" s="43"/>
      <c r="I7" s="52"/>
      <c r="J7" s="52"/>
      <c r="K7" s="52"/>
      <c r="L7" s="76">
        <f>IF(J7&lt;&gt;"",VLOOKUP(J7,Notes!B7:E70,2,FALSE)+K7,0)</f>
        <v>0</v>
      </c>
      <c r="M7" s="73" t="str">
        <f>IF(I7&lt;&gt;"",CONCATENATE("0x",DEC2HEX(0+POWER(2,2)*L7+POWER(2,8)*I7),","),"")</f>
        <v/>
      </c>
      <c r="O7" s="43" t="str">
        <f>CONCATENATE(G7,M7)</f>
        <v/>
      </c>
      <c r="Q7" s="42" t="s">
        <v>149</v>
      </c>
    </row>
    <row r="8" spans="1:18" x14ac:dyDescent="0.25">
      <c r="A8" s="52"/>
      <c r="B8" s="43">
        <f t="shared" si="0"/>
        <v>0</v>
      </c>
      <c r="C8" s="52"/>
      <c r="D8" s="43">
        <f t="shared" si="1"/>
        <v>0</v>
      </c>
      <c r="E8" s="52"/>
      <c r="F8" s="43">
        <f t="shared" si="2"/>
        <v>32768</v>
      </c>
      <c r="G8" s="43" t="str">
        <f t="shared" si="3"/>
        <v/>
      </c>
      <c r="H8" s="43"/>
      <c r="I8" s="52"/>
      <c r="J8" s="52"/>
      <c r="K8" s="52"/>
      <c r="L8" s="76">
        <f>IF(J8&lt;&gt;"",VLOOKUP(J8,Notes!B8:E71,2,FALSE)+K8,0)</f>
        <v>0</v>
      </c>
      <c r="M8" s="73" t="str">
        <f>IF(I8&lt;&gt;"",CONCATENATE("0x",DEC2HEX(0+POWER(2,2)*L8+POWER(2,8)*I8),","),"")</f>
        <v/>
      </c>
      <c r="O8" s="43" t="str">
        <f>CONCATENATE(G8,M8)</f>
        <v/>
      </c>
      <c r="Q8" s="44" t="s">
        <v>151</v>
      </c>
    </row>
    <row r="9" spans="1:18" x14ac:dyDescent="0.25">
      <c r="A9" s="52"/>
      <c r="B9" s="43">
        <f t="shared" si="0"/>
        <v>0</v>
      </c>
      <c r="C9" s="52"/>
      <c r="D9" s="43">
        <f t="shared" si="1"/>
        <v>0</v>
      </c>
      <c r="E9" s="52"/>
      <c r="F9" s="43">
        <f t="shared" si="2"/>
        <v>32768</v>
      </c>
      <c r="G9" s="43" t="str">
        <f t="shared" si="3"/>
        <v/>
      </c>
      <c r="H9" s="43"/>
      <c r="I9" s="52"/>
      <c r="J9" s="52"/>
      <c r="K9" s="52"/>
      <c r="L9" s="76">
        <f>IF(J9&lt;&gt;"",VLOOKUP(J9,Notes!B9:E72,2,FALSE)+K9,0)</f>
        <v>0</v>
      </c>
      <c r="M9" s="73" t="str">
        <f>IF(I9&lt;&gt;"",CONCATENATE("0x",DEC2HEX(0+POWER(2,2)*L9+POWER(2,8)*I9),","),"")</f>
        <v/>
      </c>
      <c r="O9" s="43" t="str">
        <f>CONCATENATE(G9,M9)</f>
        <v/>
      </c>
    </row>
    <row r="10" spans="1:18" x14ac:dyDescent="0.25">
      <c r="A10" s="52"/>
      <c r="B10" s="43">
        <f t="shared" si="0"/>
        <v>0</v>
      </c>
      <c r="C10" s="52"/>
      <c r="D10" s="43">
        <f t="shared" si="1"/>
        <v>0</v>
      </c>
      <c r="E10" s="52"/>
      <c r="F10" s="43">
        <f t="shared" si="2"/>
        <v>32768</v>
      </c>
      <c r="G10" s="43" t="str">
        <f t="shared" si="3"/>
        <v/>
      </c>
      <c r="H10" s="43"/>
      <c r="I10" s="52"/>
      <c r="J10" s="52"/>
      <c r="K10" s="52"/>
      <c r="L10" s="76">
        <f>IF(J10&lt;&gt;"",VLOOKUP(J10,Notes!B10:E73,2,FALSE)+K10,0)</f>
        <v>0</v>
      </c>
      <c r="M10" s="73" t="str">
        <f>IF(I10&lt;&gt;"",CONCATENATE("0x",DEC2HEX(0+POWER(2,2)*L10+POWER(2,8)*I10),","),"")</f>
        <v/>
      </c>
      <c r="O10" s="43" t="str">
        <f>CONCATENATE(G10,M10)</f>
        <v/>
      </c>
    </row>
    <row r="11" spans="1:18" x14ac:dyDescent="0.25">
      <c r="A11" s="52"/>
      <c r="B11" s="43">
        <f t="shared" si="0"/>
        <v>0</v>
      </c>
      <c r="C11" s="52"/>
      <c r="D11" s="43">
        <f t="shared" si="1"/>
        <v>0</v>
      </c>
      <c r="E11" s="52"/>
      <c r="F11" s="43">
        <f t="shared" si="2"/>
        <v>32768</v>
      </c>
      <c r="G11" s="43" t="str">
        <f t="shared" si="3"/>
        <v/>
      </c>
      <c r="H11" s="43"/>
      <c r="I11" s="52"/>
      <c r="J11" s="52"/>
      <c r="K11" s="52"/>
      <c r="L11" s="76">
        <f>IF(J11&lt;&gt;"",VLOOKUP(J11,Notes!B11:E74,2,FALSE)+K11,0)</f>
        <v>0</v>
      </c>
      <c r="M11" s="73" t="str">
        <f>IF(I11&lt;&gt;"",CONCATENATE("0x",DEC2HEX(0+POWER(2,2)*L11+POWER(2,8)*I11),","),"")</f>
        <v/>
      </c>
      <c r="O11" s="43" t="str">
        <f>CONCATENATE(G11,M11)</f>
        <v/>
      </c>
    </row>
    <row r="12" spans="1:18" x14ac:dyDescent="0.25">
      <c r="A12" s="52"/>
      <c r="B12" s="43">
        <f t="shared" si="0"/>
        <v>0</v>
      </c>
      <c r="C12" s="52"/>
      <c r="D12" s="43">
        <f t="shared" si="1"/>
        <v>0</v>
      </c>
      <c r="E12" s="52"/>
      <c r="F12" s="43">
        <f t="shared" si="2"/>
        <v>32768</v>
      </c>
      <c r="G12" s="43" t="str">
        <f t="shared" si="3"/>
        <v/>
      </c>
      <c r="H12" s="43"/>
      <c r="I12" s="52"/>
      <c r="J12" s="52"/>
      <c r="K12" s="52"/>
      <c r="L12" s="76">
        <f>IF(J12&lt;&gt;"",VLOOKUP(J12,Notes!B12:E75,2,FALSE)+K12,0)</f>
        <v>0</v>
      </c>
      <c r="M12" s="73" t="str">
        <f>IF(I12&lt;&gt;"",CONCATENATE("0x",DEC2HEX(0+POWER(2,2)*L12+POWER(2,8)*I12),","),"")</f>
        <v/>
      </c>
      <c r="O12" s="43" t="str">
        <f>CONCATENATE(G12,M12)</f>
        <v/>
      </c>
    </row>
    <row r="13" spans="1:18" x14ac:dyDescent="0.25">
      <c r="A13" s="52"/>
      <c r="B13" s="43">
        <f t="shared" si="0"/>
        <v>0</v>
      </c>
      <c r="C13" s="52"/>
      <c r="D13" s="43">
        <f t="shared" si="1"/>
        <v>0</v>
      </c>
      <c r="E13" s="52"/>
      <c r="F13" s="43">
        <f t="shared" si="2"/>
        <v>32768</v>
      </c>
      <c r="G13" s="43" t="str">
        <f t="shared" si="3"/>
        <v/>
      </c>
      <c r="H13" s="43"/>
      <c r="I13" s="52"/>
      <c r="J13" s="52"/>
      <c r="K13" s="52"/>
      <c r="L13" s="76">
        <f>IF(J13&lt;&gt;"",VLOOKUP(J13,Notes!B13:E76,2,FALSE)+K13,0)</f>
        <v>0</v>
      </c>
      <c r="M13" s="73" t="str">
        <f>IF(I13&lt;&gt;"",CONCATENATE("0x",DEC2HEX(0+POWER(2,2)*L13+POWER(2,8)*I13),","),"")</f>
        <v/>
      </c>
      <c r="O13" s="43" t="str">
        <f>CONCATENATE(G13,M13)</f>
        <v/>
      </c>
    </row>
    <row r="14" spans="1:18" x14ac:dyDescent="0.25">
      <c r="A14" s="52"/>
      <c r="B14" s="43">
        <f t="shared" si="0"/>
        <v>0</v>
      </c>
      <c r="C14" s="52"/>
      <c r="D14" s="43">
        <f t="shared" si="1"/>
        <v>0</v>
      </c>
      <c r="E14" s="52"/>
      <c r="F14" s="43">
        <f t="shared" si="2"/>
        <v>32768</v>
      </c>
      <c r="G14" s="43" t="str">
        <f t="shared" si="3"/>
        <v/>
      </c>
      <c r="H14" s="43"/>
      <c r="I14" s="52"/>
      <c r="J14" s="52"/>
      <c r="K14" s="52"/>
      <c r="L14" s="76">
        <f>IF(J14&lt;&gt;"",VLOOKUP(J14,Notes!B14:E77,2,FALSE)+K14,0)</f>
        <v>0</v>
      </c>
      <c r="M14" s="73" t="str">
        <f>IF(I14&lt;&gt;"",CONCATENATE("0x",DEC2HEX(0+POWER(2,2)*L14+POWER(2,8)*I14),","),"")</f>
        <v/>
      </c>
      <c r="O14" s="43" t="str">
        <f>CONCATENATE(G14,M14)</f>
        <v/>
      </c>
    </row>
    <row r="15" spans="1:18" x14ac:dyDescent="0.25">
      <c r="A15" s="52"/>
      <c r="B15" s="43">
        <f t="shared" si="0"/>
        <v>0</v>
      </c>
      <c r="C15" s="52"/>
      <c r="D15" s="43">
        <f t="shared" si="1"/>
        <v>0</v>
      </c>
      <c r="E15" s="52"/>
      <c r="F15" s="43">
        <f t="shared" si="2"/>
        <v>32768</v>
      </c>
      <c r="G15" s="43" t="str">
        <f t="shared" si="3"/>
        <v/>
      </c>
      <c r="H15" s="43"/>
      <c r="I15" s="52"/>
      <c r="J15" s="52"/>
      <c r="K15" s="52"/>
      <c r="L15" s="76">
        <f>IF(J15&lt;&gt;"",VLOOKUP(J15,Notes!B15:E78,2,FALSE)+K15,0)</f>
        <v>0</v>
      </c>
      <c r="M15" s="73" t="str">
        <f>IF(I15&lt;&gt;"",CONCATENATE("0x",DEC2HEX(0+POWER(2,2)*L15+POWER(2,8)*I15),","),"")</f>
        <v/>
      </c>
      <c r="O15" s="43" t="str">
        <f>CONCATENATE(G15,M15)</f>
        <v/>
      </c>
    </row>
    <row r="16" spans="1:18" x14ac:dyDescent="0.25">
      <c r="A16" s="52"/>
      <c r="B16" s="43">
        <f t="shared" si="0"/>
        <v>0</v>
      </c>
      <c r="C16" s="52"/>
      <c r="D16" s="43">
        <f t="shared" si="1"/>
        <v>0</v>
      </c>
      <c r="E16" s="52"/>
      <c r="F16" s="43">
        <f t="shared" si="2"/>
        <v>32768</v>
      </c>
      <c r="G16" s="43" t="str">
        <f t="shared" si="3"/>
        <v/>
      </c>
      <c r="H16" s="43"/>
      <c r="I16" s="52"/>
      <c r="J16" s="52"/>
      <c r="K16" s="52"/>
      <c r="L16" s="76">
        <f>IF(J16&lt;&gt;"",VLOOKUP(J16,Notes!B16:E79,2,FALSE)+K16,0)</f>
        <v>0</v>
      </c>
      <c r="M16" s="73" t="str">
        <f>IF(I16&lt;&gt;"",CONCATENATE("0x",DEC2HEX(0+POWER(2,2)*L16+POWER(2,8)*I16),","),"")</f>
        <v/>
      </c>
      <c r="O16" s="43" t="str">
        <f>CONCATENATE(G16,M16)</f>
        <v/>
      </c>
    </row>
    <row r="17" spans="1:15" x14ac:dyDescent="0.25">
      <c r="A17" s="52"/>
      <c r="B17" s="43">
        <f t="shared" si="0"/>
        <v>0</v>
      </c>
      <c r="C17" s="52"/>
      <c r="D17" s="43">
        <f t="shared" si="1"/>
        <v>0</v>
      </c>
      <c r="E17" s="52"/>
      <c r="F17" s="43">
        <f t="shared" si="2"/>
        <v>32768</v>
      </c>
      <c r="G17" s="43" t="str">
        <f t="shared" si="3"/>
        <v/>
      </c>
      <c r="H17" s="43"/>
      <c r="I17" s="52"/>
      <c r="J17" s="52"/>
      <c r="K17" s="52"/>
      <c r="L17" s="76">
        <f>IF(J17&lt;&gt;"",VLOOKUP(J17,Notes!B17:E80,2,FALSE)+K17,0)</f>
        <v>0</v>
      </c>
      <c r="M17" s="73" t="str">
        <f>IF(I17&lt;&gt;"",CONCATENATE("0x",DEC2HEX(0+POWER(2,2)*L17+POWER(2,8)*I17),","),"")</f>
        <v/>
      </c>
      <c r="O17" s="43" t="str">
        <f>CONCATENATE(G17,M17)</f>
        <v/>
      </c>
    </row>
    <row r="18" spans="1:15" x14ac:dyDescent="0.25">
      <c r="A18" s="52"/>
      <c r="B18" s="43">
        <f t="shared" si="0"/>
        <v>0</v>
      </c>
      <c r="C18" s="52"/>
      <c r="D18" s="43">
        <f t="shared" si="1"/>
        <v>0</v>
      </c>
      <c r="E18" s="52"/>
      <c r="F18" s="43">
        <f t="shared" si="2"/>
        <v>32768</v>
      </c>
      <c r="G18" s="43" t="str">
        <f t="shared" si="3"/>
        <v/>
      </c>
      <c r="H18" s="43"/>
      <c r="I18" s="52"/>
      <c r="J18" s="52"/>
      <c r="K18" s="52"/>
      <c r="L18" s="76">
        <f>IF(J18&lt;&gt;"",VLOOKUP(J18,Notes!B18:E81,2,FALSE)+K18,0)</f>
        <v>0</v>
      </c>
      <c r="M18" s="73" t="str">
        <f>IF(I18&lt;&gt;"",CONCATENATE("0x",DEC2HEX(0+POWER(2,2)*L18+POWER(2,8)*I18),","),"")</f>
        <v/>
      </c>
      <c r="O18" s="43" t="str">
        <f>CONCATENATE(G18,M18)</f>
        <v/>
      </c>
    </row>
    <row r="19" spans="1:15" x14ac:dyDescent="0.25">
      <c r="A19" s="52"/>
      <c r="B19" s="43">
        <f t="shared" si="0"/>
        <v>0</v>
      </c>
      <c r="C19" s="52"/>
      <c r="D19" s="43">
        <f t="shared" si="1"/>
        <v>0</v>
      </c>
      <c r="E19" s="52"/>
      <c r="F19" s="43">
        <f t="shared" si="2"/>
        <v>32768</v>
      </c>
      <c r="G19" s="43" t="str">
        <f t="shared" si="3"/>
        <v/>
      </c>
      <c r="H19" s="43"/>
      <c r="I19" s="52"/>
      <c r="J19" s="52"/>
      <c r="K19" s="52"/>
      <c r="L19" s="76">
        <f>IF(J19&lt;&gt;"",VLOOKUP(J19,Notes!B19:E82,2,FALSE)+K19,0)</f>
        <v>0</v>
      </c>
      <c r="M19" s="73" t="str">
        <f>IF(I19&lt;&gt;"",CONCATENATE("0x",DEC2HEX(0+POWER(2,2)*L19+POWER(2,8)*I19),","),"")</f>
        <v/>
      </c>
      <c r="O19" s="43" t="str">
        <f>CONCATENATE(G19,M19)</f>
        <v/>
      </c>
    </row>
    <row r="20" spans="1:15" x14ac:dyDescent="0.25">
      <c r="A20" s="52"/>
      <c r="B20" s="43">
        <f t="shared" si="0"/>
        <v>0</v>
      </c>
      <c r="C20" s="52"/>
      <c r="D20" s="43">
        <f t="shared" si="1"/>
        <v>0</v>
      </c>
      <c r="E20" s="52"/>
      <c r="F20" s="43">
        <f t="shared" si="2"/>
        <v>32768</v>
      </c>
      <c r="G20" s="43" t="str">
        <f t="shared" si="3"/>
        <v/>
      </c>
      <c r="H20" s="43"/>
      <c r="I20" s="52"/>
      <c r="J20" s="52"/>
      <c r="K20" s="52"/>
      <c r="L20" s="76">
        <f>IF(J20&lt;&gt;"",VLOOKUP(J20,Notes!B20:E83,2,FALSE)+K20,0)</f>
        <v>0</v>
      </c>
      <c r="M20" s="73" t="str">
        <f>IF(I20&lt;&gt;"",CONCATENATE("0x",DEC2HEX(0+POWER(2,2)*L20+POWER(2,8)*I20),","),"")</f>
        <v/>
      </c>
      <c r="O20" s="43" t="str">
        <f>CONCATENATE(G20,M20)</f>
        <v/>
      </c>
    </row>
    <row r="21" spans="1:15" x14ac:dyDescent="0.25">
      <c r="A21" s="52"/>
      <c r="B21" s="43">
        <f t="shared" si="0"/>
        <v>0</v>
      </c>
      <c r="C21" s="52"/>
      <c r="D21" s="43">
        <f t="shared" si="1"/>
        <v>0</v>
      </c>
      <c r="E21" s="52"/>
      <c r="F21" s="43">
        <f t="shared" si="2"/>
        <v>32768</v>
      </c>
      <c r="G21" s="43" t="str">
        <f t="shared" si="3"/>
        <v/>
      </c>
      <c r="H21" s="43"/>
      <c r="I21" s="52"/>
      <c r="J21" s="52"/>
      <c r="K21" s="52"/>
      <c r="L21" s="76">
        <f>IF(J21&lt;&gt;"",VLOOKUP(J21,Notes!B21:E84,2,FALSE)+K21,0)</f>
        <v>0</v>
      </c>
      <c r="M21" s="73" t="str">
        <f>IF(I21&lt;&gt;"",CONCATENATE("0x",DEC2HEX(0+POWER(2,2)*L21+POWER(2,8)*I21),","),"")</f>
        <v/>
      </c>
      <c r="O21" s="43" t="str">
        <f>CONCATENATE(G21,M21)</f>
        <v/>
      </c>
    </row>
    <row r="22" spans="1:15" x14ac:dyDescent="0.25">
      <c r="A22" s="52"/>
      <c r="B22" s="43">
        <f t="shared" si="0"/>
        <v>0</v>
      </c>
      <c r="C22" s="52"/>
      <c r="D22" s="43">
        <f t="shared" si="1"/>
        <v>0</v>
      </c>
      <c r="E22" s="52"/>
      <c r="F22" s="43">
        <f t="shared" si="2"/>
        <v>32768</v>
      </c>
      <c r="G22" s="43" t="str">
        <f t="shared" si="3"/>
        <v/>
      </c>
      <c r="H22" s="43"/>
      <c r="I22" s="52"/>
      <c r="J22" s="52"/>
      <c r="K22" s="52"/>
      <c r="L22" s="76">
        <f>IF(J22&lt;&gt;"",VLOOKUP(J22,Notes!B22:E85,2,FALSE)+K22,0)</f>
        <v>0</v>
      </c>
      <c r="M22" s="73" t="str">
        <f>IF(I22&lt;&gt;"",CONCATENATE("0x",DEC2HEX(0+POWER(2,2)*L22+POWER(2,8)*I22),","),"")</f>
        <v/>
      </c>
      <c r="O22" s="43" t="str">
        <f>CONCATENATE(G22,M22)</f>
        <v/>
      </c>
    </row>
    <row r="23" spans="1:15" x14ac:dyDescent="0.25">
      <c r="A23" s="52"/>
      <c r="B23" s="43">
        <f t="shared" si="0"/>
        <v>0</v>
      </c>
      <c r="C23" s="52"/>
      <c r="D23" s="43">
        <f t="shared" si="1"/>
        <v>0</v>
      </c>
      <c r="E23" s="52"/>
      <c r="F23" s="43">
        <f t="shared" si="2"/>
        <v>32768</v>
      </c>
      <c r="G23" s="43" t="str">
        <f t="shared" si="3"/>
        <v/>
      </c>
      <c r="H23" s="43"/>
      <c r="I23" s="52"/>
      <c r="J23" s="52"/>
      <c r="K23" s="52"/>
      <c r="L23" s="76">
        <f>IF(J23&lt;&gt;"",VLOOKUP(J23,Notes!B23:E86,2,FALSE)+K23,0)</f>
        <v>0</v>
      </c>
      <c r="M23" s="73" t="str">
        <f>IF(I23&lt;&gt;"",CONCATENATE("0x",DEC2HEX(0+POWER(2,2)*L23+POWER(2,8)*I23),","),"")</f>
        <v/>
      </c>
      <c r="O23" s="43" t="str">
        <f>CONCATENATE(G23,M23)</f>
        <v/>
      </c>
    </row>
    <row r="24" spans="1:15" x14ac:dyDescent="0.25">
      <c r="A24" s="52"/>
      <c r="B24" s="43">
        <f t="shared" si="0"/>
        <v>0</v>
      </c>
      <c r="C24" s="52"/>
      <c r="D24" s="43">
        <f t="shared" si="1"/>
        <v>0</v>
      </c>
      <c r="E24" s="52"/>
      <c r="F24" s="43">
        <f t="shared" si="2"/>
        <v>32768</v>
      </c>
      <c r="G24" s="43" t="str">
        <f t="shared" si="3"/>
        <v/>
      </c>
      <c r="H24" s="43"/>
      <c r="I24" s="52"/>
      <c r="J24" s="52"/>
      <c r="K24" s="52"/>
      <c r="L24" s="76">
        <f>IF(J24&lt;&gt;"",VLOOKUP(J24,Notes!B24:E87,2,FALSE)+K24,0)</f>
        <v>0</v>
      </c>
      <c r="M24" s="73" t="str">
        <f>IF(I24&lt;&gt;"",CONCATENATE("0x",DEC2HEX(0+POWER(2,2)*L24+POWER(2,8)*I24),","),"")</f>
        <v/>
      </c>
      <c r="O24" s="43" t="str">
        <f>CONCATENATE(G24,M24)</f>
        <v/>
      </c>
    </row>
    <row r="25" spans="1:15" x14ac:dyDescent="0.25">
      <c r="A25" s="52"/>
      <c r="B25" s="43">
        <f t="shared" si="0"/>
        <v>0</v>
      </c>
      <c r="C25" s="52"/>
      <c r="D25" s="43">
        <f t="shared" si="1"/>
        <v>0</v>
      </c>
      <c r="E25" s="52"/>
      <c r="F25" s="43">
        <f t="shared" si="2"/>
        <v>32768</v>
      </c>
      <c r="G25" s="43" t="str">
        <f t="shared" si="3"/>
        <v/>
      </c>
      <c r="H25" s="43"/>
      <c r="I25" s="52"/>
      <c r="J25" s="52"/>
      <c r="K25" s="52"/>
      <c r="L25" s="76">
        <f>IF(J25&lt;&gt;"",VLOOKUP(J25,Notes!B25:E88,2,FALSE)+K25,0)</f>
        <v>0</v>
      </c>
      <c r="M25" s="73" t="str">
        <f>IF(I25&lt;&gt;"",CONCATENATE("0x",DEC2HEX(0+POWER(2,2)*L25+POWER(2,8)*I25),","),"")</f>
        <v/>
      </c>
      <c r="O25" s="43" t="str">
        <f>CONCATENATE(G25,M25)</f>
        <v/>
      </c>
    </row>
    <row r="26" spans="1:15" x14ac:dyDescent="0.25">
      <c r="A26" s="52"/>
      <c r="B26" s="43">
        <f t="shared" si="0"/>
        <v>0</v>
      </c>
      <c r="C26" s="52"/>
      <c r="D26" s="43">
        <f t="shared" si="1"/>
        <v>0</v>
      </c>
      <c r="E26" s="52"/>
      <c r="F26" s="43">
        <f t="shared" si="2"/>
        <v>32768</v>
      </c>
      <c r="G26" s="43" t="str">
        <f t="shared" si="3"/>
        <v/>
      </c>
      <c r="H26" s="43"/>
      <c r="I26" s="52"/>
      <c r="J26" s="52"/>
      <c r="K26" s="52"/>
      <c r="L26" s="76">
        <f>IF(J26&lt;&gt;"",VLOOKUP(J26,Notes!B26:E89,2,FALSE)+K26,0)</f>
        <v>0</v>
      </c>
      <c r="M26" s="73" t="str">
        <f>IF(I26&lt;&gt;"",CONCATENATE("0x",DEC2HEX(0+POWER(2,2)*L26+POWER(2,8)*I26),","),"")</f>
        <v/>
      </c>
      <c r="O26" s="43" t="str">
        <f>CONCATENATE(G26,M26)</f>
        <v/>
      </c>
    </row>
    <row r="27" spans="1:15" x14ac:dyDescent="0.25">
      <c r="A27" s="52"/>
      <c r="B27" s="43">
        <f t="shared" si="0"/>
        <v>0</v>
      </c>
      <c r="C27" s="52"/>
      <c r="D27" s="43">
        <f t="shared" si="1"/>
        <v>0</v>
      </c>
      <c r="E27" s="52"/>
      <c r="F27" s="43">
        <f t="shared" si="2"/>
        <v>32768</v>
      </c>
      <c r="G27" s="43" t="str">
        <f t="shared" si="3"/>
        <v/>
      </c>
      <c r="H27" s="43"/>
      <c r="I27" s="52"/>
      <c r="J27" s="52"/>
      <c r="K27" s="52"/>
      <c r="L27" s="76">
        <f>IF(J27&lt;&gt;"",VLOOKUP(J27,Notes!B27:E90,2,FALSE)+K27,0)</f>
        <v>0</v>
      </c>
      <c r="M27" s="73" t="str">
        <f>IF(I27&lt;&gt;"",CONCATENATE("0x",DEC2HEX(0+POWER(2,2)*L27+POWER(2,8)*I27),","),"")</f>
        <v/>
      </c>
      <c r="O27" s="43" t="str">
        <f>CONCATENATE(G27,M27)</f>
        <v/>
      </c>
    </row>
    <row r="28" spans="1:15" x14ac:dyDescent="0.25">
      <c r="A28" s="52"/>
      <c r="B28" s="43">
        <f t="shared" si="0"/>
        <v>0</v>
      </c>
      <c r="C28" s="52"/>
      <c r="D28" s="43">
        <f t="shared" si="1"/>
        <v>0</v>
      </c>
      <c r="E28" s="52"/>
      <c r="F28" s="43">
        <f t="shared" si="2"/>
        <v>32768</v>
      </c>
      <c r="G28" s="43" t="str">
        <f t="shared" si="3"/>
        <v/>
      </c>
      <c r="H28" s="43"/>
      <c r="I28" s="52"/>
      <c r="J28" s="52"/>
      <c r="K28" s="52"/>
      <c r="L28" s="76">
        <f>IF(J28&lt;&gt;"",VLOOKUP(J28,Notes!B28:E91,2,FALSE)+K28,0)</f>
        <v>0</v>
      </c>
      <c r="M28" s="73" t="str">
        <f>IF(I28&lt;&gt;"",CONCATENATE("0x",DEC2HEX(0+POWER(2,2)*L28+POWER(2,8)*I28),","),"")</f>
        <v/>
      </c>
      <c r="O28" s="43" t="str">
        <f>CONCATENATE(G28,M28)</f>
        <v/>
      </c>
    </row>
    <row r="29" spans="1:15" x14ac:dyDescent="0.25">
      <c r="A29" s="52"/>
      <c r="B29" s="43">
        <f t="shared" si="0"/>
        <v>0</v>
      </c>
      <c r="C29" s="52"/>
      <c r="D29" s="43">
        <f t="shared" si="1"/>
        <v>0</v>
      </c>
      <c r="E29" s="52"/>
      <c r="F29" s="43">
        <f t="shared" si="2"/>
        <v>32768</v>
      </c>
      <c r="G29" s="43" t="str">
        <f t="shared" si="3"/>
        <v/>
      </c>
      <c r="H29" s="43"/>
      <c r="I29" s="52"/>
      <c r="J29" s="52"/>
      <c r="K29" s="52"/>
      <c r="L29" s="76">
        <f>IF(J29&lt;&gt;"",VLOOKUP(J29,Notes!B29:E92,2,FALSE)+K29,0)</f>
        <v>0</v>
      </c>
      <c r="M29" s="73" t="str">
        <f>IF(I29&lt;&gt;"",CONCATENATE("0x",DEC2HEX(0+POWER(2,2)*L29+POWER(2,8)*I29),","),"")</f>
        <v/>
      </c>
      <c r="O29" s="43" t="str">
        <f>CONCATENATE(G29,M29)</f>
        <v/>
      </c>
    </row>
    <row r="30" spans="1:15" x14ac:dyDescent="0.25">
      <c r="A30" s="52"/>
      <c r="B30" s="43">
        <f t="shared" si="0"/>
        <v>0</v>
      </c>
      <c r="C30" s="52"/>
      <c r="D30" s="43">
        <f t="shared" si="1"/>
        <v>0</v>
      </c>
      <c r="E30" s="52"/>
      <c r="F30" s="43">
        <f t="shared" si="2"/>
        <v>32768</v>
      </c>
      <c r="G30" s="43" t="str">
        <f t="shared" si="3"/>
        <v/>
      </c>
      <c r="H30" s="43"/>
      <c r="I30" s="52"/>
      <c r="J30" s="52"/>
      <c r="K30" s="52"/>
      <c r="L30" s="76">
        <f>IF(J30&lt;&gt;"",VLOOKUP(J30,Notes!B30:E93,2,FALSE)+K30,0)</f>
        <v>0</v>
      </c>
      <c r="M30" s="73" t="str">
        <f>IF(I30&lt;&gt;"",CONCATENATE("0x",DEC2HEX(0+POWER(2,2)*L30+POWER(2,8)*I30),","),"")</f>
        <v/>
      </c>
      <c r="O30" s="43" t="str">
        <f>CONCATENATE(G30,M30)</f>
        <v/>
      </c>
    </row>
    <row r="31" spans="1:15" x14ac:dyDescent="0.25">
      <c r="A31" s="52"/>
      <c r="B31" s="43">
        <f t="shared" si="0"/>
        <v>0</v>
      </c>
      <c r="C31" s="52"/>
      <c r="D31" s="43">
        <f t="shared" si="1"/>
        <v>0</v>
      </c>
      <c r="E31" s="52"/>
      <c r="F31" s="43">
        <f t="shared" si="2"/>
        <v>32768</v>
      </c>
      <c r="G31" s="43" t="str">
        <f t="shared" si="3"/>
        <v/>
      </c>
      <c r="H31" s="43"/>
      <c r="I31" s="52"/>
      <c r="J31" s="52"/>
      <c r="K31" s="52"/>
      <c r="L31" s="76">
        <f>IF(J31&lt;&gt;"",VLOOKUP(J31,Notes!B31:E94,2,FALSE)+K31,0)</f>
        <v>0</v>
      </c>
      <c r="M31" s="73" t="str">
        <f>IF(I31&lt;&gt;"",CONCATENATE("0x",DEC2HEX(0+POWER(2,2)*L31+POWER(2,8)*I31),","),"")</f>
        <v/>
      </c>
      <c r="O31" s="43" t="str">
        <f>CONCATENATE(G31,M31)</f>
        <v/>
      </c>
    </row>
    <row r="32" spans="1:15" x14ac:dyDescent="0.25">
      <c r="A32" s="52"/>
      <c r="B32" s="43">
        <f t="shared" si="0"/>
        <v>0</v>
      </c>
      <c r="C32" s="52"/>
      <c r="D32" s="43">
        <f t="shared" si="1"/>
        <v>0</v>
      </c>
      <c r="E32" s="52"/>
      <c r="F32" s="43">
        <f t="shared" si="2"/>
        <v>32768</v>
      </c>
      <c r="G32" s="43" t="str">
        <f t="shared" si="3"/>
        <v/>
      </c>
      <c r="H32" s="43"/>
      <c r="I32" s="52"/>
      <c r="J32" s="52"/>
      <c r="K32" s="52"/>
      <c r="L32" s="76">
        <f>IF(J32&lt;&gt;"",VLOOKUP(J32,Notes!B32:E95,2,FALSE)+K32,0)</f>
        <v>0</v>
      </c>
      <c r="M32" s="73" t="str">
        <f>IF(I32&lt;&gt;"",CONCATENATE("0x",DEC2HEX(0+POWER(2,2)*L32+POWER(2,8)*I32),","),"")</f>
        <v/>
      </c>
      <c r="O32" s="43" t="str">
        <f>CONCATENATE(G32,M32)</f>
        <v/>
      </c>
    </row>
    <row r="33" spans="1:15" x14ac:dyDescent="0.25">
      <c r="A33" s="52"/>
      <c r="B33" s="43">
        <f t="shared" si="0"/>
        <v>0</v>
      </c>
      <c r="C33" s="52"/>
      <c r="D33" s="43">
        <f t="shared" si="1"/>
        <v>0</v>
      </c>
      <c r="E33" s="52"/>
      <c r="F33" s="43">
        <f t="shared" si="2"/>
        <v>32768</v>
      </c>
      <c r="G33" s="43" t="str">
        <f t="shared" si="3"/>
        <v/>
      </c>
      <c r="H33" s="43"/>
      <c r="I33" s="52"/>
      <c r="J33" s="52"/>
      <c r="K33" s="52"/>
      <c r="L33" s="76">
        <f>IF(J33&lt;&gt;"",VLOOKUP(J33,Notes!B33:E96,2,FALSE)+K33,0)</f>
        <v>0</v>
      </c>
      <c r="M33" s="73" t="str">
        <f>IF(I33&lt;&gt;"",CONCATENATE("0x",DEC2HEX(0+POWER(2,2)*L33+POWER(2,8)*I33),","),"")</f>
        <v/>
      </c>
      <c r="O33" s="43" t="str">
        <f>CONCATENATE(G33,M33)</f>
        <v/>
      </c>
    </row>
    <row r="34" spans="1:15" x14ac:dyDescent="0.25">
      <c r="A34" s="52"/>
      <c r="B34" s="43">
        <f t="shared" si="0"/>
        <v>0</v>
      </c>
      <c r="C34" s="52"/>
      <c r="D34" s="43">
        <f t="shared" si="1"/>
        <v>0</v>
      </c>
      <c r="E34" s="52"/>
      <c r="F34" s="43">
        <f t="shared" si="2"/>
        <v>32768</v>
      </c>
      <c r="G34" s="43" t="str">
        <f t="shared" si="3"/>
        <v/>
      </c>
      <c r="H34" s="43"/>
      <c r="I34" s="52"/>
      <c r="J34" s="52"/>
      <c r="K34" s="52"/>
      <c r="L34" s="76">
        <f>IF(J34&lt;&gt;"",VLOOKUP(J34,Notes!B34:E97,2,FALSE)+K34,0)</f>
        <v>0</v>
      </c>
      <c r="M34" s="73" t="str">
        <f>IF(I34&lt;&gt;"",CONCATENATE("0x",DEC2HEX(0+POWER(2,2)*L34+POWER(2,8)*I34),","),"")</f>
        <v/>
      </c>
      <c r="O34" s="43" t="str">
        <f>CONCATENATE(G34,M34)</f>
        <v/>
      </c>
    </row>
    <row r="35" spans="1:15" x14ac:dyDescent="0.25">
      <c r="A35" s="52"/>
      <c r="B35" s="43">
        <f t="shared" si="0"/>
        <v>0</v>
      </c>
      <c r="C35" s="52"/>
      <c r="D35" s="43">
        <f t="shared" si="1"/>
        <v>0</v>
      </c>
      <c r="E35" s="52"/>
      <c r="F35" s="43">
        <f t="shared" si="2"/>
        <v>32768</v>
      </c>
      <c r="G35" s="43" t="str">
        <f t="shared" si="3"/>
        <v/>
      </c>
      <c r="H35" s="43"/>
      <c r="I35" s="52"/>
      <c r="J35" s="52"/>
      <c r="K35" s="52"/>
      <c r="L35" s="76">
        <f>IF(J35&lt;&gt;"",VLOOKUP(J35,Notes!B35:E98,2,FALSE)+K35,0)</f>
        <v>0</v>
      </c>
      <c r="M35" s="73" t="str">
        <f>IF(I35&lt;&gt;"",CONCATENATE("0x",DEC2HEX(0+POWER(2,2)*L35+POWER(2,8)*I35),","),"")</f>
        <v/>
      </c>
      <c r="O35" s="43" t="str">
        <f>CONCATENATE(G35,M35)</f>
        <v/>
      </c>
    </row>
    <row r="36" spans="1:15" x14ac:dyDescent="0.25">
      <c r="A36" s="52"/>
      <c r="B36" s="43">
        <f t="shared" si="0"/>
        <v>0</v>
      </c>
      <c r="C36" s="52"/>
      <c r="D36" s="43">
        <f t="shared" si="1"/>
        <v>0</v>
      </c>
      <c r="E36" s="52"/>
      <c r="F36" s="43">
        <f t="shared" si="2"/>
        <v>32768</v>
      </c>
      <c r="G36" s="43" t="str">
        <f t="shared" si="3"/>
        <v/>
      </c>
      <c r="H36" s="43"/>
      <c r="I36" s="52"/>
      <c r="J36" s="52"/>
      <c r="K36" s="52"/>
      <c r="L36" s="76">
        <f>IF(J36&lt;&gt;"",VLOOKUP(J36,Notes!B36:E99,2,FALSE)+K36,0)</f>
        <v>0</v>
      </c>
      <c r="M36" s="73" t="str">
        <f>IF(I36&lt;&gt;"",CONCATENATE("0x",DEC2HEX(0+POWER(2,2)*L36+POWER(2,8)*I36),","),"")</f>
        <v/>
      </c>
      <c r="O36" s="43" t="str">
        <f>CONCATENATE(G36,M36)</f>
        <v/>
      </c>
    </row>
    <row r="37" spans="1:15" x14ac:dyDescent="0.25">
      <c r="A37" s="52"/>
      <c r="B37" s="43">
        <f t="shared" si="0"/>
        <v>0</v>
      </c>
      <c r="C37" s="52"/>
      <c r="D37" s="43">
        <f t="shared" si="1"/>
        <v>0</v>
      </c>
      <c r="E37" s="52"/>
      <c r="F37" s="43">
        <f t="shared" si="2"/>
        <v>32768</v>
      </c>
      <c r="G37" s="43" t="str">
        <f t="shared" si="3"/>
        <v/>
      </c>
      <c r="H37" s="43"/>
      <c r="I37" s="52"/>
      <c r="J37" s="52"/>
      <c r="K37" s="52"/>
      <c r="L37" s="76">
        <f>IF(J37&lt;&gt;"",VLOOKUP(J37,Notes!B37:E100,2,FALSE)+K37,0)</f>
        <v>0</v>
      </c>
      <c r="M37" s="73" t="str">
        <f>IF(I37&lt;&gt;"",CONCATENATE("0x",DEC2HEX(0+POWER(2,2)*L37+POWER(2,8)*I37),","),"")</f>
        <v/>
      </c>
      <c r="O37" s="43" t="str">
        <f>CONCATENATE(G37,M37)</f>
        <v/>
      </c>
    </row>
    <row r="38" spans="1:15" x14ac:dyDescent="0.25">
      <c r="A38" s="52"/>
      <c r="B38" s="43">
        <f t="shared" si="0"/>
        <v>0</v>
      </c>
      <c r="C38" s="52"/>
      <c r="D38" s="43">
        <f t="shared" si="1"/>
        <v>0</v>
      </c>
      <c r="E38" s="52"/>
      <c r="F38" s="43">
        <f t="shared" si="2"/>
        <v>32768</v>
      </c>
      <c r="G38" s="43" t="str">
        <f t="shared" si="3"/>
        <v/>
      </c>
      <c r="H38" s="43"/>
      <c r="I38" s="52"/>
      <c r="J38" s="52"/>
      <c r="K38" s="52"/>
      <c r="L38" s="76">
        <f>IF(J38&lt;&gt;"",VLOOKUP(J38,Notes!B38:E101,2,FALSE)+K38,0)</f>
        <v>0</v>
      </c>
      <c r="M38" s="73" t="str">
        <f>IF(I38&lt;&gt;"",CONCATENATE("0x",DEC2HEX(0+POWER(2,2)*L38+POWER(2,8)*I38),","),"")</f>
        <v/>
      </c>
      <c r="O38" s="43" t="str">
        <f>CONCATENATE(G38,M38)</f>
        <v/>
      </c>
    </row>
    <row r="39" spans="1:15" x14ac:dyDescent="0.25">
      <c r="A39" s="52"/>
      <c r="B39" s="43">
        <f t="shared" si="0"/>
        <v>0</v>
      </c>
      <c r="C39" s="52"/>
      <c r="D39" s="43">
        <f t="shared" si="1"/>
        <v>0</v>
      </c>
      <c r="E39" s="52"/>
      <c r="F39" s="43">
        <f t="shared" si="2"/>
        <v>32768</v>
      </c>
      <c r="G39" s="43" t="str">
        <f t="shared" si="3"/>
        <v/>
      </c>
      <c r="H39" s="43"/>
      <c r="I39" s="52"/>
      <c r="J39" s="52"/>
      <c r="K39" s="52"/>
      <c r="L39" s="76">
        <f>IF(J39&lt;&gt;"",VLOOKUP(J39,Notes!B39:E102,2,FALSE)+K39,0)</f>
        <v>0</v>
      </c>
      <c r="M39" s="73" t="str">
        <f>IF(I39&lt;&gt;"",CONCATENATE("0x",DEC2HEX(0+POWER(2,2)*L39+POWER(2,8)*I39),","),"")</f>
        <v/>
      </c>
      <c r="O39" s="43" t="str">
        <f>CONCATENATE(G39,M39)</f>
        <v/>
      </c>
    </row>
    <row r="40" spans="1:15" x14ac:dyDescent="0.25">
      <c r="A40" s="52"/>
      <c r="B40" s="43">
        <f t="shared" si="0"/>
        <v>0</v>
      </c>
      <c r="C40" s="52"/>
      <c r="D40" s="43">
        <f t="shared" si="1"/>
        <v>0</v>
      </c>
      <c r="E40" s="52"/>
      <c r="F40" s="43">
        <f t="shared" si="2"/>
        <v>32768</v>
      </c>
      <c r="G40" s="43" t="str">
        <f t="shared" si="3"/>
        <v/>
      </c>
      <c r="H40" s="43"/>
      <c r="I40" s="52"/>
      <c r="J40" s="52"/>
      <c r="K40" s="52"/>
      <c r="L40" s="76">
        <f>IF(J40&lt;&gt;"",VLOOKUP(J40,Notes!B40:E103,2,FALSE)+K40,0)</f>
        <v>0</v>
      </c>
      <c r="M40" s="73" t="str">
        <f>IF(I40&lt;&gt;"",CONCATENATE("0x",DEC2HEX(0+POWER(2,2)*L40+POWER(2,8)*I40),","),"")</f>
        <v/>
      </c>
      <c r="O40" s="43" t="str">
        <f>CONCATENATE(G40,M40)</f>
        <v/>
      </c>
    </row>
    <row r="41" spans="1:15" x14ac:dyDescent="0.25">
      <c r="A41" s="52"/>
      <c r="B41" s="43">
        <f t="shared" si="0"/>
        <v>0</v>
      </c>
      <c r="C41" s="52"/>
      <c r="D41" s="43">
        <f t="shared" si="1"/>
        <v>0</v>
      </c>
      <c r="E41" s="52"/>
      <c r="F41" s="43">
        <f t="shared" si="2"/>
        <v>32768</v>
      </c>
      <c r="G41" s="43" t="str">
        <f t="shared" si="3"/>
        <v/>
      </c>
      <c r="H41" s="43"/>
      <c r="I41" s="52"/>
      <c r="J41" s="52"/>
      <c r="K41" s="52"/>
      <c r="L41" s="76">
        <f>IF(J41&lt;&gt;"",VLOOKUP(J41,Notes!B41:E104,2,FALSE)+K41,0)</f>
        <v>0</v>
      </c>
      <c r="M41" s="73" t="str">
        <f>IF(I41&lt;&gt;"",CONCATENATE("0x",DEC2HEX(0+POWER(2,2)*L41+POWER(2,8)*I41),","),"")</f>
        <v/>
      </c>
      <c r="O41" s="43" t="str">
        <f>CONCATENATE(G41,M41)</f>
        <v/>
      </c>
    </row>
    <row r="42" spans="1:15" x14ac:dyDescent="0.25">
      <c r="A42" s="52"/>
      <c r="B42" s="43">
        <f t="shared" si="0"/>
        <v>0</v>
      </c>
      <c r="C42" s="52"/>
      <c r="D42" s="43">
        <f t="shared" si="1"/>
        <v>0</v>
      </c>
      <c r="E42" s="52"/>
      <c r="F42" s="43">
        <f t="shared" si="2"/>
        <v>32768</v>
      </c>
      <c r="G42" s="43" t="str">
        <f t="shared" si="3"/>
        <v/>
      </c>
      <c r="H42" s="43"/>
      <c r="I42" s="52"/>
      <c r="J42" s="52"/>
      <c r="K42" s="52"/>
      <c r="L42" s="76">
        <f>IF(J42&lt;&gt;"",VLOOKUP(J42,Notes!B42:E105,2,FALSE)+K42,0)</f>
        <v>0</v>
      </c>
      <c r="M42" s="73" t="str">
        <f>IF(I42&lt;&gt;"",CONCATENATE("0x",DEC2HEX(0+POWER(2,2)*L42+POWER(2,8)*I42),","),"")</f>
        <v/>
      </c>
      <c r="O42" s="43" t="str">
        <f>CONCATENATE(G42,M42)</f>
        <v/>
      </c>
    </row>
    <row r="43" spans="1:15" x14ac:dyDescent="0.25">
      <c r="A43" s="52"/>
      <c r="B43" s="43">
        <f t="shared" si="0"/>
        <v>0</v>
      </c>
      <c r="C43" s="52"/>
      <c r="D43" s="43">
        <f t="shared" si="1"/>
        <v>0</v>
      </c>
      <c r="E43" s="52"/>
      <c r="F43" s="43">
        <f t="shared" si="2"/>
        <v>32768</v>
      </c>
      <c r="G43" s="43" t="str">
        <f t="shared" si="3"/>
        <v/>
      </c>
      <c r="H43" s="43"/>
      <c r="I43" s="52"/>
      <c r="J43" s="52"/>
      <c r="K43" s="52"/>
      <c r="L43" s="76">
        <f>IF(J43&lt;&gt;"",VLOOKUP(J43,Notes!B43:E106,2,FALSE)+K43,0)</f>
        <v>0</v>
      </c>
      <c r="M43" s="73" t="str">
        <f>IF(I43&lt;&gt;"",CONCATENATE("0x",DEC2HEX(0+POWER(2,2)*L43+POWER(2,8)*I43),","),"")</f>
        <v/>
      </c>
      <c r="O43" s="43" t="str">
        <f>CONCATENATE(G43,M43)</f>
        <v/>
      </c>
    </row>
    <row r="44" spans="1:15" x14ac:dyDescent="0.25">
      <c r="A44" s="52"/>
      <c r="B44" s="43">
        <f t="shared" si="0"/>
        <v>0</v>
      </c>
      <c r="C44" s="52"/>
      <c r="D44" s="43">
        <f t="shared" si="1"/>
        <v>0</v>
      </c>
      <c r="E44" s="52"/>
      <c r="F44" s="43">
        <f t="shared" si="2"/>
        <v>32768</v>
      </c>
      <c r="G44" s="43" t="str">
        <f t="shared" si="3"/>
        <v/>
      </c>
      <c r="H44" s="43"/>
      <c r="I44" s="52"/>
      <c r="J44" s="52"/>
      <c r="K44" s="52"/>
      <c r="L44" s="76">
        <f>IF(J44&lt;&gt;"",VLOOKUP(J44,Notes!B44:E107,2,FALSE)+K44,0)</f>
        <v>0</v>
      </c>
      <c r="M44" s="73" t="str">
        <f>IF(I44&lt;&gt;"",CONCATENATE("0x",DEC2HEX(0+POWER(2,2)*L44+POWER(2,8)*I44),","),"")</f>
        <v/>
      </c>
      <c r="O44" s="43" t="str">
        <f>CONCATENATE(G44,M44)</f>
        <v/>
      </c>
    </row>
    <row r="45" spans="1:15" x14ac:dyDescent="0.25">
      <c r="A45" s="52"/>
      <c r="B45" s="43">
        <f t="shared" si="0"/>
        <v>0</v>
      </c>
      <c r="C45" s="52"/>
      <c r="D45" s="43">
        <f t="shared" si="1"/>
        <v>0</v>
      </c>
      <c r="E45" s="52"/>
      <c r="F45" s="43">
        <f t="shared" si="2"/>
        <v>32768</v>
      </c>
      <c r="G45" s="43" t="str">
        <f t="shared" si="3"/>
        <v/>
      </c>
      <c r="H45" s="43"/>
      <c r="I45" s="52"/>
      <c r="J45" s="52"/>
      <c r="K45" s="52"/>
      <c r="L45" s="76">
        <f>IF(J45&lt;&gt;"",VLOOKUP(J45,Notes!B45:E108,2,FALSE)+K45,0)</f>
        <v>0</v>
      </c>
      <c r="M45" s="73" t="str">
        <f>IF(I45&lt;&gt;"",CONCATENATE("0x",DEC2HEX(0+POWER(2,2)*L45+POWER(2,8)*I45),","),"")</f>
        <v/>
      </c>
      <c r="O45" s="43" t="str">
        <f>CONCATENATE(G45,M45)</f>
        <v/>
      </c>
    </row>
    <row r="46" spans="1:15" x14ac:dyDescent="0.25">
      <c r="A46" s="52"/>
      <c r="B46" s="43">
        <f t="shared" si="0"/>
        <v>0</v>
      </c>
      <c r="C46" s="52"/>
      <c r="D46" s="43">
        <f t="shared" si="1"/>
        <v>0</v>
      </c>
      <c r="E46" s="52"/>
      <c r="F46" s="43">
        <f t="shared" si="2"/>
        <v>32768</v>
      </c>
      <c r="G46" s="43" t="str">
        <f t="shared" si="3"/>
        <v/>
      </c>
      <c r="H46" s="43"/>
      <c r="I46" s="52"/>
      <c r="J46" s="52"/>
      <c r="K46" s="52"/>
      <c r="L46" s="76">
        <f>IF(J46&lt;&gt;"",VLOOKUP(J46,Notes!B46:E109,2,FALSE)+K46,0)</f>
        <v>0</v>
      </c>
      <c r="M46" s="73" t="str">
        <f>IF(I46&lt;&gt;"",CONCATENATE("0x",DEC2HEX(0+POWER(2,2)*L46+POWER(2,8)*I46),","),"")</f>
        <v/>
      </c>
      <c r="O46" s="43" t="str">
        <f>CONCATENATE(G46,M46)</f>
        <v/>
      </c>
    </row>
    <row r="47" spans="1:15" x14ac:dyDescent="0.25">
      <c r="A47" s="52"/>
      <c r="B47" s="43">
        <f t="shared" si="0"/>
        <v>0</v>
      </c>
      <c r="C47" s="52"/>
      <c r="D47" s="43">
        <f t="shared" si="1"/>
        <v>0</v>
      </c>
      <c r="E47" s="52"/>
      <c r="F47" s="43">
        <f t="shared" si="2"/>
        <v>32768</v>
      </c>
      <c r="G47" s="43" t="str">
        <f t="shared" si="3"/>
        <v/>
      </c>
      <c r="H47" s="43"/>
      <c r="I47" s="52"/>
      <c r="J47" s="52"/>
      <c r="K47" s="52"/>
      <c r="L47" s="76">
        <f>IF(J47&lt;&gt;"",VLOOKUP(J47,Notes!B47:E110,2,FALSE)+K47,0)</f>
        <v>0</v>
      </c>
      <c r="M47" s="73" t="str">
        <f>IF(I47&lt;&gt;"",CONCATENATE("0x",DEC2HEX(0+POWER(2,2)*L47+POWER(2,8)*I47),","),"")</f>
        <v/>
      </c>
      <c r="O47" s="43" t="str">
        <f>CONCATENATE(G47,M47)</f>
        <v/>
      </c>
    </row>
    <row r="48" spans="1:15" x14ac:dyDescent="0.25">
      <c r="A48" s="52"/>
      <c r="B48" s="43">
        <f t="shared" si="0"/>
        <v>0</v>
      </c>
      <c r="C48" s="52"/>
      <c r="D48" s="43">
        <f t="shared" si="1"/>
        <v>0</v>
      </c>
      <c r="E48" s="52"/>
      <c r="F48" s="43">
        <f t="shared" si="2"/>
        <v>32768</v>
      </c>
      <c r="G48" s="43" t="str">
        <f t="shared" si="3"/>
        <v/>
      </c>
      <c r="H48" s="43"/>
      <c r="I48" s="52"/>
      <c r="J48" s="52"/>
      <c r="K48" s="52"/>
      <c r="L48" s="76">
        <f>IF(J48&lt;&gt;"",VLOOKUP(J48,Notes!B48:E111,2,FALSE)+K48,0)</f>
        <v>0</v>
      </c>
      <c r="M48" s="73" t="str">
        <f>IF(I48&lt;&gt;"",CONCATENATE("0x",DEC2HEX(0+POWER(2,2)*L48+POWER(2,8)*I48),","),"")</f>
        <v/>
      </c>
      <c r="O48" s="43" t="str">
        <f>CONCATENATE(G48,M48)</f>
        <v/>
      </c>
    </row>
    <row r="49" spans="1:15" x14ac:dyDescent="0.25">
      <c r="A49" s="52"/>
      <c r="B49" s="43">
        <f t="shared" si="0"/>
        <v>0</v>
      </c>
      <c r="C49" s="52"/>
      <c r="D49" s="43">
        <f t="shared" si="1"/>
        <v>0</v>
      </c>
      <c r="E49" s="52"/>
      <c r="F49" s="43">
        <f t="shared" si="2"/>
        <v>32768</v>
      </c>
      <c r="G49" s="43" t="str">
        <f t="shared" si="3"/>
        <v/>
      </c>
      <c r="H49" s="43"/>
      <c r="I49" s="52"/>
      <c r="J49" s="52"/>
      <c r="K49" s="52"/>
      <c r="L49" s="76">
        <f>IF(J49&lt;&gt;"",VLOOKUP(J49,Notes!B49:E112,2,FALSE)+K49,0)</f>
        <v>0</v>
      </c>
      <c r="M49" s="73" t="str">
        <f>IF(I49&lt;&gt;"",CONCATENATE("0x",DEC2HEX(0+POWER(2,2)*L49+POWER(2,8)*I49),","),"")</f>
        <v/>
      </c>
      <c r="O49" s="43" t="str">
        <f>CONCATENATE(G49,M49)</f>
        <v/>
      </c>
    </row>
    <row r="50" spans="1:15" x14ac:dyDescent="0.25">
      <c r="A50" s="52"/>
      <c r="B50" s="43">
        <f t="shared" si="0"/>
        <v>0</v>
      </c>
      <c r="C50" s="52"/>
      <c r="D50" s="43">
        <f t="shared" si="1"/>
        <v>0</v>
      </c>
      <c r="E50" s="52"/>
      <c r="F50" s="43">
        <f t="shared" si="2"/>
        <v>32768</v>
      </c>
      <c r="G50" s="43" t="str">
        <f t="shared" si="3"/>
        <v/>
      </c>
      <c r="H50" s="43"/>
      <c r="I50" s="52"/>
      <c r="J50" s="52"/>
      <c r="K50" s="52"/>
      <c r="L50" s="76">
        <f>IF(J50&lt;&gt;"",VLOOKUP(J50,Notes!B50:E113,2,FALSE)+K50,0)</f>
        <v>0</v>
      </c>
      <c r="M50" s="73" t="str">
        <f>IF(I50&lt;&gt;"",CONCATENATE("0x",DEC2HEX(0+POWER(2,2)*L50+POWER(2,8)*I50),","),"")</f>
        <v/>
      </c>
      <c r="O50" s="43" t="str">
        <f>CONCATENATE(G50,M50)</f>
        <v/>
      </c>
    </row>
    <row r="51" spans="1:15" x14ac:dyDescent="0.25">
      <c r="A51" s="52"/>
      <c r="B51" s="43">
        <f t="shared" si="0"/>
        <v>0</v>
      </c>
      <c r="C51" s="52"/>
      <c r="D51" s="43">
        <f t="shared" si="1"/>
        <v>0</v>
      </c>
      <c r="E51" s="52"/>
      <c r="F51" s="43">
        <f t="shared" si="2"/>
        <v>32768</v>
      </c>
      <c r="G51" s="43" t="str">
        <f t="shared" si="3"/>
        <v/>
      </c>
      <c r="H51" s="43"/>
      <c r="I51" s="52"/>
      <c r="J51" s="52"/>
      <c r="K51" s="52"/>
      <c r="L51" s="76">
        <f>IF(J51&lt;&gt;"",VLOOKUP(J51,Notes!B51:E114,2,FALSE)+K51,0)</f>
        <v>0</v>
      </c>
      <c r="M51" s="73" t="str">
        <f>IF(I51&lt;&gt;"",CONCATENATE("0x",DEC2HEX(0+POWER(2,2)*L51+POWER(2,8)*I51),","),"")</f>
        <v/>
      </c>
      <c r="O51" s="43" t="str">
        <f>CONCATENATE(G51,M51)</f>
        <v/>
      </c>
    </row>
    <row r="52" spans="1:15" x14ac:dyDescent="0.25">
      <c r="A52" s="52"/>
      <c r="B52" s="43">
        <f t="shared" si="0"/>
        <v>0</v>
      </c>
      <c r="C52" s="52"/>
      <c r="D52" s="43">
        <f t="shared" si="1"/>
        <v>0</v>
      </c>
      <c r="E52" s="52"/>
      <c r="F52" s="43">
        <f t="shared" si="2"/>
        <v>32768</v>
      </c>
      <c r="G52" s="43" t="str">
        <f t="shared" si="3"/>
        <v/>
      </c>
      <c r="H52" s="43"/>
      <c r="I52" s="52"/>
      <c r="J52" s="52"/>
      <c r="K52" s="52"/>
      <c r="L52" s="76">
        <f>IF(J52&lt;&gt;"",VLOOKUP(J52,Notes!B52:E115,2,FALSE)+K52,0)</f>
        <v>0</v>
      </c>
      <c r="M52" s="73" t="str">
        <f>IF(I52&lt;&gt;"",CONCATENATE("0x",DEC2HEX(0+POWER(2,2)*L52+POWER(2,8)*I52),","),"")</f>
        <v/>
      </c>
      <c r="O52" s="43" t="str">
        <f>CONCATENATE(G52,M52)</f>
        <v/>
      </c>
    </row>
    <row r="53" spans="1:15" x14ac:dyDescent="0.25">
      <c r="A53" s="52"/>
      <c r="B53" s="43">
        <f t="shared" si="0"/>
        <v>0</v>
      </c>
      <c r="C53" s="52"/>
      <c r="D53" s="43">
        <f t="shared" si="1"/>
        <v>0</v>
      </c>
      <c r="E53" s="52"/>
      <c r="F53" s="43">
        <f t="shared" si="2"/>
        <v>32768</v>
      </c>
      <c r="G53" s="43" t="str">
        <f t="shared" si="3"/>
        <v/>
      </c>
      <c r="H53" s="43"/>
      <c r="I53" s="52"/>
      <c r="J53" s="52"/>
      <c r="K53" s="52"/>
      <c r="L53" s="76">
        <f>IF(J53&lt;&gt;"",VLOOKUP(J53,Notes!B53:E116,2,FALSE)+K53,0)</f>
        <v>0</v>
      </c>
      <c r="M53" s="73" t="str">
        <f>IF(I53&lt;&gt;"",CONCATENATE("0x",DEC2HEX(0+POWER(2,2)*L53+POWER(2,8)*I53),","),"")</f>
        <v/>
      </c>
      <c r="O53" s="43" t="str">
        <f>CONCATENATE(G53,M53)</f>
        <v/>
      </c>
    </row>
    <row r="54" spans="1:15" x14ac:dyDescent="0.25">
      <c r="A54" s="52"/>
      <c r="B54" s="43">
        <f t="shared" si="0"/>
        <v>0</v>
      </c>
      <c r="C54" s="52"/>
      <c r="D54" s="43">
        <f t="shared" si="1"/>
        <v>0</v>
      </c>
      <c r="E54" s="52"/>
      <c r="F54" s="43">
        <f t="shared" si="2"/>
        <v>32768</v>
      </c>
      <c r="G54" s="43" t="str">
        <f t="shared" si="3"/>
        <v/>
      </c>
      <c r="H54" s="43"/>
      <c r="I54" s="52"/>
      <c r="J54" s="52"/>
      <c r="K54" s="52"/>
      <c r="L54" s="76">
        <f>IF(J54&lt;&gt;"",VLOOKUP(J54,Notes!B54:E117,2,FALSE)+K54,0)</f>
        <v>0</v>
      </c>
      <c r="M54" s="73" t="str">
        <f>IF(I54&lt;&gt;"",CONCATENATE("0x",DEC2HEX(0+POWER(2,2)*L54+POWER(2,8)*I54),","),"")</f>
        <v/>
      </c>
      <c r="O54" s="43" t="str">
        <f>CONCATENATE(G54,M54)</f>
        <v/>
      </c>
    </row>
    <row r="55" spans="1:15" x14ac:dyDescent="0.25">
      <c r="A55" s="52"/>
      <c r="B55" s="43">
        <f t="shared" si="0"/>
        <v>0</v>
      </c>
      <c r="C55" s="52"/>
      <c r="D55" s="43">
        <f t="shared" si="1"/>
        <v>0</v>
      </c>
      <c r="E55" s="52"/>
      <c r="F55" s="43">
        <f t="shared" si="2"/>
        <v>32768</v>
      </c>
      <c r="G55" s="43" t="str">
        <f t="shared" si="3"/>
        <v/>
      </c>
      <c r="H55" s="43"/>
      <c r="I55" s="52"/>
      <c r="J55" s="52"/>
      <c r="K55" s="52"/>
      <c r="L55" s="76">
        <f>IF(J55&lt;&gt;"",VLOOKUP(J55,Notes!B55:E118,2,FALSE)+K55,0)</f>
        <v>0</v>
      </c>
      <c r="M55" s="73" t="str">
        <f>IF(I55&lt;&gt;"",CONCATENATE("0x",DEC2HEX(0+POWER(2,2)*L55+POWER(2,8)*I55),","),"")</f>
        <v/>
      </c>
      <c r="O55" s="43" t="str">
        <f>CONCATENATE(G55,M55)</f>
        <v/>
      </c>
    </row>
    <row r="56" spans="1:15" x14ac:dyDescent="0.25">
      <c r="A56" s="52"/>
      <c r="B56" s="43">
        <f t="shared" si="0"/>
        <v>0</v>
      </c>
      <c r="C56" s="52"/>
      <c r="D56" s="43">
        <f t="shared" si="1"/>
        <v>0</v>
      </c>
      <c r="E56" s="52"/>
      <c r="F56" s="43">
        <f t="shared" si="2"/>
        <v>32768</v>
      </c>
      <c r="G56" s="43" t="str">
        <f t="shared" si="3"/>
        <v/>
      </c>
      <c r="H56" s="43"/>
      <c r="I56" s="52"/>
      <c r="J56" s="52"/>
      <c r="K56" s="52"/>
      <c r="L56" s="76">
        <f>IF(J56&lt;&gt;"",VLOOKUP(J56,Notes!B56:E119,2,FALSE)+K56,0)</f>
        <v>0</v>
      </c>
      <c r="M56" s="73" t="str">
        <f>IF(I56&lt;&gt;"",CONCATENATE("0x",DEC2HEX(0+POWER(2,2)*L56+POWER(2,8)*I56),","),"")</f>
        <v/>
      </c>
      <c r="O56" s="43" t="str">
        <f>CONCATENATE(G56,M56)</f>
        <v/>
      </c>
    </row>
    <row r="57" spans="1:15" x14ac:dyDescent="0.25">
      <c r="A57" s="52"/>
      <c r="B57" s="43">
        <f t="shared" si="0"/>
        <v>0</v>
      </c>
      <c r="C57" s="52"/>
      <c r="D57" s="43">
        <f t="shared" si="1"/>
        <v>0</v>
      </c>
      <c r="E57" s="52"/>
      <c r="F57" s="43">
        <f t="shared" si="2"/>
        <v>32768</v>
      </c>
      <c r="G57" s="43" t="str">
        <f t="shared" si="3"/>
        <v/>
      </c>
      <c r="H57" s="43"/>
      <c r="I57" s="52"/>
      <c r="J57" s="52"/>
      <c r="K57" s="52"/>
      <c r="L57" s="76">
        <f>IF(J57&lt;&gt;"",VLOOKUP(J57,Notes!B57:E120,2,FALSE)+K57,0)</f>
        <v>0</v>
      </c>
      <c r="M57" s="73" t="str">
        <f>IF(I57&lt;&gt;"",CONCATENATE("0x",DEC2HEX(0+POWER(2,2)*L57+POWER(2,8)*I57),","),"")</f>
        <v/>
      </c>
      <c r="O57" s="43" t="str">
        <f>CONCATENATE(G57,M57)</f>
        <v/>
      </c>
    </row>
    <row r="58" spans="1:15" x14ac:dyDescent="0.25">
      <c r="A58" s="52"/>
      <c r="B58" s="43">
        <f t="shared" si="0"/>
        <v>0</v>
      </c>
      <c r="C58" s="52"/>
      <c r="D58" s="43">
        <f t="shared" si="1"/>
        <v>0</v>
      </c>
      <c r="E58" s="52"/>
      <c r="F58" s="43">
        <f t="shared" si="2"/>
        <v>32768</v>
      </c>
      <c r="G58" s="43" t="str">
        <f t="shared" si="3"/>
        <v/>
      </c>
      <c r="H58" s="43"/>
      <c r="I58" s="52"/>
      <c r="J58" s="52"/>
      <c r="K58" s="52"/>
      <c r="L58" s="76">
        <f>IF(J58&lt;&gt;"",VLOOKUP(J58,Notes!B58:E121,2,FALSE)+K58,0)</f>
        <v>0</v>
      </c>
      <c r="M58" s="73" t="str">
        <f>IF(I58&lt;&gt;"",CONCATENATE("0x",DEC2HEX(0+POWER(2,2)*L58+POWER(2,8)*I58),","),"")</f>
        <v/>
      </c>
      <c r="O58" s="43" t="str">
        <f>CONCATENATE(G58,M58)</f>
        <v/>
      </c>
    </row>
    <row r="59" spans="1:15" x14ac:dyDescent="0.25">
      <c r="A59" s="52"/>
      <c r="B59" s="43">
        <f t="shared" si="0"/>
        <v>0</v>
      </c>
      <c r="C59" s="52"/>
      <c r="D59" s="43">
        <f t="shared" si="1"/>
        <v>0</v>
      </c>
      <c r="E59" s="52"/>
      <c r="F59" s="43">
        <f t="shared" si="2"/>
        <v>32768</v>
      </c>
      <c r="G59" s="43" t="str">
        <f t="shared" si="3"/>
        <v/>
      </c>
      <c r="H59" s="43"/>
      <c r="I59" s="52"/>
      <c r="J59" s="52"/>
      <c r="K59" s="52"/>
      <c r="L59" s="76">
        <f>IF(J59&lt;&gt;"",VLOOKUP(J59,Notes!B59:E122,2,FALSE)+K59,0)</f>
        <v>0</v>
      </c>
      <c r="M59" s="73" t="str">
        <f>IF(I59&lt;&gt;"",CONCATENATE("0x",DEC2HEX(0+POWER(2,2)*L59+POWER(2,8)*I59),","),"")</f>
        <v/>
      </c>
      <c r="O59" s="43" t="str">
        <f>CONCATENATE(G59,M59)</f>
        <v/>
      </c>
    </row>
    <row r="60" spans="1:15" x14ac:dyDescent="0.25">
      <c r="A60" s="52"/>
      <c r="B60" s="43">
        <f t="shared" si="0"/>
        <v>0</v>
      </c>
      <c r="C60" s="52"/>
      <c r="D60" s="43">
        <f t="shared" si="1"/>
        <v>0</v>
      </c>
      <c r="E60" s="52"/>
      <c r="F60" s="43">
        <f t="shared" si="2"/>
        <v>32768</v>
      </c>
      <c r="G60" s="43" t="str">
        <f t="shared" si="3"/>
        <v/>
      </c>
      <c r="H60" s="43"/>
      <c r="I60" s="52"/>
      <c r="J60" s="52"/>
      <c r="K60" s="52"/>
      <c r="L60" s="76">
        <f>IF(J60&lt;&gt;"",VLOOKUP(J60,Notes!B60:E123,2,FALSE)+K60,0)</f>
        <v>0</v>
      </c>
      <c r="M60" s="73" t="str">
        <f>IF(I60&lt;&gt;"",CONCATENATE("0x",DEC2HEX(0+POWER(2,2)*L60+POWER(2,8)*I60),","),"")</f>
        <v/>
      </c>
      <c r="O60" s="43" t="str">
        <f>CONCATENATE(G60,M60)</f>
        <v/>
      </c>
    </row>
    <row r="61" spans="1:15" x14ac:dyDescent="0.25">
      <c r="A61" s="52"/>
      <c r="B61" s="43">
        <f t="shared" si="0"/>
        <v>0</v>
      </c>
      <c r="C61" s="52"/>
      <c r="D61" s="43">
        <f t="shared" si="1"/>
        <v>0</v>
      </c>
      <c r="E61" s="52"/>
      <c r="F61" s="43">
        <f t="shared" si="2"/>
        <v>32768</v>
      </c>
      <c r="G61" s="43" t="str">
        <f t="shared" si="3"/>
        <v/>
      </c>
      <c r="H61" s="43"/>
      <c r="I61" s="52"/>
      <c r="J61" s="52"/>
      <c r="K61" s="52"/>
      <c r="L61" s="76">
        <f>IF(J61&lt;&gt;"",VLOOKUP(J61,Notes!B61:E124,2,FALSE)+K61,0)</f>
        <v>0</v>
      </c>
      <c r="M61" s="73" t="str">
        <f>IF(I61&lt;&gt;"",CONCATENATE("0x",DEC2HEX(0+POWER(2,2)*L61+POWER(2,8)*I61),","),"")</f>
        <v/>
      </c>
      <c r="O61" s="43" t="str">
        <f>CONCATENATE(G61,M61)</f>
        <v/>
      </c>
    </row>
    <row r="62" spans="1:15" x14ac:dyDescent="0.25">
      <c r="A62" s="52"/>
      <c r="B62" s="43">
        <f t="shared" si="0"/>
        <v>0</v>
      </c>
      <c r="C62" s="52"/>
      <c r="D62" s="43">
        <f t="shared" si="1"/>
        <v>0</v>
      </c>
      <c r="E62" s="52"/>
      <c r="F62" s="43">
        <f t="shared" si="2"/>
        <v>32768</v>
      </c>
      <c r="G62" s="43" t="str">
        <f t="shared" si="3"/>
        <v/>
      </c>
      <c r="H62" s="43"/>
      <c r="I62" s="52"/>
      <c r="J62" s="52"/>
      <c r="K62" s="52"/>
      <c r="L62" s="76">
        <f>IF(J62&lt;&gt;"",VLOOKUP(J62,Notes!B62:E125,2,FALSE)+K62,0)</f>
        <v>0</v>
      </c>
      <c r="M62" s="73" t="str">
        <f>IF(I62&lt;&gt;"",CONCATENATE("0x",DEC2HEX(0+POWER(2,2)*L62+POWER(2,8)*I62),","),"")</f>
        <v/>
      </c>
      <c r="O62" s="43" t="str">
        <f>CONCATENATE(G62,M62)</f>
        <v/>
      </c>
    </row>
    <row r="63" spans="1:15" x14ac:dyDescent="0.25">
      <c r="A63" s="52"/>
      <c r="B63" s="43">
        <f t="shared" si="0"/>
        <v>0</v>
      </c>
      <c r="C63" s="52"/>
      <c r="D63" s="43">
        <f t="shared" si="1"/>
        <v>0</v>
      </c>
      <c r="E63" s="52"/>
      <c r="F63" s="43">
        <f t="shared" si="2"/>
        <v>32768</v>
      </c>
      <c r="G63" s="43" t="str">
        <f t="shared" si="3"/>
        <v/>
      </c>
      <c r="H63" s="43"/>
      <c r="I63" s="52"/>
      <c r="J63" s="52"/>
      <c r="K63" s="52"/>
      <c r="L63" s="76">
        <f>IF(J63&lt;&gt;"",VLOOKUP(J63,Notes!B63:E126,2,FALSE)+K63,0)</f>
        <v>0</v>
      </c>
      <c r="M63" s="73" t="str">
        <f>IF(I63&lt;&gt;"",CONCATENATE("0x",DEC2HEX(0+POWER(2,2)*L63+POWER(2,8)*I63),","),"")</f>
        <v/>
      </c>
      <c r="O63" s="43" t="str">
        <f>CONCATENATE(G63,M63)</f>
        <v/>
      </c>
    </row>
    <row r="64" spans="1:15" x14ac:dyDescent="0.25">
      <c r="A64" s="52"/>
      <c r="B64" s="43">
        <f t="shared" si="0"/>
        <v>0</v>
      </c>
      <c r="C64" s="52"/>
      <c r="D64" s="43">
        <f t="shared" si="1"/>
        <v>0</v>
      </c>
      <c r="E64" s="52"/>
      <c r="F64" s="43">
        <f t="shared" si="2"/>
        <v>32768</v>
      </c>
      <c r="G64" s="43" t="str">
        <f t="shared" si="3"/>
        <v/>
      </c>
      <c r="H64" s="43"/>
      <c r="I64" s="52"/>
      <c r="J64" s="52"/>
      <c r="K64" s="52"/>
      <c r="L64" s="76">
        <f>IF(J64&lt;&gt;"",VLOOKUP(J64,Notes!B64:E127,2,FALSE)+K64,0)</f>
        <v>0</v>
      </c>
      <c r="M64" s="73" t="str">
        <f>IF(I64&lt;&gt;"",CONCATENATE("0x",DEC2HEX(0+POWER(2,2)*L64+POWER(2,8)*I64),","),"")</f>
        <v/>
      </c>
      <c r="O64" s="43" t="str">
        <f>CONCATENATE(G64,M64)</f>
        <v/>
      </c>
    </row>
    <row r="65" spans="1:15" x14ac:dyDescent="0.25">
      <c r="A65" s="52"/>
      <c r="B65" s="43">
        <f t="shared" si="0"/>
        <v>0</v>
      </c>
      <c r="C65" s="52"/>
      <c r="D65" s="43">
        <f t="shared" si="1"/>
        <v>0</v>
      </c>
      <c r="E65" s="52"/>
      <c r="F65" s="43">
        <f t="shared" si="2"/>
        <v>32768</v>
      </c>
      <c r="G65" s="43" t="str">
        <f t="shared" si="3"/>
        <v/>
      </c>
      <c r="H65" s="43"/>
      <c r="I65" s="52"/>
      <c r="J65" s="52"/>
      <c r="K65" s="52"/>
      <c r="L65" s="76">
        <f>IF(J65&lt;&gt;"",VLOOKUP(J65,Notes!B65:E128,2,FALSE)+K65,0)</f>
        <v>0</v>
      </c>
      <c r="M65" s="73" t="str">
        <f>IF(I65&lt;&gt;"",CONCATENATE("0x",DEC2HEX(0+POWER(2,2)*L65+POWER(2,8)*I65),","),"")</f>
        <v/>
      </c>
      <c r="O65" s="43" t="str">
        <f>CONCATENATE(G65,M65)</f>
        <v/>
      </c>
    </row>
    <row r="66" spans="1:15" x14ac:dyDescent="0.25">
      <c r="A66" s="52"/>
      <c r="B66" s="43">
        <f t="shared" si="0"/>
        <v>0</v>
      </c>
      <c r="C66" s="52"/>
      <c r="D66" s="43">
        <f t="shared" si="1"/>
        <v>0</v>
      </c>
      <c r="E66" s="52"/>
      <c r="F66" s="43">
        <f t="shared" si="2"/>
        <v>32768</v>
      </c>
      <c r="G66" s="43" t="str">
        <f t="shared" si="3"/>
        <v/>
      </c>
      <c r="H66" s="43"/>
      <c r="I66" s="52"/>
      <c r="J66" s="52"/>
      <c r="K66" s="52"/>
      <c r="L66" s="76">
        <f>IF(J66&lt;&gt;"",VLOOKUP(J66,Notes!B66:E129,2,FALSE)+K66,0)</f>
        <v>0</v>
      </c>
      <c r="M66" s="73" t="str">
        <f>IF(I66&lt;&gt;"",CONCATENATE("0x",DEC2HEX(0+POWER(2,2)*L66+POWER(2,8)*I66),","),"")</f>
        <v/>
      </c>
      <c r="O66" s="43" t="str">
        <f>CONCATENATE(G66,M66)</f>
        <v/>
      </c>
    </row>
    <row r="67" spans="1:15" x14ac:dyDescent="0.25">
      <c r="A67" s="52"/>
      <c r="B67" s="43">
        <f t="shared" ref="B67:B130" si="4">POWER(2,2)*A67</f>
        <v>0</v>
      </c>
      <c r="C67" s="52"/>
      <c r="D67" s="43">
        <f t="shared" ref="D67:D130" si="5">POWER(2,6)*C67</f>
        <v>0</v>
      </c>
      <c r="E67" s="52"/>
      <c r="F67" s="43">
        <f t="shared" ref="F67:F130" si="6">POWER(2,11)*(E67+16)</f>
        <v>32768</v>
      </c>
      <c r="G67" s="43" t="str">
        <f t="shared" ref="G67:G130" si="7">IF(A67&lt;&gt;"",CONCATENATE("0x",DEC2HEX(1+B67+D67+F67),","),"")</f>
        <v/>
      </c>
      <c r="H67" s="43"/>
      <c r="I67" s="52"/>
      <c r="J67" s="52"/>
      <c r="K67" s="52"/>
      <c r="L67" s="76">
        <f>IF(J67&lt;&gt;"",VLOOKUP(J67,Notes!B67:E130,2,FALSE)+K67,0)</f>
        <v>0</v>
      </c>
      <c r="M67" s="73" t="str">
        <f>IF(I67&lt;&gt;"",CONCATENATE("0x",DEC2HEX(0+POWER(2,2)*L67+POWER(2,8)*I67),","),"")</f>
        <v/>
      </c>
      <c r="O67" s="43" t="str">
        <f>CONCATENATE(G67,M67)</f>
        <v/>
      </c>
    </row>
    <row r="68" spans="1:15" x14ac:dyDescent="0.25">
      <c r="A68" s="52"/>
      <c r="B68" s="43">
        <f t="shared" si="4"/>
        <v>0</v>
      </c>
      <c r="C68" s="52"/>
      <c r="D68" s="43">
        <f t="shared" si="5"/>
        <v>0</v>
      </c>
      <c r="E68" s="52"/>
      <c r="F68" s="43">
        <f t="shared" si="6"/>
        <v>32768</v>
      </c>
      <c r="G68" s="43" t="str">
        <f t="shared" si="7"/>
        <v/>
      </c>
      <c r="H68" s="43"/>
      <c r="I68" s="52"/>
      <c r="J68" s="52"/>
      <c r="K68" s="52"/>
      <c r="L68" s="76">
        <f>IF(J68&lt;&gt;"",VLOOKUP(J68,Notes!B68:E131,2,FALSE)+K68,0)</f>
        <v>0</v>
      </c>
      <c r="M68" s="73" t="str">
        <f>IF(I68&lt;&gt;"",CONCATENATE("0x",DEC2HEX(0+POWER(2,2)*L68+POWER(2,8)*I68),","),"")</f>
        <v/>
      </c>
      <c r="O68" s="43" t="str">
        <f>CONCATENATE(G68,M68)</f>
        <v/>
      </c>
    </row>
    <row r="69" spans="1:15" x14ac:dyDescent="0.25">
      <c r="A69" s="52"/>
      <c r="B69" s="43">
        <f t="shared" si="4"/>
        <v>0</v>
      </c>
      <c r="C69" s="52"/>
      <c r="D69" s="43">
        <f t="shared" si="5"/>
        <v>0</v>
      </c>
      <c r="E69" s="52"/>
      <c r="F69" s="43">
        <f t="shared" si="6"/>
        <v>32768</v>
      </c>
      <c r="G69" s="43" t="str">
        <f t="shared" si="7"/>
        <v/>
      </c>
      <c r="H69" s="43"/>
      <c r="I69" s="52"/>
      <c r="J69" s="52"/>
      <c r="K69" s="52"/>
      <c r="L69" s="76">
        <f>IF(J69&lt;&gt;"",VLOOKUP(J69,Notes!B69:E132,2,FALSE)+K69,0)</f>
        <v>0</v>
      </c>
      <c r="M69" s="73" t="str">
        <f>IF(I69&lt;&gt;"",CONCATENATE("0x",DEC2HEX(0+POWER(2,2)*L69+POWER(2,8)*I69),","),"")</f>
        <v/>
      </c>
      <c r="O69" s="43" t="str">
        <f>CONCATENATE(G69,M69)</f>
        <v/>
      </c>
    </row>
    <row r="70" spans="1:15" x14ac:dyDescent="0.25">
      <c r="A70" s="52"/>
      <c r="B70" s="43">
        <f t="shared" si="4"/>
        <v>0</v>
      </c>
      <c r="C70" s="52"/>
      <c r="D70" s="43">
        <f t="shared" si="5"/>
        <v>0</v>
      </c>
      <c r="E70" s="52"/>
      <c r="F70" s="43">
        <f t="shared" si="6"/>
        <v>32768</v>
      </c>
      <c r="G70" s="43" t="str">
        <f t="shared" si="7"/>
        <v/>
      </c>
      <c r="H70" s="43"/>
      <c r="I70" s="52"/>
      <c r="J70" s="52"/>
      <c r="K70" s="52"/>
      <c r="L70" s="76">
        <f>IF(J70&lt;&gt;"",VLOOKUP(J70,Notes!B70:E133,2,FALSE)+K70,0)</f>
        <v>0</v>
      </c>
      <c r="M70" s="73" t="str">
        <f>IF(I70&lt;&gt;"",CONCATENATE("0x",DEC2HEX(0+POWER(2,2)*L70+POWER(2,8)*I70),","),"")</f>
        <v/>
      </c>
      <c r="O70" s="43" t="str">
        <f>CONCATENATE(G70,M70)</f>
        <v/>
      </c>
    </row>
    <row r="71" spans="1:15" x14ac:dyDescent="0.25">
      <c r="A71" s="52"/>
      <c r="B71" s="43">
        <f t="shared" si="4"/>
        <v>0</v>
      </c>
      <c r="C71" s="52"/>
      <c r="D71" s="43">
        <f t="shared" si="5"/>
        <v>0</v>
      </c>
      <c r="E71" s="52"/>
      <c r="F71" s="43">
        <f t="shared" si="6"/>
        <v>32768</v>
      </c>
      <c r="G71" s="43" t="str">
        <f t="shared" si="7"/>
        <v/>
      </c>
      <c r="H71" s="43"/>
      <c r="I71" s="52"/>
      <c r="J71" s="52"/>
      <c r="K71" s="52"/>
      <c r="L71" s="76">
        <f>IF(J71&lt;&gt;"",VLOOKUP(J71,Notes!B71:E134,2,FALSE)+K71,0)</f>
        <v>0</v>
      </c>
      <c r="M71" s="73" t="str">
        <f>IF(I71&lt;&gt;"",CONCATENATE("0x",DEC2HEX(0+POWER(2,2)*L71+POWER(2,8)*I71),","),"")</f>
        <v/>
      </c>
      <c r="O71" s="43" t="str">
        <f>CONCATENATE(G71,M71)</f>
        <v/>
      </c>
    </row>
    <row r="72" spans="1:15" x14ac:dyDescent="0.25">
      <c r="A72" s="52"/>
      <c r="B72" s="43">
        <f t="shared" si="4"/>
        <v>0</v>
      </c>
      <c r="C72" s="52"/>
      <c r="D72" s="43">
        <f t="shared" si="5"/>
        <v>0</v>
      </c>
      <c r="E72" s="52"/>
      <c r="F72" s="43">
        <f t="shared" si="6"/>
        <v>32768</v>
      </c>
      <c r="G72" s="43" t="str">
        <f t="shared" si="7"/>
        <v/>
      </c>
      <c r="H72" s="43"/>
      <c r="I72" s="52"/>
      <c r="J72" s="52"/>
      <c r="K72" s="52"/>
      <c r="L72" s="76">
        <f>IF(J72&lt;&gt;"",VLOOKUP(J72,Notes!B72:E135,2,FALSE)+K72,0)</f>
        <v>0</v>
      </c>
      <c r="M72" s="73" t="str">
        <f>IF(I72&lt;&gt;"",CONCATENATE("0x",DEC2HEX(0+POWER(2,2)*L72+POWER(2,8)*I72),","),"")</f>
        <v/>
      </c>
      <c r="O72" s="43" t="str">
        <f>CONCATENATE(G72,M72)</f>
        <v/>
      </c>
    </row>
    <row r="73" spans="1:15" x14ac:dyDescent="0.25">
      <c r="A73" s="52"/>
      <c r="B73" s="43">
        <f t="shared" si="4"/>
        <v>0</v>
      </c>
      <c r="C73" s="52"/>
      <c r="D73" s="43">
        <f t="shared" si="5"/>
        <v>0</v>
      </c>
      <c r="E73" s="52"/>
      <c r="F73" s="43">
        <f t="shared" si="6"/>
        <v>32768</v>
      </c>
      <c r="G73" s="43" t="str">
        <f t="shared" si="7"/>
        <v/>
      </c>
      <c r="H73" s="43"/>
      <c r="I73" s="52"/>
      <c r="J73" s="52"/>
      <c r="K73" s="52"/>
      <c r="L73" s="76">
        <f>IF(J73&lt;&gt;"",VLOOKUP(J73,Notes!B73:E136,2,FALSE)+K73,0)</f>
        <v>0</v>
      </c>
      <c r="M73" s="73" t="str">
        <f>IF(I73&lt;&gt;"",CONCATENATE("0x",DEC2HEX(0+POWER(2,2)*L73+POWER(2,8)*I73),","),"")</f>
        <v/>
      </c>
      <c r="O73" s="43" t="str">
        <f>CONCATENATE(G73,M73)</f>
        <v/>
      </c>
    </row>
    <row r="74" spans="1:15" x14ac:dyDescent="0.25">
      <c r="A74" s="52"/>
      <c r="B74" s="43">
        <f t="shared" si="4"/>
        <v>0</v>
      </c>
      <c r="C74" s="52"/>
      <c r="D74" s="43">
        <f t="shared" si="5"/>
        <v>0</v>
      </c>
      <c r="E74" s="52"/>
      <c r="F74" s="43">
        <f t="shared" si="6"/>
        <v>32768</v>
      </c>
      <c r="G74" s="43" t="str">
        <f t="shared" si="7"/>
        <v/>
      </c>
      <c r="H74" s="43"/>
      <c r="I74" s="52"/>
      <c r="J74" s="52"/>
      <c r="K74" s="52"/>
      <c r="L74" s="76">
        <f>IF(J74&lt;&gt;"",VLOOKUP(J74,Notes!B74:E137,2,FALSE)+K74,0)</f>
        <v>0</v>
      </c>
      <c r="M74" s="73" t="str">
        <f>IF(I74&lt;&gt;"",CONCATENATE("0x",DEC2HEX(0+POWER(2,2)*L74+POWER(2,8)*I74),","),"")</f>
        <v/>
      </c>
      <c r="O74" s="43" t="str">
        <f>CONCATENATE(G74,M74)</f>
        <v/>
      </c>
    </row>
    <row r="75" spans="1:15" x14ac:dyDescent="0.25">
      <c r="A75" s="52"/>
      <c r="B75" s="43">
        <f t="shared" si="4"/>
        <v>0</v>
      </c>
      <c r="C75" s="52"/>
      <c r="D75" s="43">
        <f t="shared" si="5"/>
        <v>0</v>
      </c>
      <c r="E75" s="52"/>
      <c r="F75" s="43">
        <f t="shared" si="6"/>
        <v>32768</v>
      </c>
      <c r="G75" s="43" t="str">
        <f t="shared" si="7"/>
        <v/>
      </c>
      <c r="H75" s="43"/>
      <c r="I75" s="52"/>
      <c r="J75" s="52"/>
      <c r="K75" s="52"/>
      <c r="L75" s="76">
        <f>IF(J75&lt;&gt;"",VLOOKUP(J75,Notes!B75:E138,2,FALSE)+K75,0)</f>
        <v>0</v>
      </c>
      <c r="M75" s="73" t="str">
        <f>IF(I75&lt;&gt;"",CONCATENATE("0x",DEC2HEX(0+POWER(2,2)*L75+POWER(2,8)*I75),","),"")</f>
        <v/>
      </c>
      <c r="O75" s="43" t="str">
        <f>CONCATENATE(G75,M75)</f>
        <v/>
      </c>
    </row>
    <row r="76" spans="1:15" x14ac:dyDescent="0.25">
      <c r="A76" s="52"/>
      <c r="B76" s="43">
        <f t="shared" si="4"/>
        <v>0</v>
      </c>
      <c r="C76" s="52"/>
      <c r="D76" s="43">
        <f t="shared" si="5"/>
        <v>0</v>
      </c>
      <c r="E76" s="52"/>
      <c r="F76" s="43">
        <f t="shared" si="6"/>
        <v>32768</v>
      </c>
      <c r="G76" s="43" t="str">
        <f t="shared" si="7"/>
        <v/>
      </c>
      <c r="H76" s="43"/>
      <c r="I76" s="52"/>
      <c r="J76" s="52"/>
      <c r="K76" s="52"/>
      <c r="L76" s="76">
        <f>IF(J76&lt;&gt;"",VLOOKUP(J76,Notes!B76:E139,2,FALSE)+K76,0)</f>
        <v>0</v>
      </c>
      <c r="M76" s="73" t="str">
        <f>IF(I76&lt;&gt;"",CONCATENATE("0x",DEC2HEX(0+POWER(2,2)*L76+POWER(2,8)*I76),","),"")</f>
        <v/>
      </c>
      <c r="O76" s="43" t="str">
        <f>CONCATENATE(G76,M76)</f>
        <v/>
      </c>
    </row>
    <row r="77" spans="1:15" x14ac:dyDescent="0.25">
      <c r="A77" s="52"/>
      <c r="B77" s="43">
        <f t="shared" si="4"/>
        <v>0</v>
      </c>
      <c r="C77" s="52"/>
      <c r="D77" s="43">
        <f t="shared" si="5"/>
        <v>0</v>
      </c>
      <c r="E77" s="52"/>
      <c r="F77" s="43">
        <f t="shared" si="6"/>
        <v>32768</v>
      </c>
      <c r="G77" s="43" t="str">
        <f t="shared" si="7"/>
        <v/>
      </c>
      <c r="H77" s="43"/>
      <c r="I77" s="52"/>
      <c r="J77" s="52"/>
      <c r="K77" s="52"/>
      <c r="L77" s="76">
        <f>IF(J77&lt;&gt;"",VLOOKUP(J77,Notes!B77:E140,2,FALSE)+K77,0)</f>
        <v>0</v>
      </c>
      <c r="M77" s="73" t="str">
        <f>IF(I77&lt;&gt;"",CONCATENATE("0x",DEC2HEX(0+POWER(2,2)*L77+POWER(2,8)*I77),","),"")</f>
        <v/>
      </c>
      <c r="O77" s="43" t="str">
        <f>CONCATENATE(G77,M77)</f>
        <v/>
      </c>
    </row>
    <row r="78" spans="1:15" x14ac:dyDescent="0.25">
      <c r="A78" s="52"/>
      <c r="B78" s="43">
        <f t="shared" si="4"/>
        <v>0</v>
      </c>
      <c r="C78" s="52"/>
      <c r="D78" s="43">
        <f t="shared" si="5"/>
        <v>0</v>
      </c>
      <c r="E78" s="52"/>
      <c r="F78" s="43">
        <f t="shared" si="6"/>
        <v>32768</v>
      </c>
      <c r="G78" s="43" t="str">
        <f t="shared" si="7"/>
        <v/>
      </c>
      <c r="H78" s="43"/>
      <c r="I78" s="52"/>
      <c r="J78" s="52"/>
      <c r="K78" s="52"/>
      <c r="L78" s="76">
        <f>IF(J78&lt;&gt;"",VLOOKUP(J78,Notes!B78:E141,2,FALSE)+K78,0)</f>
        <v>0</v>
      </c>
      <c r="M78" s="73" t="str">
        <f>IF(I78&lt;&gt;"",CONCATENATE("0x",DEC2HEX(0+POWER(2,2)*L78+POWER(2,8)*I78),","),"")</f>
        <v/>
      </c>
      <c r="O78" s="43" t="str">
        <f>CONCATENATE(G78,M78)</f>
        <v/>
      </c>
    </row>
    <row r="79" spans="1:15" x14ac:dyDescent="0.25">
      <c r="A79" s="52"/>
      <c r="B79" s="43">
        <f t="shared" si="4"/>
        <v>0</v>
      </c>
      <c r="C79" s="52"/>
      <c r="D79" s="43">
        <f t="shared" si="5"/>
        <v>0</v>
      </c>
      <c r="E79" s="52"/>
      <c r="F79" s="43">
        <f t="shared" si="6"/>
        <v>32768</v>
      </c>
      <c r="G79" s="43" t="str">
        <f t="shared" si="7"/>
        <v/>
      </c>
      <c r="H79" s="43"/>
      <c r="I79" s="52"/>
      <c r="J79" s="52"/>
      <c r="K79" s="52"/>
      <c r="L79" s="76">
        <f>IF(J79&lt;&gt;"",VLOOKUP(J79,Notes!B79:E142,2,FALSE)+K79,0)</f>
        <v>0</v>
      </c>
      <c r="M79" s="73" t="str">
        <f>IF(I79&lt;&gt;"",CONCATENATE("0x",DEC2HEX(0+POWER(2,2)*L79+POWER(2,8)*I79),","),"")</f>
        <v/>
      </c>
      <c r="O79" s="43" t="str">
        <f>CONCATENATE(G79,M79)</f>
        <v/>
      </c>
    </row>
    <row r="80" spans="1:15" x14ac:dyDescent="0.25">
      <c r="A80" s="52"/>
      <c r="B80" s="43">
        <f t="shared" si="4"/>
        <v>0</v>
      </c>
      <c r="C80" s="52"/>
      <c r="D80" s="43">
        <f t="shared" si="5"/>
        <v>0</v>
      </c>
      <c r="E80" s="52"/>
      <c r="F80" s="43">
        <f t="shared" si="6"/>
        <v>32768</v>
      </c>
      <c r="G80" s="43" t="str">
        <f t="shared" si="7"/>
        <v/>
      </c>
      <c r="H80" s="43"/>
      <c r="I80" s="52"/>
      <c r="J80" s="52"/>
      <c r="K80" s="52"/>
      <c r="L80" s="76">
        <f>IF(J80&lt;&gt;"",VLOOKUP(J80,Notes!B80:E143,2,FALSE)+K80,0)</f>
        <v>0</v>
      </c>
      <c r="M80" s="73" t="str">
        <f>IF(I80&lt;&gt;"",CONCATENATE("0x",DEC2HEX(0+POWER(2,2)*L80+POWER(2,8)*I80),","),"")</f>
        <v/>
      </c>
      <c r="O80" s="43" t="str">
        <f>CONCATENATE(G80,M80)</f>
        <v/>
      </c>
    </row>
    <row r="81" spans="1:15" x14ac:dyDescent="0.25">
      <c r="A81" s="52"/>
      <c r="B81" s="43">
        <f t="shared" si="4"/>
        <v>0</v>
      </c>
      <c r="C81" s="52"/>
      <c r="D81" s="43">
        <f t="shared" si="5"/>
        <v>0</v>
      </c>
      <c r="E81" s="52"/>
      <c r="F81" s="43">
        <f t="shared" si="6"/>
        <v>32768</v>
      </c>
      <c r="G81" s="43" t="str">
        <f t="shared" si="7"/>
        <v/>
      </c>
      <c r="H81" s="43"/>
      <c r="I81" s="52"/>
      <c r="J81" s="52"/>
      <c r="K81" s="52"/>
      <c r="L81" s="76">
        <f>IF(J81&lt;&gt;"",VLOOKUP(J81,Notes!B81:E144,2,FALSE)+K81,0)</f>
        <v>0</v>
      </c>
      <c r="M81" s="73" t="str">
        <f>IF(I81&lt;&gt;"",CONCATENATE("0x",DEC2HEX(0+POWER(2,2)*L81+POWER(2,8)*I81),","),"")</f>
        <v/>
      </c>
      <c r="O81" s="43" t="str">
        <f>CONCATENATE(G81,M81)</f>
        <v/>
      </c>
    </row>
    <row r="82" spans="1:15" x14ac:dyDescent="0.25">
      <c r="A82" s="52"/>
      <c r="B82" s="43">
        <f t="shared" si="4"/>
        <v>0</v>
      </c>
      <c r="C82" s="52"/>
      <c r="D82" s="43">
        <f t="shared" si="5"/>
        <v>0</v>
      </c>
      <c r="E82" s="52"/>
      <c r="F82" s="43">
        <f t="shared" si="6"/>
        <v>32768</v>
      </c>
      <c r="G82" s="43" t="str">
        <f t="shared" si="7"/>
        <v/>
      </c>
      <c r="H82" s="43"/>
      <c r="I82" s="52"/>
      <c r="J82" s="52"/>
      <c r="K82" s="52"/>
      <c r="L82" s="76">
        <f>IF(J82&lt;&gt;"",VLOOKUP(J82,Notes!B82:E145,2,FALSE)+K82,0)</f>
        <v>0</v>
      </c>
      <c r="M82" s="73" t="str">
        <f>IF(I82&lt;&gt;"",CONCATENATE("0x",DEC2HEX(0+POWER(2,2)*L82+POWER(2,8)*I82),","),"")</f>
        <v/>
      </c>
      <c r="O82" s="43" t="str">
        <f>CONCATENATE(G82,M82)</f>
        <v/>
      </c>
    </row>
    <row r="83" spans="1:15" x14ac:dyDescent="0.25">
      <c r="A83" s="52"/>
      <c r="B83" s="43">
        <f t="shared" si="4"/>
        <v>0</v>
      </c>
      <c r="C83" s="52"/>
      <c r="D83" s="43">
        <f t="shared" si="5"/>
        <v>0</v>
      </c>
      <c r="E83" s="52"/>
      <c r="F83" s="43">
        <f t="shared" si="6"/>
        <v>32768</v>
      </c>
      <c r="G83" s="43" t="str">
        <f t="shared" si="7"/>
        <v/>
      </c>
      <c r="H83" s="43"/>
      <c r="I83" s="52"/>
      <c r="J83" s="52"/>
      <c r="K83" s="52"/>
      <c r="L83" s="76">
        <f>IF(J83&lt;&gt;"",VLOOKUP(J83,Notes!B83:E146,2,FALSE)+K83,0)</f>
        <v>0</v>
      </c>
      <c r="M83" s="73" t="str">
        <f>IF(I83&lt;&gt;"",CONCATENATE("0x",DEC2HEX(0+POWER(2,2)*L83+POWER(2,8)*I83),","),"")</f>
        <v/>
      </c>
      <c r="O83" s="43" t="str">
        <f>CONCATENATE(G83,M83)</f>
        <v/>
      </c>
    </row>
    <row r="84" spans="1:15" x14ac:dyDescent="0.25">
      <c r="A84" s="52"/>
      <c r="B84" s="43">
        <f t="shared" si="4"/>
        <v>0</v>
      </c>
      <c r="C84" s="52"/>
      <c r="D84" s="43">
        <f t="shared" si="5"/>
        <v>0</v>
      </c>
      <c r="E84" s="52"/>
      <c r="F84" s="43">
        <f t="shared" si="6"/>
        <v>32768</v>
      </c>
      <c r="G84" s="43" t="str">
        <f t="shared" si="7"/>
        <v/>
      </c>
      <c r="H84" s="43"/>
      <c r="I84" s="52"/>
      <c r="J84" s="52"/>
      <c r="K84" s="52"/>
      <c r="L84" s="76">
        <f>IF(J84&lt;&gt;"",VLOOKUP(J84,Notes!B84:E147,2,FALSE)+K84,0)</f>
        <v>0</v>
      </c>
      <c r="M84" s="73" t="str">
        <f>IF(I84&lt;&gt;"",CONCATENATE("0x",DEC2HEX(0+POWER(2,2)*L84+POWER(2,8)*I84),","),"")</f>
        <v/>
      </c>
      <c r="O84" s="43" t="str">
        <f>CONCATENATE(G84,M84)</f>
        <v/>
      </c>
    </row>
    <row r="85" spans="1:15" x14ac:dyDescent="0.25">
      <c r="A85" s="52"/>
      <c r="B85" s="43">
        <f t="shared" si="4"/>
        <v>0</v>
      </c>
      <c r="C85" s="52"/>
      <c r="D85" s="43">
        <f t="shared" si="5"/>
        <v>0</v>
      </c>
      <c r="E85" s="52"/>
      <c r="F85" s="43">
        <f t="shared" si="6"/>
        <v>32768</v>
      </c>
      <c r="G85" s="43" t="str">
        <f t="shared" si="7"/>
        <v/>
      </c>
      <c r="H85" s="43"/>
      <c r="I85" s="52"/>
      <c r="J85" s="52"/>
      <c r="K85" s="52"/>
      <c r="L85" s="76">
        <f>IF(J85&lt;&gt;"",VLOOKUP(J85,Notes!B85:E148,2,FALSE)+K85,0)</f>
        <v>0</v>
      </c>
      <c r="M85" s="73" t="str">
        <f>IF(I85&lt;&gt;"",CONCATENATE("0x",DEC2HEX(0+POWER(2,2)*L85+POWER(2,8)*I85),","),"")</f>
        <v/>
      </c>
      <c r="O85" s="43" t="str">
        <f>CONCATENATE(G85,M85)</f>
        <v/>
      </c>
    </row>
    <row r="86" spans="1:15" x14ac:dyDescent="0.25">
      <c r="A86" s="52"/>
      <c r="B86" s="43">
        <f t="shared" si="4"/>
        <v>0</v>
      </c>
      <c r="C86" s="52"/>
      <c r="D86" s="43">
        <f t="shared" si="5"/>
        <v>0</v>
      </c>
      <c r="E86" s="52"/>
      <c r="F86" s="43">
        <f t="shared" si="6"/>
        <v>32768</v>
      </c>
      <c r="G86" s="43" t="str">
        <f t="shared" si="7"/>
        <v/>
      </c>
      <c r="H86" s="43"/>
      <c r="I86" s="52"/>
      <c r="J86" s="52"/>
      <c r="K86" s="52"/>
      <c r="L86" s="76">
        <f>IF(J86&lt;&gt;"",VLOOKUP(J86,Notes!B86:E149,2,FALSE)+K86,0)</f>
        <v>0</v>
      </c>
      <c r="M86" s="73" t="str">
        <f>IF(I86&lt;&gt;"",CONCATENATE("0x",DEC2HEX(0+POWER(2,2)*L86+POWER(2,8)*I86),","),"")</f>
        <v/>
      </c>
      <c r="O86" s="43" t="str">
        <f>CONCATENATE(G86,M86)</f>
        <v/>
      </c>
    </row>
    <row r="87" spans="1:15" x14ac:dyDescent="0.25">
      <c r="A87" s="52"/>
      <c r="B87" s="43">
        <f t="shared" si="4"/>
        <v>0</v>
      </c>
      <c r="C87" s="52"/>
      <c r="D87" s="43">
        <f t="shared" si="5"/>
        <v>0</v>
      </c>
      <c r="E87" s="52"/>
      <c r="F87" s="43">
        <f t="shared" si="6"/>
        <v>32768</v>
      </c>
      <c r="G87" s="43" t="str">
        <f t="shared" si="7"/>
        <v/>
      </c>
      <c r="H87" s="43"/>
      <c r="I87" s="52"/>
      <c r="J87" s="52"/>
      <c r="K87" s="52"/>
      <c r="L87" s="76">
        <f>IF(J87&lt;&gt;"",VLOOKUP(J87,Notes!B87:E150,2,FALSE)+K87,0)</f>
        <v>0</v>
      </c>
      <c r="M87" s="73" t="str">
        <f>IF(I87&lt;&gt;"",CONCATENATE("0x",DEC2HEX(0+POWER(2,2)*L87+POWER(2,8)*I87),","),"")</f>
        <v/>
      </c>
      <c r="O87" s="43" t="str">
        <f>CONCATENATE(G87,M87)</f>
        <v/>
      </c>
    </row>
    <row r="88" spans="1:15" x14ac:dyDescent="0.25">
      <c r="A88" s="52"/>
      <c r="B88" s="43">
        <f t="shared" si="4"/>
        <v>0</v>
      </c>
      <c r="C88" s="52"/>
      <c r="D88" s="43">
        <f t="shared" si="5"/>
        <v>0</v>
      </c>
      <c r="E88" s="52"/>
      <c r="F88" s="43">
        <f t="shared" si="6"/>
        <v>32768</v>
      </c>
      <c r="G88" s="43" t="str">
        <f t="shared" si="7"/>
        <v/>
      </c>
      <c r="H88" s="43"/>
      <c r="I88" s="52"/>
      <c r="J88" s="52"/>
      <c r="K88" s="52"/>
      <c r="L88" s="76">
        <f>IF(J88&lt;&gt;"",VLOOKUP(J88,Notes!B88:E151,2,FALSE)+K88,0)</f>
        <v>0</v>
      </c>
      <c r="M88" s="73" t="str">
        <f>IF(I88&lt;&gt;"",CONCATENATE("0x",DEC2HEX(0+POWER(2,2)*L88+POWER(2,8)*I88),","),"")</f>
        <v/>
      </c>
      <c r="O88" s="43" t="str">
        <f>CONCATENATE(G88,M88)</f>
        <v/>
      </c>
    </row>
    <row r="89" spans="1:15" x14ac:dyDescent="0.25">
      <c r="A89" s="52"/>
      <c r="B89" s="43">
        <f t="shared" si="4"/>
        <v>0</v>
      </c>
      <c r="C89" s="52"/>
      <c r="D89" s="43">
        <f t="shared" si="5"/>
        <v>0</v>
      </c>
      <c r="E89" s="52"/>
      <c r="F89" s="43">
        <f t="shared" si="6"/>
        <v>32768</v>
      </c>
      <c r="G89" s="43" t="str">
        <f t="shared" si="7"/>
        <v/>
      </c>
      <c r="H89" s="43"/>
      <c r="I89" s="52"/>
      <c r="J89" s="52"/>
      <c r="K89" s="52"/>
      <c r="L89" s="76">
        <f>IF(J89&lt;&gt;"",VLOOKUP(J89,Notes!B89:E152,2,FALSE)+K89,0)</f>
        <v>0</v>
      </c>
      <c r="M89" s="73" t="str">
        <f>IF(I89&lt;&gt;"",CONCATENATE("0x",DEC2HEX(0+POWER(2,2)*L89+POWER(2,8)*I89),","),"")</f>
        <v/>
      </c>
      <c r="O89" s="43" t="str">
        <f>CONCATENATE(G89,M89)</f>
        <v/>
      </c>
    </row>
    <row r="90" spans="1:15" x14ac:dyDescent="0.25">
      <c r="A90" s="52"/>
      <c r="B90" s="43">
        <f t="shared" si="4"/>
        <v>0</v>
      </c>
      <c r="C90" s="52"/>
      <c r="D90" s="43">
        <f t="shared" si="5"/>
        <v>0</v>
      </c>
      <c r="E90" s="52"/>
      <c r="F90" s="43">
        <f t="shared" si="6"/>
        <v>32768</v>
      </c>
      <c r="G90" s="43" t="str">
        <f t="shared" si="7"/>
        <v/>
      </c>
      <c r="H90" s="43"/>
      <c r="I90" s="52"/>
      <c r="J90" s="52"/>
      <c r="K90" s="52"/>
      <c r="L90" s="76">
        <f>IF(J90&lt;&gt;"",VLOOKUP(J90,Notes!B90:E153,2,FALSE)+K90,0)</f>
        <v>0</v>
      </c>
      <c r="M90" s="73" t="str">
        <f>IF(I90&lt;&gt;"",CONCATENATE("0x",DEC2HEX(0+POWER(2,2)*L90+POWER(2,8)*I90),","),"")</f>
        <v/>
      </c>
      <c r="O90" s="43" t="str">
        <f>CONCATENATE(G90,M90)</f>
        <v/>
      </c>
    </row>
    <row r="91" spans="1:15" x14ac:dyDescent="0.25">
      <c r="A91" s="52"/>
      <c r="B91" s="43">
        <f t="shared" si="4"/>
        <v>0</v>
      </c>
      <c r="C91" s="52"/>
      <c r="D91" s="43">
        <f t="shared" si="5"/>
        <v>0</v>
      </c>
      <c r="E91" s="52"/>
      <c r="F91" s="43">
        <f t="shared" si="6"/>
        <v>32768</v>
      </c>
      <c r="G91" s="43" t="str">
        <f t="shared" si="7"/>
        <v/>
      </c>
      <c r="H91" s="43"/>
      <c r="I91" s="52"/>
      <c r="J91" s="52"/>
      <c r="K91" s="52"/>
      <c r="L91" s="76">
        <f>IF(J91&lt;&gt;"",VLOOKUP(J91,Notes!B91:E154,2,FALSE)+K91,0)</f>
        <v>0</v>
      </c>
      <c r="M91" s="73" t="str">
        <f>IF(I91&lt;&gt;"",CONCATENATE("0x",DEC2HEX(0+POWER(2,2)*L91+POWER(2,8)*I91),","),"")</f>
        <v/>
      </c>
      <c r="O91" s="43" t="str">
        <f>CONCATENATE(G91,M91)</f>
        <v/>
      </c>
    </row>
    <row r="92" spans="1:15" x14ac:dyDescent="0.25">
      <c r="A92" s="52"/>
      <c r="B92" s="43">
        <f t="shared" si="4"/>
        <v>0</v>
      </c>
      <c r="C92" s="52"/>
      <c r="D92" s="43">
        <f t="shared" si="5"/>
        <v>0</v>
      </c>
      <c r="E92" s="52"/>
      <c r="F92" s="43">
        <f t="shared" si="6"/>
        <v>32768</v>
      </c>
      <c r="G92" s="43" t="str">
        <f t="shared" si="7"/>
        <v/>
      </c>
      <c r="H92" s="43"/>
      <c r="I92" s="52"/>
      <c r="J92" s="52"/>
      <c r="K92" s="52"/>
      <c r="L92" s="76">
        <f>IF(J92&lt;&gt;"",VLOOKUP(J92,Notes!B92:E155,2,FALSE)+K92,0)</f>
        <v>0</v>
      </c>
      <c r="M92" s="73" t="str">
        <f>IF(I92&lt;&gt;"",CONCATENATE("0x",DEC2HEX(0+POWER(2,2)*L92+POWER(2,8)*I92),","),"")</f>
        <v/>
      </c>
      <c r="O92" s="43" t="str">
        <f>CONCATENATE(G92,M92)</f>
        <v/>
      </c>
    </row>
    <row r="93" spans="1:15" x14ac:dyDescent="0.25">
      <c r="A93" s="52"/>
      <c r="B93" s="43">
        <f t="shared" si="4"/>
        <v>0</v>
      </c>
      <c r="C93" s="52"/>
      <c r="D93" s="43">
        <f t="shared" si="5"/>
        <v>0</v>
      </c>
      <c r="E93" s="52"/>
      <c r="F93" s="43">
        <f t="shared" si="6"/>
        <v>32768</v>
      </c>
      <c r="G93" s="43" t="str">
        <f t="shared" si="7"/>
        <v/>
      </c>
      <c r="H93" s="43"/>
      <c r="I93" s="52"/>
      <c r="J93" s="52"/>
      <c r="K93" s="52"/>
      <c r="L93" s="76">
        <f>IF(J93&lt;&gt;"",VLOOKUP(J93,Notes!B93:E156,2,FALSE)+K93,0)</f>
        <v>0</v>
      </c>
      <c r="M93" s="73" t="str">
        <f>IF(I93&lt;&gt;"",CONCATENATE("0x",DEC2HEX(0+POWER(2,2)*L93+POWER(2,8)*I93),","),"")</f>
        <v/>
      </c>
      <c r="O93" s="43" t="str">
        <f>CONCATENATE(G93,M93)</f>
        <v/>
      </c>
    </row>
    <row r="94" spans="1:15" x14ac:dyDescent="0.25">
      <c r="A94" s="52"/>
      <c r="B94" s="43">
        <f t="shared" si="4"/>
        <v>0</v>
      </c>
      <c r="C94" s="52"/>
      <c r="D94" s="43">
        <f t="shared" si="5"/>
        <v>0</v>
      </c>
      <c r="E94" s="52"/>
      <c r="F94" s="43">
        <f t="shared" si="6"/>
        <v>32768</v>
      </c>
      <c r="G94" s="43" t="str">
        <f t="shared" si="7"/>
        <v/>
      </c>
      <c r="H94" s="43"/>
      <c r="I94" s="52"/>
      <c r="J94" s="52"/>
      <c r="K94" s="52"/>
      <c r="L94" s="76">
        <f>IF(J94&lt;&gt;"",VLOOKUP(J94,Notes!B94:E157,2,FALSE)+K94,0)</f>
        <v>0</v>
      </c>
      <c r="M94" s="73" t="str">
        <f>IF(I94&lt;&gt;"",CONCATENATE("0x",DEC2HEX(0+POWER(2,2)*L94+POWER(2,8)*I94),","),"")</f>
        <v/>
      </c>
      <c r="O94" s="43" t="str">
        <f>CONCATENATE(G94,M94)</f>
        <v/>
      </c>
    </row>
    <row r="95" spans="1:15" x14ac:dyDescent="0.25">
      <c r="A95" s="52"/>
      <c r="B95" s="43">
        <f t="shared" si="4"/>
        <v>0</v>
      </c>
      <c r="C95" s="52"/>
      <c r="D95" s="43">
        <f t="shared" si="5"/>
        <v>0</v>
      </c>
      <c r="E95" s="52"/>
      <c r="F95" s="43">
        <f t="shared" si="6"/>
        <v>32768</v>
      </c>
      <c r="G95" s="43" t="str">
        <f t="shared" si="7"/>
        <v/>
      </c>
      <c r="H95" s="43"/>
      <c r="I95" s="52"/>
      <c r="J95" s="52"/>
      <c r="K95" s="52"/>
      <c r="L95" s="76">
        <f>IF(J95&lt;&gt;"",VLOOKUP(J95,Notes!B95:E158,2,FALSE)+K95,0)</f>
        <v>0</v>
      </c>
      <c r="M95" s="73" t="str">
        <f>IF(I95&lt;&gt;"",CONCATENATE("0x",DEC2HEX(0+POWER(2,2)*L95+POWER(2,8)*I95),","),"")</f>
        <v/>
      </c>
      <c r="O95" s="43" t="str">
        <f>CONCATENATE(G95,M95)</f>
        <v/>
      </c>
    </row>
    <row r="96" spans="1:15" x14ac:dyDescent="0.25">
      <c r="A96" s="52"/>
      <c r="B96" s="43">
        <f t="shared" si="4"/>
        <v>0</v>
      </c>
      <c r="C96" s="52"/>
      <c r="D96" s="43">
        <f t="shared" si="5"/>
        <v>0</v>
      </c>
      <c r="E96" s="52"/>
      <c r="F96" s="43">
        <f t="shared" si="6"/>
        <v>32768</v>
      </c>
      <c r="G96" s="43" t="str">
        <f t="shared" si="7"/>
        <v/>
      </c>
      <c r="H96" s="43"/>
      <c r="I96" s="52"/>
      <c r="J96" s="52"/>
      <c r="K96" s="52"/>
      <c r="L96" s="76">
        <f>IF(J96&lt;&gt;"",VLOOKUP(J96,Notes!B96:E159,2,FALSE)+K96,0)</f>
        <v>0</v>
      </c>
      <c r="M96" s="73" t="str">
        <f>IF(I96&lt;&gt;"",CONCATENATE("0x",DEC2HEX(0+POWER(2,2)*L96+POWER(2,8)*I96),","),"")</f>
        <v/>
      </c>
      <c r="O96" s="43" t="str">
        <f>CONCATENATE(G96,M96)</f>
        <v/>
      </c>
    </row>
    <row r="97" spans="1:15" x14ac:dyDescent="0.25">
      <c r="A97" s="52"/>
      <c r="B97" s="43">
        <f t="shared" si="4"/>
        <v>0</v>
      </c>
      <c r="C97" s="52"/>
      <c r="D97" s="43">
        <f t="shared" si="5"/>
        <v>0</v>
      </c>
      <c r="E97" s="52"/>
      <c r="F97" s="43">
        <f t="shared" si="6"/>
        <v>32768</v>
      </c>
      <c r="G97" s="43" t="str">
        <f t="shared" si="7"/>
        <v/>
      </c>
      <c r="H97" s="43"/>
      <c r="I97" s="52"/>
      <c r="J97" s="52"/>
      <c r="K97" s="52"/>
      <c r="L97" s="76">
        <f>IF(J97&lt;&gt;"",VLOOKUP(J97,Notes!B97:E160,2,FALSE)+K97,0)</f>
        <v>0</v>
      </c>
      <c r="M97" s="73" t="str">
        <f>IF(I97&lt;&gt;"",CONCATENATE("0x",DEC2HEX(0+POWER(2,2)*L97+POWER(2,8)*I97),","),"")</f>
        <v/>
      </c>
      <c r="O97" s="43" t="str">
        <f>CONCATENATE(G97,M97)</f>
        <v/>
      </c>
    </row>
    <row r="98" spans="1:15" x14ac:dyDescent="0.25">
      <c r="A98" s="52"/>
      <c r="B98" s="43">
        <f t="shared" si="4"/>
        <v>0</v>
      </c>
      <c r="C98" s="52"/>
      <c r="D98" s="43">
        <f t="shared" si="5"/>
        <v>0</v>
      </c>
      <c r="E98" s="52"/>
      <c r="F98" s="43">
        <f t="shared" si="6"/>
        <v>32768</v>
      </c>
      <c r="G98" s="43" t="str">
        <f t="shared" si="7"/>
        <v/>
      </c>
      <c r="H98" s="43"/>
      <c r="I98" s="52"/>
      <c r="J98" s="52"/>
      <c r="K98" s="52"/>
      <c r="L98" s="76">
        <f>IF(J98&lt;&gt;"",VLOOKUP(J98,Notes!B98:E161,2,FALSE)+K98,0)</f>
        <v>0</v>
      </c>
      <c r="M98" s="73" t="str">
        <f>IF(I98&lt;&gt;"",CONCATENATE("0x",DEC2HEX(0+POWER(2,2)*L98+POWER(2,8)*I98),","),"")</f>
        <v/>
      </c>
      <c r="O98" s="43" t="str">
        <f>CONCATENATE(G98,M98)</f>
        <v/>
      </c>
    </row>
    <row r="99" spans="1:15" x14ac:dyDescent="0.25">
      <c r="A99" s="52"/>
      <c r="B99" s="43">
        <f t="shared" si="4"/>
        <v>0</v>
      </c>
      <c r="C99" s="52"/>
      <c r="D99" s="43">
        <f t="shared" si="5"/>
        <v>0</v>
      </c>
      <c r="E99" s="52"/>
      <c r="F99" s="43">
        <f t="shared" si="6"/>
        <v>32768</v>
      </c>
      <c r="G99" s="43" t="str">
        <f t="shared" si="7"/>
        <v/>
      </c>
      <c r="H99" s="43"/>
      <c r="I99" s="52"/>
      <c r="J99" s="52"/>
      <c r="K99" s="52"/>
      <c r="L99" s="76">
        <f>IF(J99&lt;&gt;"",VLOOKUP(J99,Notes!B99:E162,2,FALSE)+K99,0)</f>
        <v>0</v>
      </c>
      <c r="M99" s="73" t="str">
        <f>IF(I99&lt;&gt;"",CONCATENATE("0x",DEC2HEX(0+POWER(2,2)*L99+POWER(2,8)*I99),","),"")</f>
        <v/>
      </c>
      <c r="O99" s="43" t="str">
        <f>CONCATENATE(G99,M99)</f>
        <v/>
      </c>
    </row>
    <row r="100" spans="1:15" x14ac:dyDescent="0.25">
      <c r="A100" s="52"/>
      <c r="B100" s="43">
        <f t="shared" si="4"/>
        <v>0</v>
      </c>
      <c r="C100" s="52"/>
      <c r="D100" s="43">
        <f t="shared" si="5"/>
        <v>0</v>
      </c>
      <c r="E100" s="52"/>
      <c r="F100" s="43">
        <f t="shared" si="6"/>
        <v>32768</v>
      </c>
      <c r="G100" s="43" t="str">
        <f t="shared" si="7"/>
        <v/>
      </c>
      <c r="H100" s="43"/>
      <c r="I100" s="52"/>
      <c r="J100" s="52"/>
      <c r="K100" s="52"/>
      <c r="L100" s="76">
        <f>IF(J100&lt;&gt;"",VLOOKUP(J100,Notes!B100:E163,2,FALSE)+K100,0)</f>
        <v>0</v>
      </c>
      <c r="M100" s="73" t="str">
        <f>IF(I100&lt;&gt;"",CONCATENATE("0x",DEC2HEX(0+POWER(2,2)*L100+POWER(2,8)*I100),","),"")</f>
        <v/>
      </c>
      <c r="O100" s="43" t="str">
        <f>CONCATENATE(G100,M100)</f>
        <v/>
      </c>
    </row>
    <row r="101" spans="1:15" x14ac:dyDescent="0.25">
      <c r="A101" s="52"/>
      <c r="B101" s="43">
        <f t="shared" si="4"/>
        <v>0</v>
      </c>
      <c r="C101" s="52"/>
      <c r="D101" s="43">
        <f t="shared" si="5"/>
        <v>0</v>
      </c>
      <c r="E101" s="52"/>
      <c r="F101" s="43">
        <f t="shared" si="6"/>
        <v>32768</v>
      </c>
      <c r="G101" s="43" t="str">
        <f t="shared" si="7"/>
        <v/>
      </c>
      <c r="H101" s="43"/>
      <c r="I101" s="52"/>
      <c r="J101" s="52"/>
      <c r="K101" s="52"/>
      <c r="L101" s="76">
        <f>IF(J101&lt;&gt;"",VLOOKUP(J101,Notes!B101:E164,2,FALSE)+K101,0)</f>
        <v>0</v>
      </c>
      <c r="M101" s="73" t="str">
        <f>IF(I101&lt;&gt;"",CONCATENATE("0x",DEC2HEX(0+POWER(2,2)*L101+POWER(2,8)*I101),","),"")</f>
        <v/>
      </c>
      <c r="O101" s="43" t="str">
        <f>CONCATENATE(G101,M101)</f>
        <v/>
      </c>
    </row>
    <row r="102" spans="1:15" x14ac:dyDescent="0.25">
      <c r="A102" s="52"/>
      <c r="B102" s="43">
        <f t="shared" si="4"/>
        <v>0</v>
      </c>
      <c r="C102" s="52"/>
      <c r="D102" s="43">
        <f t="shared" si="5"/>
        <v>0</v>
      </c>
      <c r="E102" s="52"/>
      <c r="F102" s="43">
        <f t="shared" si="6"/>
        <v>32768</v>
      </c>
      <c r="G102" s="43" t="str">
        <f t="shared" si="7"/>
        <v/>
      </c>
      <c r="H102" s="43"/>
      <c r="I102" s="52"/>
      <c r="J102" s="52"/>
      <c r="K102" s="52"/>
      <c r="L102" s="76">
        <f>IF(J102&lt;&gt;"",VLOOKUP(J102,Notes!B102:E165,2,FALSE)+K102,0)</f>
        <v>0</v>
      </c>
      <c r="M102" s="73" t="str">
        <f>IF(I102&lt;&gt;"",CONCATENATE("0x",DEC2HEX(0+POWER(2,2)*L102+POWER(2,8)*I102),","),"")</f>
        <v/>
      </c>
      <c r="O102" s="43" t="str">
        <f>CONCATENATE(G102,M102)</f>
        <v/>
      </c>
    </row>
    <row r="103" spans="1:15" x14ac:dyDescent="0.25">
      <c r="A103" s="52"/>
      <c r="B103" s="43">
        <f t="shared" si="4"/>
        <v>0</v>
      </c>
      <c r="C103" s="52"/>
      <c r="D103" s="43">
        <f t="shared" si="5"/>
        <v>0</v>
      </c>
      <c r="E103" s="52"/>
      <c r="F103" s="43">
        <f t="shared" si="6"/>
        <v>32768</v>
      </c>
      <c r="G103" s="43" t="str">
        <f t="shared" si="7"/>
        <v/>
      </c>
      <c r="H103" s="43"/>
      <c r="I103" s="52"/>
      <c r="J103" s="52"/>
      <c r="K103" s="52"/>
      <c r="L103" s="76">
        <f>IF(J103&lt;&gt;"",VLOOKUP(J103,Notes!B103:E166,2,FALSE)+K103,0)</f>
        <v>0</v>
      </c>
      <c r="M103" s="73" t="str">
        <f>IF(I103&lt;&gt;"",CONCATENATE("0x",DEC2HEX(0+POWER(2,2)*L103+POWER(2,8)*I103),","),"")</f>
        <v/>
      </c>
      <c r="O103" s="43" t="str">
        <f>CONCATENATE(G103,M103)</f>
        <v/>
      </c>
    </row>
    <row r="104" spans="1:15" x14ac:dyDescent="0.25">
      <c r="A104" s="52"/>
      <c r="B104" s="43">
        <f t="shared" si="4"/>
        <v>0</v>
      </c>
      <c r="C104" s="52"/>
      <c r="D104" s="43">
        <f t="shared" si="5"/>
        <v>0</v>
      </c>
      <c r="E104" s="52"/>
      <c r="F104" s="43">
        <f t="shared" si="6"/>
        <v>32768</v>
      </c>
      <c r="G104" s="43" t="str">
        <f t="shared" si="7"/>
        <v/>
      </c>
      <c r="H104" s="43"/>
      <c r="I104" s="52"/>
      <c r="J104" s="52"/>
      <c r="K104" s="52"/>
      <c r="L104" s="76">
        <f>IF(J104&lt;&gt;"",VLOOKUP(J104,Notes!B104:E167,2,FALSE)+K104,0)</f>
        <v>0</v>
      </c>
      <c r="M104" s="73" t="str">
        <f>IF(I104&lt;&gt;"",CONCATENATE("0x",DEC2HEX(0+POWER(2,2)*L104+POWER(2,8)*I104),","),"")</f>
        <v/>
      </c>
      <c r="O104" s="43" t="str">
        <f>CONCATENATE(G104,M104)</f>
        <v/>
      </c>
    </row>
    <row r="105" spans="1:15" x14ac:dyDescent="0.25">
      <c r="A105" s="52"/>
      <c r="B105" s="43">
        <f t="shared" si="4"/>
        <v>0</v>
      </c>
      <c r="C105" s="52"/>
      <c r="D105" s="43">
        <f t="shared" si="5"/>
        <v>0</v>
      </c>
      <c r="E105" s="52"/>
      <c r="F105" s="43">
        <f t="shared" si="6"/>
        <v>32768</v>
      </c>
      <c r="G105" s="43" t="str">
        <f t="shared" si="7"/>
        <v/>
      </c>
      <c r="H105" s="43"/>
      <c r="I105" s="52"/>
      <c r="J105" s="52"/>
      <c r="K105" s="52"/>
      <c r="L105" s="76">
        <f>IF(J105&lt;&gt;"",VLOOKUP(J105,Notes!B105:E168,2,FALSE)+K105,0)</f>
        <v>0</v>
      </c>
      <c r="M105" s="73" t="str">
        <f>IF(I105&lt;&gt;"",CONCATENATE("0x",DEC2HEX(0+POWER(2,2)*L105+POWER(2,8)*I105),","),"")</f>
        <v/>
      </c>
      <c r="O105" s="43" t="str">
        <f>CONCATENATE(G105,M105)</f>
        <v/>
      </c>
    </row>
    <row r="106" spans="1:15" x14ac:dyDescent="0.25">
      <c r="A106" s="52"/>
      <c r="B106" s="43">
        <f t="shared" si="4"/>
        <v>0</v>
      </c>
      <c r="C106" s="52"/>
      <c r="D106" s="43">
        <f t="shared" si="5"/>
        <v>0</v>
      </c>
      <c r="E106" s="52"/>
      <c r="F106" s="43">
        <f t="shared" si="6"/>
        <v>32768</v>
      </c>
      <c r="G106" s="43" t="str">
        <f t="shared" si="7"/>
        <v/>
      </c>
      <c r="H106" s="43"/>
      <c r="I106" s="52"/>
      <c r="J106" s="52"/>
      <c r="K106" s="52"/>
      <c r="L106" s="76">
        <f>IF(J106&lt;&gt;"",VLOOKUP(J106,Notes!B106:E169,2,FALSE)+K106,0)</f>
        <v>0</v>
      </c>
      <c r="M106" s="73" t="str">
        <f>IF(I106&lt;&gt;"",CONCATENATE("0x",DEC2HEX(0+POWER(2,2)*L106+POWER(2,8)*I106),","),"")</f>
        <v/>
      </c>
      <c r="O106" s="43" t="str">
        <f>CONCATENATE(G106,M106)</f>
        <v/>
      </c>
    </row>
    <row r="107" spans="1:15" x14ac:dyDescent="0.25">
      <c r="A107" s="52"/>
      <c r="B107" s="43">
        <f t="shared" si="4"/>
        <v>0</v>
      </c>
      <c r="C107" s="52"/>
      <c r="D107" s="43">
        <f t="shared" si="5"/>
        <v>0</v>
      </c>
      <c r="E107" s="52"/>
      <c r="F107" s="43">
        <f t="shared" si="6"/>
        <v>32768</v>
      </c>
      <c r="G107" s="43" t="str">
        <f t="shared" si="7"/>
        <v/>
      </c>
      <c r="H107" s="43"/>
      <c r="I107" s="52"/>
      <c r="J107" s="52"/>
      <c r="K107" s="52"/>
      <c r="L107" s="76">
        <f>IF(J107&lt;&gt;"",VLOOKUP(J107,Notes!B107:E170,2,FALSE)+K107,0)</f>
        <v>0</v>
      </c>
      <c r="M107" s="73" t="str">
        <f>IF(I107&lt;&gt;"",CONCATENATE("0x",DEC2HEX(0+POWER(2,2)*L107+POWER(2,8)*I107),","),"")</f>
        <v/>
      </c>
      <c r="O107" s="43" t="str">
        <f>CONCATENATE(G107,M107)</f>
        <v/>
      </c>
    </row>
    <row r="108" spans="1:15" x14ac:dyDescent="0.25">
      <c r="A108" s="52"/>
      <c r="B108" s="43">
        <f t="shared" si="4"/>
        <v>0</v>
      </c>
      <c r="C108" s="52"/>
      <c r="D108" s="43">
        <f t="shared" si="5"/>
        <v>0</v>
      </c>
      <c r="E108" s="52"/>
      <c r="F108" s="43">
        <f t="shared" si="6"/>
        <v>32768</v>
      </c>
      <c r="G108" s="43" t="str">
        <f t="shared" si="7"/>
        <v/>
      </c>
      <c r="H108" s="43"/>
      <c r="I108" s="52"/>
      <c r="J108" s="52"/>
      <c r="K108" s="52"/>
      <c r="L108" s="76">
        <f>IF(J108&lt;&gt;"",VLOOKUP(J108,Notes!B108:E171,2,FALSE)+K108,0)</f>
        <v>0</v>
      </c>
      <c r="M108" s="73" t="str">
        <f>IF(I108&lt;&gt;"",CONCATENATE("0x",DEC2HEX(0+POWER(2,2)*L108+POWER(2,8)*I108),","),"")</f>
        <v/>
      </c>
      <c r="O108" s="43" t="str">
        <f>CONCATENATE(G108,M108)</f>
        <v/>
      </c>
    </row>
    <row r="109" spans="1:15" x14ac:dyDescent="0.25">
      <c r="A109" s="52"/>
      <c r="B109" s="43">
        <f t="shared" si="4"/>
        <v>0</v>
      </c>
      <c r="C109" s="52"/>
      <c r="D109" s="43">
        <f t="shared" si="5"/>
        <v>0</v>
      </c>
      <c r="E109" s="52"/>
      <c r="F109" s="43">
        <f t="shared" si="6"/>
        <v>32768</v>
      </c>
      <c r="G109" s="43" t="str">
        <f t="shared" si="7"/>
        <v/>
      </c>
      <c r="H109" s="43"/>
      <c r="I109" s="52"/>
      <c r="J109" s="52"/>
      <c r="K109" s="52"/>
      <c r="L109" s="76">
        <f>IF(J109&lt;&gt;"",VLOOKUP(J109,Notes!B109:E172,2,FALSE)+K109,0)</f>
        <v>0</v>
      </c>
      <c r="M109" s="73" t="str">
        <f>IF(I109&lt;&gt;"",CONCATENATE("0x",DEC2HEX(0+POWER(2,2)*L109+POWER(2,8)*I109),","),"")</f>
        <v/>
      </c>
      <c r="O109" s="43" t="str">
        <f>CONCATENATE(G109,M109)</f>
        <v/>
      </c>
    </row>
    <row r="110" spans="1:15" x14ac:dyDescent="0.25">
      <c r="A110" s="52"/>
      <c r="B110" s="43">
        <f t="shared" si="4"/>
        <v>0</v>
      </c>
      <c r="C110" s="52"/>
      <c r="D110" s="43">
        <f t="shared" si="5"/>
        <v>0</v>
      </c>
      <c r="E110" s="52"/>
      <c r="F110" s="43">
        <f t="shared" si="6"/>
        <v>32768</v>
      </c>
      <c r="G110" s="43" t="str">
        <f t="shared" si="7"/>
        <v/>
      </c>
      <c r="H110" s="43"/>
      <c r="I110" s="52"/>
      <c r="J110" s="52"/>
      <c r="K110" s="52"/>
      <c r="L110" s="76">
        <f>IF(J110&lt;&gt;"",VLOOKUP(J110,Notes!B110:E173,2,FALSE)+K110,0)</f>
        <v>0</v>
      </c>
      <c r="M110" s="73" t="str">
        <f>IF(I110&lt;&gt;"",CONCATENATE("0x",DEC2HEX(0+POWER(2,2)*L110+POWER(2,8)*I110),","),"")</f>
        <v/>
      </c>
      <c r="O110" s="43" t="str">
        <f>CONCATENATE(G110,M110)</f>
        <v/>
      </c>
    </row>
    <row r="111" spans="1:15" x14ac:dyDescent="0.25">
      <c r="A111" s="52"/>
      <c r="B111" s="43">
        <f t="shared" si="4"/>
        <v>0</v>
      </c>
      <c r="C111" s="52"/>
      <c r="D111" s="43">
        <f t="shared" si="5"/>
        <v>0</v>
      </c>
      <c r="E111" s="52"/>
      <c r="F111" s="43">
        <f t="shared" si="6"/>
        <v>32768</v>
      </c>
      <c r="G111" s="43" t="str">
        <f t="shared" si="7"/>
        <v/>
      </c>
      <c r="H111" s="43"/>
      <c r="I111" s="52"/>
      <c r="J111" s="52"/>
      <c r="K111" s="52"/>
      <c r="L111" s="76">
        <f>IF(J111&lt;&gt;"",VLOOKUP(J111,Notes!B111:E174,2,FALSE)+K111,0)</f>
        <v>0</v>
      </c>
      <c r="M111" s="73" t="str">
        <f>IF(I111&lt;&gt;"",CONCATENATE("0x",DEC2HEX(0+POWER(2,2)*L111+POWER(2,8)*I111),","),"")</f>
        <v/>
      </c>
      <c r="O111" s="43" t="str">
        <f>CONCATENATE(G111,M111)</f>
        <v/>
      </c>
    </row>
    <row r="112" spans="1:15" x14ac:dyDescent="0.25">
      <c r="A112" s="52"/>
      <c r="B112" s="43">
        <f t="shared" si="4"/>
        <v>0</v>
      </c>
      <c r="C112" s="52"/>
      <c r="D112" s="43">
        <f t="shared" si="5"/>
        <v>0</v>
      </c>
      <c r="E112" s="52"/>
      <c r="F112" s="43">
        <f t="shared" si="6"/>
        <v>32768</v>
      </c>
      <c r="G112" s="43" t="str">
        <f t="shared" si="7"/>
        <v/>
      </c>
      <c r="H112" s="43"/>
      <c r="I112" s="52"/>
      <c r="J112" s="52"/>
      <c r="K112" s="52"/>
      <c r="L112" s="76">
        <f>IF(J112&lt;&gt;"",VLOOKUP(J112,Notes!B112:E175,2,FALSE)+K112,0)</f>
        <v>0</v>
      </c>
      <c r="M112" s="73" t="str">
        <f>IF(I112&lt;&gt;"",CONCATENATE("0x",DEC2HEX(0+POWER(2,2)*L112+POWER(2,8)*I112),","),"")</f>
        <v/>
      </c>
      <c r="O112" s="43" t="str">
        <f>CONCATENATE(G112,M112)</f>
        <v/>
      </c>
    </row>
    <row r="113" spans="1:15" x14ac:dyDescent="0.25">
      <c r="A113" s="52"/>
      <c r="B113" s="43">
        <f t="shared" si="4"/>
        <v>0</v>
      </c>
      <c r="C113" s="52"/>
      <c r="D113" s="43">
        <f t="shared" si="5"/>
        <v>0</v>
      </c>
      <c r="E113" s="52"/>
      <c r="F113" s="43">
        <f t="shared" si="6"/>
        <v>32768</v>
      </c>
      <c r="G113" s="43" t="str">
        <f t="shared" si="7"/>
        <v/>
      </c>
      <c r="H113" s="43"/>
      <c r="I113" s="52"/>
      <c r="J113" s="52"/>
      <c r="K113" s="52"/>
      <c r="L113" s="76">
        <f>IF(J113&lt;&gt;"",VLOOKUP(J113,Notes!B113:E176,2,FALSE)+K113,0)</f>
        <v>0</v>
      </c>
      <c r="M113" s="73" t="str">
        <f>IF(I113&lt;&gt;"",CONCATENATE("0x",DEC2HEX(0+POWER(2,2)*L113+POWER(2,8)*I113),","),"")</f>
        <v/>
      </c>
      <c r="O113" s="43" t="str">
        <f>CONCATENATE(G113,M113)</f>
        <v/>
      </c>
    </row>
    <row r="114" spans="1:15" x14ac:dyDescent="0.25">
      <c r="A114" s="52"/>
      <c r="B114" s="43">
        <f t="shared" si="4"/>
        <v>0</v>
      </c>
      <c r="C114" s="52"/>
      <c r="D114" s="43">
        <f t="shared" si="5"/>
        <v>0</v>
      </c>
      <c r="E114" s="52"/>
      <c r="F114" s="43">
        <f t="shared" si="6"/>
        <v>32768</v>
      </c>
      <c r="G114" s="43" t="str">
        <f t="shared" si="7"/>
        <v/>
      </c>
      <c r="H114" s="43"/>
      <c r="I114" s="52"/>
      <c r="J114" s="52"/>
      <c r="K114" s="52"/>
      <c r="L114" s="76">
        <f>IF(J114&lt;&gt;"",VLOOKUP(J114,Notes!B114:E177,2,FALSE)+K114,0)</f>
        <v>0</v>
      </c>
      <c r="M114" s="73" t="str">
        <f>IF(I114&lt;&gt;"",CONCATENATE("0x",DEC2HEX(0+POWER(2,2)*L114+POWER(2,8)*I114),","),"")</f>
        <v/>
      </c>
      <c r="O114" s="43" t="str">
        <f>CONCATENATE(G114,M114)</f>
        <v/>
      </c>
    </row>
    <row r="115" spans="1:15" x14ac:dyDescent="0.25">
      <c r="A115" s="52"/>
      <c r="B115" s="43">
        <f t="shared" si="4"/>
        <v>0</v>
      </c>
      <c r="C115" s="52"/>
      <c r="D115" s="43">
        <f t="shared" si="5"/>
        <v>0</v>
      </c>
      <c r="E115" s="52"/>
      <c r="F115" s="43">
        <f t="shared" si="6"/>
        <v>32768</v>
      </c>
      <c r="G115" s="43" t="str">
        <f t="shared" si="7"/>
        <v/>
      </c>
      <c r="H115" s="43"/>
      <c r="I115" s="52"/>
      <c r="J115" s="52"/>
      <c r="K115" s="52"/>
      <c r="L115" s="76">
        <f>IF(J115&lt;&gt;"",VLOOKUP(J115,Notes!B115:E178,2,FALSE)+K115,0)</f>
        <v>0</v>
      </c>
      <c r="M115" s="73" t="str">
        <f>IF(I115&lt;&gt;"",CONCATENATE("0x",DEC2HEX(0+POWER(2,2)*L115+POWER(2,8)*I115),","),"")</f>
        <v/>
      </c>
      <c r="O115" s="43" t="str">
        <f>CONCATENATE(G115,M115)</f>
        <v/>
      </c>
    </row>
    <row r="116" spans="1:15" x14ac:dyDescent="0.25">
      <c r="A116" s="52"/>
      <c r="B116" s="43">
        <f t="shared" si="4"/>
        <v>0</v>
      </c>
      <c r="C116" s="52"/>
      <c r="D116" s="43">
        <f t="shared" si="5"/>
        <v>0</v>
      </c>
      <c r="E116" s="52"/>
      <c r="F116" s="43">
        <f t="shared" si="6"/>
        <v>32768</v>
      </c>
      <c r="G116" s="43" t="str">
        <f t="shared" si="7"/>
        <v/>
      </c>
      <c r="H116" s="43"/>
      <c r="I116" s="52"/>
      <c r="J116" s="52"/>
      <c r="K116" s="52"/>
      <c r="L116" s="76">
        <f>IF(J116&lt;&gt;"",VLOOKUP(J116,Notes!B116:E179,2,FALSE)+K116,0)</f>
        <v>0</v>
      </c>
      <c r="M116" s="73" t="str">
        <f>IF(I116&lt;&gt;"",CONCATENATE("0x",DEC2HEX(0+POWER(2,2)*L116+POWER(2,8)*I116),","),"")</f>
        <v/>
      </c>
      <c r="O116" s="43" t="str">
        <f>CONCATENATE(G116,M116)</f>
        <v/>
      </c>
    </row>
    <row r="117" spans="1:15" x14ac:dyDescent="0.25">
      <c r="A117" s="52"/>
      <c r="B117" s="43">
        <f t="shared" si="4"/>
        <v>0</v>
      </c>
      <c r="C117" s="52"/>
      <c r="D117" s="43">
        <f t="shared" si="5"/>
        <v>0</v>
      </c>
      <c r="E117" s="52"/>
      <c r="F117" s="43">
        <f t="shared" si="6"/>
        <v>32768</v>
      </c>
      <c r="G117" s="43" t="str">
        <f t="shared" si="7"/>
        <v/>
      </c>
      <c r="H117" s="43"/>
      <c r="I117" s="52"/>
      <c r="J117" s="52"/>
      <c r="K117" s="52"/>
      <c r="L117" s="76">
        <f>IF(J117&lt;&gt;"",VLOOKUP(J117,Notes!B117:E180,2,FALSE)+K117,0)</f>
        <v>0</v>
      </c>
      <c r="M117" s="73" t="str">
        <f>IF(I117&lt;&gt;"",CONCATENATE("0x",DEC2HEX(0+POWER(2,2)*L117+POWER(2,8)*I117),","),"")</f>
        <v/>
      </c>
      <c r="O117" s="43" t="str">
        <f>CONCATENATE(G117,M117)</f>
        <v/>
      </c>
    </row>
    <row r="118" spans="1:15" x14ac:dyDescent="0.25">
      <c r="A118" s="52"/>
      <c r="B118" s="43">
        <f t="shared" si="4"/>
        <v>0</v>
      </c>
      <c r="C118" s="52"/>
      <c r="D118" s="43">
        <f t="shared" si="5"/>
        <v>0</v>
      </c>
      <c r="E118" s="52"/>
      <c r="F118" s="43">
        <f t="shared" si="6"/>
        <v>32768</v>
      </c>
      <c r="G118" s="43" t="str">
        <f t="shared" si="7"/>
        <v/>
      </c>
      <c r="H118" s="43"/>
      <c r="I118" s="52"/>
      <c r="J118" s="52"/>
      <c r="K118" s="52"/>
      <c r="L118" s="76">
        <f>IF(J118&lt;&gt;"",VLOOKUP(J118,Notes!B118:E181,2,FALSE)+K118,0)</f>
        <v>0</v>
      </c>
      <c r="M118" s="73" t="str">
        <f>IF(I118&lt;&gt;"",CONCATENATE("0x",DEC2HEX(0+POWER(2,2)*L118+POWER(2,8)*I118),","),"")</f>
        <v/>
      </c>
      <c r="O118" s="43" t="str">
        <f>CONCATENATE(G118,M118)</f>
        <v/>
      </c>
    </row>
    <row r="119" spans="1:15" x14ac:dyDescent="0.25">
      <c r="A119" s="52"/>
      <c r="B119" s="43">
        <f t="shared" si="4"/>
        <v>0</v>
      </c>
      <c r="C119" s="52"/>
      <c r="D119" s="43">
        <f t="shared" si="5"/>
        <v>0</v>
      </c>
      <c r="E119" s="52"/>
      <c r="F119" s="43">
        <f t="shared" si="6"/>
        <v>32768</v>
      </c>
      <c r="G119" s="43" t="str">
        <f t="shared" si="7"/>
        <v/>
      </c>
      <c r="H119" s="43"/>
      <c r="I119" s="52"/>
      <c r="J119" s="52"/>
      <c r="K119" s="52"/>
      <c r="L119" s="76">
        <f>IF(J119&lt;&gt;"",VLOOKUP(J119,Notes!B119:E182,2,FALSE)+K119,0)</f>
        <v>0</v>
      </c>
      <c r="M119" s="73" t="str">
        <f>IF(I119&lt;&gt;"",CONCATENATE("0x",DEC2HEX(0+POWER(2,2)*L119+POWER(2,8)*I119),","),"")</f>
        <v/>
      </c>
      <c r="O119" s="43" t="str">
        <f>CONCATENATE(G119,M119)</f>
        <v/>
      </c>
    </row>
    <row r="120" spans="1:15" x14ac:dyDescent="0.25">
      <c r="A120" s="52"/>
      <c r="B120" s="43">
        <f t="shared" si="4"/>
        <v>0</v>
      </c>
      <c r="C120" s="52"/>
      <c r="D120" s="43">
        <f t="shared" si="5"/>
        <v>0</v>
      </c>
      <c r="E120" s="52"/>
      <c r="F120" s="43">
        <f t="shared" si="6"/>
        <v>32768</v>
      </c>
      <c r="G120" s="43" t="str">
        <f t="shared" si="7"/>
        <v/>
      </c>
      <c r="H120" s="43"/>
      <c r="I120" s="52"/>
      <c r="J120" s="52"/>
      <c r="K120" s="52"/>
      <c r="L120" s="76">
        <f>IF(J120&lt;&gt;"",VLOOKUP(J120,Notes!B120:E183,2,FALSE)+K120,0)</f>
        <v>0</v>
      </c>
      <c r="M120" s="73" t="str">
        <f>IF(I120&lt;&gt;"",CONCATENATE("0x",DEC2HEX(0+POWER(2,2)*L120+POWER(2,8)*I120),","),"")</f>
        <v/>
      </c>
      <c r="O120" s="43" t="str">
        <f>CONCATENATE(G120,M120)</f>
        <v/>
      </c>
    </row>
    <row r="121" spans="1:15" x14ac:dyDescent="0.25">
      <c r="A121" s="52"/>
      <c r="B121" s="43">
        <f t="shared" si="4"/>
        <v>0</v>
      </c>
      <c r="C121" s="52"/>
      <c r="D121" s="43">
        <f t="shared" si="5"/>
        <v>0</v>
      </c>
      <c r="E121" s="52"/>
      <c r="F121" s="43">
        <f t="shared" si="6"/>
        <v>32768</v>
      </c>
      <c r="G121" s="43" t="str">
        <f t="shared" si="7"/>
        <v/>
      </c>
      <c r="H121" s="43"/>
      <c r="I121" s="52"/>
      <c r="J121" s="52"/>
      <c r="K121" s="52"/>
      <c r="L121" s="76">
        <f>IF(J121&lt;&gt;"",VLOOKUP(J121,Notes!B121:E184,2,FALSE)+K121,0)</f>
        <v>0</v>
      </c>
      <c r="M121" s="73" t="str">
        <f>IF(I121&lt;&gt;"",CONCATENATE("0x",DEC2HEX(0+POWER(2,2)*L121+POWER(2,8)*I121),","),"")</f>
        <v/>
      </c>
      <c r="O121" s="43" t="str">
        <f>CONCATENATE(G121,M121)</f>
        <v/>
      </c>
    </row>
    <row r="122" spans="1:15" x14ac:dyDescent="0.25">
      <c r="A122" s="52"/>
      <c r="B122" s="43">
        <f t="shared" si="4"/>
        <v>0</v>
      </c>
      <c r="C122" s="52"/>
      <c r="D122" s="43">
        <f t="shared" si="5"/>
        <v>0</v>
      </c>
      <c r="E122" s="52"/>
      <c r="F122" s="43">
        <f t="shared" si="6"/>
        <v>32768</v>
      </c>
      <c r="G122" s="43" t="str">
        <f t="shared" si="7"/>
        <v/>
      </c>
      <c r="H122" s="43"/>
      <c r="I122" s="52"/>
      <c r="J122" s="52"/>
      <c r="K122" s="52"/>
      <c r="L122" s="76">
        <f>IF(J122&lt;&gt;"",VLOOKUP(J122,Notes!B122:E185,2,FALSE)+K122,0)</f>
        <v>0</v>
      </c>
      <c r="M122" s="73" t="str">
        <f>IF(I122&lt;&gt;"",CONCATENATE("0x",DEC2HEX(0+POWER(2,2)*L122+POWER(2,8)*I122),","),"")</f>
        <v/>
      </c>
      <c r="O122" s="43" t="str">
        <f>CONCATENATE(G122,M122)</f>
        <v/>
      </c>
    </row>
    <row r="123" spans="1:15" x14ac:dyDescent="0.25">
      <c r="A123" s="52"/>
      <c r="B123" s="43">
        <f t="shared" si="4"/>
        <v>0</v>
      </c>
      <c r="C123" s="52"/>
      <c r="D123" s="43">
        <f t="shared" si="5"/>
        <v>0</v>
      </c>
      <c r="E123" s="52"/>
      <c r="F123" s="43">
        <f t="shared" si="6"/>
        <v>32768</v>
      </c>
      <c r="G123" s="43" t="str">
        <f t="shared" si="7"/>
        <v/>
      </c>
      <c r="H123" s="43"/>
      <c r="I123" s="52"/>
      <c r="J123" s="52"/>
      <c r="K123" s="52"/>
      <c r="L123" s="76">
        <f>IF(J123&lt;&gt;"",VLOOKUP(J123,Notes!B123:E186,2,FALSE)+K123,0)</f>
        <v>0</v>
      </c>
      <c r="M123" s="73" t="str">
        <f>IF(I123&lt;&gt;"",CONCATENATE("0x",DEC2HEX(0+POWER(2,2)*L123+POWER(2,8)*I123),","),"")</f>
        <v/>
      </c>
      <c r="O123" s="43" t="str">
        <f>CONCATENATE(G123,M123)</f>
        <v/>
      </c>
    </row>
    <row r="124" spans="1:15" x14ac:dyDescent="0.25">
      <c r="A124" s="52"/>
      <c r="B124" s="43">
        <f t="shared" si="4"/>
        <v>0</v>
      </c>
      <c r="C124" s="52"/>
      <c r="D124" s="43">
        <f t="shared" si="5"/>
        <v>0</v>
      </c>
      <c r="E124" s="52"/>
      <c r="F124" s="43">
        <f t="shared" si="6"/>
        <v>32768</v>
      </c>
      <c r="G124" s="43" t="str">
        <f t="shared" si="7"/>
        <v/>
      </c>
      <c r="H124" s="43"/>
      <c r="I124" s="52"/>
      <c r="J124" s="52"/>
      <c r="K124" s="52"/>
      <c r="L124" s="76">
        <f>IF(J124&lt;&gt;"",VLOOKUP(J124,Notes!B124:E187,2,FALSE)+K124,0)</f>
        <v>0</v>
      </c>
      <c r="M124" s="73" t="str">
        <f>IF(I124&lt;&gt;"",CONCATENATE("0x",DEC2HEX(0+POWER(2,2)*L124+POWER(2,8)*I124),","),"")</f>
        <v/>
      </c>
      <c r="O124" s="43" t="str">
        <f>CONCATENATE(G124,M124)</f>
        <v/>
      </c>
    </row>
    <row r="125" spans="1:15" x14ac:dyDescent="0.25">
      <c r="A125" s="52"/>
      <c r="B125" s="43">
        <f t="shared" si="4"/>
        <v>0</v>
      </c>
      <c r="C125" s="52"/>
      <c r="D125" s="43">
        <f t="shared" si="5"/>
        <v>0</v>
      </c>
      <c r="E125" s="52"/>
      <c r="F125" s="43">
        <f t="shared" si="6"/>
        <v>32768</v>
      </c>
      <c r="G125" s="43" t="str">
        <f t="shared" si="7"/>
        <v/>
      </c>
      <c r="H125" s="43"/>
      <c r="I125" s="52"/>
      <c r="J125" s="52"/>
      <c r="K125" s="52"/>
      <c r="L125" s="76">
        <f>IF(J125&lt;&gt;"",VLOOKUP(J125,Notes!B125:E188,2,FALSE)+K125,0)</f>
        <v>0</v>
      </c>
      <c r="M125" s="73" t="str">
        <f>IF(I125&lt;&gt;"",CONCATENATE("0x",DEC2HEX(0+POWER(2,2)*L125+POWER(2,8)*I125),","),"")</f>
        <v/>
      </c>
      <c r="O125" s="43" t="str">
        <f>CONCATENATE(G125,M125)</f>
        <v/>
      </c>
    </row>
    <row r="126" spans="1:15" x14ac:dyDescent="0.25">
      <c r="A126" s="52"/>
      <c r="B126" s="43">
        <f t="shared" si="4"/>
        <v>0</v>
      </c>
      <c r="C126" s="52"/>
      <c r="D126" s="43">
        <f t="shared" si="5"/>
        <v>0</v>
      </c>
      <c r="E126" s="52"/>
      <c r="F126" s="43">
        <f t="shared" si="6"/>
        <v>32768</v>
      </c>
      <c r="G126" s="43" t="str">
        <f t="shared" si="7"/>
        <v/>
      </c>
      <c r="H126" s="43"/>
      <c r="I126" s="52"/>
      <c r="J126" s="52"/>
      <c r="K126" s="52"/>
      <c r="L126" s="76">
        <f>IF(J126&lt;&gt;"",VLOOKUP(J126,Notes!B126:E189,2,FALSE)+K126,0)</f>
        <v>0</v>
      </c>
      <c r="M126" s="73" t="str">
        <f>IF(I126&lt;&gt;"",CONCATENATE("0x",DEC2HEX(0+POWER(2,2)*L126+POWER(2,8)*I126),","),"")</f>
        <v/>
      </c>
      <c r="O126" s="43" t="str">
        <f>CONCATENATE(G126,M126)</f>
        <v/>
      </c>
    </row>
    <row r="127" spans="1:15" x14ac:dyDescent="0.25">
      <c r="A127" s="52"/>
      <c r="B127" s="43">
        <f t="shared" si="4"/>
        <v>0</v>
      </c>
      <c r="C127" s="52"/>
      <c r="D127" s="43">
        <f t="shared" si="5"/>
        <v>0</v>
      </c>
      <c r="E127" s="52"/>
      <c r="F127" s="43">
        <f t="shared" si="6"/>
        <v>32768</v>
      </c>
      <c r="G127" s="43" t="str">
        <f t="shared" si="7"/>
        <v/>
      </c>
      <c r="H127" s="43"/>
      <c r="I127" s="52"/>
      <c r="J127" s="52"/>
      <c r="K127" s="52"/>
      <c r="L127" s="76">
        <f>IF(J127&lt;&gt;"",VLOOKUP(J127,Notes!B127:E190,2,FALSE)+K127,0)</f>
        <v>0</v>
      </c>
      <c r="M127" s="73" t="str">
        <f>IF(I127&lt;&gt;"",CONCATENATE("0x",DEC2HEX(0+POWER(2,2)*L127+POWER(2,8)*I127),","),"")</f>
        <v/>
      </c>
      <c r="O127" s="43" t="str">
        <f>CONCATENATE(G127,M127)</f>
        <v/>
      </c>
    </row>
    <row r="128" spans="1:15" x14ac:dyDescent="0.25">
      <c r="A128" s="52"/>
      <c r="B128" s="43">
        <f t="shared" si="4"/>
        <v>0</v>
      </c>
      <c r="C128" s="52"/>
      <c r="D128" s="43">
        <f t="shared" si="5"/>
        <v>0</v>
      </c>
      <c r="E128" s="52"/>
      <c r="F128" s="43">
        <f t="shared" si="6"/>
        <v>32768</v>
      </c>
      <c r="G128" s="43" t="str">
        <f t="shared" si="7"/>
        <v/>
      </c>
      <c r="H128" s="43"/>
      <c r="I128" s="52"/>
      <c r="J128" s="52"/>
      <c r="K128" s="52"/>
      <c r="L128" s="76">
        <f>IF(J128&lt;&gt;"",VLOOKUP(J128,Notes!B128:E191,2,FALSE)+K128,0)</f>
        <v>0</v>
      </c>
      <c r="M128" s="73" t="str">
        <f>IF(I128&lt;&gt;"",CONCATENATE("0x",DEC2HEX(0+POWER(2,2)*L128+POWER(2,8)*I128),","),"")</f>
        <v/>
      </c>
      <c r="O128" s="43" t="str">
        <f>CONCATENATE(G128,M128)</f>
        <v/>
      </c>
    </row>
    <row r="129" spans="1:15" x14ac:dyDescent="0.25">
      <c r="A129" s="52"/>
      <c r="B129" s="43">
        <f t="shared" si="4"/>
        <v>0</v>
      </c>
      <c r="C129" s="52"/>
      <c r="D129" s="43">
        <f t="shared" si="5"/>
        <v>0</v>
      </c>
      <c r="E129" s="52"/>
      <c r="F129" s="43">
        <f t="shared" si="6"/>
        <v>32768</v>
      </c>
      <c r="G129" s="43" t="str">
        <f t="shared" si="7"/>
        <v/>
      </c>
      <c r="H129" s="43"/>
      <c r="I129" s="52"/>
      <c r="J129" s="52"/>
      <c r="K129" s="52"/>
      <c r="L129" s="76">
        <f>IF(J129&lt;&gt;"",VLOOKUP(J129,Notes!B129:E192,2,FALSE)+K129,0)</f>
        <v>0</v>
      </c>
      <c r="M129" s="73" t="str">
        <f>IF(I129&lt;&gt;"",CONCATENATE("0x",DEC2HEX(0+POWER(2,2)*L129+POWER(2,8)*I129),","),"")</f>
        <v/>
      </c>
      <c r="O129" s="43" t="str">
        <f>CONCATENATE(G129,M129)</f>
        <v/>
      </c>
    </row>
    <row r="130" spans="1:15" x14ac:dyDescent="0.25">
      <c r="A130" s="52"/>
      <c r="B130" s="43">
        <f t="shared" si="4"/>
        <v>0</v>
      </c>
      <c r="C130" s="52"/>
      <c r="D130" s="43">
        <f t="shared" si="5"/>
        <v>0</v>
      </c>
      <c r="E130" s="52"/>
      <c r="F130" s="43">
        <f t="shared" si="6"/>
        <v>32768</v>
      </c>
      <c r="G130" s="43" t="str">
        <f t="shared" si="7"/>
        <v/>
      </c>
      <c r="H130" s="43"/>
      <c r="I130" s="52"/>
      <c r="J130" s="52"/>
      <c r="K130" s="52"/>
      <c r="L130" s="76">
        <f>IF(J130&lt;&gt;"",VLOOKUP(J130,Notes!B130:E193,2,FALSE)+K130,0)</f>
        <v>0</v>
      </c>
      <c r="M130" s="73" t="str">
        <f>IF(I130&lt;&gt;"",CONCATENATE("0x",DEC2HEX(0+POWER(2,2)*L130+POWER(2,8)*I130),","),"")</f>
        <v/>
      </c>
      <c r="O130" s="43" t="str">
        <f>CONCATENATE(G130,M130)</f>
        <v/>
      </c>
    </row>
    <row r="131" spans="1:15" x14ac:dyDescent="0.25">
      <c r="A131" s="52"/>
      <c r="B131" s="43">
        <f t="shared" ref="B131:B194" si="8">POWER(2,2)*A131</f>
        <v>0</v>
      </c>
      <c r="C131" s="52"/>
      <c r="D131" s="43">
        <f t="shared" ref="D131:D194" si="9">POWER(2,6)*C131</f>
        <v>0</v>
      </c>
      <c r="E131" s="52"/>
      <c r="F131" s="43">
        <f t="shared" ref="F131:F194" si="10">POWER(2,11)*(E131+16)</f>
        <v>32768</v>
      </c>
      <c r="G131" s="43" t="str">
        <f t="shared" ref="G131:G194" si="11">IF(A131&lt;&gt;"",CONCATENATE("0x",DEC2HEX(1+B131+D131+F131),","),"")</f>
        <v/>
      </c>
      <c r="H131" s="43"/>
      <c r="I131" s="52"/>
      <c r="J131" s="52"/>
      <c r="K131" s="52"/>
      <c r="L131" s="76">
        <f>IF(J131&lt;&gt;"",VLOOKUP(J131,Notes!B131:E194,2,FALSE)+K131,0)</f>
        <v>0</v>
      </c>
      <c r="M131" s="73" t="str">
        <f>IF(I131&lt;&gt;"",CONCATENATE("0x",DEC2HEX(0+POWER(2,2)*L131+POWER(2,8)*I131),","),"")</f>
        <v/>
      </c>
      <c r="O131" s="43" t="str">
        <f>CONCATENATE(G131,M131)</f>
        <v/>
      </c>
    </row>
    <row r="132" spans="1:15" x14ac:dyDescent="0.25">
      <c r="A132" s="52"/>
      <c r="B132" s="43">
        <f t="shared" si="8"/>
        <v>0</v>
      </c>
      <c r="C132" s="52"/>
      <c r="D132" s="43">
        <f t="shared" si="9"/>
        <v>0</v>
      </c>
      <c r="E132" s="52"/>
      <c r="F132" s="43">
        <f t="shared" si="10"/>
        <v>32768</v>
      </c>
      <c r="G132" s="43" t="str">
        <f t="shared" si="11"/>
        <v/>
      </c>
      <c r="H132" s="43"/>
      <c r="I132" s="52"/>
      <c r="J132" s="52"/>
      <c r="K132" s="52"/>
      <c r="L132" s="76">
        <f>IF(J132&lt;&gt;"",VLOOKUP(J132,Notes!B132:E195,2,FALSE)+K132,0)</f>
        <v>0</v>
      </c>
      <c r="M132" s="73" t="str">
        <f>IF(I132&lt;&gt;"",CONCATENATE("0x",DEC2HEX(0+POWER(2,2)*L132+POWER(2,8)*I132),","),"")</f>
        <v/>
      </c>
      <c r="O132" s="43" t="str">
        <f>CONCATENATE(G132,M132)</f>
        <v/>
      </c>
    </row>
    <row r="133" spans="1:15" x14ac:dyDescent="0.25">
      <c r="A133" s="52"/>
      <c r="B133" s="43">
        <f t="shared" si="8"/>
        <v>0</v>
      </c>
      <c r="C133" s="52"/>
      <c r="D133" s="43">
        <f t="shared" si="9"/>
        <v>0</v>
      </c>
      <c r="E133" s="52"/>
      <c r="F133" s="43">
        <f t="shared" si="10"/>
        <v>32768</v>
      </c>
      <c r="G133" s="43" t="str">
        <f t="shared" si="11"/>
        <v/>
      </c>
      <c r="H133" s="43"/>
      <c r="I133" s="52"/>
      <c r="J133" s="52"/>
      <c r="K133" s="52"/>
      <c r="L133" s="76">
        <f>IF(J133&lt;&gt;"",VLOOKUP(J133,Notes!B133:E196,2,FALSE)+K133,0)</f>
        <v>0</v>
      </c>
      <c r="M133" s="73" t="str">
        <f>IF(I133&lt;&gt;"",CONCATENATE("0x",DEC2HEX(0+POWER(2,2)*L133+POWER(2,8)*I133),","),"")</f>
        <v/>
      </c>
      <c r="O133" s="43" t="str">
        <f>CONCATENATE(G133,M133)</f>
        <v/>
      </c>
    </row>
    <row r="134" spans="1:15" x14ac:dyDescent="0.25">
      <c r="A134" s="52"/>
      <c r="B134" s="43">
        <f t="shared" si="8"/>
        <v>0</v>
      </c>
      <c r="C134" s="52"/>
      <c r="D134" s="43">
        <f t="shared" si="9"/>
        <v>0</v>
      </c>
      <c r="E134" s="52"/>
      <c r="F134" s="43">
        <f t="shared" si="10"/>
        <v>32768</v>
      </c>
      <c r="G134" s="43" t="str">
        <f t="shared" si="11"/>
        <v/>
      </c>
      <c r="H134" s="43"/>
      <c r="I134" s="52"/>
      <c r="J134" s="52"/>
      <c r="K134" s="52"/>
      <c r="L134" s="76">
        <f>IF(J134&lt;&gt;"",VLOOKUP(J134,Notes!B134:E197,2,FALSE)+K134,0)</f>
        <v>0</v>
      </c>
      <c r="M134" s="73" t="str">
        <f>IF(I134&lt;&gt;"",CONCATENATE("0x",DEC2HEX(0+POWER(2,2)*L134+POWER(2,8)*I134),","),"")</f>
        <v/>
      </c>
      <c r="O134" s="43" t="str">
        <f>CONCATENATE(G134,M134)</f>
        <v/>
      </c>
    </row>
    <row r="135" spans="1:15" x14ac:dyDescent="0.25">
      <c r="A135" s="52"/>
      <c r="B135" s="43">
        <f t="shared" si="8"/>
        <v>0</v>
      </c>
      <c r="C135" s="52"/>
      <c r="D135" s="43">
        <f t="shared" si="9"/>
        <v>0</v>
      </c>
      <c r="E135" s="52"/>
      <c r="F135" s="43">
        <f t="shared" si="10"/>
        <v>32768</v>
      </c>
      <c r="G135" s="43" t="str">
        <f t="shared" si="11"/>
        <v/>
      </c>
      <c r="H135" s="43"/>
      <c r="I135" s="52"/>
      <c r="J135" s="52"/>
      <c r="K135" s="52"/>
      <c r="L135" s="76">
        <f>IF(J135&lt;&gt;"",VLOOKUP(J135,Notes!B135:E198,2,FALSE)+K135,0)</f>
        <v>0</v>
      </c>
      <c r="M135" s="73" t="str">
        <f>IF(I135&lt;&gt;"",CONCATENATE("0x",DEC2HEX(0+POWER(2,2)*L135+POWER(2,8)*I135),","),"")</f>
        <v/>
      </c>
      <c r="O135" s="43" t="str">
        <f>CONCATENATE(G135,M135)</f>
        <v/>
      </c>
    </row>
    <row r="136" spans="1:15" x14ac:dyDescent="0.25">
      <c r="A136" s="52"/>
      <c r="B136" s="43">
        <f t="shared" si="8"/>
        <v>0</v>
      </c>
      <c r="C136" s="52"/>
      <c r="D136" s="43">
        <f t="shared" si="9"/>
        <v>0</v>
      </c>
      <c r="E136" s="52"/>
      <c r="F136" s="43">
        <f t="shared" si="10"/>
        <v>32768</v>
      </c>
      <c r="G136" s="43" t="str">
        <f t="shared" si="11"/>
        <v/>
      </c>
      <c r="H136" s="43"/>
      <c r="I136" s="52"/>
      <c r="J136" s="52"/>
      <c r="K136" s="52"/>
      <c r="L136" s="76">
        <f>IF(J136&lt;&gt;"",VLOOKUP(J136,Notes!B136:E199,2,FALSE)+K136,0)</f>
        <v>0</v>
      </c>
      <c r="M136" s="73" t="str">
        <f>IF(I136&lt;&gt;"",CONCATENATE("0x",DEC2HEX(0+POWER(2,2)*L136+POWER(2,8)*I136),","),"")</f>
        <v/>
      </c>
      <c r="O136" s="43" t="str">
        <f>CONCATENATE(G136,M136)</f>
        <v/>
      </c>
    </row>
    <row r="137" spans="1:15" x14ac:dyDescent="0.25">
      <c r="A137" s="52"/>
      <c r="B137" s="43">
        <f t="shared" si="8"/>
        <v>0</v>
      </c>
      <c r="C137" s="52"/>
      <c r="D137" s="43">
        <f t="shared" si="9"/>
        <v>0</v>
      </c>
      <c r="E137" s="52"/>
      <c r="F137" s="43">
        <f t="shared" si="10"/>
        <v>32768</v>
      </c>
      <c r="G137" s="43" t="str">
        <f t="shared" si="11"/>
        <v/>
      </c>
      <c r="H137" s="43"/>
      <c r="I137" s="52"/>
      <c r="J137" s="52"/>
      <c r="K137" s="52"/>
      <c r="L137" s="76">
        <f>IF(J137&lt;&gt;"",VLOOKUP(J137,Notes!B137:E200,2,FALSE)+K137,0)</f>
        <v>0</v>
      </c>
      <c r="M137" s="73" t="str">
        <f>IF(I137&lt;&gt;"",CONCATENATE("0x",DEC2HEX(0+POWER(2,2)*L137+POWER(2,8)*I137),","),"")</f>
        <v/>
      </c>
      <c r="O137" s="43" t="str">
        <f>CONCATENATE(G137,M137)</f>
        <v/>
      </c>
    </row>
    <row r="138" spans="1:15" x14ac:dyDescent="0.25">
      <c r="A138" s="52"/>
      <c r="B138" s="43">
        <f t="shared" si="8"/>
        <v>0</v>
      </c>
      <c r="C138" s="52"/>
      <c r="D138" s="43">
        <f t="shared" si="9"/>
        <v>0</v>
      </c>
      <c r="E138" s="52"/>
      <c r="F138" s="43">
        <f t="shared" si="10"/>
        <v>32768</v>
      </c>
      <c r="G138" s="43" t="str">
        <f t="shared" si="11"/>
        <v/>
      </c>
      <c r="H138" s="43"/>
      <c r="I138" s="52"/>
      <c r="J138" s="52"/>
      <c r="K138" s="52"/>
      <c r="L138" s="76">
        <f>IF(J138&lt;&gt;"",VLOOKUP(J138,Notes!B138:E201,2,FALSE)+K138,0)</f>
        <v>0</v>
      </c>
      <c r="M138" s="73" t="str">
        <f>IF(I138&lt;&gt;"",CONCATENATE("0x",DEC2HEX(0+POWER(2,2)*L138+POWER(2,8)*I138),","),"")</f>
        <v/>
      </c>
      <c r="O138" s="43" t="str">
        <f>CONCATENATE(G138,M138)</f>
        <v/>
      </c>
    </row>
    <row r="139" spans="1:15" x14ac:dyDescent="0.25">
      <c r="A139" s="52"/>
      <c r="B139" s="43">
        <f t="shared" si="8"/>
        <v>0</v>
      </c>
      <c r="C139" s="52"/>
      <c r="D139" s="43">
        <f t="shared" si="9"/>
        <v>0</v>
      </c>
      <c r="E139" s="52"/>
      <c r="F139" s="43">
        <f t="shared" si="10"/>
        <v>32768</v>
      </c>
      <c r="G139" s="43" t="str">
        <f t="shared" si="11"/>
        <v/>
      </c>
      <c r="H139" s="43"/>
      <c r="I139" s="52"/>
      <c r="J139" s="52"/>
      <c r="K139" s="52"/>
      <c r="L139" s="76">
        <f>IF(J139&lt;&gt;"",VLOOKUP(J139,Notes!B139:E202,2,FALSE)+K139,0)</f>
        <v>0</v>
      </c>
      <c r="M139" s="73" t="str">
        <f>IF(I139&lt;&gt;"",CONCATENATE("0x",DEC2HEX(0+POWER(2,2)*L139+POWER(2,8)*I139),","),"")</f>
        <v/>
      </c>
      <c r="O139" s="43" t="str">
        <f>CONCATENATE(G139,M139)</f>
        <v/>
      </c>
    </row>
    <row r="140" spans="1:15" x14ac:dyDescent="0.25">
      <c r="A140" s="52"/>
      <c r="B140" s="43">
        <f t="shared" si="8"/>
        <v>0</v>
      </c>
      <c r="C140" s="52"/>
      <c r="D140" s="43">
        <f t="shared" si="9"/>
        <v>0</v>
      </c>
      <c r="E140" s="52"/>
      <c r="F140" s="43">
        <f t="shared" si="10"/>
        <v>32768</v>
      </c>
      <c r="G140" s="43" t="str">
        <f t="shared" si="11"/>
        <v/>
      </c>
      <c r="H140" s="43"/>
      <c r="I140" s="52"/>
      <c r="J140" s="52"/>
      <c r="K140" s="52"/>
      <c r="L140" s="76">
        <f>IF(J140&lt;&gt;"",VLOOKUP(J140,Notes!B140:E203,2,FALSE)+K140,0)</f>
        <v>0</v>
      </c>
      <c r="M140" s="73" t="str">
        <f>IF(I140&lt;&gt;"",CONCATENATE("0x",DEC2HEX(0+POWER(2,2)*L140+POWER(2,8)*I140),","),"")</f>
        <v/>
      </c>
      <c r="O140" s="43" t="str">
        <f>CONCATENATE(G140,M140)</f>
        <v/>
      </c>
    </row>
    <row r="141" spans="1:15" x14ac:dyDescent="0.25">
      <c r="A141" s="52"/>
      <c r="B141" s="43">
        <f t="shared" si="8"/>
        <v>0</v>
      </c>
      <c r="C141" s="52"/>
      <c r="D141" s="43">
        <f t="shared" si="9"/>
        <v>0</v>
      </c>
      <c r="E141" s="52"/>
      <c r="F141" s="43">
        <f t="shared" si="10"/>
        <v>32768</v>
      </c>
      <c r="G141" s="43" t="str">
        <f t="shared" si="11"/>
        <v/>
      </c>
      <c r="H141" s="43"/>
      <c r="I141" s="52"/>
      <c r="J141" s="52"/>
      <c r="K141" s="52"/>
      <c r="L141" s="76">
        <f>IF(J141&lt;&gt;"",VLOOKUP(J141,Notes!B141:E204,2,FALSE)+K141,0)</f>
        <v>0</v>
      </c>
      <c r="M141" s="73" t="str">
        <f>IF(I141&lt;&gt;"",CONCATENATE("0x",DEC2HEX(0+POWER(2,2)*L141+POWER(2,8)*I141),","),"")</f>
        <v/>
      </c>
      <c r="O141" s="43" t="str">
        <f>CONCATENATE(G141,M141)</f>
        <v/>
      </c>
    </row>
    <row r="142" spans="1:15" x14ac:dyDescent="0.25">
      <c r="A142" s="52"/>
      <c r="B142" s="43">
        <f t="shared" si="8"/>
        <v>0</v>
      </c>
      <c r="C142" s="52"/>
      <c r="D142" s="43">
        <f t="shared" si="9"/>
        <v>0</v>
      </c>
      <c r="E142" s="52"/>
      <c r="F142" s="43">
        <f t="shared" si="10"/>
        <v>32768</v>
      </c>
      <c r="G142" s="43" t="str">
        <f t="shared" si="11"/>
        <v/>
      </c>
      <c r="H142" s="43"/>
      <c r="I142" s="52"/>
      <c r="J142" s="52"/>
      <c r="K142" s="52"/>
      <c r="L142" s="76">
        <f>IF(J142&lt;&gt;"",VLOOKUP(J142,Notes!B142:E205,2,FALSE)+K142,0)</f>
        <v>0</v>
      </c>
      <c r="M142" s="73" t="str">
        <f>IF(I142&lt;&gt;"",CONCATENATE("0x",DEC2HEX(0+POWER(2,2)*L142+POWER(2,8)*I142),","),"")</f>
        <v/>
      </c>
      <c r="O142" s="43" t="str">
        <f>CONCATENATE(G142,M142)</f>
        <v/>
      </c>
    </row>
    <row r="143" spans="1:15" x14ac:dyDescent="0.25">
      <c r="A143" s="52"/>
      <c r="B143" s="43">
        <f t="shared" si="8"/>
        <v>0</v>
      </c>
      <c r="C143" s="52"/>
      <c r="D143" s="43">
        <f t="shared" si="9"/>
        <v>0</v>
      </c>
      <c r="E143" s="52"/>
      <c r="F143" s="43">
        <f t="shared" si="10"/>
        <v>32768</v>
      </c>
      <c r="G143" s="43" t="str">
        <f t="shared" si="11"/>
        <v/>
      </c>
      <c r="H143" s="43"/>
      <c r="I143" s="52"/>
      <c r="J143" s="52"/>
      <c r="K143" s="52"/>
      <c r="L143" s="76">
        <f>IF(J143&lt;&gt;"",VLOOKUP(J143,Notes!B143:E206,2,FALSE)+K143,0)</f>
        <v>0</v>
      </c>
      <c r="M143" s="73" t="str">
        <f>IF(I143&lt;&gt;"",CONCATENATE("0x",DEC2HEX(0+POWER(2,2)*L143+POWER(2,8)*I143),","),"")</f>
        <v/>
      </c>
      <c r="O143" s="43" t="str">
        <f>CONCATENATE(G143,M143)</f>
        <v/>
      </c>
    </row>
    <row r="144" spans="1:15" x14ac:dyDescent="0.25">
      <c r="A144" s="52"/>
      <c r="B144" s="43">
        <f t="shared" si="8"/>
        <v>0</v>
      </c>
      <c r="C144" s="52"/>
      <c r="D144" s="43">
        <f t="shared" si="9"/>
        <v>0</v>
      </c>
      <c r="E144" s="52"/>
      <c r="F144" s="43">
        <f t="shared" si="10"/>
        <v>32768</v>
      </c>
      <c r="G144" s="43" t="str">
        <f t="shared" si="11"/>
        <v/>
      </c>
      <c r="H144" s="43"/>
      <c r="I144" s="52"/>
      <c r="J144" s="52"/>
      <c r="K144" s="52"/>
      <c r="L144" s="76">
        <f>IF(J144&lt;&gt;"",VLOOKUP(J144,Notes!B144:E207,2,FALSE)+K144,0)</f>
        <v>0</v>
      </c>
      <c r="M144" s="73" t="str">
        <f>IF(I144&lt;&gt;"",CONCATENATE("0x",DEC2HEX(0+POWER(2,2)*L144+POWER(2,8)*I144),","),"")</f>
        <v/>
      </c>
      <c r="O144" s="43" t="str">
        <f>CONCATENATE(G144,M144)</f>
        <v/>
      </c>
    </row>
    <row r="145" spans="1:15" x14ac:dyDescent="0.25">
      <c r="A145" s="52"/>
      <c r="B145" s="43">
        <f t="shared" si="8"/>
        <v>0</v>
      </c>
      <c r="C145" s="52"/>
      <c r="D145" s="43">
        <f t="shared" si="9"/>
        <v>0</v>
      </c>
      <c r="E145" s="52"/>
      <c r="F145" s="43">
        <f t="shared" si="10"/>
        <v>32768</v>
      </c>
      <c r="G145" s="43" t="str">
        <f t="shared" si="11"/>
        <v/>
      </c>
      <c r="H145" s="43"/>
      <c r="I145" s="52"/>
      <c r="J145" s="52"/>
      <c r="K145" s="52"/>
      <c r="L145" s="76">
        <f>IF(J145&lt;&gt;"",VLOOKUP(J145,Notes!B145:E208,2,FALSE)+K145,0)</f>
        <v>0</v>
      </c>
      <c r="M145" s="73" t="str">
        <f>IF(I145&lt;&gt;"",CONCATENATE("0x",DEC2HEX(0+POWER(2,2)*L145+POWER(2,8)*I145),","),"")</f>
        <v/>
      </c>
      <c r="O145" s="43" t="str">
        <f>CONCATENATE(G145,M145)</f>
        <v/>
      </c>
    </row>
    <row r="146" spans="1:15" x14ac:dyDescent="0.25">
      <c r="A146" s="52"/>
      <c r="B146" s="43">
        <f t="shared" si="8"/>
        <v>0</v>
      </c>
      <c r="C146" s="52"/>
      <c r="D146" s="43">
        <f t="shared" si="9"/>
        <v>0</v>
      </c>
      <c r="E146" s="52"/>
      <c r="F146" s="43">
        <f t="shared" si="10"/>
        <v>32768</v>
      </c>
      <c r="G146" s="43" t="str">
        <f t="shared" si="11"/>
        <v/>
      </c>
      <c r="H146" s="43"/>
      <c r="I146" s="52"/>
      <c r="J146" s="52"/>
      <c r="K146" s="52"/>
      <c r="L146" s="76">
        <f>IF(J146&lt;&gt;"",VLOOKUP(J146,Notes!B146:E209,2,FALSE)+K146,0)</f>
        <v>0</v>
      </c>
      <c r="M146" s="73" t="str">
        <f>IF(I146&lt;&gt;"",CONCATENATE("0x",DEC2HEX(0+POWER(2,2)*L146+POWER(2,8)*I146),","),"")</f>
        <v/>
      </c>
      <c r="O146" s="43" t="str">
        <f>CONCATENATE(G146,M146)</f>
        <v/>
      </c>
    </row>
    <row r="147" spans="1:15" x14ac:dyDescent="0.25">
      <c r="A147" s="52"/>
      <c r="B147" s="43">
        <f t="shared" si="8"/>
        <v>0</v>
      </c>
      <c r="C147" s="52"/>
      <c r="D147" s="43">
        <f t="shared" si="9"/>
        <v>0</v>
      </c>
      <c r="E147" s="52"/>
      <c r="F147" s="43">
        <f t="shared" si="10"/>
        <v>32768</v>
      </c>
      <c r="G147" s="43" t="str">
        <f t="shared" si="11"/>
        <v/>
      </c>
      <c r="H147" s="43"/>
      <c r="I147" s="52"/>
      <c r="J147" s="52"/>
      <c r="K147" s="52"/>
      <c r="L147" s="76">
        <f>IF(J147&lt;&gt;"",VLOOKUP(J147,Notes!B147:E210,2,FALSE)+K147,0)</f>
        <v>0</v>
      </c>
      <c r="M147" s="73" t="str">
        <f>IF(I147&lt;&gt;"",CONCATENATE("0x",DEC2HEX(0+POWER(2,2)*L147+POWER(2,8)*I147),","),"")</f>
        <v/>
      </c>
      <c r="O147" s="43" t="str">
        <f>CONCATENATE(G147,M147)</f>
        <v/>
      </c>
    </row>
    <row r="148" spans="1:15" x14ac:dyDescent="0.25">
      <c r="A148" s="52"/>
      <c r="B148" s="43">
        <f t="shared" si="8"/>
        <v>0</v>
      </c>
      <c r="C148" s="52"/>
      <c r="D148" s="43">
        <f t="shared" si="9"/>
        <v>0</v>
      </c>
      <c r="E148" s="52"/>
      <c r="F148" s="43">
        <f t="shared" si="10"/>
        <v>32768</v>
      </c>
      <c r="G148" s="43" t="str">
        <f t="shared" si="11"/>
        <v/>
      </c>
      <c r="H148" s="43"/>
      <c r="I148" s="52"/>
      <c r="J148" s="52"/>
      <c r="K148" s="52"/>
      <c r="L148" s="76">
        <f>IF(J148&lt;&gt;"",VLOOKUP(J148,Notes!B148:E211,2,FALSE)+K148,0)</f>
        <v>0</v>
      </c>
      <c r="M148" s="73" t="str">
        <f>IF(I148&lt;&gt;"",CONCATENATE("0x",DEC2HEX(0+POWER(2,2)*L148+POWER(2,8)*I148),","),"")</f>
        <v/>
      </c>
      <c r="O148" s="43" t="str">
        <f>CONCATENATE(G148,M148)</f>
        <v/>
      </c>
    </row>
    <row r="149" spans="1:15" x14ac:dyDescent="0.25">
      <c r="A149" s="52"/>
      <c r="B149" s="43">
        <f t="shared" si="8"/>
        <v>0</v>
      </c>
      <c r="C149" s="52"/>
      <c r="D149" s="43">
        <f t="shared" si="9"/>
        <v>0</v>
      </c>
      <c r="E149" s="52"/>
      <c r="F149" s="43">
        <f t="shared" si="10"/>
        <v>32768</v>
      </c>
      <c r="G149" s="43" t="str">
        <f t="shared" si="11"/>
        <v/>
      </c>
      <c r="H149" s="43"/>
      <c r="I149" s="52"/>
      <c r="J149" s="52"/>
      <c r="K149" s="52"/>
      <c r="L149" s="76">
        <f>IF(J149&lt;&gt;"",VLOOKUP(J149,Notes!B149:E212,2,FALSE)+K149,0)</f>
        <v>0</v>
      </c>
      <c r="M149" s="73" t="str">
        <f>IF(I149&lt;&gt;"",CONCATENATE("0x",DEC2HEX(0+POWER(2,2)*L149+POWER(2,8)*I149),","),"")</f>
        <v/>
      </c>
      <c r="O149" s="43" t="str">
        <f>CONCATENATE(G149,M149)</f>
        <v/>
      </c>
    </row>
    <row r="150" spans="1:15" x14ac:dyDescent="0.25">
      <c r="A150" s="52"/>
      <c r="B150" s="43">
        <f t="shared" si="8"/>
        <v>0</v>
      </c>
      <c r="C150" s="52"/>
      <c r="D150" s="43">
        <f t="shared" si="9"/>
        <v>0</v>
      </c>
      <c r="E150" s="52"/>
      <c r="F150" s="43">
        <f t="shared" si="10"/>
        <v>32768</v>
      </c>
      <c r="G150" s="43" t="str">
        <f t="shared" si="11"/>
        <v/>
      </c>
      <c r="H150" s="43"/>
      <c r="I150" s="52"/>
      <c r="J150" s="52"/>
      <c r="K150" s="52"/>
      <c r="L150" s="76">
        <f>IF(J150&lt;&gt;"",VLOOKUP(J150,Notes!B150:E213,2,FALSE)+K150,0)</f>
        <v>0</v>
      </c>
      <c r="M150" s="73" t="str">
        <f>IF(I150&lt;&gt;"",CONCATENATE("0x",DEC2HEX(0+POWER(2,2)*L150+POWER(2,8)*I150),","),"")</f>
        <v/>
      </c>
      <c r="O150" s="43" t="str">
        <f>CONCATENATE(G150,M150)</f>
        <v/>
      </c>
    </row>
    <row r="151" spans="1:15" x14ac:dyDescent="0.25">
      <c r="A151" s="52"/>
      <c r="B151" s="43">
        <f t="shared" si="8"/>
        <v>0</v>
      </c>
      <c r="C151" s="52"/>
      <c r="D151" s="43">
        <f t="shared" si="9"/>
        <v>0</v>
      </c>
      <c r="E151" s="52"/>
      <c r="F151" s="43">
        <f t="shared" si="10"/>
        <v>32768</v>
      </c>
      <c r="G151" s="43" t="str">
        <f t="shared" si="11"/>
        <v/>
      </c>
      <c r="H151" s="43"/>
      <c r="I151" s="52"/>
      <c r="J151" s="52"/>
      <c r="K151" s="52"/>
      <c r="L151" s="76">
        <f>IF(J151&lt;&gt;"",VLOOKUP(J151,Notes!B151:E214,2,FALSE)+K151,0)</f>
        <v>0</v>
      </c>
      <c r="M151" s="73" t="str">
        <f>IF(I151&lt;&gt;"",CONCATENATE("0x",DEC2HEX(0+POWER(2,2)*L151+POWER(2,8)*I151),","),"")</f>
        <v/>
      </c>
      <c r="O151" s="43" t="str">
        <f>CONCATENATE(G151,M151)</f>
        <v/>
      </c>
    </row>
    <row r="152" spans="1:15" x14ac:dyDescent="0.25">
      <c r="A152" s="52"/>
      <c r="B152" s="43">
        <f t="shared" si="8"/>
        <v>0</v>
      </c>
      <c r="C152" s="52"/>
      <c r="D152" s="43">
        <f t="shared" si="9"/>
        <v>0</v>
      </c>
      <c r="E152" s="52"/>
      <c r="F152" s="43">
        <f t="shared" si="10"/>
        <v>32768</v>
      </c>
      <c r="G152" s="43" t="str">
        <f t="shared" si="11"/>
        <v/>
      </c>
      <c r="H152" s="43"/>
      <c r="I152" s="52"/>
      <c r="J152" s="52"/>
      <c r="K152" s="52"/>
      <c r="L152" s="76">
        <f>IF(J152&lt;&gt;"",VLOOKUP(J152,Notes!B152:E215,2,FALSE)+K152,0)</f>
        <v>0</v>
      </c>
      <c r="M152" s="73" t="str">
        <f>IF(I152&lt;&gt;"",CONCATENATE("0x",DEC2HEX(0+POWER(2,2)*L152+POWER(2,8)*I152),","),"")</f>
        <v/>
      </c>
      <c r="O152" s="43" t="str">
        <f>CONCATENATE(G152,M152)</f>
        <v/>
      </c>
    </row>
    <row r="153" spans="1:15" x14ac:dyDescent="0.25">
      <c r="A153" s="52"/>
      <c r="B153" s="43">
        <f t="shared" si="8"/>
        <v>0</v>
      </c>
      <c r="C153" s="52"/>
      <c r="D153" s="43">
        <f t="shared" si="9"/>
        <v>0</v>
      </c>
      <c r="E153" s="52"/>
      <c r="F153" s="43">
        <f t="shared" si="10"/>
        <v>32768</v>
      </c>
      <c r="G153" s="43" t="str">
        <f t="shared" si="11"/>
        <v/>
      </c>
      <c r="H153" s="43"/>
      <c r="I153" s="52"/>
      <c r="J153" s="52"/>
      <c r="K153" s="52"/>
      <c r="L153" s="76">
        <f>IF(J153&lt;&gt;"",VLOOKUP(J153,Notes!B153:E216,2,FALSE)+K153,0)</f>
        <v>0</v>
      </c>
      <c r="M153" s="73" t="str">
        <f>IF(I153&lt;&gt;"",CONCATENATE("0x",DEC2HEX(0+POWER(2,2)*L153+POWER(2,8)*I153),","),"")</f>
        <v/>
      </c>
      <c r="O153" s="43" t="str">
        <f>CONCATENATE(G153,M153)</f>
        <v/>
      </c>
    </row>
    <row r="154" spans="1:15" x14ac:dyDescent="0.25">
      <c r="A154" s="52"/>
      <c r="B154" s="43">
        <f t="shared" si="8"/>
        <v>0</v>
      </c>
      <c r="C154" s="52"/>
      <c r="D154" s="43">
        <f t="shared" si="9"/>
        <v>0</v>
      </c>
      <c r="E154" s="52"/>
      <c r="F154" s="43">
        <f t="shared" si="10"/>
        <v>32768</v>
      </c>
      <c r="G154" s="43" t="str">
        <f t="shared" si="11"/>
        <v/>
      </c>
      <c r="H154" s="43"/>
      <c r="I154" s="52"/>
      <c r="J154" s="52"/>
      <c r="K154" s="52"/>
      <c r="L154" s="76">
        <f>IF(J154&lt;&gt;"",VLOOKUP(J154,Notes!B154:E217,2,FALSE)+K154,0)</f>
        <v>0</v>
      </c>
      <c r="M154" s="73" t="str">
        <f>IF(I154&lt;&gt;"",CONCATENATE("0x",DEC2HEX(0+POWER(2,2)*L154+POWER(2,8)*I154),","),"")</f>
        <v/>
      </c>
      <c r="O154" s="43" t="str">
        <f>CONCATENATE(G154,M154)</f>
        <v/>
      </c>
    </row>
    <row r="155" spans="1:15" x14ac:dyDescent="0.25">
      <c r="A155" s="52"/>
      <c r="B155" s="43">
        <f t="shared" si="8"/>
        <v>0</v>
      </c>
      <c r="C155" s="52"/>
      <c r="D155" s="43">
        <f t="shared" si="9"/>
        <v>0</v>
      </c>
      <c r="E155" s="52"/>
      <c r="F155" s="43">
        <f t="shared" si="10"/>
        <v>32768</v>
      </c>
      <c r="G155" s="43" t="str">
        <f t="shared" si="11"/>
        <v/>
      </c>
      <c r="H155" s="43"/>
      <c r="I155" s="52"/>
      <c r="J155" s="52"/>
      <c r="K155" s="52"/>
      <c r="L155" s="76">
        <f>IF(J155&lt;&gt;"",VLOOKUP(J155,Notes!B155:E218,2,FALSE)+K155,0)</f>
        <v>0</v>
      </c>
      <c r="M155" s="73" t="str">
        <f>IF(I155&lt;&gt;"",CONCATENATE("0x",DEC2HEX(0+POWER(2,2)*L155+POWER(2,8)*I155),","),"")</f>
        <v/>
      </c>
      <c r="O155" s="43" t="str">
        <f>CONCATENATE(G155,M155)</f>
        <v/>
      </c>
    </row>
    <row r="156" spans="1:15" x14ac:dyDescent="0.25">
      <c r="A156" s="52"/>
      <c r="B156" s="43">
        <f t="shared" si="8"/>
        <v>0</v>
      </c>
      <c r="C156" s="52"/>
      <c r="D156" s="43">
        <f t="shared" si="9"/>
        <v>0</v>
      </c>
      <c r="E156" s="52"/>
      <c r="F156" s="43">
        <f t="shared" si="10"/>
        <v>32768</v>
      </c>
      <c r="G156" s="43" t="str">
        <f t="shared" si="11"/>
        <v/>
      </c>
      <c r="H156" s="43"/>
      <c r="I156" s="52"/>
      <c r="J156" s="52"/>
      <c r="K156" s="52"/>
      <c r="L156" s="76">
        <f>IF(J156&lt;&gt;"",VLOOKUP(J156,Notes!B156:E219,2,FALSE)+K156,0)</f>
        <v>0</v>
      </c>
      <c r="M156" s="73" t="str">
        <f>IF(I156&lt;&gt;"",CONCATENATE("0x",DEC2HEX(0+POWER(2,2)*L156+POWER(2,8)*I156),","),"")</f>
        <v/>
      </c>
      <c r="O156" s="43" t="str">
        <f>CONCATENATE(G156,M156)</f>
        <v/>
      </c>
    </row>
    <row r="157" spans="1:15" x14ac:dyDescent="0.25">
      <c r="A157" s="52"/>
      <c r="B157" s="43">
        <f t="shared" si="8"/>
        <v>0</v>
      </c>
      <c r="C157" s="52"/>
      <c r="D157" s="43">
        <f t="shared" si="9"/>
        <v>0</v>
      </c>
      <c r="E157" s="52"/>
      <c r="F157" s="43">
        <f t="shared" si="10"/>
        <v>32768</v>
      </c>
      <c r="G157" s="43" t="str">
        <f t="shared" si="11"/>
        <v/>
      </c>
      <c r="H157" s="43"/>
      <c r="I157" s="52"/>
      <c r="J157" s="52"/>
      <c r="K157" s="52"/>
      <c r="L157" s="76">
        <f>IF(J157&lt;&gt;"",VLOOKUP(J157,Notes!B157:E220,2,FALSE)+K157,0)</f>
        <v>0</v>
      </c>
      <c r="M157" s="73" t="str">
        <f>IF(I157&lt;&gt;"",CONCATENATE("0x",DEC2HEX(0+POWER(2,2)*L157+POWER(2,8)*I157),","),"")</f>
        <v/>
      </c>
      <c r="O157" s="43" t="str">
        <f>CONCATENATE(G157,M157)</f>
        <v/>
      </c>
    </row>
    <row r="158" spans="1:15" x14ac:dyDescent="0.25">
      <c r="A158" s="52"/>
      <c r="B158" s="43">
        <f t="shared" si="8"/>
        <v>0</v>
      </c>
      <c r="C158" s="52"/>
      <c r="D158" s="43">
        <f t="shared" si="9"/>
        <v>0</v>
      </c>
      <c r="E158" s="52"/>
      <c r="F158" s="43">
        <f t="shared" si="10"/>
        <v>32768</v>
      </c>
      <c r="G158" s="43" t="str">
        <f t="shared" si="11"/>
        <v/>
      </c>
      <c r="H158" s="43"/>
      <c r="I158" s="52"/>
      <c r="J158" s="52"/>
      <c r="K158" s="52"/>
      <c r="L158" s="76">
        <f>IF(J158&lt;&gt;"",VLOOKUP(J158,Notes!B158:E221,2,FALSE)+K158,0)</f>
        <v>0</v>
      </c>
      <c r="M158" s="73" t="str">
        <f>IF(I158&lt;&gt;"",CONCATENATE("0x",DEC2HEX(0+POWER(2,2)*L158+POWER(2,8)*I158),","),"")</f>
        <v/>
      </c>
      <c r="O158" s="43" t="str">
        <f>CONCATENATE(G158,M158)</f>
        <v/>
      </c>
    </row>
    <row r="159" spans="1:15" x14ac:dyDescent="0.25">
      <c r="A159" s="52"/>
      <c r="B159" s="43">
        <f t="shared" si="8"/>
        <v>0</v>
      </c>
      <c r="C159" s="52"/>
      <c r="D159" s="43">
        <f t="shared" si="9"/>
        <v>0</v>
      </c>
      <c r="E159" s="52"/>
      <c r="F159" s="43">
        <f t="shared" si="10"/>
        <v>32768</v>
      </c>
      <c r="G159" s="43" t="str">
        <f t="shared" si="11"/>
        <v/>
      </c>
      <c r="H159" s="43"/>
      <c r="I159" s="52"/>
      <c r="J159" s="52"/>
      <c r="K159" s="52"/>
      <c r="L159" s="76">
        <f>IF(J159&lt;&gt;"",VLOOKUP(J159,Notes!B159:E222,2,FALSE)+K159,0)</f>
        <v>0</v>
      </c>
      <c r="M159" s="73" t="str">
        <f>IF(I159&lt;&gt;"",CONCATENATE("0x",DEC2HEX(0+POWER(2,2)*L159+POWER(2,8)*I159),","),"")</f>
        <v/>
      </c>
      <c r="O159" s="43" t="str">
        <f>CONCATENATE(G159,M159)</f>
        <v/>
      </c>
    </row>
    <row r="160" spans="1:15" x14ac:dyDescent="0.25">
      <c r="A160" s="52"/>
      <c r="B160" s="43">
        <f t="shared" si="8"/>
        <v>0</v>
      </c>
      <c r="C160" s="52"/>
      <c r="D160" s="43">
        <f t="shared" si="9"/>
        <v>0</v>
      </c>
      <c r="E160" s="52"/>
      <c r="F160" s="43">
        <f t="shared" si="10"/>
        <v>32768</v>
      </c>
      <c r="G160" s="43" t="str">
        <f t="shared" si="11"/>
        <v/>
      </c>
      <c r="H160" s="43"/>
      <c r="I160" s="52"/>
      <c r="J160" s="52"/>
      <c r="K160" s="52"/>
      <c r="L160" s="76">
        <f>IF(J160&lt;&gt;"",VLOOKUP(J160,Notes!B160:E223,2,FALSE)+K160,0)</f>
        <v>0</v>
      </c>
      <c r="M160" s="73" t="str">
        <f>IF(I160&lt;&gt;"",CONCATENATE("0x",DEC2HEX(0+POWER(2,2)*L160+POWER(2,8)*I160),","),"")</f>
        <v/>
      </c>
      <c r="O160" s="43" t="str">
        <f>CONCATENATE(G160,M160)</f>
        <v/>
      </c>
    </row>
    <row r="161" spans="1:15" x14ac:dyDescent="0.25">
      <c r="A161" s="52"/>
      <c r="B161" s="43">
        <f t="shared" si="8"/>
        <v>0</v>
      </c>
      <c r="C161" s="52"/>
      <c r="D161" s="43">
        <f t="shared" si="9"/>
        <v>0</v>
      </c>
      <c r="E161" s="52"/>
      <c r="F161" s="43">
        <f t="shared" si="10"/>
        <v>32768</v>
      </c>
      <c r="G161" s="43" t="str">
        <f t="shared" si="11"/>
        <v/>
      </c>
      <c r="H161" s="43"/>
      <c r="I161" s="52"/>
      <c r="J161" s="52"/>
      <c r="K161" s="52"/>
      <c r="L161" s="76">
        <f>IF(J161&lt;&gt;"",VLOOKUP(J161,Notes!B161:E224,2,FALSE)+K161,0)</f>
        <v>0</v>
      </c>
      <c r="M161" s="73" t="str">
        <f>IF(I161&lt;&gt;"",CONCATENATE("0x",DEC2HEX(0+POWER(2,2)*L161+POWER(2,8)*I161),","),"")</f>
        <v/>
      </c>
      <c r="O161" s="43" t="str">
        <f>CONCATENATE(G161,M161)</f>
        <v/>
      </c>
    </row>
    <row r="162" spans="1:15" x14ac:dyDescent="0.25">
      <c r="A162" s="52"/>
      <c r="B162" s="43">
        <f t="shared" si="8"/>
        <v>0</v>
      </c>
      <c r="C162" s="52"/>
      <c r="D162" s="43">
        <f t="shared" si="9"/>
        <v>0</v>
      </c>
      <c r="E162" s="52"/>
      <c r="F162" s="43">
        <f t="shared" si="10"/>
        <v>32768</v>
      </c>
      <c r="G162" s="43" t="str">
        <f t="shared" si="11"/>
        <v/>
      </c>
      <c r="H162" s="43"/>
      <c r="I162" s="52"/>
      <c r="J162" s="52"/>
      <c r="K162" s="52"/>
      <c r="L162" s="76">
        <f>IF(J162&lt;&gt;"",VLOOKUP(J162,Notes!B162:E225,2,FALSE)+K162,0)</f>
        <v>0</v>
      </c>
      <c r="M162" s="73" t="str">
        <f>IF(I162&lt;&gt;"",CONCATENATE("0x",DEC2HEX(0+POWER(2,2)*L162+POWER(2,8)*I162),","),"")</f>
        <v/>
      </c>
      <c r="O162" s="43" t="str">
        <f>CONCATENATE(G162,M162)</f>
        <v/>
      </c>
    </row>
    <row r="163" spans="1:15" x14ac:dyDescent="0.25">
      <c r="A163" s="52"/>
      <c r="B163" s="43">
        <f t="shared" si="8"/>
        <v>0</v>
      </c>
      <c r="C163" s="52"/>
      <c r="D163" s="43">
        <f t="shared" si="9"/>
        <v>0</v>
      </c>
      <c r="E163" s="52"/>
      <c r="F163" s="43">
        <f t="shared" si="10"/>
        <v>32768</v>
      </c>
      <c r="G163" s="43" t="str">
        <f t="shared" si="11"/>
        <v/>
      </c>
      <c r="H163" s="43"/>
      <c r="I163" s="52"/>
      <c r="J163" s="52"/>
      <c r="K163" s="52"/>
      <c r="L163" s="76">
        <f>IF(J163&lt;&gt;"",VLOOKUP(J163,Notes!B163:E226,2,FALSE)+K163,0)</f>
        <v>0</v>
      </c>
      <c r="M163" s="73" t="str">
        <f>IF(I163&lt;&gt;"",CONCATENATE("0x",DEC2HEX(0+POWER(2,2)*L163+POWER(2,8)*I163),","),"")</f>
        <v/>
      </c>
      <c r="O163" s="43" t="str">
        <f>CONCATENATE(G163,M163)</f>
        <v/>
      </c>
    </row>
    <row r="164" spans="1:15" x14ac:dyDescent="0.25">
      <c r="A164" s="52"/>
      <c r="B164" s="43">
        <f t="shared" si="8"/>
        <v>0</v>
      </c>
      <c r="C164" s="52"/>
      <c r="D164" s="43">
        <f t="shared" si="9"/>
        <v>0</v>
      </c>
      <c r="E164" s="52"/>
      <c r="F164" s="43">
        <f t="shared" si="10"/>
        <v>32768</v>
      </c>
      <c r="G164" s="43" t="str">
        <f t="shared" si="11"/>
        <v/>
      </c>
      <c r="H164" s="43"/>
      <c r="I164" s="52"/>
      <c r="J164" s="52"/>
      <c r="K164" s="52"/>
      <c r="L164" s="76">
        <f>IF(J164&lt;&gt;"",VLOOKUP(J164,Notes!B164:E227,2,FALSE)+K164,0)</f>
        <v>0</v>
      </c>
      <c r="M164" s="73" t="str">
        <f>IF(I164&lt;&gt;"",CONCATENATE("0x",DEC2HEX(0+POWER(2,2)*L164+POWER(2,8)*I164),","),"")</f>
        <v/>
      </c>
      <c r="O164" s="43" t="str">
        <f>CONCATENATE(G164,M164)</f>
        <v/>
      </c>
    </row>
    <row r="165" spans="1:15" x14ac:dyDescent="0.25">
      <c r="A165" s="52"/>
      <c r="B165" s="43">
        <f t="shared" si="8"/>
        <v>0</v>
      </c>
      <c r="C165" s="52"/>
      <c r="D165" s="43">
        <f t="shared" si="9"/>
        <v>0</v>
      </c>
      <c r="E165" s="52"/>
      <c r="F165" s="43">
        <f t="shared" si="10"/>
        <v>32768</v>
      </c>
      <c r="G165" s="43" t="str">
        <f t="shared" si="11"/>
        <v/>
      </c>
      <c r="H165" s="43"/>
      <c r="I165" s="52"/>
      <c r="J165" s="52"/>
      <c r="K165" s="52"/>
      <c r="L165" s="76">
        <f>IF(J165&lt;&gt;"",VLOOKUP(J165,Notes!B165:E228,2,FALSE)+K165,0)</f>
        <v>0</v>
      </c>
      <c r="M165" s="73" t="str">
        <f>IF(I165&lt;&gt;"",CONCATENATE("0x",DEC2HEX(0+POWER(2,2)*L165+POWER(2,8)*I165),","),"")</f>
        <v/>
      </c>
      <c r="O165" s="43" t="str">
        <f>CONCATENATE(G165,M165)</f>
        <v/>
      </c>
    </row>
    <row r="166" spans="1:15" x14ac:dyDescent="0.25">
      <c r="A166" s="52"/>
      <c r="B166" s="43">
        <f t="shared" si="8"/>
        <v>0</v>
      </c>
      <c r="C166" s="52"/>
      <c r="D166" s="43">
        <f t="shared" si="9"/>
        <v>0</v>
      </c>
      <c r="E166" s="52"/>
      <c r="F166" s="43">
        <f t="shared" si="10"/>
        <v>32768</v>
      </c>
      <c r="G166" s="43" t="str">
        <f t="shared" si="11"/>
        <v/>
      </c>
      <c r="H166" s="43"/>
      <c r="I166" s="52"/>
      <c r="J166" s="52"/>
      <c r="K166" s="52"/>
      <c r="L166" s="76">
        <f>IF(J166&lt;&gt;"",VLOOKUP(J166,Notes!B166:E229,2,FALSE)+K166,0)</f>
        <v>0</v>
      </c>
      <c r="M166" s="73" t="str">
        <f>IF(I166&lt;&gt;"",CONCATENATE("0x",DEC2HEX(0+POWER(2,2)*L166+POWER(2,8)*I166),","),"")</f>
        <v/>
      </c>
      <c r="O166" s="43" t="str">
        <f>CONCATENATE(G166,M166)</f>
        <v/>
      </c>
    </row>
    <row r="167" spans="1:15" x14ac:dyDescent="0.25">
      <c r="A167" s="52"/>
      <c r="B167" s="43">
        <f t="shared" si="8"/>
        <v>0</v>
      </c>
      <c r="C167" s="52"/>
      <c r="D167" s="43">
        <f t="shared" si="9"/>
        <v>0</v>
      </c>
      <c r="E167" s="52"/>
      <c r="F167" s="43">
        <f t="shared" si="10"/>
        <v>32768</v>
      </c>
      <c r="G167" s="43" t="str">
        <f t="shared" si="11"/>
        <v/>
      </c>
      <c r="H167" s="43"/>
      <c r="I167" s="52"/>
      <c r="J167" s="52"/>
      <c r="K167" s="52"/>
      <c r="L167" s="76">
        <f>IF(J167&lt;&gt;"",VLOOKUP(J167,Notes!B167:E230,2,FALSE)+K167,0)</f>
        <v>0</v>
      </c>
      <c r="M167" s="73" t="str">
        <f>IF(I167&lt;&gt;"",CONCATENATE("0x",DEC2HEX(0+POWER(2,2)*L167+POWER(2,8)*I167),","),"")</f>
        <v/>
      </c>
      <c r="O167" s="43" t="str">
        <f>CONCATENATE(G167,M167)</f>
        <v/>
      </c>
    </row>
    <row r="168" spans="1:15" x14ac:dyDescent="0.25">
      <c r="A168" s="52"/>
      <c r="B168" s="43">
        <f t="shared" si="8"/>
        <v>0</v>
      </c>
      <c r="C168" s="52"/>
      <c r="D168" s="43">
        <f t="shared" si="9"/>
        <v>0</v>
      </c>
      <c r="E168" s="52"/>
      <c r="F168" s="43">
        <f t="shared" si="10"/>
        <v>32768</v>
      </c>
      <c r="G168" s="43" t="str">
        <f t="shared" si="11"/>
        <v/>
      </c>
      <c r="H168" s="43"/>
      <c r="I168" s="52"/>
      <c r="J168" s="52"/>
      <c r="K168" s="52"/>
      <c r="L168" s="76">
        <f>IF(J168&lt;&gt;"",VLOOKUP(J168,Notes!B168:E231,2,FALSE)+K168,0)</f>
        <v>0</v>
      </c>
      <c r="M168" s="73" t="str">
        <f>IF(I168&lt;&gt;"",CONCATENATE("0x",DEC2HEX(0+POWER(2,2)*L168+POWER(2,8)*I168),","),"")</f>
        <v/>
      </c>
      <c r="O168" s="43" t="str">
        <f>CONCATENATE(G168,M168)</f>
        <v/>
      </c>
    </row>
    <row r="169" spans="1:15" x14ac:dyDescent="0.25">
      <c r="A169" s="52"/>
      <c r="B169" s="43">
        <f t="shared" si="8"/>
        <v>0</v>
      </c>
      <c r="C169" s="52"/>
      <c r="D169" s="43">
        <f t="shared" si="9"/>
        <v>0</v>
      </c>
      <c r="E169" s="52"/>
      <c r="F169" s="43">
        <f t="shared" si="10"/>
        <v>32768</v>
      </c>
      <c r="G169" s="43" t="str">
        <f t="shared" si="11"/>
        <v/>
      </c>
      <c r="H169" s="43"/>
      <c r="I169" s="52"/>
      <c r="J169" s="52"/>
      <c r="K169" s="52"/>
      <c r="L169" s="76">
        <f>IF(J169&lt;&gt;"",VLOOKUP(J169,Notes!B169:E232,2,FALSE)+K169,0)</f>
        <v>0</v>
      </c>
      <c r="M169" s="73" t="str">
        <f>IF(I169&lt;&gt;"",CONCATENATE("0x",DEC2HEX(0+POWER(2,2)*L169+POWER(2,8)*I169),","),"")</f>
        <v/>
      </c>
      <c r="O169" s="43" t="str">
        <f>CONCATENATE(G169,M169)</f>
        <v/>
      </c>
    </row>
    <row r="170" spans="1:15" x14ac:dyDescent="0.25">
      <c r="A170" s="52"/>
      <c r="B170" s="43">
        <f t="shared" si="8"/>
        <v>0</v>
      </c>
      <c r="C170" s="52"/>
      <c r="D170" s="43">
        <f t="shared" si="9"/>
        <v>0</v>
      </c>
      <c r="E170" s="52"/>
      <c r="F170" s="43">
        <f t="shared" si="10"/>
        <v>32768</v>
      </c>
      <c r="G170" s="43" t="str">
        <f t="shared" si="11"/>
        <v/>
      </c>
      <c r="H170" s="43"/>
      <c r="I170" s="52"/>
      <c r="J170" s="52"/>
      <c r="K170" s="52"/>
      <c r="L170" s="76">
        <f>IF(J170&lt;&gt;"",VLOOKUP(J170,Notes!B170:E233,2,FALSE)+K170,0)</f>
        <v>0</v>
      </c>
      <c r="M170" s="73" t="str">
        <f>IF(I170&lt;&gt;"",CONCATENATE("0x",DEC2HEX(0+POWER(2,2)*L170+POWER(2,8)*I170),","),"")</f>
        <v/>
      </c>
      <c r="O170" s="43" t="str">
        <f>CONCATENATE(G170,M170)</f>
        <v/>
      </c>
    </row>
    <row r="171" spans="1:15" x14ac:dyDescent="0.25">
      <c r="A171" s="52"/>
      <c r="B171" s="43">
        <f t="shared" si="8"/>
        <v>0</v>
      </c>
      <c r="C171" s="52"/>
      <c r="D171" s="43">
        <f t="shared" si="9"/>
        <v>0</v>
      </c>
      <c r="E171" s="52"/>
      <c r="F171" s="43">
        <f t="shared" si="10"/>
        <v>32768</v>
      </c>
      <c r="G171" s="43" t="str">
        <f t="shared" si="11"/>
        <v/>
      </c>
      <c r="H171" s="43"/>
      <c r="I171" s="52"/>
      <c r="J171" s="52"/>
      <c r="K171" s="52"/>
      <c r="L171" s="76">
        <f>IF(J171&lt;&gt;"",VLOOKUP(J171,Notes!B171:E234,2,FALSE)+K171,0)</f>
        <v>0</v>
      </c>
      <c r="M171" s="73" t="str">
        <f>IF(I171&lt;&gt;"",CONCATENATE("0x",DEC2HEX(0+POWER(2,2)*L171+POWER(2,8)*I171),","),"")</f>
        <v/>
      </c>
      <c r="O171" s="43" t="str">
        <f>CONCATENATE(G171,M171)</f>
        <v/>
      </c>
    </row>
    <row r="172" spans="1:15" x14ac:dyDescent="0.25">
      <c r="A172" s="52"/>
      <c r="B172" s="43">
        <f t="shared" si="8"/>
        <v>0</v>
      </c>
      <c r="C172" s="52"/>
      <c r="D172" s="43">
        <f t="shared" si="9"/>
        <v>0</v>
      </c>
      <c r="E172" s="52"/>
      <c r="F172" s="43">
        <f t="shared" si="10"/>
        <v>32768</v>
      </c>
      <c r="G172" s="43" t="str">
        <f t="shared" si="11"/>
        <v/>
      </c>
      <c r="H172" s="43"/>
      <c r="I172" s="52"/>
      <c r="J172" s="52"/>
      <c r="K172" s="52"/>
      <c r="L172" s="76">
        <f>IF(J172&lt;&gt;"",VLOOKUP(J172,Notes!B172:E235,2,FALSE)+K172,0)</f>
        <v>0</v>
      </c>
      <c r="M172" s="73" t="str">
        <f>IF(I172&lt;&gt;"",CONCATENATE("0x",DEC2HEX(0+POWER(2,2)*L172+POWER(2,8)*I172),","),"")</f>
        <v/>
      </c>
      <c r="O172" s="43" t="str">
        <f>CONCATENATE(G172,M172)</f>
        <v/>
      </c>
    </row>
    <row r="173" spans="1:15" x14ac:dyDescent="0.25">
      <c r="A173" s="52"/>
      <c r="B173" s="43">
        <f t="shared" si="8"/>
        <v>0</v>
      </c>
      <c r="C173" s="52"/>
      <c r="D173" s="43">
        <f t="shared" si="9"/>
        <v>0</v>
      </c>
      <c r="E173" s="52"/>
      <c r="F173" s="43">
        <f t="shared" si="10"/>
        <v>32768</v>
      </c>
      <c r="G173" s="43" t="str">
        <f t="shared" si="11"/>
        <v/>
      </c>
      <c r="H173" s="43"/>
      <c r="I173" s="52"/>
      <c r="J173" s="52"/>
      <c r="K173" s="52"/>
      <c r="L173" s="76">
        <f>IF(J173&lt;&gt;"",VLOOKUP(J173,Notes!B173:E236,2,FALSE)+K173,0)</f>
        <v>0</v>
      </c>
      <c r="M173" s="73" t="str">
        <f>IF(I173&lt;&gt;"",CONCATENATE("0x",DEC2HEX(0+POWER(2,2)*L173+POWER(2,8)*I173),","),"")</f>
        <v/>
      </c>
      <c r="O173" s="43" t="str">
        <f>CONCATENATE(G173,M173)</f>
        <v/>
      </c>
    </row>
    <row r="174" spans="1:15" x14ac:dyDescent="0.25">
      <c r="A174" s="52"/>
      <c r="B174" s="43">
        <f t="shared" si="8"/>
        <v>0</v>
      </c>
      <c r="C174" s="52"/>
      <c r="D174" s="43">
        <f t="shared" si="9"/>
        <v>0</v>
      </c>
      <c r="E174" s="52"/>
      <c r="F174" s="43">
        <f t="shared" si="10"/>
        <v>32768</v>
      </c>
      <c r="G174" s="43" t="str">
        <f t="shared" si="11"/>
        <v/>
      </c>
      <c r="H174" s="43"/>
      <c r="I174" s="52"/>
      <c r="J174" s="52"/>
      <c r="K174" s="52"/>
      <c r="L174" s="76">
        <f>IF(J174&lt;&gt;"",VLOOKUP(J174,Notes!B174:E237,2,FALSE)+K174,0)</f>
        <v>0</v>
      </c>
      <c r="M174" s="73" t="str">
        <f>IF(I174&lt;&gt;"",CONCATENATE("0x",DEC2HEX(0+POWER(2,2)*L174+POWER(2,8)*I174),","),"")</f>
        <v/>
      </c>
      <c r="O174" s="43" t="str">
        <f>CONCATENATE(G174,M174)</f>
        <v/>
      </c>
    </row>
    <row r="175" spans="1:15" x14ac:dyDescent="0.25">
      <c r="A175" s="52"/>
      <c r="B175" s="43">
        <f t="shared" si="8"/>
        <v>0</v>
      </c>
      <c r="C175" s="52"/>
      <c r="D175" s="43">
        <f t="shared" si="9"/>
        <v>0</v>
      </c>
      <c r="E175" s="52"/>
      <c r="F175" s="43">
        <f t="shared" si="10"/>
        <v>32768</v>
      </c>
      <c r="G175" s="43" t="str">
        <f t="shared" si="11"/>
        <v/>
      </c>
      <c r="H175" s="43"/>
      <c r="I175" s="52"/>
      <c r="J175" s="52"/>
      <c r="K175" s="52"/>
      <c r="L175" s="76">
        <f>IF(J175&lt;&gt;"",VLOOKUP(J175,Notes!B175:E238,2,FALSE)+K175,0)</f>
        <v>0</v>
      </c>
      <c r="M175" s="73" t="str">
        <f>IF(I175&lt;&gt;"",CONCATENATE("0x",DEC2HEX(0+POWER(2,2)*L175+POWER(2,8)*I175),","),"")</f>
        <v/>
      </c>
      <c r="O175" s="43" t="str">
        <f>CONCATENATE(G175,M175)</f>
        <v/>
      </c>
    </row>
    <row r="176" spans="1:15" x14ac:dyDescent="0.25">
      <c r="A176" s="52"/>
      <c r="B176" s="43">
        <f t="shared" si="8"/>
        <v>0</v>
      </c>
      <c r="C176" s="52"/>
      <c r="D176" s="43">
        <f t="shared" si="9"/>
        <v>0</v>
      </c>
      <c r="E176" s="52"/>
      <c r="F176" s="43">
        <f t="shared" si="10"/>
        <v>32768</v>
      </c>
      <c r="G176" s="43" t="str">
        <f t="shared" si="11"/>
        <v/>
      </c>
      <c r="H176" s="43"/>
      <c r="I176" s="52"/>
      <c r="J176" s="52"/>
      <c r="K176" s="52"/>
      <c r="L176" s="76">
        <f>IF(J176&lt;&gt;"",VLOOKUP(J176,Notes!B176:E239,2,FALSE)+K176,0)</f>
        <v>0</v>
      </c>
      <c r="M176" s="73" t="str">
        <f>IF(I176&lt;&gt;"",CONCATENATE("0x",DEC2HEX(0+POWER(2,2)*L176+POWER(2,8)*I176),","),"")</f>
        <v/>
      </c>
      <c r="O176" s="43" t="str">
        <f>CONCATENATE(G176,M176)</f>
        <v/>
      </c>
    </row>
    <row r="177" spans="1:15" x14ac:dyDescent="0.25">
      <c r="A177" s="52"/>
      <c r="B177" s="43">
        <f t="shared" si="8"/>
        <v>0</v>
      </c>
      <c r="C177" s="52"/>
      <c r="D177" s="43">
        <f t="shared" si="9"/>
        <v>0</v>
      </c>
      <c r="E177" s="52"/>
      <c r="F177" s="43">
        <f t="shared" si="10"/>
        <v>32768</v>
      </c>
      <c r="G177" s="43" t="str">
        <f t="shared" si="11"/>
        <v/>
      </c>
      <c r="H177" s="43"/>
      <c r="I177" s="52"/>
      <c r="J177" s="52"/>
      <c r="K177" s="52"/>
      <c r="L177" s="76">
        <f>IF(J177&lt;&gt;"",VLOOKUP(J177,Notes!B177:E240,2,FALSE)+K177,0)</f>
        <v>0</v>
      </c>
      <c r="M177" s="73" t="str">
        <f>IF(I177&lt;&gt;"",CONCATENATE("0x",DEC2HEX(0+POWER(2,2)*L177+POWER(2,8)*I177),","),"")</f>
        <v/>
      </c>
      <c r="O177" s="43" t="str">
        <f>CONCATENATE(G177,M177)</f>
        <v/>
      </c>
    </row>
    <row r="178" spans="1:15" x14ac:dyDescent="0.25">
      <c r="A178" s="52"/>
      <c r="B178" s="43">
        <f t="shared" si="8"/>
        <v>0</v>
      </c>
      <c r="C178" s="52"/>
      <c r="D178" s="43">
        <f t="shared" si="9"/>
        <v>0</v>
      </c>
      <c r="E178" s="52"/>
      <c r="F178" s="43">
        <f t="shared" si="10"/>
        <v>32768</v>
      </c>
      <c r="G178" s="43" t="str">
        <f t="shared" si="11"/>
        <v/>
      </c>
      <c r="H178" s="43"/>
      <c r="I178" s="52"/>
      <c r="J178" s="52"/>
      <c r="K178" s="52"/>
      <c r="L178" s="76">
        <f>IF(J178&lt;&gt;"",VLOOKUP(J178,Notes!B178:E241,2,FALSE)+K178,0)</f>
        <v>0</v>
      </c>
      <c r="M178" s="73" t="str">
        <f>IF(I178&lt;&gt;"",CONCATENATE("0x",DEC2HEX(0+POWER(2,2)*L178+POWER(2,8)*I178),","),"")</f>
        <v/>
      </c>
      <c r="O178" s="43" t="str">
        <f>CONCATENATE(G178,M178)</f>
        <v/>
      </c>
    </row>
    <row r="179" spans="1:15" x14ac:dyDescent="0.25">
      <c r="A179" s="52"/>
      <c r="B179" s="43">
        <f t="shared" si="8"/>
        <v>0</v>
      </c>
      <c r="C179" s="52"/>
      <c r="D179" s="43">
        <f t="shared" si="9"/>
        <v>0</v>
      </c>
      <c r="E179" s="52"/>
      <c r="F179" s="43">
        <f t="shared" si="10"/>
        <v>32768</v>
      </c>
      <c r="G179" s="43" t="str">
        <f t="shared" si="11"/>
        <v/>
      </c>
      <c r="H179" s="43"/>
      <c r="I179" s="52"/>
      <c r="J179" s="52"/>
      <c r="K179" s="52"/>
      <c r="L179" s="76">
        <f>IF(J179&lt;&gt;"",VLOOKUP(J179,Notes!B179:E242,2,FALSE)+K179,0)</f>
        <v>0</v>
      </c>
      <c r="M179" s="73" t="str">
        <f>IF(I179&lt;&gt;"",CONCATENATE("0x",DEC2HEX(0+POWER(2,2)*L179+POWER(2,8)*I179),","),"")</f>
        <v/>
      </c>
      <c r="O179" s="43" t="str">
        <f>CONCATENATE(G179,M179)</f>
        <v/>
      </c>
    </row>
    <row r="180" spans="1:15" x14ac:dyDescent="0.25">
      <c r="A180" s="52"/>
      <c r="B180" s="43">
        <f t="shared" si="8"/>
        <v>0</v>
      </c>
      <c r="C180" s="52"/>
      <c r="D180" s="43">
        <f t="shared" si="9"/>
        <v>0</v>
      </c>
      <c r="E180" s="52"/>
      <c r="F180" s="43">
        <f t="shared" si="10"/>
        <v>32768</v>
      </c>
      <c r="G180" s="43" t="str">
        <f t="shared" si="11"/>
        <v/>
      </c>
      <c r="H180" s="43"/>
      <c r="I180" s="52"/>
      <c r="J180" s="52"/>
      <c r="K180" s="52"/>
      <c r="L180" s="76">
        <f>IF(J180&lt;&gt;"",VLOOKUP(J180,Notes!B180:E243,2,FALSE)+K180,0)</f>
        <v>0</v>
      </c>
      <c r="M180" s="73" t="str">
        <f>IF(I180&lt;&gt;"",CONCATENATE("0x",DEC2HEX(0+POWER(2,2)*L180+POWER(2,8)*I180),","),"")</f>
        <v/>
      </c>
      <c r="O180" s="43" t="str">
        <f>CONCATENATE(G180,M180)</f>
        <v/>
      </c>
    </row>
    <row r="181" spans="1:15" x14ac:dyDescent="0.25">
      <c r="A181" s="52"/>
      <c r="B181" s="43">
        <f t="shared" si="8"/>
        <v>0</v>
      </c>
      <c r="C181" s="52"/>
      <c r="D181" s="43">
        <f t="shared" si="9"/>
        <v>0</v>
      </c>
      <c r="E181" s="52"/>
      <c r="F181" s="43">
        <f t="shared" si="10"/>
        <v>32768</v>
      </c>
      <c r="G181" s="43" t="str">
        <f t="shared" si="11"/>
        <v/>
      </c>
      <c r="H181" s="43"/>
      <c r="I181" s="52"/>
      <c r="J181" s="52"/>
      <c r="K181" s="52"/>
      <c r="L181" s="76">
        <f>IF(J181&lt;&gt;"",VLOOKUP(J181,Notes!B181:E244,2,FALSE)+K181,0)</f>
        <v>0</v>
      </c>
      <c r="M181" s="73" t="str">
        <f>IF(I181&lt;&gt;"",CONCATENATE("0x",DEC2HEX(0+POWER(2,2)*L181+POWER(2,8)*I181),","),"")</f>
        <v/>
      </c>
      <c r="O181" s="43" t="str">
        <f>CONCATENATE(G181,M181)</f>
        <v/>
      </c>
    </row>
    <row r="182" spans="1:15" x14ac:dyDescent="0.25">
      <c r="A182" s="52"/>
      <c r="B182" s="43">
        <f t="shared" si="8"/>
        <v>0</v>
      </c>
      <c r="C182" s="52"/>
      <c r="D182" s="43">
        <f t="shared" si="9"/>
        <v>0</v>
      </c>
      <c r="E182" s="52"/>
      <c r="F182" s="43">
        <f t="shared" si="10"/>
        <v>32768</v>
      </c>
      <c r="G182" s="43" t="str">
        <f t="shared" si="11"/>
        <v/>
      </c>
      <c r="H182" s="43"/>
      <c r="I182" s="52"/>
      <c r="J182" s="52"/>
      <c r="K182" s="52"/>
      <c r="L182" s="76">
        <f>IF(J182&lt;&gt;"",VLOOKUP(J182,Notes!B182:E245,2,FALSE)+K182,0)</f>
        <v>0</v>
      </c>
      <c r="M182" s="73" t="str">
        <f>IF(I182&lt;&gt;"",CONCATENATE("0x",DEC2HEX(0+POWER(2,2)*L182+POWER(2,8)*I182),","),"")</f>
        <v/>
      </c>
      <c r="O182" s="43" t="str">
        <f>CONCATENATE(G182,M182)</f>
        <v/>
      </c>
    </row>
    <row r="183" spans="1:15" x14ac:dyDescent="0.25">
      <c r="A183" s="52"/>
      <c r="B183" s="43">
        <f t="shared" si="8"/>
        <v>0</v>
      </c>
      <c r="C183" s="52"/>
      <c r="D183" s="43">
        <f t="shared" si="9"/>
        <v>0</v>
      </c>
      <c r="E183" s="52"/>
      <c r="F183" s="43">
        <f t="shared" si="10"/>
        <v>32768</v>
      </c>
      <c r="G183" s="43" t="str">
        <f t="shared" si="11"/>
        <v/>
      </c>
      <c r="H183" s="43"/>
      <c r="I183" s="52"/>
      <c r="J183" s="52"/>
      <c r="K183" s="52"/>
      <c r="L183" s="76">
        <f>IF(J183&lt;&gt;"",VLOOKUP(J183,Notes!B183:E246,2,FALSE)+K183,0)</f>
        <v>0</v>
      </c>
      <c r="M183" s="73" t="str">
        <f>IF(I183&lt;&gt;"",CONCATENATE("0x",DEC2HEX(0+POWER(2,2)*L183+POWER(2,8)*I183),","),"")</f>
        <v/>
      </c>
      <c r="O183" s="43" t="str">
        <f>CONCATENATE(G183,M183)</f>
        <v/>
      </c>
    </row>
    <row r="184" spans="1:15" x14ac:dyDescent="0.25">
      <c r="A184" s="52"/>
      <c r="B184" s="43">
        <f t="shared" si="8"/>
        <v>0</v>
      </c>
      <c r="C184" s="52"/>
      <c r="D184" s="43">
        <f t="shared" si="9"/>
        <v>0</v>
      </c>
      <c r="E184" s="52"/>
      <c r="F184" s="43">
        <f t="shared" si="10"/>
        <v>32768</v>
      </c>
      <c r="G184" s="43" t="str">
        <f t="shared" si="11"/>
        <v/>
      </c>
      <c r="H184" s="43"/>
      <c r="I184" s="52"/>
      <c r="J184" s="52"/>
      <c r="K184" s="52"/>
      <c r="L184" s="76">
        <f>IF(J184&lt;&gt;"",VLOOKUP(J184,Notes!B184:E247,2,FALSE)+K184,0)</f>
        <v>0</v>
      </c>
      <c r="M184" s="73" t="str">
        <f>IF(I184&lt;&gt;"",CONCATENATE("0x",DEC2HEX(0+POWER(2,2)*L184+POWER(2,8)*I184),","),"")</f>
        <v/>
      </c>
      <c r="O184" s="43" t="str">
        <f>CONCATENATE(G184,M184)</f>
        <v/>
      </c>
    </row>
    <row r="185" spans="1:15" x14ac:dyDescent="0.25">
      <c r="A185" s="52"/>
      <c r="B185" s="43">
        <f t="shared" si="8"/>
        <v>0</v>
      </c>
      <c r="C185" s="52"/>
      <c r="D185" s="43">
        <f t="shared" si="9"/>
        <v>0</v>
      </c>
      <c r="E185" s="52"/>
      <c r="F185" s="43">
        <f t="shared" si="10"/>
        <v>32768</v>
      </c>
      <c r="G185" s="43" t="str">
        <f t="shared" si="11"/>
        <v/>
      </c>
      <c r="H185" s="43"/>
      <c r="I185" s="52"/>
      <c r="J185" s="52"/>
      <c r="K185" s="52"/>
      <c r="L185" s="76">
        <f>IF(J185&lt;&gt;"",VLOOKUP(J185,Notes!B185:E248,2,FALSE)+K185,0)</f>
        <v>0</v>
      </c>
      <c r="M185" s="73" t="str">
        <f>IF(I185&lt;&gt;"",CONCATENATE("0x",DEC2HEX(0+POWER(2,2)*L185+POWER(2,8)*I185),","),"")</f>
        <v/>
      </c>
      <c r="O185" s="43" t="str">
        <f>CONCATENATE(G185,M185)</f>
        <v/>
      </c>
    </row>
    <row r="186" spans="1:15" x14ac:dyDescent="0.25">
      <c r="A186" s="52"/>
      <c r="B186" s="43">
        <f t="shared" si="8"/>
        <v>0</v>
      </c>
      <c r="C186" s="52"/>
      <c r="D186" s="43">
        <f t="shared" si="9"/>
        <v>0</v>
      </c>
      <c r="E186" s="52"/>
      <c r="F186" s="43">
        <f t="shared" si="10"/>
        <v>32768</v>
      </c>
      <c r="G186" s="43" t="str">
        <f t="shared" si="11"/>
        <v/>
      </c>
      <c r="H186" s="43"/>
      <c r="I186" s="52"/>
      <c r="J186" s="52"/>
      <c r="K186" s="52"/>
      <c r="L186" s="76">
        <f>IF(J186&lt;&gt;"",VLOOKUP(J186,Notes!B186:E249,2,FALSE)+K186,0)</f>
        <v>0</v>
      </c>
      <c r="M186" s="73" t="str">
        <f>IF(I186&lt;&gt;"",CONCATENATE("0x",DEC2HEX(0+POWER(2,2)*L186+POWER(2,8)*I186),","),"")</f>
        <v/>
      </c>
      <c r="O186" s="43" t="str">
        <f>CONCATENATE(G186,M186)</f>
        <v/>
      </c>
    </row>
    <row r="187" spans="1:15" x14ac:dyDescent="0.25">
      <c r="A187" s="52"/>
      <c r="B187" s="43">
        <f t="shared" si="8"/>
        <v>0</v>
      </c>
      <c r="C187" s="52"/>
      <c r="D187" s="43">
        <f t="shared" si="9"/>
        <v>0</v>
      </c>
      <c r="E187" s="52"/>
      <c r="F187" s="43">
        <f t="shared" si="10"/>
        <v>32768</v>
      </c>
      <c r="G187" s="43" t="str">
        <f t="shared" si="11"/>
        <v/>
      </c>
      <c r="H187" s="43"/>
      <c r="I187" s="52"/>
      <c r="J187" s="52"/>
      <c r="K187" s="52"/>
      <c r="L187" s="76">
        <f>IF(J187&lt;&gt;"",VLOOKUP(J187,Notes!B187:E250,2,FALSE)+K187,0)</f>
        <v>0</v>
      </c>
      <c r="M187" s="73" t="str">
        <f>IF(I187&lt;&gt;"",CONCATENATE("0x",DEC2HEX(0+POWER(2,2)*L187+POWER(2,8)*I187),","),"")</f>
        <v/>
      </c>
      <c r="O187" s="43" t="str">
        <f>CONCATENATE(G187,M187)</f>
        <v/>
      </c>
    </row>
    <row r="188" spans="1:15" x14ac:dyDescent="0.25">
      <c r="A188" s="52"/>
      <c r="B188" s="43">
        <f t="shared" si="8"/>
        <v>0</v>
      </c>
      <c r="C188" s="52"/>
      <c r="D188" s="43">
        <f t="shared" si="9"/>
        <v>0</v>
      </c>
      <c r="E188" s="52"/>
      <c r="F188" s="43">
        <f t="shared" si="10"/>
        <v>32768</v>
      </c>
      <c r="G188" s="43" t="str">
        <f t="shared" si="11"/>
        <v/>
      </c>
      <c r="H188" s="43"/>
      <c r="I188" s="52"/>
      <c r="J188" s="52"/>
      <c r="K188" s="52"/>
      <c r="L188" s="76">
        <f>IF(J188&lt;&gt;"",VLOOKUP(J188,Notes!B188:E251,2,FALSE)+K188,0)</f>
        <v>0</v>
      </c>
      <c r="M188" s="73" t="str">
        <f>IF(I188&lt;&gt;"",CONCATENATE("0x",DEC2HEX(0+POWER(2,2)*L188+POWER(2,8)*I188),","),"")</f>
        <v/>
      </c>
      <c r="O188" s="43" t="str">
        <f>CONCATENATE(G188,M188)</f>
        <v/>
      </c>
    </row>
    <row r="189" spans="1:15" x14ac:dyDescent="0.25">
      <c r="A189" s="52"/>
      <c r="B189" s="43">
        <f t="shared" si="8"/>
        <v>0</v>
      </c>
      <c r="C189" s="52"/>
      <c r="D189" s="43">
        <f t="shared" si="9"/>
        <v>0</v>
      </c>
      <c r="E189" s="52"/>
      <c r="F189" s="43">
        <f t="shared" si="10"/>
        <v>32768</v>
      </c>
      <c r="G189" s="43" t="str">
        <f t="shared" si="11"/>
        <v/>
      </c>
      <c r="H189" s="43"/>
      <c r="I189" s="52"/>
      <c r="J189" s="52"/>
      <c r="K189" s="52"/>
      <c r="L189" s="76">
        <f>IF(J189&lt;&gt;"",VLOOKUP(J189,Notes!B189:E252,2,FALSE)+K189,0)</f>
        <v>0</v>
      </c>
      <c r="M189" s="73" t="str">
        <f>IF(I189&lt;&gt;"",CONCATENATE("0x",DEC2HEX(0+POWER(2,2)*L189+POWER(2,8)*I189),","),"")</f>
        <v/>
      </c>
      <c r="O189" s="43" t="str">
        <f>CONCATENATE(G189,M189)</f>
        <v/>
      </c>
    </row>
    <row r="190" spans="1:15" x14ac:dyDescent="0.25">
      <c r="A190" s="52"/>
      <c r="B190" s="43">
        <f t="shared" si="8"/>
        <v>0</v>
      </c>
      <c r="C190" s="52"/>
      <c r="D190" s="43">
        <f t="shared" si="9"/>
        <v>0</v>
      </c>
      <c r="E190" s="52"/>
      <c r="F190" s="43">
        <f t="shared" si="10"/>
        <v>32768</v>
      </c>
      <c r="G190" s="43" t="str">
        <f t="shared" si="11"/>
        <v/>
      </c>
      <c r="H190" s="43"/>
      <c r="I190" s="52"/>
      <c r="J190" s="52"/>
      <c r="K190" s="52"/>
      <c r="L190" s="76">
        <f>IF(J190&lt;&gt;"",VLOOKUP(J190,Notes!B190:E253,2,FALSE)+K190,0)</f>
        <v>0</v>
      </c>
      <c r="M190" s="73" t="str">
        <f>IF(I190&lt;&gt;"",CONCATENATE("0x",DEC2HEX(0+POWER(2,2)*L190+POWER(2,8)*I190),","),"")</f>
        <v/>
      </c>
      <c r="O190" s="43" t="str">
        <f>CONCATENATE(G190,M190)</f>
        <v/>
      </c>
    </row>
    <row r="191" spans="1:15" x14ac:dyDescent="0.25">
      <c r="A191" s="52"/>
      <c r="B191" s="43">
        <f t="shared" si="8"/>
        <v>0</v>
      </c>
      <c r="C191" s="52"/>
      <c r="D191" s="43">
        <f t="shared" si="9"/>
        <v>0</v>
      </c>
      <c r="E191" s="52"/>
      <c r="F191" s="43">
        <f t="shared" si="10"/>
        <v>32768</v>
      </c>
      <c r="G191" s="43" t="str">
        <f t="shared" si="11"/>
        <v/>
      </c>
      <c r="H191" s="43"/>
      <c r="I191" s="52"/>
      <c r="J191" s="52"/>
      <c r="K191" s="52"/>
      <c r="L191" s="76">
        <f>IF(J191&lt;&gt;"",VLOOKUP(J191,Notes!B191:E254,2,FALSE)+K191,0)</f>
        <v>0</v>
      </c>
      <c r="M191" s="73" t="str">
        <f>IF(I191&lt;&gt;"",CONCATENATE("0x",DEC2HEX(0+POWER(2,2)*L191+POWER(2,8)*I191),","),"")</f>
        <v/>
      </c>
      <c r="O191" s="43" t="str">
        <f>CONCATENATE(G191,M191)</f>
        <v/>
      </c>
    </row>
    <row r="192" spans="1:15" x14ac:dyDescent="0.25">
      <c r="A192" s="52"/>
      <c r="B192" s="43">
        <f t="shared" si="8"/>
        <v>0</v>
      </c>
      <c r="C192" s="52"/>
      <c r="D192" s="43">
        <f t="shared" si="9"/>
        <v>0</v>
      </c>
      <c r="E192" s="52"/>
      <c r="F192" s="43">
        <f t="shared" si="10"/>
        <v>32768</v>
      </c>
      <c r="G192" s="43" t="str">
        <f t="shared" si="11"/>
        <v/>
      </c>
      <c r="H192" s="43"/>
      <c r="I192" s="52"/>
      <c r="J192" s="52"/>
      <c r="K192" s="52"/>
      <c r="L192" s="76">
        <f>IF(J192&lt;&gt;"",VLOOKUP(J192,Notes!B192:E255,2,FALSE)+K192,0)</f>
        <v>0</v>
      </c>
      <c r="M192" s="73" t="str">
        <f>IF(I192&lt;&gt;"",CONCATENATE("0x",DEC2HEX(0+POWER(2,2)*L192+POWER(2,8)*I192),","),"")</f>
        <v/>
      </c>
      <c r="O192" s="43" t="str">
        <f>CONCATENATE(G192,M192)</f>
        <v/>
      </c>
    </row>
    <row r="193" spans="1:15" x14ac:dyDescent="0.25">
      <c r="A193" s="52"/>
      <c r="B193" s="43">
        <f t="shared" si="8"/>
        <v>0</v>
      </c>
      <c r="C193" s="52"/>
      <c r="D193" s="43">
        <f t="shared" si="9"/>
        <v>0</v>
      </c>
      <c r="E193" s="52"/>
      <c r="F193" s="43">
        <f t="shared" si="10"/>
        <v>32768</v>
      </c>
      <c r="G193" s="43" t="str">
        <f t="shared" si="11"/>
        <v/>
      </c>
      <c r="H193" s="43"/>
      <c r="I193" s="52"/>
      <c r="J193" s="52"/>
      <c r="K193" s="52"/>
      <c r="L193" s="76">
        <f>IF(J193&lt;&gt;"",VLOOKUP(J193,Notes!B193:E256,2,FALSE)+K193,0)</f>
        <v>0</v>
      </c>
      <c r="M193" s="73" t="str">
        <f>IF(I193&lt;&gt;"",CONCATENATE("0x",DEC2HEX(0+POWER(2,2)*L193+POWER(2,8)*I193),","),"")</f>
        <v/>
      </c>
      <c r="O193" s="43" t="str">
        <f>CONCATENATE(G193,M193)</f>
        <v/>
      </c>
    </row>
    <row r="194" spans="1:15" x14ac:dyDescent="0.25">
      <c r="A194" s="52"/>
      <c r="B194" s="43">
        <f t="shared" si="8"/>
        <v>0</v>
      </c>
      <c r="C194" s="52"/>
      <c r="D194" s="43">
        <f t="shared" si="9"/>
        <v>0</v>
      </c>
      <c r="E194" s="52"/>
      <c r="F194" s="43">
        <f t="shared" si="10"/>
        <v>32768</v>
      </c>
      <c r="G194" s="43" t="str">
        <f t="shared" si="11"/>
        <v/>
      </c>
      <c r="H194" s="43"/>
      <c r="I194" s="52"/>
      <c r="J194" s="52"/>
      <c r="K194" s="52"/>
      <c r="L194" s="76">
        <f>IF(J194&lt;&gt;"",VLOOKUP(J194,Notes!B194:E257,2,FALSE)+K194,0)</f>
        <v>0</v>
      </c>
      <c r="M194" s="73" t="str">
        <f>IF(I194&lt;&gt;"",CONCATENATE("0x",DEC2HEX(0+POWER(2,2)*L194+POWER(2,8)*I194),","),"")</f>
        <v/>
      </c>
      <c r="O194" s="43" t="str">
        <f>CONCATENATE(G194,M194)</f>
        <v/>
      </c>
    </row>
    <row r="195" spans="1:15" x14ac:dyDescent="0.25">
      <c r="A195" s="52"/>
      <c r="B195" s="43">
        <f t="shared" ref="B195:B256" si="12">POWER(2,2)*A195</f>
        <v>0</v>
      </c>
      <c r="C195" s="52"/>
      <c r="D195" s="43">
        <f t="shared" ref="D195:D256" si="13">POWER(2,6)*C195</f>
        <v>0</v>
      </c>
      <c r="E195" s="52"/>
      <c r="F195" s="43">
        <f t="shared" ref="F195:F256" si="14">POWER(2,11)*(E195+16)</f>
        <v>32768</v>
      </c>
      <c r="G195" s="43" t="str">
        <f t="shared" ref="G195:G256" si="15">IF(A195&lt;&gt;"",CONCATENATE("0x",DEC2HEX(1+B195+D195+F195),","),"")</f>
        <v/>
      </c>
      <c r="H195" s="43"/>
      <c r="I195" s="52"/>
      <c r="J195" s="52"/>
      <c r="K195" s="52"/>
      <c r="L195" s="76">
        <f>IF(J195&lt;&gt;"",VLOOKUP(J195,Notes!B195:E258,2,FALSE)+K195,0)</f>
        <v>0</v>
      </c>
      <c r="M195" s="73" t="str">
        <f>IF(I195&lt;&gt;"",CONCATENATE("0x",DEC2HEX(0+POWER(2,2)*L195+POWER(2,8)*I195),","),"")</f>
        <v/>
      </c>
      <c r="O195" s="43" t="str">
        <f>CONCATENATE(G195,M195)</f>
        <v/>
      </c>
    </row>
    <row r="196" spans="1:15" x14ac:dyDescent="0.25">
      <c r="A196" s="52"/>
      <c r="B196" s="43">
        <f t="shared" si="12"/>
        <v>0</v>
      </c>
      <c r="C196" s="52"/>
      <c r="D196" s="43">
        <f t="shared" si="13"/>
        <v>0</v>
      </c>
      <c r="E196" s="52"/>
      <c r="F196" s="43">
        <f t="shared" si="14"/>
        <v>32768</v>
      </c>
      <c r="G196" s="43" t="str">
        <f t="shared" si="15"/>
        <v/>
      </c>
      <c r="H196" s="43"/>
      <c r="I196" s="52"/>
      <c r="J196" s="52"/>
      <c r="K196" s="52"/>
      <c r="L196" s="76">
        <f>IF(J196&lt;&gt;"",VLOOKUP(J196,Notes!B196:E259,2,FALSE)+K196,0)</f>
        <v>0</v>
      </c>
      <c r="M196" s="73" t="str">
        <f>IF(I196&lt;&gt;"",CONCATENATE("0x",DEC2HEX(0+POWER(2,2)*L196+POWER(2,8)*I196),","),"")</f>
        <v/>
      </c>
      <c r="O196" s="43" t="str">
        <f>CONCATENATE(G196,M196)</f>
        <v/>
      </c>
    </row>
    <row r="197" spans="1:15" x14ac:dyDescent="0.25">
      <c r="A197" s="52"/>
      <c r="B197" s="43">
        <f t="shared" si="12"/>
        <v>0</v>
      </c>
      <c r="C197" s="52"/>
      <c r="D197" s="43">
        <f t="shared" si="13"/>
        <v>0</v>
      </c>
      <c r="E197" s="52"/>
      <c r="F197" s="43">
        <f t="shared" si="14"/>
        <v>32768</v>
      </c>
      <c r="G197" s="43" t="str">
        <f t="shared" si="15"/>
        <v/>
      </c>
      <c r="H197" s="43"/>
      <c r="I197" s="52"/>
      <c r="J197" s="52"/>
      <c r="K197" s="52"/>
      <c r="L197" s="76">
        <f>IF(J197&lt;&gt;"",VLOOKUP(J197,Notes!B197:E260,2,FALSE)+K197,0)</f>
        <v>0</v>
      </c>
      <c r="M197" s="73" t="str">
        <f>IF(I197&lt;&gt;"",CONCATENATE("0x",DEC2HEX(0+POWER(2,2)*L197+POWER(2,8)*I197),","),"")</f>
        <v/>
      </c>
      <c r="O197" s="43" t="str">
        <f>CONCATENATE(G197,M197)</f>
        <v/>
      </c>
    </row>
    <row r="198" spans="1:15" x14ac:dyDescent="0.25">
      <c r="A198" s="52"/>
      <c r="B198" s="43">
        <f t="shared" si="12"/>
        <v>0</v>
      </c>
      <c r="C198" s="52"/>
      <c r="D198" s="43">
        <f t="shared" si="13"/>
        <v>0</v>
      </c>
      <c r="E198" s="52"/>
      <c r="F198" s="43">
        <f t="shared" si="14"/>
        <v>32768</v>
      </c>
      <c r="G198" s="43" t="str">
        <f t="shared" si="15"/>
        <v/>
      </c>
      <c r="H198" s="43"/>
      <c r="I198" s="52"/>
      <c r="J198" s="52"/>
      <c r="K198" s="52"/>
      <c r="L198" s="76">
        <f>IF(J198&lt;&gt;"",VLOOKUP(J198,Notes!B198:E261,2,FALSE)+K198,0)</f>
        <v>0</v>
      </c>
      <c r="M198" s="73" t="str">
        <f>IF(I198&lt;&gt;"",CONCATENATE("0x",DEC2HEX(0+POWER(2,2)*L198+POWER(2,8)*I198),","),"")</f>
        <v/>
      </c>
      <c r="O198" s="43" t="str">
        <f>CONCATENATE(G198,M198)</f>
        <v/>
      </c>
    </row>
    <row r="199" spans="1:15" x14ac:dyDescent="0.25">
      <c r="A199" s="52"/>
      <c r="B199" s="43">
        <f t="shared" si="12"/>
        <v>0</v>
      </c>
      <c r="C199" s="52"/>
      <c r="D199" s="43">
        <f t="shared" si="13"/>
        <v>0</v>
      </c>
      <c r="E199" s="52"/>
      <c r="F199" s="43">
        <f t="shared" si="14"/>
        <v>32768</v>
      </c>
      <c r="G199" s="43" t="str">
        <f t="shared" si="15"/>
        <v/>
      </c>
      <c r="H199" s="43"/>
      <c r="I199" s="52"/>
      <c r="J199" s="52"/>
      <c r="K199" s="52"/>
      <c r="L199" s="76">
        <f>IF(J199&lt;&gt;"",VLOOKUP(J199,Notes!B199:E262,2,FALSE)+K199,0)</f>
        <v>0</v>
      </c>
      <c r="M199" s="73" t="str">
        <f>IF(I199&lt;&gt;"",CONCATENATE("0x",DEC2HEX(0+POWER(2,2)*L199+POWER(2,8)*I199),","),"")</f>
        <v/>
      </c>
      <c r="O199" s="43" t="str">
        <f>CONCATENATE(G199,M199)</f>
        <v/>
      </c>
    </row>
    <row r="200" spans="1:15" x14ac:dyDescent="0.25">
      <c r="A200" s="52"/>
      <c r="B200" s="43">
        <f t="shared" si="12"/>
        <v>0</v>
      </c>
      <c r="C200" s="52"/>
      <c r="D200" s="43">
        <f t="shared" si="13"/>
        <v>0</v>
      </c>
      <c r="E200" s="52"/>
      <c r="F200" s="43">
        <f t="shared" si="14"/>
        <v>32768</v>
      </c>
      <c r="G200" s="43" t="str">
        <f t="shared" si="15"/>
        <v/>
      </c>
      <c r="H200" s="43"/>
      <c r="I200" s="52"/>
      <c r="J200" s="52"/>
      <c r="K200" s="52"/>
      <c r="L200" s="76">
        <f>IF(J200&lt;&gt;"",VLOOKUP(J200,Notes!B200:E263,2,FALSE)+K200,0)</f>
        <v>0</v>
      </c>
      <c r="M200" s="73" t="str">
        <f>IF(I200&lt;&gt;"",CONCATENATE("0x",DEC2HEX(0+POWER(2,2)*L200+POWER(2,8)*I200),","),"")</f>
        <v/>
      </c>
      <c r="O200" s="43" t="str">
        <f>CONCATENATE(G200,M200)</f>
        <v/>
      </c>
    </row>
    <row r="201" spans="1:15" x14ac:dyDescent="0.25">
      <c r="A201" s="52"/>
      <c r="B201" s="43">
        <f t="shared" si="12"/>
        <v>0</v>
      </c>
      <c r="C201" s="52"/>
      <c r="D201" s="43">
        <f t="shared" si="13"/>
        <v>0</v>
      </c>
      <c r="E201" s="52"/>
      <c r="F201" s="43">
        <f t="shared" si="14"/>
        <v>32768</v>
      </c>
      <c r="G201" s="43" t="str">
        <f t="shared" si="15"/>
        <v/>
      </c>
      <c r="H201" s="43"/>
      <c r="I201" s="52"/>
      <c r="J201" s="52"/>
      <c r="K201" s="52"/>
      <c r="L201" s="76">
        <f>IF(J201&lt;&gt;"",VLOOKUP(J201,Notes!B201:E264,2,FALSE)+K201,0)</f>
        <v>0</v>
      </c>
      <c r="M201" s="73" t="str">
        <f>IF(I201&lt;&gt;"",CONCATENATE("0x",DEC2HEX(0+POWER(2,2)*L201+POWER(2,8)*I201),","),"")</f>
        <v/>
      </c>
      <c r="O201" s="43" t="str">
        <f>CONCATENATE(G201,M201)</f>
        <v/>
      </c>
    </row>
    <row r="202" spans="1:15" x14ac:dyDescent="0.25">
      <c r="A202" s="52"/>
      <c r="B202" s="43">
        <f t="shared" si="12"/>
        <v>0</v>
      </c>
      <c r="C202" s="52"/>
      <c r="D202" s="43">
        <f t="shared" si="13"/>
        <v>0</v>
      </c>
      <c r="E202" s="52"/>
      <c r="F202" s="43">
        <f t="shared" si="14"/>
        <v>32768</v>
      </c>
      <c r="G202" s="43" t="str">
        <f t="shared" si="15"/>
        <v/>
      </c>
      <c r="H202" s="43"/>
      <c r="I202" s="52"/>
      <c r="J202" s="52"/>
      <c r="K202" s="52"/>
      <c r="L202" s="76">
        <f>IF(J202&lt;&gt;"",VLOOKUP(J202,Notes!B202:E265,2,FALSE)+K202,0)</f>
        <v>0</v>
      </c>
      <c r="M202" s="73" t="str">
        <f>IF(I202&lt;&gt;"",CONCATENATE("0x",DEC2HEX(0+POWER(2,2)*L202+POWER(2,8)*I202),","),"")</f>
        <v/>
      </c>
      <c r="O202" s="43" t="str">
        <f>CONCATENATE(G202,M202)</f>
        <v/>
      </c>
    </row>
    <row r="203" spans="1:15" x14ac:dyDescent="0.25">
      <c r="A203" s="52"/>
      <c r="B203" s="43">
        <f t="shared" si="12"/>
        <v>0</v>
      </c>
      <c r="C203" s="52"/>
      <c r="D203" s="43">
        <f t="shared" si="13"/>
        <v>0</v>
      </c>
      <c r="E203" s="52"/>
      <c r="F203" s="43">
        <f t="shared" si="14"/>
        <v>32768</v>
      </c>
      <c r="G203" s="43" t="str">
        <f t="shared" si="15"/>
        <v/>
      </c>
      <c r="H203" s="43"/>
      <c r="I203" s="52"/>
      <c r="J203" s="52"/>
      <c r="K203" s="52"/>
      <c r="L203" s="76">
        <f>IF(J203&lt;&gt;"",VLOOKUP(J203,Notes!B203:E266,2,FALSE)+K203,0)</f>
        <v>0</v>
      </c>
      <c r="M203" s="73" t="str">
        <f>IF(I203&lt;&gt;"",CONCATENATE("0x",DEC2HEX(0+POWER(2,2)*L203+POWER(2,8)*I203),","),"")</f>
        <v/>
      </c>
      <c r="O203" s="43" t="str">
        <f>CONCATENATE(G203,M203)</f>
        <v/>
      </c>
    </row>
    <row r="204" spans="1:15" x14ac:dyDescent="0.25">
      <c r="A204" s="52"/>
      <c r="B204" s="43">
        <f t="shared" si="12"/>
        <v>0</v>
      </c>
      <c r="C204" s="52"/>
      <c r="D204" s="43">
        <f t="shared" si="13"/>
        <v>0</v>
      </c>
      <c r="E204" s="52"/>
      <c r="F204" s="43">
        <f t="shared" si="14"/>
        <v>32768</v>
      </c>
      <c r="G204" s="43" t="str">
        <f t="shared" si="15"/>
        <v/>
      </c>
      <c r="H204" s="43"/>
      <c r="I204" s="52"/>
      <c r="J204" s="52"/>
      <c r="K204" s="52"/>
      <c r="L204" s="76">
        <f>IF(J204&lt;&gt;"",VLOOKUP(J204,Notes!B204:E267,2,FALSE)+K204,0)</f>
        <v>0</v>
      </c>
      <c r="M204" s="73" t="str">
        <f>IF(I204&lt;&gt;"",CONCATENATE("0x",DEC2HEX(0+POWER(2,2)*L204+POWER(2,8)*I204),","),"")</f>
        <v/>
      </c>
      <c r="O204" s="43" t="str">
        <f>CONCATENATE(G204,M204)</f>
        <v/>
      </c>
    </row>
    <row r="205" spans="1:15" x14ac:dyDescent="0.25">
      <c r="A205" s="52"/>
      <c r="B205" s="43">
        <f t="shared" si="12"/>
        <v>0</v>
      </c>
      <c r="C205" s="52"/>
      <c r="D205" s="43">
        <f t="shared" si="13"/>
        <v>0</v>
      </c>
      <c r="E205" s="52"/>
      <c r="F205" s="43">
        <f t="shared" si="14"/>
        <v>32768</v>
      </c>
      <c r="G205" s="43" t="str">
        <f t="shared" si="15"/>
        <v/>
      </c>
      <c r="H205" s="43"/>
      <c r="I205" s="52"/>
      <c r="J205" s="52"/>
      <c r="K205" s="52"/>
      <c r="L205" s="76">
        <f>IF(J205&lt;&gt;"",VLOOKUP(J205,Notes!B205:E268,2,FALSE)+K205,0)</f>
        <v>0</v>
      </c>
      <c r="M205" s="73" t="str">
        <f>IF(I205&lt;&gt;"",CONCATENATE("0x",DEC2HEX(0+POWER(2,2)*L205+POWER(2,8)*I205),","),"")</f>
        <v/>
      </c>
      <c r="O205" s="43" t="str">
        <f>CONCATENATE(G205,M205)</f>
        <v/>
      </c>
    </row>
    <row r="206" spans="1:15" x14ac:dyDescent="0.25">
      <c r="A206" s="52"/>
      <c r="B206" s="43">
        <f t="shared" si="12"/>
        <v>0</v>
      </c>
      <c r="C206" s="52"/>
      <c r="D206" s="43">
        <f t="shared" si="13"/>
        <v>0</v>
      </c>
      <c r="E206" s="52"/>
      <c r="F206" s="43">
        <f t="shared" si="14"/>
        <v>32768</v>
      </c>
      <c r="G206" s="43" t="str">
        <f t="shared" si="15"/>
        <v/>
      </c>
      <c r="H206" s="43"/>
      <c r="I206" s="52"/>
      <c r="J206" s="52"/>
      <c r="K206" s="52"/>
      <c r="L206" s="76">
        <f>IF(J206&lt;&gt;"",VLOOKUP(J206,Notes!B206:E269,2,FALSE)+K206,0)</f>
        <v>0</v>
      </c>
      <c r="M206" s="73" t="str">
        <f>IF(I206&lt;&gt;"",CONCATENATE("0x",DEC2HEX(0+POWER(2,2)*L206+POWER(2,8)*I206),","),"")</f>
        <v/>
      </c>
      <c r="O206" s="43" t="str">
        <f>CONCATENATE(G206,M206)</f>
        <v/>
      </c>
    </row>
    <row r="207" spans="1:15" x14ac:dyDescent="0.25">
      <c r="A207" s="52"/>
      <c r="B207" s="43">
        <f t="shared" si="12"/>
        <v>0</v>
      </c>
      <c r="C207" s="52"/>
      <c r="D207" s="43">
        <f t="shared" si="13"/>
        <v>0</v>
      </c>
      <c r="E207" s="52"/>
      <c r="F207" s="43">
        <f t="shared" si="14"/>
        <v>32768</v>
      </c>
      <c r="G207" s="43" t="str">
        <f t="shared" si="15"/>
        <v/>
      </c>
      <c r="H207" s="43"/>
      <c r="I207" s="52"/>
      <c r="J207" s="52"/>
      <c r="K207" s="52"/>
      <c r="L207" s="76">
        <f>IF(J207&lt;&gt;"",VLOOKUP(J207,Notes!B207:E270,2,FALSE)+K207,0)</f>
        <v>0</v>
      </c>
      <c r="M207" s="73" t="str">
        <f>IF(I207&lt;&gt;"",CONCATENATE("0x",DEC2HEX(0+POWER(2,2)*L207+POWER(2,8)*I207),","),"")</f>
        <v/>
      </c>
      <c r="O207" s="43" t="str">
        <f>CONCATENATE(G207,M207)</f>
        <v/>
      </c>
    </row>
    <row r="208" spans="1:15" x14ac:dyDescent="0.25">
      <c r="A208" s="52"/>
      <c r="B208" s="43">
        <f t="shared" si="12"/>
        <v>0</v>
      </c>
      <c r="C208" s="52"/>
      <c r="D208" s="43">
        <f t="shared" si="13"/>
        <v>0</v>
      </c>
      <c r="E208" s="52"/>
      <c r="F208" s="43">
        <f t="shared" si="14"/>
        <v>32768</v>
      </c>
      <c r="G208" s="43" t="str">
        <f t="shared" si="15"/>
        <v/>
      </c>
      <c r="H208" s="43"/>
      <c r="I208" s="52"/>
      <c r="J208" s="52"/>
      <c r="K208" s="52"/>
      <c r="L208" s="76">
        <f>IF(J208&lt;&gt;"",VLOOKUP(J208,Notes!B208:E271,2,FALSE)+K208,0)</f>
        <v>0</v>
      </c>
      <c r="M208" s="73" t="str">
        <f>IF(I208&lt;&gt;"",CONCATENATE("0x",DEC2HEX(0+POWER(2,2)*L208+POWER(2,8)*I208),","),"")</f>
        <v/>
      </c>
      <c r="O208" s="43" t="str">
        <f>CONCATENATE(G208,M208)</f>
        <v/>
      </c>
    </row>
    <row r="209" spans="1:15" x14ac:dyDescent="0.25">
      <c r="A209" s="52"/>
      <c r="B209" s="43">
        <f t="shared" si="12"/>
        <v>0</v>
      </c>
      <c r="C209" s="52"/>
      <c r="D209" s="43">
        <f t="shared" si="13"/>
        <v>0</v>
      </c>
      <c r="E209" s="52"/>
      <c r="F209" s="43">
        <f t="shared" si="14"/>
        <v>32768</v>
      </c>
      <c r="G209" s="43" t="str">
        <f t="shared" si="15"/>
        <v/>
      </c>
      <c r="H209" s="43"/>
      <c r="I209" s="52"/>
      <c r="J209" s="52"/>
      <c r="K209" s="52"/>
      <c r="L209" s="76">
        <f>IF(J209&lt;&gt;"",VLOOKUP(J209,Notes!B209:E272,2,FALSE)+K209,0)</f>
        <v>0</v>
      </c>
      <c r="M209" s="73" t="str">
        <f>IF(I209&lt;&gt;"",CONCATENATE("0x",DEC2HEX(0+POWER(2,2)*L209+POWER(2,8)*I209),","),"")</f>
        <v/>
      </c>
      <c r="O209" s="43" t="str">
        <f>CONCATENATE(G209,M209)</f>
        <v/>
      </c>
    </row>
    <row r="210" spans="1:15" x14ac:dyDescent="0.25">
      <c r="A210" s="52"/>
      <c r="B210" s="43">
        <f t="shared" si="12"/>
        <v>0</v>
      </c>
      <c r="C210" s="52"/>
      <c r="D210" s="43">
        <f t="shared" si="13"/>
        <v>0</v>
      </c>
      <c r="E210" s="52"/>
      <c r="F210" s="43">
        <f t="shared" si="14"/>
        <v>32768</v>
      </c>
      <c r="G210" s="43" t="str">
        <f t="shared" si="15"/>
        <v/>
      </c>
      <c r="H210" s="43"/>
      <c r="I210" s="52"/>
      <c r="J210" s="52"/>
      <c r="K210" s="52"/>
      <c r="L210" s="76">
        <f>IF(J210&lt;&gt;"",VLOOKUP(J210,Notes!B210:E273,2,FALSE)+K210,0)</f>
        <v>0</v>
      </c>
      <c r="M210" s="73" t="str">
        <f>IF(I210&lt;&gt;"",CONCATENATE("0x",DEC2HEX(0+POWER(2,2)*L210+POWER(2,8)*I210),","),"")</f>
        <v/>
      </c>
      <c r="O210" s="43" t="str">
        <f>CONCATENATE(G210,M210)</f>
        <v/>
      </c>
    </row>
    <row r="211" spans="1:15" x14ac:dyDescent="0.25">
      <c r="A211" s="52"/>
      <c r="B211" s="43">
        <f t="shared" si="12"/>
        <v>0</v>
      </c>
      <c r="C211" s="52"/>
      <c r="D211" s="43">
        <f t="shared" si="13"/>
        <v>0</v>
      </c>
      <c r="E211" s="52"/>
      <c r="F211" s="43">
        <f t="shared" si="14"/>
        <v>32768</v>
      </c>
      <c r="G211" s="43" t="str">
        <f t="shared" si="15"/>
        <v/>
      </c>
      <c r="H211" s="43"/>
      <c r="I211" s="52"/>
      <c r="J211" s="52"/>
      <c r="K211" s="52"/>
      <c r="L211" s="76">
        <f>IF(J211&lt;&gt;"",VLOOKUP(J211,Notes!B211:E274,2,FALSE)+K211,0)</f>
        <v>0</v>
      </c>
      <c r="M211" s="73" t="str">
        <f>IF(I211&lt;&gt;"",CONCATENATE("0x",DEC2HEX(0+POWER(2,2)*L211+POWER(2,8)*I211),","),"")</f>
        <v/>
      </c>
      <c r="O211" s="43" t="str">
        <f>CONCATENATE(G211,M211)</f>
        <v/>
      </c>
    </row>
    <row r="212" spans="1:15" x14ac:dyDescent="0.25">
      <c r="A212" s="52"/>
      <c r="B212" s="43">
        <f t="shared" si="12"/>
        <v>0</v>
      </c>
      <c r="C212" s="52"/>
      <c r="D212" s="43">
        <f t="shared" si="13"/>
        <v>0</v>
      </c>
      <c r="E212" s="52"/>
      <c r="F212" s="43">
        <f t="shared" si="14"/>
        <v>32768</v>
      </c>
      <c r="G212" s="43" t="str">
        <f t="shared" si="15"/>
        <v/>
      </c>
      <c r="H212" s="43"/>
      <c r="I212" s="52"/>
      <c r="J212" s="52"/>
      <c r="K212" s="52"/>
      <c r="L212" s="76">
        <f>IF(J212&lt;&gt;"",VLOOKUP(J212,Notes!B212:E275,2,FALSE)+K212,0)</f>
        <v>0</v>
      </c>
      <c r="M212" s="73" t="str">
        <f>IF(I212&lt;&gt;"",CONCATENATE("0x",DEC2HEX(0+POWER(2,2)*L212+POWER(2,8)*I212),","),"")</f>
        <v/>
      </c>
      <c r="O212" s="43" t="str">
        <f>CONCATENATE(G212,M212)</f>
        <v/>
      </c>
    </row>
    <row r="213" spans="1:15" x14ac:dyDescent="0.25">
      <c r="A213" s="52"/>
      <c r="B213" s="43">
        <f t="shared" si="12"/>
        <v>0</v>
      </c>
      <c r="C213" s="52"/>
      <c r="D213" s="43">
        <f t="shared" si="13"/>
        <v>0</v>
      </c>
      <c r="E213" s="52"/>
      <c r="F213" s="43">
        <f t="shared" si="14"/>
        <v>32768</v>
      </c>
      <c r="G213" s="43" t="str">
        <f t="shared" si="15"/>
        <v/>
      </c>
      <c r="H213" s="43"/>
      <c r="I213" s="52"/>
      <c r="J213" s="52"/>
      <c r="K213" s="52"/>
      <c r="L213" s="76">
        <f>IF(J213&lt;&gt;"",VLOOKUP(J213,Notes!B213:E276,2,FALSE)+K213,0)</f>
        <v>0</v>
      </c>
      <c r="M213" s="73" t="str">
        <f>IF(I213&lt;&gt;"",CONCATENATE("0x",DEC2HEX(0+POWER(2,2)*L213+POWER(2,8)*I213),","),"")</f>
        <v/>
      </c>
      <c r="O213" s="43" t="str">
        <f>CONCATENATE(G213,M213)</f>
        <v/>
      </c>
    </row>
    <row r="214" spans="1:15" x14ac:dyDescent="0.25">
      <c r="A214" s="52"/>
      <c r="B214" s="43">
        <f t="shared" si="12"/>
        <v>0</v>
      </c>
      <c r="C214" s="52"/>
      <c r="D214" s="43">
        <f t="shared" si="13"/>
        <v>0</v>
      </c>
      <c r="E214" s="52"/>
      <c r="F214" s="43">
        <f t="shared" si="14"/>
        <v>32768</v>
      </c>
      <c r="G214" s="43" t="str">
        <f t="shared" si="15"/>
        <v/>
      </c>
      <c r="H214" s="43"/>
      <c r="I214" s="52"/>
      <c r="J214" s="52"/>
      <c r="K214" s="52"/>
      <c r="L214" s="76">
        <f>IF(J214&lt;&gt;"",VLOOKUP(J214,Notes!B214:E277,2,FALSE)+K214,0)</f>
        <v>0</v>
      </c>
      <c r="M214" s="73" t="str">
        <f>IF(I214&lt;&gt;"",CONCATENATE("0x",DEC2HEX(0+POWER(2,2)*L214+POWER(2,8)*I214),","),"")</f>
        <v/>
      </c>
      <c r="O214" s="43" t="str">
        <f>CONCATENATE(G214,M214)</f>
        <v/>
      </c>
    </row>
    <row r="215" spans="1:15" x14ac:dyDescent="0.25">
      <c r="A215" s="52"/>
      <c r="B215" s="43">
        <f t="shared" si="12"/>
        <v>0</v>
      </c>
      <c r="C215" s="52"/>
      <c r="D215" s="43">
        <f t="shared" si="13"/>
        <v>0</v>
      </c>
      <c r="E215" s="52"/>
      <c r="F215" s="43">
        <f t="shared" si="14"/>
        <v>32768</v>
      </c>
      <c r="G215" s="43" t="str">
        <f t="shared" si="15"/>
        <v/>
      </c>
      <c r="H215" s="43"/>
      <c r="I215" s="52"/>
      <c r="J215" s="52"/>
      <c r="K215" s="52"/>
      <c r="L215" s="76">
        <f>IF(J215&lt;&gt;"",VLOOKUP(J215,Notes!B215:E278,2,FALSE)+K215,0)</f>
        <v>0</v>
      </c>
      <c r="M215" s="73" t="str">
        <f>IF(I215&lt;&gt;"",CONCATENATE("0x",DEC2HEX(0+POWER(2,2)*L215+POWER(2,8)*I215),","),"")</f>
        <v/>
      </c>
      <c r="O215" s="43" t="str">
        <f>CONCATENATE(G215,M215)</f>
        <v/>
      </c>
    </row>
    <row r="216" spans="1:15" x14ac:dyDescent="0.25">
      <c r="A216" s="52"/>
      <c r="B216" s="43">
        <f t="shared" si="12"/>
        <v>0</v>
      </c>
      <c r="C216" s="52"/>
      <c r="D216" s="43">
        <f t="shared" si="13"/>
        <v>0</v>
      </c>
      <c r="E216" s="52"/>
      <c r="F216" s="43">
        <f t="shared" si="14"/>
        <v>32768</v>
      </c>
      <c r="G216" s="43" t="str">
        <f t="shared" si="15"/>
        <v/>
      </c>
      <c r="H216" s="43"/>
      <c r="I216" s="52"/>
      <c r="J216" s="52"/>
      <c r="K216" s="52"/>
      <c r="L216" s="76">
        <f>IF(J216&lt;&gt;"",VLOOKUP(J216,Notes!B216:E279,2,FALSE)+K216,0)</f>
        <v>0</v>
      </c>
      <c r="M216" s="73" t="str">
        <f>IF(I216&lt;&gt;"",CONCATENATE("0x",DEC2HEX(0+POWER(2,2)*L216+POWER(2,8)*I216),","),"")</f>
        <v/>
      </c>
      <c r="O216" s="43" t="str">
        <f>CONCATENATE(G216,M216)</f>
        <v/>
      </c>
    </row>
    <row r="217" spans="1:15" x14ac:dyDescent="0.25">
      <c r="A217" s="52"/>
      <c r="B217" s="43">
        <f t="shared" si="12"/>
        <v>0</v>
      </c>
      <c r="C217" s="52"/>
      <c r="D217" s="43">
        <f t="shared" si="13"/>
        <v>0</v>
      </c>
      <c r="E217" s="52"/>
      <c r="F217" s="43">
        <f t="shared" si="14"/>
        <v>32768</v>
      </c>
      <c r="G217" s="43" t="str">
        <f t="shared" si="15"/>
        <v/>
      </c>
      <c r="H217" s="43"/>
      <c r="I217" s="52"/>
      <c r="J217" s="52"/>
      <c r="K217" s="52"/>
      <c r="L217" s="76">
        <f>IF(J217&lt;&gt;"",VLOOKUP(J217,Notes!B217:E280,2,FALSE)+K217,0)</f>
        <v>0</v>
      </c>
      <c r="M217" s="73" t="str">
        <f>IF(I217&lt;&gt;"",CONCATENATE("0x",DEC2HEX(0+POWER(2,2)*L217+POWER(2,8)*I217),","),"")</f>
        <v/>
      </c>
      <c r="O217" s="43" t="str">
        <f>CONCATENATE(G217,M217)</f>
        <v/>
      </c>
    </row>
    <row r="218" spans="1:15" x14ac:dyDescent="0.25">
      <c r="A218" s="52"/>
      <c r="B218" s="43">
        <f t="shared" si="12"/>
        <v>0</v>
      </c>
      <c r="C218" s="52"/>
      <c r="D218" s="43">
        <f t="shared" si="13"/>
        <v>0</v>
      </c>
      <c r="E218" s="52"/>
      <c r="F218" s="43">
        <f t="shared" si="14"/>
        <v>32768</v>
      </c>
      <c r="G218" s="43" t="str">
        <f t="shared" si="15"/>
        <v/>
      </c>
      <c r="H218" s="43"/>
      <c r="I218" s="52"/>
      <c r="J218" s="52"/>
      <c r="K218" s="52"/>
      <c r="L218" s="76">
        <f>IF(J218&lt;&gt;"",VLOOKUP(J218,Notes!B218:E281,2,FALSE)+K218,0)</f>
        <v>0</v>
      </c>
      <c r="M218" s="73" t="str">
        <f>IF(I218&lt;&gt;"",CONCATENATE("0x",DEC2HEX(0+POWER(2,2)*L218+POWER(2,8)*I218),","),"")</f>
        <v/>
      </c>
      <c r="O218" s="43" t="str">
        <f>CONCATENATE(G218,M218)</f>
        <v/>
      </c>
    </row>
    <row r="219" spans="1:15" x14ac:dyDescent="0.25">
      <c r="A219" s="52"/>
      <c r="B219" s="43">
        <f t="shared" si="12"/>
        <v>0</v>
      </c>
      <c r="C219" s="52"/>
      <c r="D219" s="43">
        <f t="shared" si="13"/>
        <v>0</v>
      </c>
      <c r="E219" s="52"/>
      <c r="F219" s="43">
        <f t="shared" si="14"/>
        <v>32768</v>
      </c>
      <c r="G219" s="43" t="str">
        <f t="shared" si="15"/>
        <v/>
      </c>
      <c r="H219" s="43"/>
      <c r="I219" s="52"/>
      <c r="J219" s="52"/>
      <c r="K219" s="52"/>
      <c r="L219" s="76">
        <f>IF(J219&lt;&gt;"",VLOOKUP(J219,Notes!B219:E282,2,FALSE)+K219,0)</f>
        <v>0</v>
      </c>
      <c r="M219" s="73" t="str">
        <f>IF(I219&lt;&gt;"",CONCATENATE("0x",DEC2HEX(0+POWER(2,2)*L219+POWER(2,8)*I219),","),"")</f>
        <v/>
      </c>
      <c r="O219" s="43" t="str">
        <f>CONCATENATE(G219,M219)</f>
        <v/>
      </c>
    </row>
    <row r="220" spans="1:15" x14ac:dyDescent="0.25">
      <c r="A220" s="52"/>
      <c r="B220" s="43">
        <f t="shared" si="12"/>
        <v>0</v>
      </c>
      <c r="C220" s="52"/>
      <c r="D220" s="43">
        <f t="shared" si="13"/>
        <v>0</v>
      </c>
      <c r="E220" s="52"/>
      <c r="F220" s="43">
        <f t="shared" si="14"/>
        <v>32768</v>
      </c>
      <c r="G220" s="43" t="str">
        <f t="shared" si="15"/>
        <v/>
      </c>
      <c r="H220" s="43"/>
      <c r="I220" s="52"/>
      <c r="J220" s="52"/>
      <c r="K220" s="52"/>
      <c r="L220" s="76">
        <f>IF(J220&lt;&gt;"",VLOOKUP(J220,Notes!B220:E283,2,FALSE)+K220,0)</f>
        <v>0</v>
      </c>
      <c r="M220" s="73" t="str">
        <f>IF(I220&lt;&gt;"",CONCATENATE("0x",DEC2HEX(0+POWER(2,2)*L220+POWER(2,8)*I220),","),"")</f>
        <v/>
      </c>
      <c r="O220" s="43" t="str">
        <f>CONCATENATE(G220,M220)</f>
        <v/>
      </c>
    </row>
    <row r="221" spans="1:15" x14ac:dyDescent="0.25">
      <c r="A221" s="52"/>
      <c r="B221" s="43">
        <f t="shared" si="12"/>
        <v>0</v>
      </c>
      <c r="C221" s="52"/>
      <c r="D221" s="43">
        <f t="shared" si="13"/>
        <v>0</v>
      </c>
      <c r="E221" s="52"/>
      <c r="F221" s="43">
        <f t="shared" si="14"/>
        <v>32768</v>
      </c>
      <c r="G221" s="43" t="str">
        <f t="shared" si="15"/>
        <v/>
      </c>
      <c r="H221" s="43"/>
      <c r="I221" s="52"/>
      <c r="J221" s="52"/>
      <c r="K221" s="52"/>
      <c r="L221" s="76">
        <f>IF(J221&lt;&gt;"",VLOOKUP(J221,Notes!B221:E284,2,FALSE)+K221,0)</f>
        <v>0</v>
      </c>
      <c r="M221" s="73" t="str">
        <f>IF(I221&lt;&gt;"",CONCATENATE("0x",DEC2HEX(0+POWER(2,2)*L221+POWER(2,8)*I221),","),"")</f>
        <v/>
      </c>
      <c r="O221" s="43" t="str">
        <f>CONCATENATE(G221,M221)</f>
        <v/>
      </c>
    </row>
    <row r="222" spans="1:15" x14ac:dyDescent="0.25">
      <c r="A222" s="52"/>
      <c r="B222" s="43">
        <f t="shared" si="12"/>
        <v>0</v>
      </c>
      <c r="C222" s="52"/>
      <c r="D222" s="43">
        <f t="shared" si="13"/>
        <v>0</v>
      </c>
      <c r="E222" s="52"/>
      <c r="F222" s="43">
        <f t="shared" si="14"/>
        <v>32768</v>
      </c>
      <c r="G222" s="43" t="str">
        <f t="shared" si="15"/>
        <v/>
      </c>
      <c r="H222" s="43"/>
      <c r="I222" s="52"/>
      <c r="J222" s="52"/>
      <c r="K222" s="52"/>
      <c r="L222" s="76">
        <f>IF(J222&lt;&gt;"",VLOOKUP(J222,Notes!B222:E285,2,FALSE)+K222,0)</f>
        <v>0</v>
      </c>
      <c r="M222" s="73" t="str">
        <f>IF(I222&lt;&gt;"",CONCATENATE("0x",DEC2HEX(0+POWER(2,2)*L222+POWER(2,8)*I222),","),"")</f>
        <v/>
      </c>
      <c r="O222" s="43" t="str">
        <f>CONCATENATE(G222,M222)</f>
        <v/>
      </c>
    </row>
    <row r="223" spans="1:15" x14ac:dyDescent="0.25">
      <c r="A223" s="52"/>
      <c r="B223" s="43">
        <f t="shared" si="12"/>
        <v>0</v>
      </c>
      <c r="C223" s="52"/>
      <c r="D223" s="43">
        <f t="shared" si="13"/>
        <v>0</v>
      </c>
      <c r="E223" s="52"/>
      <c r="F223" s="43">
        <f t="shared" si="14"/>
        <v>32768</v>
      </c>
      <c r="G223" s="43" t="str">
        <f t="shared" si="15"/>
        <v/>
      </c>
      <c r="H223" s="43"/>
      <c r="I223" s="52"/>
      <c r="J223" s="52"/>
      <c r="K223" s="52"/>
      <c r="L223" s="76">
        <f>IF(J223&lt;&gt;"",VLOOKUP(J223,Notes!B223:E286,2,FALSE)+K223,0)</f>
        <v>0</v>
      </c>
      <c r="M223" s="73" t="str">
        <f>IF(I223&lt;&gt;"",CONCATENATE("0x",DEC2HEX(0+POWER(2,2)*L223+POWER(2,8)*I223),","),"")</f>
        <v/>
      </c>
      <c r="O223" s="43" t="str">
        <f>CONCATENATE(G223,M223)</f>
        <v/>
      </c>
    </row>
    <row r="224" spans="1:15" x14ac:dyDescent="0.25">
      <c r="A224" s="52"/>
      <c r="B224" s="43">
        <f t="shared" si="12"/>
        <v>0</v>
      </c>
      <c r="C224" s="52"/>
      <c r="D224" s="43">
        <f t="shared" si="13"/>
        <v>0</v>
      </c>
      <c r="E224" s="52"/>
      <c r="F224" s="43">
        <f t="shared" si="14"/>
        <v>32768</v>
      </c>
      <c r="G224" s="43" t="str">
        <f t="shared" si="15"/>
        <v/>
      </c>
      <c r="H224" s="43"/>
      <c r="I224" s="52"/>
      <c r="J224" s="52"/>
      <c r="K224" s="52"/>
      <c r="L224" s="76">
        <f>IF(J224&lt;&gt;"",VLOOKUP(J224,Notes!B224:E287,2,FALSE)+K224,0)</f>
        <v>0</v>
      </c>
      <c r="M224" s="73" t="str">
        <f>IF(I224&lt;&gt;"",CONCATENATE("0x",DEC2HEX(0+POWER(2,2)*L224+POWER(2,8)*I224),","),"")</f>
        <v/>
      </c>
      <c r="O224" s="43" t="str">
        <f>CONCATENATE(G224,M224)</f>
        <v/>
      </c>
    </row>
    <row r="225" spans="1:15" x14ac:dyDescent="0.25">
      <c r="A225" s="52"/>
      <c r="B225" s="43">
        <f t="shared" si="12"/>
        <v>0</v>
      </c>
      <c r="C225" s="52"/>
      <c r="D225" s="43">
        <f t="shared" si="13"/>
        <v>0</v>
      </c>
      <c r="E225" s="52"/>
      <c r="F225" s="43">
        <f t="shared" si="14"/>
        <v>32768</v>
      </c>
      <c r="G225" s="43" t="str">
        <f t="shared" si="15"/>
        <v/>
      </c>
      <c r="H225" s="43"/>
      <c r="I225" s="52"/>
      <c r="J225" s="52"/>
      <c r="K225" s="52"/>
      <c r="L225" s="76">
        <f>IF(J225&lt;&gt;"",VLOOKUP(J225,Notes!B225:E288,2,FALSE)+K225,0)</f>
        <v>0</v>
      </c>
      <c r="M225" s="73" t="str">
        <f>IF(I225&lt;&gt;"",CONCATENATE("0x",DEC2HEX(0+POWER(2,2)*L225+POWER(2,8)*I225),","),"")</f>
        <v/>
      </c>
      <c r="O225" s="43" t="str">
        <f>CONCATENATE(G225,M225)</f>
        <v/>
      </c>
    </row>
    <row r="226" spans="1:15" x14ac:dyDescent="0.25">
      <c r="A226" s="52"/>
      <c r="B226" s="43">
        <f t="shared" si="12"/>
        <v>0</v>
      </c>
      <c r="C226" s="52"/>
      <c r="D226" s="43">
        <f t="shared" si="13"/>
        <v>0</v>
      </c>
      <c r="E226" s="52"/>
      <c r="F226" s="43">
        <f t="shared" si="14"/>
        <v>32768</v>
      </c>
      <c r="G226" s="43" t="str">
        <f t="shared" si="15"/>
        <v/>
      </c>
      <c r="H226" s="43"/>
      <c r="I226" s="52"/>
      <c r="J226" s="52"/>
      <c r="K226" s="52"/>
      <c r="L226" s="76">
        <f>IF(J226&lt;&gt;"",VLOOKUP(J226,Notes!B226:E289,2,FALSE)+K226,0)</f>
        <v>0</v>
      </c>
      <c r="M226" s="73" t="str">
        <f>IF(I226&lt;&gt;"",CONCATENATE("0x",DEC2HEX(0+POWER(2,2)*L226+POWER(2,8)*I226),","),"")</f>
        <v/>
      </c>
      <c r="O226" s="43" t="str">
        <f>CONCATENATE(G226,M226)</f>
        <v/>
      </c>
    </row>
    <row r="227" spans="1:15" x14ac:dyDescent="0.25">
      <c r="A227" s="52"/>
      <c r="B227" s="43">
        <f t="shared" si="12"/>
        <v>0</v>
      </c>
      <c r="C227" s="52"/>
      <c r="D227" s="43">
        <f t="shared" si="13"/>
        <v>0</v>
      </c>
      <c r="E227" s="52"/>
      <c r="F227" s="43">
        <f t="shared" si="14"/>
        <v>32768</v>
      </c>
      <c r="G227" s="43" t="str">
        <f t="shared" si="15"/>
        <v/>
      </c>
      <c r="H227" s="43"/>
      <c r="I227" s="52"/>
      <c r="J227" s="52"/>
      <c r="K227" s="52"/>
      <c r="L227" s="76">
        <f>IF(J227&lt;&gt;"",VLOOKUP(J227,Notes!B227:E290,2,FALSE)+K227,0)</f>
        <v>0</v>
      </c>
      <c r="M227" s="73" t="str">
        <f>IF(I227&lt;&gt;"",CONCATENATE("0x",DEC2HEX(0+POWER(2,2)*L227+POWER(2,8)*I227),","),"")</f>
        <v/>
      </c>
      <c r="O227" s="43" t="str">
        <f>CONCATENATE(G227,M227)</f>
        <v/>
      </c>
    </row>
    <row r="228" spans="1:15" x14ac:dyDescent="0.25">
      <c r="A228" s="52"/>
      <c r="B228" s="43">
        <f t="shared" si="12"/>
        <v>0</v>
      </c>
      <c r="C228" s="52"/>
      <c r="D228" s="43">
        <f t="shared" si="13"/>
        <v>0</v>
      </c>
      <c r="E228" s="52"/>
      <c r="F228" s="43">
        <f t="shared" si="14"/>
        <v>32768</v>
      </c>
      <c r="G228" s="43" t="str">
        <f t="shared" si="15"/>
        <v/>
      </c>
      <c r="H228" s="43"/>
      <c r="I228" s="52"/>
      <c r="J228" s="52"/>
      <c r="K228" s="52"/>
      <c r="L228" s="76">
        <f>IF(J228&lt;&gt;"",VLOOKUP(J228,Notes!B228:E291,2,FALSE)+K228,0)</f>
        <v>0</v>
      </c>
      <c r="M228" s="73" t="str">
        <f>IF(I228&lt;&gt;"",CONCATENATE("0x",DEC2HEX(0+POWER(2,2)*L228+POWER(2,8)*I228),","),"")</f>
        <v/>
      </c>
      <c r="O228" s="43" t="str">
        <f>CONCATENATE(G228,M228)</f>
        <v/>
      </c>
    </row>
    <row r="229" spans="1:15" x14ac:dyDescent="0.25">
      <c r="A229" s="52"/>
      <c r="B229" s="43">
        <f t="shared" si="12"/>
        <v>0</v>
      </c>
      <c r="C229" s="52"/>
      <c r="D229" s="43">
        <f t="shared" si="13"/>
        <v>0</v>
      </c>
      <c r="E229" s="52"/>
      <c r="F229" s="43">
        <f t="shared" si="14"/>
        <v>32768</v>
      </c>
      <c r="G229" s="43" t="str">
        <f t="shared" si="15"/>
        <v/>
      </c>
      <c r="H229" s="43"/>
      <c r="I229" s="52"/>
      <c r="J229" s="52"/>
      <c r="K229" s="52"/>
      <c r="L229" s="76">
        <f>IF(J229&lt;&gt;"",VLOOKUP(J229,Notes!B229:E292,2,FALSE)+K229,0)</f>
        <v>0</v>
      </c>
      <c r="M229" s="73" t="str">
        <f>IF(I229&lt;&gt;"",CONCATENATE("0x",DEC2HEX(0+POWER(2,2)*L229+POWER(2,8)*I229),","),"")</f>
        <v/>
      </c>
      <c r="O229" s="43" t="str">
        <f>CONCATENATE(G229,M229)</f>
        <v/>
      </c>
    </row>
    <row r="230" spans="1:15" x14ac:dyDescent="0.25">
      <c r="A230" s="52"/>
      <c r="B230" s="43">
        <f t="shared" si="12"/>
        <v>0</v>
      </c>
      <c r="C230" s="52"/>
      <c r="D230" s="43">
        <f t="shared" si="13"/>
        <v>0</v>
      </c>
      <c r="E230" s="52"/>
      <c r="F230" s="43">
        <f t="shared" si="14"/>
        <v>32768</v>
      </c>
      <c r="G230" s="43" t="str">
        <f t="shared" si="15"/>
        <v/>
      </c>
      <c r="H230" s="43"/>
      <c r="I230" s="52"/>
      <c r="J230" s="52"/>
      <c r="K230" s="52"/>
      <c r="L230" s="76">
        <f>IF(J230&lt;&gt;"",VLOOKUP(J230,Notes!B230:E293,2,FALSE)+K230,0)</f>
        <v>0</v>
      </c>
      <c r="M230" s="73" t="str">
        <f>IF(I230&lt;&gt;"",CONCATENATE("0x",DEC2HEX(0+POWER(2,2)*L230+POWER(2,8)*I230),","),"")</f>
        <v/>
      </c>
      <c r="O230" s="43" t="str">
        <f>CONCATENATE(G230,M230)</f>
        <v/>
      </c>
    </row>
    <row r="231" spans="1:15" x14ac:dyDescent="0.25">
      <c r="A231" s="52"/>
      <c r="B231" s="43">
        <f t="shared" si="12"/>
        <v>0</v>
      </c>
      <c r="C231" s="52"/>
      <c r="D231" s="43">
        <f t="shared" si="13"/>
        <v>0</v>
      </c>
      <c r="E231" s="52"/>
      <c r="F231" s="43">
        <f t="shared" si="14"/>
        <v>32768</v>
      </c>
      <c r="G231" s="43" t="str">
        <f t="shared" si="15"/>
        <v/>
      </c>
      <c r="H231" s="43"/>
      <c r="I231" s="52"/>
      <c r="J231" s="52"/>
      <c r="K231" s="52"/>
      <c r="L231" s="76">
        <f>IF(J231&lt;&gt;"",VLOOKUP(J231,Notes!B231:E294,2,FALSE)+K231,0)</f>
        <v>0</v>
      </c>
      <c r="M231" s="73" t="str">
        <f>IF(I231&lt;&gt;"",CONCATENATE("0x",DEC2HEX(0+POWER(2,2)*L231+POWER(2,8)*I231),","),"")</f>
        <v/>
      </c>
      <c r="O231" s="43" t="str">
        <f>CONCATENATE(G231,M231)</f>
        <v/>
      </c>
    </row>
    <row r="232" spans="1:15" x14ac:dyDescent="0.25">
      <c r="A232" s="52"/>
      <c r="B232" s="43">
        <f t="shared" si="12"/>
        <v>0</v>
      </c>
      <c r="C232" s="52"/>
      <c r="D232" s="43">
        <f t="shared" si="13"/>
        <v>0</v>
      </c>
      <c r="E232" s="52"/>
      <c r="F232" s="43">
        <f t="shared" si="14"/>
        <v>32768</v>
      </c>
      <c r="G232" s="43" t="str">
        <f t="shared" si="15"/>
        <v/>
      </c>
      <c r="H232" s="43"/>
      <c r="I232" s="52"/>
      <c r="J232" s="52"/>
      <c r="K232" s="52"/>
      <c r="L232" s="76">
        <f>IF(J232&lt;&gt;"",VLOOKUP(J232,Notes!B232:E295,2,FALSE)+K232,0)</f>
        <v>0</v>
      </c>
      <c r="M232" s="73" t="str">
        <f>IF(I232&lt;&gt;"",CONCATENATE("0x",DEC2HEX(0+POWER(2,2)*L232+POWER(2,8)*I232),","),"")</f>
        <v/>
      </c>
      <c r="O232" s="43" t="str">
        <f>CONCATENATE(G232,M232)</f>
        <v/>
      </c>
    </row>
    <row r="233" spans="1:15" x14ac:dyDescent="0.25">
      <c r="A233" s="52"/>
      <c r="B233" s="43">
        <f t="shared" si="12"/>
        <v>0</v>
      </c>
      <c r="C233" s="52"/>
      <c r="D233" s="43">
        <f t="shared" si="13"/>
        <v>0</v>
      </c>
      <c r="E233" s="52"/>
      <c r="F233" s="43">
        <f t="shared" si="14"/>
        <v>32768</v>
      </c>
      <c r="G233" s="43" t="str">
        <f t="shared" si="15"/>
        <v/>
      </c>
      <c r="H233" s="43"/>
      <c r="I233" s="52"/>
      <c r="J233" s="52"/>
      <c r="K233" s="52"/>
      <c r="L233" s="76">
        <f>IF(J233&lt;&gt;"",VLOOKUP(J233,Notes!B233:E296,2,FALSE)+K233,0)</f>
        <v>0</v>
      </c>
      <c r="M233" s="73" t="str">
        <f>IF(I233&lt;&gt;"",CONCATENATE("0x",DEC2HEX(0+POWER(2,2)*L233+POWER(2,8)*I233),","),"")</f>
        <v/>
      </c>
      <c r="O233" s="43" t="str">
        <f>CONCATENATE(G233,M233)</f>
        <v/>
      </c>
    </row>
    <row r="234" spans="1:15" x14ac:dyDescent="0.25">
      <c r="A234" s="52"/>
      <c r="B234" s="43">
        <f t="shared" si="12"/>
        <v>0</v>
      </c>
      <c r="C234" s="52"/>
      <c r="D234" s="43">
        <f t="shared" si="13"/>
        <v>0</v>
      </c>
      <c r="E234" s="52"/>
      <c r="F234" s="43">
        <f t="shared" si="14"/>
        <v>32768</v>
      </c>
      <c r="G234" s="43" t="str">
        <f t="shared" si="15"/>
        <v/>
      </c>
      <c r="H234" s="43"/>
      <c r="I234" s="52"/>
      <c r="J234" s="52"/>
      <c r="K234" s="52"/>
      <c r="L234" s="76">
        <f>IF(J234&lt;&gt;"",VLOOKUP(J234,Notes!B234:E297,2,FALSE)+K234,0)</f>
        <v>0</v>
      </c>
      <c r="M234" s="73" t="str">
        <f>IF(I234&lt;&gt;"",CONCATENATE("0x",DEC2HEX(0+POWER(2,2)*L234+POWER(2,8)*I234),","),"")</f>
        <v/>
      </c>
      <c r="O234" s="43" t="str">
        <f>CONCATENATE(G234,M234)</f>
        <v/>
      </c>
    </row>
    <row r="235" spans="1:15" x14ac:dyDescent="0.25">
      <c r="A235" s="52"/>
      <c r="B235" s="43">
        <f t="shared" si="12"/>
        <v>0</v>
      </c>
      <c r="C235" s="52"/>
      <c r="D235" s="43">
        <f t="shared" si="13"/>
        <v>0</v>
      </c>
      <c r="E235" s="52"/>
      <c r="F235" s="43">
        <f t="shared" si="14"/>
        <v>32768</v>
      </c>
      <c r="G235" s="43" t="str">
        <f t="shared" si="15"/>
        <v/>
      </c>
      <c r="H235" s="43"/>
      <c r="I235" s="52"/>
      <c r="J235" s="52"/>
      <c r="K235" s="52"/>
      <c r="L235" s="76">
        <f>IF(J235&lt;&gt;"",VLOOKUP(J235,Notes!B235:E298,2,FALSE)+K235,0)</f>
        <v>0</v>
      </c>
      <c r="M235" s="73" t="str">
        <f>IF(I235&lt;&gt;"",CONCATENATE("0x",DEC2HEX(0+POWER(2,2)*L235+POWER(2,8)*I235),","),"")</f>
        <v/>
      </c>
      <c r="O235" s="43" t="str">
        <f>CONCATENATE(G235,M235)</f>
        <v/>
      </c>
    </row>
    <row r="236" spans="1:15" x14ac:dyDescent="0.25">
      <c r="A236" s="52"/>
      <c r="B236" s="43">
        <f t="shared" si="12"/>
        <v>0</v>
      </c>
      <c r="C236" s="52"/>
      <c r="D236" s="43">
        <f t="shared" si="13"/>
        <v>0</v>
      </c>
      <c r="E236" s="52"/>
      <c r="F236" s="43">
        <f t="shared" si="14"/>
        <v>32768</v>
      </c>
      <c r="G236" s="43" t="str">
        <f t="shared" si="15"/>
        <v/>
      </c>
      <c r="H236" s="43"/>
      <c r="I236" s="52"/>
      <c r="J236" s="52"/>
      <c r="K236" s="52"/>
      <c r="L236" s="76">
        <f>IF(J236&lt;&gt;"",VLOOKUP(J236,Notes!B236:E299,2,FALSE)+K236,0)</f>
        <v>0</v>
      </c>
      <c r="M236" s="73" t="str">
        <f>IF(I236&lt;&gt;"",CONCATENATE("0x",DEC2HEX(0+POWER(2,2)*L236+POWER(2,8)*I236),","),"")</f>
        <v/>
      </c>
      <c r="O236" s="43" t="str">
        <f>CONCATENATE(G236,M236)</f>
        <v/>
      </c>
    </row>
    <row r="237" spans="1:15" x14ac:dyDescent="0.25">
      <c r="A237" s="52"/>
      <c r="B237" s="43">
        <f t="shared" si="12"/>
        <v>0</v>
      </c>
      <c r="C237" s="52"/>
      <c r="D237" s="43">
        <f t="shared" si="13"/>
        <v>0</v>
      </c>
      <c r="E237" s="52"/>
      <c r="F237" s="43">
        <f t="shared" si="14"/>
        <v>32768</v>
      </c>
      <c r="G237" s="43" t="str">
        <f t="shared" si="15"/>
        <v/>
      </c>
      <c r="H237" s="43"/>
      <c r="I237" s="52"/>
      <c r="J237" s="52"/>
      <c r="K237" s="52"/>
      <c r="L237" s="76">
        <f>IF(J237&lt;&gt;"",VLOOKUP(J237,Notes!B237:E300,2,FALSE)+K237,0)</f>
        <v>0</v>
      </c>
      <c r="M237" s="73" t="str">
        <f>IF(I237&lt;&gt;"",CONCATENATE("0x",DEC2HEX(0+POWER(2,2)*L237+POWER(2,8)*I237),","),"")</f>
        <v/>
      </c>
      <c r="O237" s="43" t="str">
        <f>CONCATENATE(G237,M237)</f>
        <v/>
      </c>
    </row>
    <row r="238" spans="1:15" x14ac:dyDescent="0.25">
      <c r="A238" s="52"/>
      <c r="B238" s="43">
        <f t="shared" si="12"/>
        <v>0</v>
      </c>
      <c r="C238" s="52"/>
      <c r="D238" s="43">
        <f t="shared" si="13"/>
        <v>0</v>
      </c>
      <c r="E238" s="52"/>
      <c r="F238" s="43">
        <f t="shared" si="14"/>
        <v>32768</v>
      </c>
      <c r="G238" s="43" t="str">
        <f t="shared" si="15"/>
        <v/>
      </c>
      <c r="H238" s="43"/>
      <c r="I238" s="52"/>
      <c r="J238" s="52"/>
      <c r="K238" s="52"/>
      <c r="L238" s="76">
        <f>IF(J238&lt;&gt;"",VLOOKUP(J238,Notes!B238:E301,2,FALSE)+K238,0)</f>
        <v>0</v>
      </c>
      <c r="M238" s="73" t="str">
        <f>IF(I238&lt;&gt;"",CONCATENATE("0x",DEC2HEX(0+POWER(2,2)*L238+POWER(2,8)*I238),","),"")</f>
        <v/>
      </c>
      <c r="O238" s="43" t="str">
        <f>CONCATENATE(G238,M238)</f>
        <v/>
      </c>
    </row>
    <row r="239" spans="1:15" x14ac:dyDescent="0.25">
      <c r="A239" s="52"/>
      <c r="B239" s="43">
        <f t="shared" si="12"/>
        <v>0</v>
      </c>
      <c r="C239" s="52"/>
      <c r="D239" s="43">
        <f t="shared" si="13"/>
        <v>0</v>
      </c>
      <c r="E239" s="52"/>
      <c r="F239" s="43">
        <f t="shared" si="14"/>
        <v>32768</v>
      </c>
      <c r="G239" s="43" t="str">
        <f t="shared" si="15"/>
        <v/>
      </c>
      <c r="H239" s="43"/>
      <c r="I239" s="52"/>
      <c r="J239" s="52"/>
      <c r="K239" s="52"/>
      <c r="L239" s="76">
        <f>IF(J239&lt;&gt;"",VLOOKUP(J239,Notes!B239:E302,2,FALSE)+K239,0)</f>
        <v>0</v>
      </c>
      <c r="M239" s="73" t="str">
        <f>IF(I239&lt;&gt;"",CONCATENATE("0x",DEC2HEX(0+POWER(2,2)*L239+POWER(2,8)*I239),","),"")</f>
        <v/>
      </c>
      <c r="O239" s="43" t="str">
        <f>CONCATENATE(G239,M239)</f>
        <v/>
      </c>
    </row>
    <row r="240" spans="1:15" x14ac:dyDescent="0.25">
      <c r="A240" s="52"/>
      <c r="B240" s="43">
        <f t="shared" si="12"/>
        <v>0</v>
      </c>
      <c r="C240" s="52"/>
      <c r="D240" s="43">
        <f t="shared" si="13"/>
        <v>0</v>
      </c>
      <c r="E240" s="52"/>
      <c r="F240" s="43">
        <f t="shared" si="14"/>
        <v>32768</v>
      </c>
      <c r="G240" s="43" t="str">
        <f t="shared" si="15"/>
        <v/>
      </c>
      <c r="H240" s="43"/>
      <c r="I240" s="52"/>
      <c r="J240" s="52"/>
      <c r="K240" s="52"/>
      <c r="L240" s="76">
        <f>IF(J240&lt;&gt;"",VLOOKUP(J240,Notes!B240:E303,2,FALSE)+K240,0)</f>
        <v>0</v>
      </c>
      <c r="M240" s="73" t="str">
        <f>IF(I240&lt;&gt;"",CONCATENATE("0x",DEC2HEX(0+POWER(2,2)*L240+POWER(2,8)*I240),","),"")</f>
        <v/>
      </c>
      <c r="O240" s="43" t="str">
        <f>CONCATENATE(G240,M240)</f>
        <v/>
      </c>
    </row>
    <row r="241" spans="1:15" x14ac:dyDescent="0.25">
      <c r="A241" s="52"/>
      <c r="B241" s="43">
        <f t="shared" si="12"/>
        <v>0</v>
      </c>
      <c r="C241" s="52"/>
      <c r="D241" s="43">
        <f t="shared" si="13"/>
        <v>0</v>
      </c>
      <c r="E241" s="52"/>
      <c r="F241" s="43">
        <f t="shared" si="14"/>
        <v>32768</v>
      </c>
      <c r="G241" s="43" t="str">
        <f t="shared" si="15"/>
        <v/>
      </c>
      <c r="H241" s="43"/>
      <c r="I241" s="52"/>
      <c r="J241" s="52"/>
      <c r="K241" s="52"/>
      <c r="L241" s="76">
        <f>IF(J241&lt;&gt;"",VLOOKUP(J241,Notes!B241:E304,2,FALSE)+K241,0)</f>
        <v>0</v>
      </c>
      <c r="M241" s="73" t="str">
        <f>IF(I241&lt;&gt;"",CONCATENATE("0x",DEC2HEX(0+POWER(2,2)*L241+POWER(2,8)*I241),","),"")</f>
        <v/>
      </c>
      <c r="O241" s="43" t="str">
        <f>CONCATENATE(G241,M241)</f>
        <v/>
      </c>
    </row>
    <row r="242" spans="1:15" x14ac:dyDescent="0.25">
      <c r="A242" s="52"/>
      <c r="B242" s="43">
        <f t="shared" si="12"/>
        <v>0</v>
      </c>
      <c r="C242" s="52"/>
      <c r="D242" s="43">
        <f t="shared" si="13"/>
        <v>0</v>
      </c>
      <c r="E242" s="52"/>
      <c r="F242" s="43">
        <f t="shared" si="14"/>
        <v>32768</v>
      </c>
      <c r="G242" s="43" t="str">
        <f t="shared" si="15"/>
        <v/>
      </c>
      <c r="H242" s="43"/>
      <c r="I242" s="52"/>
      <c r="J242" s="52"/>
      <c r="K242" s="52"/>
      <c r="L242" s="76">
        <f>IF(J242&lt;&gt;"",VLOOKUP(J242,Notes!B242:E305,2,FALSE)+K242,0)</f>
        <v>0</v>
      </c>
      <c r="M242" s="73" t="str">
        <f>IF(I242&lt;&gt;"",CONCATENATE("0x",DEC2HEX(0+POWER(2,2)*L242+POWER(2,8)*I242),","),"")</f>
        <v/>
      </c>
      <c r="O242" s="43" t="str">
        <f>CONCATENATE(G242,M242)</f>
        <v/>
      </c>
    </row>
    <row r="243" spans="1:15" x14ac:dyDescent="0.25">
      <c r="A243" s="52"/>
      <c r="B243" s="43">
        <f t="shared" si="12"/>
        <v>0</v>
      </c>
      <c r="C243" s="52"/>
      <c r="D243" s="43">
        <f t="shared" si="13"/>
        <v>0</v>
      </c>
      <c r="E243" s="52"/>
      <c r="F243" s="43">
        <f t="shared" si="14"/>
        <v>32768</v>
      </c>
      <c r="G243" s="43" t="str">
        <f t="shared" si="15"/>
        <v/>
      </c>
      <c r="H243" s="43"/>
      <c r="I243" s="52"/>
      <c r="J243" s="52"/>
      <c r="K243" s="52"/>
      <c r="L243" s="76">
        <f>IF(J243&lt;&gt;"",VLOOKUP(J243,Notes!B243:E306,2,FALSE)+K243,0)</f>
        <v>0</v>
      </c>
      <c r="M243" s="73" t="str">
        <f>IF(I243&lt;&gt;"",CONCATENATE("0x",DEC2HEX(0+POWER(2,2)*L243+POWER(2,8)*I243),","),"")</f>
        <v/>
      </c>
      <c r="O243" s="43" t="str">
        <f>CONCATENATE(G243,M243)</f>
        <v/>
      </c>
    </row>
    <row r="244" spans="1:15" x14ac:dyDescent="0.25">
      <c r="A244" s="52"/>
      <c r="B244" s="43">
        <f t="shared" si="12"/>
        <v>0</v>
      </c>
      <c r="C244" s="52"/>
      <c r="D244" s="43">
        <f t="shared" si="13"/>
        <v>0</v>
      </c>
      <c r="E244" s="52"/>
      <c r="F244" s="43">
        <f t="shared" si="14"/>
        <v>32768</v>
      </c>
      <c r="G244" s="43" t="str">
        <f t="shared" si="15"/>
        <v/>
      </c>
      <c r="H244" s="43"/>
      <c r="I244" s="52"/>
      <c r="J244" s="52"/>
      <c r="K244" s="52"/>
      <c r="L244" s="76">
        <f>IF(J244&lt;&gt;"",VLOOKUP(J244,Notes!B244:E307,2,FALSE)+K244,0)</f>
        <v>0</v>
      </c>
      <c r="M244" s="73" t="str">
        <f>IF(I244&lt;&gt;"",CONCATENATE("0x",DEC2HEX(0+POWER(2,2)*L244+POWER(2,8)*I244),","),"")</f>
        <v/>
      </c>
      <c r="O244" s="43" t="str">
        <f>CONCATENATE(G244,M244)</f>
        <v/>
      </c>
    </row>
    <row r="245" spans="1:15" x14ac:dyDescent="0.25">
      <c r="A245" s="52"/>
      <c r="B245" s="43">
        <f t="shared" si="12"/>
        <v>0</v>
      </c>
      <c r="C245" s="52"/>
      <c r="D245" s="43">
        <f t="shared" si="13"/>
        <v>0</v>
      </c>
      <c r="E245" s="52"/>
      <c r="F245" s="43">
        <f t="shared" si="14"/>
        <v>32768</v>
      </c>
      <c r="G245" s="43" t="str">
        <f t="shared" si="15"/>
        <v/>
      </c>
      <c r="H245" s="43"/>
      <c r="I245" s="52"/>
      <c r="J245" s="52"/>
      <c r="K245" s="52"/>
      <c r="L245" s="76">
        <f>IF(J245&lt;&gt;"",VLOOKUP(J245,Notes!B245:E308,2,FALSE)+K245,0)</f>
        <v>0</v>
      </c>
      <c r="M245" s="73" t="str">
        <f>IF(I245&lt;&gt;"",CONCATENATE("0x",DEC2HEX(0+POWER(2,2)*L245+POWER(2,8)*I245),","),"")</f>
        <v/>
      </c>
      <c r="O245" s="43" t="str">
        <f>CONCATENATE(G245,M245)</f>
        <v/>
      </c>
    </row>
    <row r="246" spans="1:15" x14ac:dyDescent="0.25">
      <c r="A246" s="52"/>
      <c r="B246" s="43">
        <f t="shared" si="12"/>
        <v>0</v>
      </c>
      <c r="C246" s="52"/>
      <c r="D246" s="43">
        <f t="shared" si="13"/>
        <v>0</v>
      </c>
      <c r="E246" s="52"/>
      <c r="F246" s="43">
        <f t="shared" si="14"/>
        <v>32768</v>
      </c>
      <c r="G246" s="43" t="str">
        <f t="shared" si="15"/>
        <v/>
      </c>
      <c r="H246" s="43"/>
      <c r="I246" s="52"/>
      <c r="J246" s="52"/>
      <c r="K246" s="52"/>
      <c r="L246" s="76">
        <f>IF(J246&lt;&gt;"",VLOOKUP(J246,Notes!B246:E309,2,FALSE)+K246,0)</f>
        <v>0</v>
      </c>
      <c r="M246" s="73" t="str">
        <f>IF(I246&lt;&gt;"",CONCATENATE("0x",DEC2HEX(0+POWER(2,2)*L246+POWER(2,8)*I246),","),"")</f>
        <v/>
      </c>
      <c r="O246" s="43" t="str">
        <f>CONCATENATE(G246,M246)</f>
        <v/>
      </c>
    </row>
    <row r="247" spans="1:15" x14ac:dyDescent="0.25">
      <c r="A247" s="52"/>
      <c r="B247" s="43">
        <f t="shared" si="12"/>
        <v>0</v>
      </c>
      <c r="C247" s="52"/>
      <c r="D247" s="43">
        <f t="shared" si="13"/>
        <v>0</v>
      </c>
      <c r="E247" s="52"/>
      <c r="F247" s="43">
        <f t="shared" si="14"/>
        <v>32768</v>
      </c>
      <c r="G247" s="43" t="str">
        <f t="shared" si="15"/>
        <v/>
      </c>
      <c r="H247" s="43"/>
      <c r="I247" s="52"/>
      <c r="J247" s="52"/>
      <c r="K247" s="52"/>
      <c r="L247" s="76">
        <f>IF(J247&lt;&gt;"",VLOOKUP(J247,Notes!B247:E310,2,FALSE)+K247,0)</f>
        <v>0</v>
      </c>
      <c r="M247" s="73" t="str">
        <f>IF(I247&lt;&gt;"",CONCATENATE("0x",DEC2HEX(0+POWER(2,2)*L247+POWER(2,8)*I247),","),"")</f>
        <v/>
      </c>
      <c r="O247" s="43" t="str">
        <f>CONCATENATE(G247,M247)</f>
        <v/>
      </c>
    </row>
    <row r="248" spans="1:15" x14ac:dyDescent="0.25">
      <c r="A248" s="52"/>
      <c r="B248" s="43">
        <f t="shared" si="12"/>
        <v>0</v>
      </c>
      <c r="C248" s="52"/>
      <c r="D248" s="43">
        <f t="shared" si="13"/>
        <v>0</v>
      </c>
      <c r="E248" s="52"/>
      <c r="F248" s="43">
        <f t="shared" si="14"/>
        <v>32768</v>
      </c>
      <c r="G248" s="43" t="str">
        <f t="shared" si="15"/>
        <v/>
      </c>
      <c r="H248" s="43"/>
      <c r="I248" s="52"/>
      <c r="J248" s="52"/>
      <c r="K248" s="52"/>
      <c r="L248" s="76">
        <f>IF(J248&lt;&gt;"",VLOOKUP(J248,Notes!B248:E311,2,FALSE)+K248,0)</f>
        <v>0</v>
      </c>
      <c r="M248" s="73" t="str">
        <f>IF(I248&lt;&gt;"",CONCATENATE("0x",DEC2HEX(0+POWER(2,2)*L248+POWER(2,8)*I248),","),"")</f>
        <v/>
      </c>
      <c r="O248" s="43" t="str">
        <f>CONCATENATE(G248,M248)</f>
        <v/>
      </c>
    </row>
    <row r="249" spans="1:15" x14ac:dyDescent="0.25">
      <c r="A249" s="52"/>
      <c r="B249" s="43">
        <f t="shared" si="12"/>
        <v>0</v>
      </c>
      <c r="C249" s="52"/>
      <c r="D249" s="43">
        <f t="shared" si="13"/>
        <v>0</v>
      </c>
      <c r="E249" s="52"/>
      <c r="F249" s="43">
        <f t="shared" si="14"/>
        <v>32768</v>
      </c>
      <c r="G249" s="43" t="str">
        <f t="shared" si="15"/>
        <v/>
      </c>
      <c r="H249" s="43"/>
      <c r="I249" s="52"/>
      <c r="J249" s="52"/>
      <c r="K249" s="52"/>
      <c r="L249" s="76">
        <f>IF(J249&lt;&gt;"",VLOOKUP(J249,Notes!B249:E312,2,FALSE)+K249,0)</f>
        <v>0</v>
      </c>
      <c r="M249" s="73" t="str">
        <f>IF(I249&lt;&gt;"",CONCATENATE("0x",DEC2HEX(0+POWER(2,2)*L249+POWER(2,8)*I249),","),"")</f>
        <v/>
      </c>
      <c r="O249" s="43" t="str">
        <f>CONCATENATE(G249,M249)</f>
        <v/>
      </c>
    </row>
    <row r="250" spans="1:15" x14ac:dyDescent="0.25">
      <c r="A250" s="52"/>
      <c r="B250" s="43">
        <f t="shared" si="12"/>
        <v>0</v>
      </c>
      <c r="C250" s="52"/>
      <c r="D250" s="43">
        <f t="shared" si="13"/>
        <v>0</v>
      </c>
      <c r="E250" s="52"/>
      <c r="F250" s="43">
        <f t="shared" si="14"/>
        <v>32768</v>
      </c>
      <c r="G250" s="43" t="str">
        <f t="shared" si="15"/>
        <v/>
      </c>
      <c r="H250" s="43"/>
      <c r="I250" s="52"/>
      <c r="J250" s="52"/>
      <c r="K250" s="52"/>
      <c r="L250" s="76">
        <f>IF(J250&lt;&gt;"",VLOOKUP(J250,Notes!B250:E313,2,FALSE)+K250,0)</f>
        <v>0</v>
      </c>
      <c r="M250" s="73" t="str">
        <f>IF(I250&lt;&gt;"",CONCATENATE("0x",DEC2HEX(0+POWER(2,2)*L250+POWER(2,8)*I250),","),"")</f>
        <v/>
      </c>
      <c r="O250" s="43" t="str">
        <f>CONCATENATE(G250,M250)</f>
        <v/>
      </c>
    </row>
    <row r="251" spans="1:15" x14ac:dyDescent="0.25">
      <c r="A251" s="52"/>
      <c r="B251" s="43">
        <f t="shared" si="12"/>
        <v>0</v>
      </c>
      <c r="C251" s="52"/>
      <c r="D251" s="43">
        <f t="shared" si="13"/>
        <v>0</v>
      </c>
      <c r="E251" s="52"/>
      <c r="F251" s="43">
        <f t="shared" si="14"/>
        <v>32768</v>
      </c>
      <c r="G251" s="43" t="str">
        <f t="shared" si="15"/>
        <v/>
      </c>
      <c r="H251" s="43"/>
      <c r="I251" s="52"/>
      <c r="J251" s="52"/>
      <c r="K251" s="52"/>
      <c r="L251" s="76">
        <f>IF(J251&lt;&gt;"",VLOOKUP(J251,Notes!B251:E314,2,FALSE)+K251,0)</f>
        <v>0</v>
      </c>
      <c r="M251" s="73" t="str">
        <f>IF(I251&lt;&gt;"",CONCATENATE("0x",DEC2HEX(0+POWER(2,2)*L251+POWER(2,8)*I251),","),"")</f>
        <v/>
      </c>
      <c r="O251" s="43" t="str">
        <f>CONCATENATE(G251,M251)</f>
        <v/>
      </c>
    </row>
    <row r="252" spans="1:15" x14ac:dyDescent="0.25">
      <c r="A252" s="52"/>
      <c r="B252" s="43">
        <f t="shared" si="12"/>
        <v>0</v>
      </c>
      <c r="C252" s="52"/>
      <c r="D252" s="43">
        <f t="shared" si="13"/>
        <v>0</v>
      </c>
      <c r="E252" s="52"/>
      <c r="F252" s="43">
        <f t="shared" si="14"/>
        <v>32768</v>
      </c>
      <c r="G252" s="43" t="str">
        <f t="shared" si="15"/>
        <v/>
      </c>
      <c r="H252" s="43"/>
      <c r="I252" s="52"/>
      <c r="J252" s="52"/>
      <c r="K252" s="52"/>
      <c r="L252" s="76">
        <f>IF(J252&lt;&gt;"",VLOOKUP(J252,Notes!B252:E315,2,FALSE)+K252,0)</f>
        <v>0</v>
      </c>
      <c r="M252" s="73" t="str">
        <f>IF(I252&lt;&gt;"",CONCATENATE("0x",DEC2HEX(0+POWER(2,2)*L252+POWER(2,8)*I252),","),"")</f>
        <v/>
      </c>
      <c r="O252" s="43" t="str">
        <f>CONCATENATE(G252,M252)</f>
        <v/>
      </c>
    </row>
    <row r="253" spans="1:15" x14ac:dyDescent="0.25">
      <c r="A253" s="52"/>
      <c r="B253" s="43">
        <f t="shared" si="12"/>
        <v>0</v>
      </c>
      <c r="C253" s="52"/>
      <c r="D253" s="43">
        <f t="shared" si="13"/>
        <v>0</v>
      </c>
      <c r="E253" s="52"/>
      <c r="F253" s="43">
        <f t="shared" si="14"/>
        <v>32768</v>
      </c>
      <c r="G253" s="43" t="str">
        <f t="shared" si="15"/>
        <v/>
      </c>
      <c r="H253" s="43"/>
      <c r="I253" s="52"/>
      <c r="J253" s="52"/>
      <c r="K253" s="52"/>
      <c r="L253" s="76">
        <f>IF(J253&lt;&gt;"",VLOOKUP(J253,Notes!B253:E316,2,FALSE)+K253,0)</f>
        <v>0</v>
      </c>
      <c r="M253" s="73" t="str">
        <f>IF(I253&lt;&gt;"",CONCATENATE("0x",DEC2HEX(0+POWER(2,2)*L253+POWER(2,8)*I253),","),"")</f>
        <v/>
      </c>
      <c r="O253" s="43" t="str">
        <f>CONCATENATE(G253,M253)</f>
        <v/>
      </c>
    </row>
    <row r="254" spans="1:15" x14ac:dyDescent="0.25">
      <c r="A254" s="52"/>
      <c r="B254" s="43">
        <f t="shared" si="12"/>
        <v>0</v>
      </c>
      <c r="C254" s="52"/>
      <c r="D254" s="43">
        <f t="shared" si="13"/>
        <v>0</v>
      </c>
      <c r="E254" s="52"/>
      <c r="F254" s="43">
        <f t="shared" si="14"/>
        <v>32768</v>
      </c>
      <c r="G254" s="43" t="str">
        <f t="shared" si="15"/>
        <v/>
      </c>
      <c r="H254" s="43"/>
      <c r="I254" s="52"/>
      <c r="J254" s="52"/>
      <c r="K254" s="52"/>
      <c r="L254" s="76">
        <f>IF(J254&lt;&gt;"",VLOOKUP(J254,Notes!B254:E317,2,FALSE)+K254,0)</f>
        <v>0</v>
      </c>
      <c r="M254" s="73" t="str">
        <f>IF(I254&lt;&gt;"",CONCATENATE("0x",DEC2HEX(0+POWER(2,2)*L254+POWER(2,8)*I254),","),"")</f>
        <v/>
      </c>
      <c r="O254" s="43" t="str">
        <f>CONCATENATE(G254,M254)</f>
        <v/>
      </c>
    </row>
    <row r="255" spans="1:15" x14ac:dyDescent="0.25">
      <c r="A255" s="52"/>
      <c r="B255" s="43">
        <f t="shared" si="12"/>
        <v>0</v>
      </c>
      <c r="C255" s="52"/>
      <c r="D255" s="43">
        <f t="shared" si="13"/>
        <v>0</v>
      </c>
      <c r="E255" s="52"/>
      <c r="F255" s="43">
        <f t="shared" si="14"/>
        <v>32768</v>
      </c>
      <c r="G255" s="43" t="str">
        <f t="shared" si="15"/>
        <v/>
      </c>
      <c r="H255" s="43"/>
      <c r="I255" s="52"/>
      <c r="J255" s="52"/>
      <c r="K255" s="52"/>
      <c r="L255" s="76">
        <f>IF(J255&lt;&gt;"",VLOOKUP(J255,Notes!B255:E318,2,FALSE)+K255,0)</f>
        <v>0</v>
      </c>
      <c r="M255" s="73" t="str">
        <f>IF(I255&lt;&gt;"",CONCATENATE("0x",DEC2HEX(0+POWER(2,2)*L255+POWER(2,8)*I255),","),"")</f>
        <v/>
      </c>
      <c r="O255" s="43" t="str">
        <f>CONCATENATE(G255,M255)</f>
        <v/>
      </c>
    </row>
    <row r="256" spans="1:15" s="46" customFormat="1" ht="15.75" thickBot="1" x14ac:dyDescent="0.3">
      <c r="A256" s="52"/>
      <c r="B256" s="45">
        <f t="shared" si="12"/>
        <v>0</v>
      </c>
      <c r="C256" s="52"/>
      <c r="D256" s="45">
        <f t="shared" si="13"/>
        <v>0</v>
      </c>
      <c r="E256" s="52"/>
      <c r="F256" s="45">
        <f t="shared" si="14"/>
        <v>32768</v>
      </c>
      <c r="G256" s="45" t="str">
        <f t="shared" si="15"/>
        <v/>
      </c>
      <c r="H256" s="45"/>
      <c r="I256" s="52"/>
      <c r="J256" s="52"/>
      <c r="K256" s="52"/>
      <c r="L256" s="76">
        <f>IF(J256&lt;&gt;"",VLOOKUP(J256,Notes!B256:E319,2,FALSE)+K256,0)</f>
        <v>0</v>
      </c>
      <c r="M256" s="73" t="str">
        <f>IF(I256&lt;&gt;"",CONCATENATE("0x",DEC2HEX(0+POWER(2,2)*L256+POWER(2,8)*I256),","),"")</f>
        <v/>
      </c>
      <c r="O256" s="45" t="str">
        <f>CONCATENATE(G256,M256)</f>
        <v/>
      </c>
    </row>
    <row r="257" spans="1:22" s="47" customFormat="1" ht="15.75" thickTop="1" x14ac:dyDescent="0.25">
      <c r="A257" s="53">
        <v>0</v>
      </c>
      <c r="B257" s="48">
        <v>0</v>
      </c>
      <c r="C257" s="53">
        <v>0</v>
      </c>
      <c r="D257" s="48">
        <v>0</v>
      </c>
      <c r="E257" s="53">
        <v>0</v>
      </c>
      <c r="F257" s="48">
        <v>0</v>
      </c>
      <c r="G257" s="47">
        <v>0</v>
      </c>
      <c r="H257" s="48">
        <v>0</v>
      </c>
      <c r="I257" s="53">
        <v>0</v>
      </c>
      <c r="J257" s="53"/>
      <c r="K257" s="54">
        <v>0</v>
      </c>
      <c r="L257" s="70">
        <v>0</v>
      </c>
      <c r="M257" s="74">
        <v>0</v>
      </c>
      <c r="N257" s="48">
        <v>0</v>
      </c>
      <c r="O257" s="47">
        <v>0</v>
      </c>
      <c r="P257" s="48">
        <v>0</v>
      </c>
      <c r="Q257" s="47">
        <v>0</v>
      </c>
      <c r="R257" s="48">
        <v>0</v>
      </c>
      <c r="S257" s="47">
        <v>0</v>
      </c>
      <c r="T257" s="48"/>
      <c r="V257" s="48"/>
    </row>
    <row r="258" spans="1:22" x14ac:dyDescent="0.25">
      <c r="H258" s="43"/>
      <c r="M258" s="73"/>
    </row>
    <row r="259" spans="1:22" x14ac:dyDescent="0.25">
      <c r="H259" s="43"/>
      <c r="M259" s="73"/>
    </row>
    <row r="260" spans="1:22" x14ac:dyDescent="0.25">
      <c r="H260" s="43"/>
      <c r="M260" s="73"/>
    </row>
    <row r="261" spans="1:22" x14ac:dyDescent="0.25">
      <c r="H261" s="43"/>
      <c r="M261" s="73"/>
    </row>
    <row r="262" spans="1:22" x14ac:dyDescent="0.25">
      <c r="H262" s="43"/>
      <c r="M262" s="73"/>
    </row>
    <row r="263" spans="1:22" x14ac:dyDescent="0.25">
      <c r="H263" s="43"/>
      <c r="M263" s="73"/>
    </row>
    <row r="264" spans="1:22" x14ac:dyDescent="0.25">
      <c r="H264" s="43"/>
      <c r="M264" s="73"/>
    </row>
    <row r="265" spans="1:22" x14ac:dyDescent="0.25">
      <c r="H265" s="43"/>
      <c r="M265" s="73"/>
    </row>
    <row r="266" spans="1:22" x14ac:dyDescent="0.25">
      <c r="H266" s="43"/>
      <c r="M266" s="73"/>
    </row>
    <row r="267" spans="1:22" x14ac:dyDescent="0.25">
      <c r="H267" s="43"/>
      <c r="M267" s="73"/>
    </row>
    <row r="268" spans="1:22" x14ac:dyDescent="0.25">
      <c r="H268" s="43"/>
      <c r="M268" s="73"/>
    </row>
    <row r="269" spans="1:22" x14ac:dyDescent="0.25">
      <c r="H269" s="43"/>
      <c r="M269" s="73"/>
    </row>
    <row r="270" spans="1:22" x14ac:dyDescent="0.25">
      <c r="H270" s="43"/>
      <c r="M270" s="73"/>
    </row>
    <row r="271" spans="1:22" x14ac:dyDescent="0.25">
      <c r="H271" s="43"/>
      <c r="M271" s="73"/>
    </row>
    <row r="272" spans="1:22" x14ac:dyDescent="0.25">
      <c r="H272" s="43"/>
      <c r="M272" s="73"/>
    </row>
    <row r="273" spans="8:13" x14ac:dyDescent="0.25">
      <c r="H273" s="43"/>
      <c r="M273" s="73"/>
    </row>
    <row r="274" spans="8:13" x14ac:dyDescent="0.25">
      <c r="H274" s="43"/>
      <c r="M274" s="73"/>
    </row>
    <row r="275" spans="8:13" x14ac:dyDescent="0.25">
      <c r="H275" s="43"/>
      <c r="M275" s="73"/>
    </row>
    <row r="276" spans="8:13" x14ac:dyDescent="0.25">
      <c r="H276" s="43"/>
      <c r="M276" s="73"/>
    </row>
    <row r="277" spans="8:13" x14ac:dyDescent="0.25">
      <c r="H277" s="43"/>
      <c r="M277" s="73"/>
    </row>
    <row r="278" spans="8:13" x14ac:dyDescent="0.25">
      <c r="H278" s="43"/>
      <c r="M278" s="73"/>
    </row>
    <row r="279" spans="8:13" x14ac:dyDescent="0.25">
      <c r="H279" s="43"/>
      <c r="M279" s="73"/>
    </row>
    <row r="280" spans="8:13" x14ac:dyDescent="0.25">
      <c r="H280" s="43"/>
      <c r="M280" s="73"/>
    </row>
    <row r="281" spans="8:13" x14ac:dyDescent="0.25">
      <c r="H281" s="43"/>
      <c r="M281" s="73"/>
    </row>
    <row r="282" spans="8:13" x14ac:dyDescent="0.25">
      <c r="H282" s="43"/>
      <c r="M282" s="73"/>
    </row>
    <row r="283" spans="8:13" x14ac:dyDescent="0.25">
      <c r="H283" s="43"/>
      <c r="M283" s="73"/>
    </row>
    <row r="284" spans="8:13" x14ac:dyDescent="0.25">
      <c r="H284" s="43"/>
      <c r="M284" s="73"/>
    </row>
    <row r="285" spans="8:13" x14ac:dyDescent="0.25">
      <c r="H285" s="43"/>
      <c r="M285" s="73"/>
    </row>
    <row r="286" spans="8:13" x14ac:dyDescent="0.25">
      <c r="H286" s="43"/>
      <c r="M286" s="73"/>
    </row>
    <row r="287" spans="8:13" x14ac:dyDescent="0.25">
      <c r="H287" s="43"/>
      <c r="M287" s="73"/>
    </row>
    <row r="288" spans="8:13" x14ac:dyDescent="0.25">
      <c r="H288" s="43"/>
      <c r="M288" s="73"/>
    </row>
    <row r="289" spans="8:13" x14ac:dyDescent="0.25">
      <c r="H289" s="43"/>
      <c r="M289" s="73"/>
    </row>
    <row r="290" spans="8:13" x14ac:dyDescent="0.25">
      <c r="H290" s="43"/>
      <c r="M290" s="73"/>
    </row>
    <row r="291" spans="8:13" x14ac:dyDescent="0.25">
      <c r="H291" s="43"/>
      <c r="M291" s="73"/>
    </row>
    <row r="292" spans="8:13" x14ac:dyDescent="0.25">
      <c r="H292" s="43"/>
      <c r="M292" s="73"/>
    </row>
    <row r="293" spans="8:13" x14ac:dyDescent="0.25">
      <c r="H293" s="43"/>
      <c r="M293" s="73"/>
    </row>
    <row r="294" spans="8:13" x14ac:dyDescent="0.25">
      <c r="H294" s="43"/>
      <c r="M294" s="73"/>
    </row>
    <row r="295" spans="8:13" x14ac:dyDescent="0.25">
      <c r="H295" s="43"/>
      <c r="M295" s="73"/>
    </row>
    <row r="296" spans="8:13" x14ac:dyDescent="0.25">
      <c r="H296" s="43"/>
      <c r="M296" s="73"/>
    </row>
    <row r="297" spans="8:13" x14ac:dyDescent="0.25">
      <c r="H297" s="43"/>
      <c r="M297" s="73"/>
    </row>
    <row r="298" spans="8:13" x14ac:dyDescent="0.25">
      <c r="H298" s="43"/>
      <c r="M298" s="73"/>
    </row>
    <row r="299" spans="8:13" x14ac:dyDescent="0.25">
      <c r="H299" s="43"/>
      <c r="M299" s="73"/>
    </row>
    <row r="300" spans="8:13" x14ac:dyDescent="0.25">
      <c r="H300" s="43"/>
      <c r="M300" s="73"/>
    </row>
    <row r="301" spans="8:13" x14ac:dyDescent="0.25">
      <c r="H301" s="43"/>
      <c r="M301" s="73"/>
    </row>
    <row r="302" spans="8:13" x14ac:dyDescent="0.25">
      <c r="H302" s="43"/>
      <c r="M302" s="73"/>
    </row>
    <row r="303" spans="8:13" x14ac:dyDescent="0.25">
      <c r="H303" s="43"/>
      <c r="M303" s="73"/>
    </row>
    <row r="304" spans="8:13" x14ac:dyDescent="0.25">
      <c r="H304" s="43"/>
      <c r="M304" s="73"/>
    </row>
    <row r="305" spans="8:13" x14ac:dyDescent="0.25">
      <c r="H305" s="43"/>
      <c r="M305" s="73"/>
    </row>
    <row r="306" spans="8:13" x14ac:dyDescent="0.25">
      <c r="H306" s="43"/>
      <c r="M306" s="73"/>
    </row>
    <row r="307" spans="8:13" x14ac:dyDescent="0.25">
      <c r="H307" s="43"/>
      <c r="M307" s="73"/>
    </row>
    <row r="308" spans="8:13" x14ac:dyDescent="0.25">
      <c r="H308" s="43"/>
      <c r="M308" s="73"/>
    </row>
    <row r="309" spans="8:13" x14ac:dyDescent="0.25">
      <c r="H309" s="43"/>
      <c r="M309" s="73"/>
    </row>
    <row r="310" spans="8:13" x14ac:dyDescent="0.25">
      <c r="H310" s="43"/>
      <c r="M310" s="73"/>
    </row>
    <row r="311" spans="8:13" x14ac:dyDescent="0.25">
      <c r="H311" s="43"/>
      <c r="M311" s="73"/>
    </row>
    <row r="312" spans="8:13" x14ac:dyDescent="0.25">
      <c r="H312" s="43"/>
      <c r="M312" s="73"/>
    </row>
    <row r="313" spans="8:13" x14ac:dyDescent="0.25">
      <c r="H313" s="43"/>
      <c r="M313" s="73"/>
    </row>
    <row r="314" spans="8:13" x14ac:dyDescent="0.25">
      <c r="H314" s="43"/>
      <c r="M314" s="73"/>
    </row>
    <row r="315" spans="8:13" x14ac:dyDescent="0.25">
      <c r="H315" s="43"/>
      <c r="M315" s="73"/>
    </row>
    <row r="316" spans="8:13" x14ac:dyDescent="0.25">
      <c r="H316" s="43"/>
      <c r="M316" s="73"/>
    </row>
    <row r="317" spans="8:13" x14ac:dyDescent="0.25">
      <c r="H317" s="43"/>
      <c r="M317" s="73"/>
    </row>
    <row r="318" spans="8:13" x14ac:dyDescent="0.25">
      <c r="H318" s="43"/>
      <c r="M318" s="73"/>
    </row>
    <row r="319" spans="8:13" x14ac:dyDescent="0.25">
      <c r="H319" s="43"/>
      <c r="M319" s="73"/>
    </row>
    <row r="320" spans="8:13" x14ac:dyDescent="0.25">
      <c r="H320" s="43"/>
      <c r="M320" s="73"/>
    </row>
    <row r="321" spans="8:13" x14ac:dyDescent="0.25">
      <c r="H321" s="43"/>
      <c r="M321" s="73"/>
    </row>
    <row r="322" spans="8:13" x14ac:dyDescent="0.25">
      <c r="H322" s="43"/>
      <c r="M322" s="73"/>
    </row>
    <row r="323" spans="8:13" x14ac:dyDescent="0.25">
      <c r="H323" s="43"/>
      <c r="M323" s="73"/>
    </row>
    <row r="324" spans="8:13" x14ac:dyDescent="0.25">
      <c r="H324" s="43"/>
      <c r="M324" s="73"/>
    </row>
    <row r="325" spans="8:13" x14ac:dyDescent="0.25">
      <c r="H325" s="43"/>
      <c r="M325" s="73"/>
    </row>
    <row r="326" spans="8:13" x14ac:dyDescent="0.25">
      <c r="H326" s="43"/>
      <c r="M326" s="73"/>
    </row>
    <row r="327" spans="8:13" x14ac:dyDescent="0.25">
      <c r="H327" s="43"/>
      <c r="M327" s="73"/>
    </row>
    <row r="328" spans="8:13" x14ac:dyDescent="0.25">
      <c r="H328" s="43"/>
      <c r="M328" s="73"/>
    </row>
    <row r="329" spans="8:13" x14ac:dyDescent="0.25">
      <c r="H329" s="43"/>
      <c r="M329" s="73"/>
    </row>
    <row r="330" spans="8:13" x14ac:dyDescent="0.25">
      <c r="H330" s="43"/>
      <c r="M330" s="73"/>
    </row>
    <row r="331" spans="8:13" x14ac:dyDescent="0.25">
      <c r="H331" s="43"/>
      <c r="M331" s="73"/>
    </row>
    <row r="332" spans="8:13" x14ac:dyDescent="0.25">
      <c r="H332" s="43"/>
      <c r="M332" s="73"/>
    </row>
    <row r="333" spans="8:13" x14ac:dyDescent="0.25">
      <c r="H333" s="43"/>
      <c r="M333" s="73"/>
    </row>
    <row r="334" spans="8:13" x14ac:dyDescent="0.25">
      <c r="H334" s="43"/>
      <c r="M334" s="73"/>
    </row>
    <row r="335" spans="8:13" x14ac:dyDescent="0.25">
      <c r="H335" s="43"/>
      <c r="M335" s="73"/>
    </row>
    <row r="336" spans="8:13" x14ac:dyDescent="0.25">
      <c r="H336" s="43"/>
      <c r="M336" s="73"/>
    </row>
    <row r="337" spans="8:13" x14ac:dyDescent="0.25">
      <c r="H337" s="43"/>
      <c r="M337" s="73"/>
    </row>
    <row r="338" spans="8:13" x14ac:dyDescent="0.25">
      <c r="H338" s="43"/>
      <c r="M338" s="73"/>
    </row>
    <row r="339" spans="8:13" x14ac:dyDescent="0.25">
      <c r="H339" s="43"/>
      <c r="M339" s="73"/>
    </row>
    <row r="340" spans="8:13" x14ac:dyDescent="0.25">
      <c r="H340" s="43"/>
      <c r="M340" s="73"/>
    </row>
    <row r="341" spans="8:13" x14ac:dyDescent="0.25">
      <c r="H341" s="43"/>
      <c r="M341" s="73"/>
    </row>
    <row r="342" spans="8:13" x14ac:dyDescent="0.25">
      <c r="H342" s="43"/>
      <c r="M342" s="73"/>
    </row>
    <row r="343" spans="8:13" x14ac:dyDescent="0.25">
      <c r="H343" s="43"/>
      <c r="M343" s="73"/>
    </row>
    <row r="344" spans="8:13" x14ac:dyDescent="0.25">
      <c r="H344" s="43"/>
      <c r="M344" s="73"/>
    </row>
    <row r="345" spans="8:13" x14ac:dyDescent="0.25">
      <c r="H345" s="43"/>
      <c r="M345" s="73"/>
    </row>
    <row r="346" spans="8:13" x14ac:dyDescent="0.25">
      <c r="H346" s="43"/>
      <c r="M346" s="73"/>
    </row>
    <row r="347" spans="8:13" x14ac:dyDescent="0.25">
      <c r="H347" s="43"/>
      <c r="M347" s="73"/>
    </row>
    <row r="348" spans="8:13" x14ac:dyDescent="0.25">
      <c r="H348" s="43"/>
      <c r="M348" s="73"/>
    </row>
    <row r="349" spans="8:13" x14ac:dyDescent="0.25">
      <c r="H349" s="43"/>
      <c r="M349" s="73"/>
    </row>
    <row r="350" spans="8:13" x14ac:dyDescent="0.25">
      <c r="H350" s="43"/>
      <c r="M350" s="73"/>
    </row>
    <row r="351" spans="8:13" x14ac:dyDescent="0.25">
      <c r="H351" s="43"/>
      <c r="M351" s="73"/>
    </row>
    <row r="352" spans="8:13" x14ac:dyDescent="0.25">
      <c r="H352" s="43"/>
      <c r="M352" s="73"/>
    </row>
    <row r="353" spans="8:13" x14ac:dyDescent="0.25">
      <c r="H353" s="43"/>
      <c r="M353" s="73"/>
    </row>
    <row r="354" spans="8:13" x14ac:dyDescent="0.25">
      <c r="H354" s="43"/>
      <c r="M354" s="73"/>
    </row>
    <row r="355" spans="8:13" x14ac:dyDescent="0.25">
      <c r="H355" s="43"/>
      <c r="M355" s="73"/>
    </row>
    <row r="356" spans="8:13" x14ac:dyDescent="0.25">
      <c r="H356" s="43"/>
      <c r="M356" s="73"/>
    </row>
    <row r="357" spans="8:13" x14ac:dyDescent="0.25">
      <c r="H357" s="43"/>
      <c r="M357" s="73"/>
    </row>
    <row r="358" spans="8:13" x14ac:dyDescent="0.25">
      <c r="H358" s="43"/>
      <c r="M358" s="73"/>
    </row>
    <row r="359" spans="8:13" x14ac:dyDescent="0.25">
      <c r="H359" s="43"/>
      <c r="M359" s="73"/>
    </row>
    <row r="360" spans="8:13" x14ac:dyDescent="0.25">
      <c r="H360" s="43"/>
      <c r="M360" s="73"/>
    </row>
    <row r="361" spans="8:13" x14ac:dyDescent="0.25">
      <c r="H361" s="43"/>
      <c r="M361" s="73"/>
    </row>
    <row r="362" spans="8:13" x14ac:dyDescent="0.25">
      <c r="H362" s="43"/>
      <c r="M362" s="73"/>
    </row>
    <row r="363" spans="8:13" x14ac:dyDescent="0.25">
      <c r="H363" s="43"/>
      <c r="M363" s="73"/>
    </row>
    <row r="364" spans="8:13" x14ac:dyDescent="0.25">
      <c r="H364" s="43"/>
      <c r="M364" s="73"/>
    </row>
    <row r="365" spans="8:13" x14ac:dyDescent="0.25">
      <c r="H365" s="43"/>
      <c r="M365" s="73"/>
    </row>
    <row r="366" spans="8:13" x14ac:dyDescent="0.25">
      <c r="H366" s="43"/>
      <c r="M366" s="73"/>
    </row>
    <row r="367" spans="8:13" x14ac:dyDescent="0.25">
      <c r="H367" s="43"/>
      <c r="M367" s="73"/>
    </row>
    <row r="368" spans="8:13" x14ac:dyDescent="0.25">
      <c r="H368" s="43"/>
      <c r="M368" s="73"/>
    </row>
    <row r="369" spans="8:13" x14ac:dyDescent="0.25">
      <c r="H369" s="43"/>
      <c r="M369" s="73"/>
    </row>
    <row r="370" spans="8:13" x14ac:dyDescent="0.25">
      <c r="H370" s="43"/>
      <c r="M370" s="73"/>
    </row>
    <row r="371" spans="8:13" x14ac:dyDescent="0.25">
      <c r="H371" s="43"/>
      <c r="M371" s="73"/>
    </row>
    <row r="372" spans="8:13" x14ac:dyDescent="0.25">
      <c r="H372" s="43"/>
      <c r="M372" s="73"/>
    </row>
    <row r="373" spans="8:13" x14ac:dyDescent="0.25">
      <c r="H373" s="43"/>
      <c r="M373" s="73"/>
    </row>
    <row r="374" spans="8:13" x14ac:dyDescent="0.25">
      <c r="H374" s="43"/>
      <c r="M374" s="73"/>
    </row>
    <row r="375" spans="8:13" x14ac:dyDescent="0.25">
      <c r="H375" s="43"/>
      <c r="M375" s="73"/>
    </row>
    <row r="376" spans="8:13" x14ac:dyDescent="0.25">
      <c r="H376" s="43"/>
      <c r="M376" s="73"/>
    </row>
    <row r="377" spans="8:13" x14ac:dyDescent="0.25">
      <c r="H377" s="43"/>
      <c r="M377" s="73"/>
    </row>
    <row r="378" spans="8:13" x14ac:dyDescent="0.25">
      <c r="H378" s="43"/>
      <c r="M378" s="73"/>
    </row>
    <row r="379" spans="8:13" x14ac:dyDescent="0.25">
      <c r="H379" s="43"/>
      <c r="M379" s="73"/>
    </row>
    <row r="380" spans="8:13" x14ac:dyDescent="0.25">
      <c r="H380" s="43"/>
      <c r="M380" s="73"/>
    </row>
    <row r="381" spans="8:13" x14ac:dyDescent="0.25">
      <c r="H381" s="43"/>
      <c r="M381" s="73"/>
    </row>
    <row r="382" spans="8:13" x14ac:dyDescent="0.25">
      <c r="H382" s="43"/>
      <c r="M382" s="73"/>
    </row>
    <row r="383" spans="8:13" x14ac:dyDescent="0.25">
      <c r="H383" s="43"/>
      <c r="M383" s="73"/>
    </row>
    <row r="384" spans="8:13" x14ac:dyDescent="0.25">
      <c r="H384" s="43"/>
      <c r="M384" s="73"/>
    </row>
    <row r="385" spans="8:13" x14ac:dyDescent="0.25">
      <c r="H385" s="43"/>
      <c r="M385" s="73"/>
    </row>
    <row r="386" spans="8:13" x14ac:dyDescent="0.25">
      <c r="H386" s="43"/>
      <c r="M386" s="73"/>
    </row>
    <row r="387" spans="8:13" x14ac:dyDescent="0.25">
      <c r="H387" s="43"/>
      <c r="M387" s="73"/>
    </row>
    <row r="388" spans="8:13" x14ac:dyDescent="0.25">
      <c r="H388" s="43"/>
      <c r="M388" s="73"/>
    </row>
    <row r="389" spans="8:13" x14ac:dyDescent="0.25">
      <c r="H389" s="43"/>
      <c r="M389" s="73"/>
    </row>
    <row r="390" spans="8:13" x14ac:dyDescent="0.25">
      <c r="H390" s="43"/>
      <c r="M390" s="73"/>
    </row>
    <row r="391" spans="8:13" x14ac:dyDescent="0.25">
      <c r="H391" s="43"/>
      <c r="M391" s="73"/>
    </row>
    <row r="392" spans="8:13" x14ac:dyDescent="0.25">
      <c r="H392" s="43"/>
      <c r="M392" s="73"/>
    </row>
    <row r="393" spans="8:13" x14ac:dyDescent="0.25">
      <c r="H393" s="43"/>
      <c r="M393" s="73"/>
    </row>
    <row r="394" spans="8:13" x14ac:dyDescent="0.25">
      <c r="H394" s="43"/>
      <c r="M394" s="73"/>
    </row>
    <row r="395" spans="8:13" x14ac:dyDescent="0.25">
      <c r="H395" s="43"/>
      <c r="M395" s="73"/>
    </row>
    <row r="396" spans="8:13" x14ac:dyDescent="0.25">
      <c r="H396" s="43"/>
      <c r="M396" s="73"/>
    </row>
    <row r="397" spans="8:13" x14ac:dyDescent="0.25">
      <c r="H397" s="43"/>
      <c r="M397" s="73"/>
    </row>
    <row r="398" spans="8:13" x14ac:dyDescent="0.25">
      <c r="H398" s="43"/>
      <c r="M398" s="73"/>
    </row>
    <row r="399" spans="8:13" x14ac:dyDescent="0.25">
      <c r="H399" s="43"/>
      <c r="M399" s="73"/>
    </row>
    <row r="400" spans="8:13" x14ac:dyDescent="0.25">
      <c r="H400" s="43"/>
      <c r="M400" s="73"/>
    </row>
    <row r="401" spans="8:13" x14ac:dyDescent="0.25">
      <c r="H401" s="43"/>
      <c r="M401" s="73"/>
    </row>
    <row r="402" spans="8:13" x14ac:dyDescent="0.25">
      <c r="H402" s="43"/>
      <c r="M402" s="73"/>
    </row>
    <row r="403" spans="8:13" x14ac:dyDescent="0.25">
      <c r="H403" s="43"/>
      <c r="M403" s="73"/>
    </row>
    <row r="404" spans="8:13" x14ac:dyDescent="0.25">
      <c r="H404" s="43"/>
      <c r="M404" s="73"/>
    </row>
    <row r="405" spans="8:13" x14ac:dyDescent="0.25">
      <c r="H405" s="43"/>
      <c r="M405" s="73"/>
    </row>
    <row r="406" spans="8:13" x14ac:dyDescent="0.25">
      <c r="H406" s="43"/>
      <c r="M406" s="73"/>
    </row>
    <row r="407" spans="8:13" x14ac:dyDescent="0.25">
      <c r="H407" s="43"/>
      <c r="M407" s="73"/>
    </row>
    <row r="408" spans="8:13" x14ac:dyDescent="0.25">
      <c r="H408" s="43"/>
      <c r="M408" s="73"/>
    </row>
    <row r="409" spans="8:13" x14ac:dyDescent="0.25">
      <c r="H409" s="43"/>
      <c r="M409" s="73"/>
    </row>
    <row r="410" spans="8:13" x14ac:dyDescent="0.25">
      <c r="H410" s="43"/>
      <c r="M410" s="73"/>
    </row>
    <row r="411" spans="8:13" x14ac:dyDescent="0.25">
      <c r="H411" s="43"/>
      <c r="M411" s="73"/>
    </row>
    <row r="412" spans="8:13" x14ac:dyDescent="0.25">
      <c r="H412" s="43"/>
      <c r="M412" s="73"/>
    </row>
    <row r="413" spans="8:13" x14ac:dyDescent="0.25">
      <c r="H413" s="43"/>
      <c r="M413" s="73"/>
    </row>
    <row r="414" spans="8:13" x14ac:dyDescent="0.25">
      <c r="H414" s="43"/>
      <c r="M414" s="73"/>
    </row>
    <row r="415" spans="8:13" x14ac:dyDescent="0.25">
      <c r="H415" s="43"/>
      <c r="M415" s="73"/>
    </row>
    <row r="416" spans="8:13" x14ac:dyDescent="0.25">
      <c r="H416" s="43"/>
      <c r="M416" s="73"/>
    </row>
    <row r="417" spans="8:13" x14ac:dyDescent="0.25">
      <c r="H417" s="43"/>
      <c r="M417" s="73"/>
    </row>
    <row r="418" spans="8:13" x14ac:dyDescent="0.25">
      <c r="H418" s="43"/>
      <c r="M418" s="73"/>
    </row>
    <row r="419" spans="8:13" x14ac:dyDescent="0.25">
      <c r="H419" s="43"/>
      <c r="M419" s="73"/>
    </row>
    <row r="420" spans="8:13" x14ac:dyDescent="0.25">
      <c r="H420" s="43"/>
      <c r="M420" s="73"/>
    </row>
    <row r="421" spans="8:13" x14ac:dyDescent="0.25">
      <c r="H421" s="43"/>
      <c r="M421" s="73"/>
    </row>
    <row r="422" spans="8:13" x14ac:dyDescent="0.25">
      <c r="H422" s="43"/>
      <c r="M422" s="73"/>
    </row>
    <row r="423" spans="8:13" x14ac:dyDescent="0.25">
      <c r="H423" s="43"/>
      <c r="M423" s="73"/>
    </row>
    <row r="424" spans="8:13" x14ac:dyDescent="0.25">
      <c r="H424" s="43"/>
      <c r="M424" s="73"/>
    </row>
    <row r="425" spans="8:13" x14ac:dyDescent="0.25">
      <c r="H425" s="43"/>
      <c r="M425" s="73"/>
    </row>
    <row r="426" spans="8:13" x14ac:dyDescent="0.25">
      <c r="H426" s="43"/>
      <c r="M426" s="73"/>
    </row>
    <row r="427" spans="8:13" x14ac:dyDescent="0.25">
      <c r="H427" s="43"/>
      <c r="M427" s="73"/>
    </row>
    <row r="428" spans="8:13" x14ac:dyDescent="0.25">
      <c r="H428" s="43"/>
      <c r="M428" s="73"/>
    </row>
    <row r="429" spans="8:13" x14ac:dyDescent="0.25">
      <c r="H429" s="43"/>
      <c r="M429" s="73"/>
    </row>
    <row r="430" spans="8:13" x14ac:dyDescent="0.25">
      <c r="H430" s="43"/>
      <c r="M430" s="73"/>
    </row>
    <row r="431" spans="8:13" x14ac:dyDescent="0.25">
      <c r="H431" s="43"/>
      <c r="M431" s="73"/>
    </row>
    <row r="432" spans="8:13" x14ac:dyDescent="0.25">
      <c r="H432" s="43"/>
      <c r="M432" s="73"/>
    </row>
    <row r="433" spans="8:13" x14ac:dyDescent="0.25">
      <c r="H433" s="43"/>
      <c r="M433" s="73"/>
    </row>
    <row r="434" spans="8:13" x14ac:dyDescent="0.25">
      <c r="H434" s="43"/>
      <c r="M434" s="73"/>
    </row>
    <row r="435" spans="8:13" x14ac:dyDescent="0.25">
      <c r="H435" s="43"/>
      <c r="M435" s="73"/>
    </row>
    <row r="436" spans="8:13" x14ac:dyDescent="0.25">
      <c r="H436" s="43"/>
      <c r="M436" s="73"/>
    </row>
    <row r="437" spans="8:13" x14ac:dyDescent="0.25">
      <c r="H437" s="43"/>
      <c r="M437" s="73"/>
    </row>
    <row r="438" spans="8:13" x14ac:dyDescent="0.25">
      <c r="H438" s="43"/>
      <c r="M438" s="73"/>
    </row>
    <row r="439" spans="8:13" x14ac:dyDescent="0.25">
      <c r="H439" s="43"/>
      <c r="M439" s="73"/>
    </row>
    <row r="440" spans="8:13" x14ac:dyDescent="0.25">
      <c r="H440" s="43"/>
      <c r="M440" s="73"/>
    </row>
    <row r="441" spans="8:13" x14ac:dyDescent="0.25">
      <c r="H441" s="43"/>
      <c r="M441" s="73"/>
    </row>
    <row r="442" spans="8:13" x14ac:dyDescent="0.25">
      <c r="H442" s="43"/>
      <c r="M442" s="73"/>
    </row>
    <row r="443" spans="8:13" x14ac:dyDescent="0.25">
      <c r="H443" s="43"/>
      <c r="M443" s="73"/>
    </row>
    <row r="444" spans="8:13" x14ac:dyDescent="0.25">
      <c r="H444" s="43"/>
      <c r="M444" s="73"/>
    </row>
    <row r="445" spans="8:13" x14ac:dyDescent="0.25">
      <c r="H445" s="43"/>
      <c r="M445" s="73"/>
    </row>
    <row r="446" spans="8:13" x14ac:dyDescent="0.25">
      <c r="H446" s="43"/>
      <c r="M446" s="73"/>
    </row>
    <row r="447" spans="8:13" x14ac:dyDescent="0.25">
      <c r="H447" s="43"/>
      <c r="M447" s="73"/>
    </row>
    <row r="448" spans="8:13" x14ac:dyDescent="0.25">
      <c r="H448" s="43"/>
      <c r="M448" s="73"/>
    </row>
    <row r="449" spans="8:13" x14ac:dyDescent="0.25">
      <c r="H449" s="43"/>
      <c r="M449" s="73"/>
    </row>
    <row r="450" spans="8:13" x14ac:dyDescent="0.25">
      <c r="H450" s="43"/>
      <c r="M450" s="73"/>
    </row>
    <row r="451" spans="8:13" x14ac:dyDescent="0.25">
      <c r="H451" s="43"/>
      <c r="M451" s="73"/>
    </row>
    <row r="452" spans="8:13" x14ac:dyDescent="0.25">
      <c r="H452" s="43"/>
      <c r="M452" s="73"/>
    </row>
    <row r="453" spans="8:13" x14ac:dyDescent="0.25">
      <c r="H453" s="43"/>
      <c r="M453" s="73"/>
    </row>
    <row r="454" spans="8:13" x14ac:dyDescent="0.25">
      <c r="H454" s="43"/>
      <c r="M454" s="73"/>
    </row>
    <row r="455" spans="8:13" x14ac:dyDescent="0.25">
      <c r="H455" s="43"/>
      <c r="M455" s="73"/>
    </row>
    <row r="456" spans="8:13" x14ac:dyDescent="0.25">
      <c r="H456" s="43"/>
      <c r="M456" s="73"/>
    </row>
    <row r="457" spans="8:13" x14ac:dyDescent="0.25">
      <c r="H457" s="43"/>
      <c r="M457" s="73"/>
    </row>
    <row r="458" spans="8:13" x14ac:dyDescent="0.25">
      <c r="H458" s="43"/>
      <c r="M458" s="73"/>
    </row>
    <row r="459" spans="8:13" x14ac:dyDescent="0.25">
      <c r="H459" s="43"/>
      <c r="M459" s="73"/>
    </row>
    <row r="460" spans="8:13" x14ac:dyDescent="0.25">
      <c r="H460" s="43"/>
      <c r="M460" s="73"/>
    </row>
    <row r="461" spans="8:13" x14ac:dyDescent="0.25">
      <c r="H461" s="43"/>
      <c r="M461" s="73"/>
    </row>
    <row r="462" spans="8:13" x14ac:dyDescent="0.25">
      <c r="H462" s="43"/>
      <c r="M462" s="73"/>
    </row>
    <row r="463" spans="8:13" x14ac:dyDescent="0.25">
      <c r="H463" s="43"/>
      <c r="M463" s="73"/>
    </row>
    <row r="464" spans="8:13" x14ac:dyDescent="0.25">
      <c r="H464" s="43"/>
      <c r="M464" s="73"/>
    </row>
    <row r="465" spans="8:13" x14ac:dyDescent="0.25">
      <c r="H465" s="43"/>
      <c r="M465" s="73"/>
    </row>
    <row r="466" spans="8:13" x14ac:dyDescent="0.25">
      <c r="H466" s="43"/>
      <c r="M466" s="73"/>
    </row>
    <row r="467" spans="8:13" x14ac:dyDescent="0.25">
      <c r="H467" s="43"/>
      <c r="M467" s="73"/>
    </row>
    <row r="468" spans="8:13" x14ac:dyDescent="0.25">
      <c r="H468" s="43"/>
      <c r="M468" s="73"/>
    </row>
    <row r="469" spans="8:13" x14ac:dyDescent="0.25">
      <c r="H469" s="43"/>
      <c r="M469" s="73"/>
    </row>
    <row r="470" spans="8:13" x14ac:dyDescent="0.25">
      <c r="H470" s="43"/>
      <c r="M470" s="73"/>
    </row>
    <row r="471" spans="8:13" x14ac:dyDescent="0.25">
      <c r="H471" s="43"/>
      <c r="M471" s="73"/>
    </row>
    <row r="472" spans="8:13" x14ac:dyDescent="0.25">
      <c r="H472" s="43"/>
      <c r="M472" s="73"/>
    </row>
    <row r="473" spans="8:13" x14ac:dyDescent="0.25">
      <c r="H473" s="43"/>
      <c r="M473" s="73"/>
    </row>
    <row r="474" spans="8:13" x14ac:dyDescent="0.25">
      <c r="H474" s="43"/>
      <c r="M474" s="73"/>
    </row>
    <row r="475" spans="8:13" x14ac:dyDescent="0.25">
      <c r="H475" s="43"/>
      <c r="M475" s="73"/>
    </row>
    <row r="476" spans="8:13" x14ac:dyDescent="0.25">
      <c r="H476" s="43"/>
      <c r="M476" s="73"/>
    </row>
    <row r="477" spans="8:13" x14ac:dyDescent="0.25">
      <c r="H477" s="43"/>
      <c r="M477" s="73"/>
    </row>
    <row r="478" spans="8:13" x14ac:dyDescent="0.25">
      <c r="H478" s="43"/>
      <c r="M478" s="73"/>
    </row>
    <row r="479" spans="8:13" x14ac:dyDescent="0.25">
      <c r="H479" s="43"/>
      <c r="M479" s="73"/>
    </row>
    <row r="480" spans="8:13" x14ac:dyDescent="0.25">
      <c r="H480" s="43"/>
      <c r="M480" s="73"/>
    </row>
    <row r="481" spans="8:13" x14ac:dyDescent="0.25">
      <c r="H481" s="43"/>
      <c r="M481" s="73"/>
    </row>
    <row r="482" spans="8:13" x14ac:dyDescent="0.25">
      <c r="H482" s="43"/>
      <c r="M482" s="73"/>
    </row>
    <row r="483" spans="8:13" x14ac:dyDescent="0.25">
      <c r="H483" s="43"/>
      <c r="M483" s="73"/>
    </row>
    <row r="484" spans="8:13" x14ac:dyDescent="0.25">
      <c r="H484" s="43"/>
      <c r="M484" s="73"/>
    </row>
    <row r="485" spans="8:13" x14ac:dyDescent="0.25">
      <c r="H485" s="43"/>
      <c r="M485" s="73"/>
    </row>
    <row r="486" spans="8:13" x14ac:dyDescent="0.25">
      <c r="H486" s="43"/>
      <c r="M486" s="73"/>
    </row>
    <row r="487" spans="8:13" x14ac:dyDescent="0.25">
      <c r="H487" s="43"/>
      <c r="M487" s="73"/>
    </row>
    <row r="488" spans="8:13" x14ac:dyDescent="0.25">
      <c r="H488" s="43"/>
      <c r="M488" s="73"/>
    </row>
    <row r="489" spans="8:13" x14ac:dyDescent="0.25">
      <c r="H489" s="43"/>
      <c r="M489" s="73"/>
    </row>
    <row r="490" spans="8:13" x14ac:dyDescent="0.25">
      <c r="H490" s="43"/>
      <c r="M490" s="73"/>
    </row>
    <row r="491" spans="8:13" x14ac:dyDescent="0.25">
      <c r="H491" s="43"/>
      <c r="M491" s="73"/>
    </row>
    <row r="492" spans="8:13" x14ac:dyDescent="0.25">
      <c r="H492" s="43"/>
      <c r="M492" s="73"/>
    </row>
    <row r="493" spans="8:13" x14ac:dyDescent="0.25">
      <c r="H493" s="43"/>
      <c r="M493" s="73"/>
    </row>
    <row r="494" spans="8:13" x14ac:dyDescent="0.25">
      <c r="H494" s="43"/>
      <c r="M494" s="73"/>
    </row>
    <row r="495" spans="8:13" x14ac:dyDescent="0.25">
      <c r="H495" s="43"/>
      <c r="M495" s="73"/>
    </row>
    <row r="496" spans="8:13" x14ac:dyDescent="0.25">
      <c r="H496" s="43"/>
      <c r="M496" s="73"/>
    </row>
    <row r="497" spans="8:13" x14ac:dyDescent="0.25">
      <c r="H497" s="43"/>
      <c r="M497" s="73"/>
    </row>
    <row r="498" spans="8:13" x14ac:dyDescent="0.25">
      <c r="H498" s="43"/>
      <c r="M498" s="73"/>
    </row>
    <row r="499" spans="8:13" x14ac:dyDescent="0.25">
      <c r="H499" s="43"/>
      <c r="M499" s="73"/>
    </row>
    <row r="500" spans="8:13" x14ac:dyDescent="0.25">
      <c r="H500" s="43"/>
      <c r="M500" s="73"/>
    </row>
  </sheetData>
  <protectedRanges>
    <protectedRange sqref="C2:C256" name="commandsX"/>
    <protectedRange sqref="A2:A256" name="commands"/>
  </protectedRanges>
  <dataValidations count="4">
    <dataValidation type="whole" allowBlank="1" showInputMessage="1" showErrorMessage="1" sqref="E1:E256 E258:E1048576">
      <formula1>-15</formula1>
      <formula2>16</formula2>
    </dataValidation>
    <dataValidation type="whole" allowBlank="1" showInputMessage="1" showErrorMessage="1" sqref="A1:A1048576 C257 E257 G257 W257 M257 O257 Q257 S257 U257 I257">
      <formula1>0</formula1>
      <formula2>15</formula2>
    </dataValidation>
    <dataValidation type="whole" allowBlank="1" showInputMessage="1" showErrorMessage="1" sqref="C1:C256 C258:C1048576">
      <formula1>0</formula1>
      <formula2>31</formula2>
    </dataValidation>
    <dataValidation type="whole" allowBlank="1" showInputMessage="1" showErrorMessage="1" sqref="I258:I1048576 I1:I256">
      <formula1>0</formula1>
      <formula2>255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9.140625" style="44"/>
    <col min="2" max="2" width="9.140625" style="43" customWidth="1"/>
    <col min="3" max="3" width="9.140625" style="44"/>
    <col min="4" max="4" width="9.140625" style="43" customWidth="1"/>
    <col min="5" max="5" width="9.140625" style="44"/>
    <col min="6" max="6" width="9.140625" style="43" customWidth="1"/>
    <col min="7" max="7" width="9.140625" style="44"/>
    <col min="8" max="8" width="9.140625" style="43" customWidth="1"/>
    <col min="9" max="9" width="9.140625" style="43"/>
    <col min="10" max="16384" width="9.140625" style="44"/>
  </cols>
  <sheetData>
    <row r="1" spans="1:14" s="42" customFormat="1" x14ac:dyDescent="0.25">
      <c r="A1" s="42" t="s">
        <v>128</v>
      </c>
      <c r="B1" s="55" t="s">
        <v>126</v>
      </c>
      <c r="C1" s="42" t="s">
        <v>8</v>
      </c>
      <c r="D1" s="55" t="s">
        <v>126</v>
      </c>
      <c r="E1" s="42" t="s">
        <v>119</v>
      </c>
      <c r="F1" s="55" t="s">
        <v>126</v>
      </c>
      <c r="G1" s="42" t="s">
        <v>7</v>
      </c>
      <c r="H1" s="55" t="s">
        <v>126</v>
      </c>
      <c r="I1" s="55" t="s">
        <v>127</v>
      </c>
    </row>
    <row r="2" spans="1:14" x14ac:dyDescent="0.25">
      <c r="A2" s="57">
        <v>1</v>
      </c>
      <c r="B2" s="43">
        <f t="shared" ref="B2:B32" si="0">A2*$N$7</f>
        <v>1024</v>
      </c>
      <c r="C2" s="57">
        <v>2</v>
      </c>
      <c r="D2" s="43">
        <f t="shared" ref="D2:D32" si="1">C2*$N$6</f>
        <v>32</v>
      </c>
      <c r="E2" s="57">
        <v>0</v>
      </c>
      <c r="F2" s="43">
        <f t="shared" ref="F2:F32" si="2">E2*$N$5</f>
        <v>0</v>
      </c>
      <c r="G2" s="57">
        <v>7</v>
      </c>
      <c r="H2" s="43">
        <f t="shared" ref="H2:H32" si="3">G2*$N$4</f>
        <v>7</v>
      </c>
      <c r="I2" s="43" t="str">
        <f>IF(C2&gt;0,CONCATENATE("0x",DEC2HEX(B2+D2+F2+H2),","),"")</f>
        <v>0x427,</v>
      </c>
    </row>
    <row r="3" spans="1:14" x14ac:dyDescent="0.25">
      <c r="A3" s="57"/>
      <c r="B3" s="43">
        <f t="shared" si="0"/>
        <v>0</v>
      </c>
      <c r="C3" s="57"/>
      <c r="D3" s="43">
        <f t="shared" si="1"/>
        <v>0</v>
      </c>
      <c r="E3" s="57"/>
      <c r="F3" s="43">
        <f t="shared" si="2"/>
        <v>0</v>
      </c>
      <c r="G3" s="57"/>
      <c r="H3" s="43">
        <f t="shared" si="3"/>
        <v>0</v>
      </c>
      <c r="I3" s="43" t="str">
        <f t="shared" ref="I3:I32" si="4">IF(C3&gt;0,CONCATENATE("0x",DEC2HEX(B3+D3+F3+H3),","),"")</f>
        <v/>
      </c>
      <c r="K3" s="55"/>
      <c r="L3" s="55" t="s">
        <v>22</v>
      </c>
      <c r="M3" s="55" t="s">
        <v>123</v>
      </c>
      <c r="N3" s="55" t="s">
        <v>124</v>
      </c>
    </row>
    <row r="4" spans="1:14" x14ac:dyDescent="0.25">
      <c r="A4" s="57"/>
      <c r="B4" s="43">
        <f t="shared" si="0"/>
        <v>0</v>
      </c>
      <c r="C4" s="57"/>
      <c r="D4" s="43">
        <f t="shared" si="1"/>
        <v>0</v>
      </c>
      <c r="E4" s="57"/>
      <c r="F4" s="43">
        <f t="shared" si="2"/>
        <v>0</v>
      </c>
      <c r="G4" s="57"/>
      <c r="H4" s="43">
        <f t="shared" si="3"/>
        <v>0</v>
      </c>
      <c r="I4" s="43" t="str">
        <f t="shared" si="4"/>
        <v/>
      </c>
      <c r="K4" s="43" t="s">
        <v>7</v>
      </c>
      <c r="L4" s="43">
        <v>3</v>
      </c>
      <c r="M4" s="43">
        <v>0</v>
      </c>
      <c r="N4" s="43">
        <f>POWER(2,M4)</f>
        <v>1</v>
      </c>
    </row>
    <row r="5" spans="1:14" x14ac:dyDescent="0.25">
      <c r="A5" s="57"/>
      <c r="B5" s="43">
        <f t="shared" si="0"/>
        <v>0</v>
      </c>
      <c r="C5" s="57"/>
      <c r="D5" s="43">
        <f t="shared" si="1"/>
        <v>0</v>
      </c>
      <c r="E5" s="57"/>
      <c r="F5" s="43">
        <f t="shared" si="2"/>
        <v>0</v>
      </c>
      <c r="G5" s="57"/>
      <c r="H5" s="43">
        <f t="shared" si="3"/>
        <v>0</v>
      </c>
      <c r="I5" s="43" t="str">
        <f t="shared" si="4"/>
        <v/>
      </c>
      <c r="K5" s="43" t="s">
        <v>119</v>
      </c>
      <c r="L5" s="43">
        <v>1</v>
      </c>
      <c r="M5" s="43">
        <f>L4</f>
        <v>3</v>
      </c>
      <c r="N5" s="43">
        <f t="shared" ref="N5:N7" si="5">POWER(2,M5)</f>
        <v>8</v>
      </c>
    </row>
    <row r="6" spans="1:14" x14ac:dyDescent="0.25">
      <c r="A6" s="57"/>
      <c r="B6" s="43">
        <f t="shared" si="0"/>
        <v>0</v>
      </c>
      <c r="C6" s="57"/>
      <c r="D6" s="43">
        <f t="shared" si="1"/>
        <v>0</v>
      </c>
      <c r="E6" s="57"/>
      <c r="F6" s="43">
        <f t="shared" si="2"/>
        <v>0</v>
      </c>
      <c r="G6" s="57"/>
      <c r="H6" s="43">
        <f t="shared" si="3"/>
        <v>0</v>
      </c>
      <c r="I6" s="43" t="str">
        <f t="shared" si="4"/>
        <v/>
      </c>
      <c r="K6" s="43" t="s">
        <v>8</v>
      </c>
      <c r="L6" s="43">
        <v>6</v>
      </c>
      <c r="M6" s="43">
        <f>L4+L5</f>
        <v>4</v>
      </c>
      <c r="N6" s="43">
        <f t="shared" si="5"/>
        <v>16</v>
      </c>
    </row>
    <row r="7" spans="1:14" x14ac:dyDescent="0.25">
      <c r="A7" s="57"/>
      <c r="B7" s="43">
        <f t="shared" si="0"/>
        <v>0</v>
      </c>
      <c r="C7" s="57"/>
      <c r="D7" s="43">
        <f t="shared" si="1"/>
        <v>0</v>
      </c>
      <c r="E7" s="57"/>
      <c r="F7" s="43">
        <f t="shared" si="2"/>
        <v>0</v>
      </c>
      <c r="G7" s="57"/>
      <c r="H7" s="43">
        <f t="shared" si="3"/>
        <v>0</v>
      </c>
      <c r="I7" s="43" t="str">
        <f t="shared" si="4"/>
        <v/>
      </c>
      <c r="K7" s="43" t="s">
        <v>6</v>
      </c>
      <c r="L7" s="43">
        <v>6</v>
      </c>
      <c r="M7" s="43">
        <f>L4+L5+L6</f>
        <v>10</v>
      </c>
      <c r="N7" s="43">
        <f t="shared" si="5"/>
        <v>1024</v>
      </c>
    </row>
    <row r="8" spans="1:14" x14ac:dyDescent="0.25">
      <c r="A8" s="57"/>
      <c r="B8" s="43">
        <f t="shared" si="0"/>
        <v>0</v>
      </c>
      <c r="C8" s="57"/>
      <c r="D8" s="43">
        <f t="shared" si="1"/>
        <v>0</v>
      </c>
      <c r="E8" s="57"/>
      <c r="F8" s="43">
        <f t="shared" si="2"/>
        <v>0</v>
      </c>
      <c r="G8" s="57"/>
      <c r="H8" s="43">
        <f t="shared" si="3"/>
        <v>0</v>
      </c>
      <c r="I8" s="43" t="str">
        <f t="shared" si="4"/>
        <v/>
      </c>
      <c r="K8" s="43" t="s">
        <v>125</v>
      </c>
      <c r="L8" s="43">
        <f>SUM(L4:L7)</f>
        <v>16</v>
      </c>
      <c r="M8" s="43"/>
      <c r="N8" s="43"/>
    </row>
    <row r="9" spans="1:14" x14ac:dyDescent="0.25">
      <c r="A9" s="57"/>
      <c r="B9" s="43">
        <f t="shared" si="0"/>
        <v>0</v>
      </c>
      <c r="C9" s="57"/>
      <c r="D9" s="43">
        <f t="shared" si="1"/>
        <v>0</v>
      </c>
      <c r="E9" s="57"/>
      <c r="F9" s="43">
        <f t="shared" si="2"/>
        <v>0</v>
      </c>
      <c r="G9" s="57"/>
      <c r="H9" s="43">
        <f t="shared" si="3"/>
        <v>0</v>
      </c>
      <c r="I9" s="43" t="str">
        <f t="shared" si="4"/>
        <v/>
      </c>
    </row>
    <row r="10" spans="1:14" x14ac:dyDescent="0.25">
      <c r="A10" s="57"/>
      <c r="B10" s="43">
        <f t="shared" si="0"/>
        <v>0</v>
      </c>
      <c r="C10" s="57"/>
      <c r="D10" s="43">
        <f t="shared" si="1"/>
        <v>0</v>
      </c>
      <c r="E10" s="57"/>
      <c r="F10" s="43">
        <f t="shared" si="2"/>
        <v>0</v>
      </c>
      <c r="G10" s="57"/>
      <c r="H10" s="43">
        <f t="shared" si="3"/>
        <v>0</v>
      </c>
      <c r="I10" s="43" t="str">
        <f t="shared" si="4"/>
        <v/>
      </c>
      <c r="K10" s="43" t="s">
        <v>145</v>
      </c>
      <c r="L10" s="43">
        <f>COUNTA(C2:C256)</f>
        <v>1</v>
      </c>
    </row>
    <row r="11" spans="1:14" x14ac:dyDescent="0.25">
      <c r="A11" s="57"/>
      <c r="B11" s="43">
        <f t="shared" si="0"/>
        <v>0</v>
      </c>
      <c r="C11" s="57"/>
      <c r="D11" s="43">
        <f t="shared" si="1"/>
        <v>0</v>
      </c>
      <c r="E11" s="57"/>
      <c r="F11" s="43">
        <f t="shared" si="2"/>
        <v>0</v>
      </c>
      <c r="G11" s="57"/>
      <c r="H11" s="43">
        <f t="shared" si="3"/>
        <v>0</v>
      </c>
      <c r="I11" s="43" t="str">
        <f t="shared" si="4"/>
        <v/>
      </c>
      <c r="K11" s="43" t="s">
        <v>146</v>
      </c>
      <c r="L11" s="57">
        <v>1</v>
      </c>
    </row>
    <row r="12" spans="1:14" x14ac:dyDescent="0.25">
      <c r="A12" s="57"/>
      <c r="B12" s="43">
        <f t="shared" si="0"/>
        <v>0</v>
      </c>
      <c r="C12" s="57"/>
      <c r="D12" s="43">
        <f t="shared" si="1"/>
        <v>0</v>
      </c>
      <c r="E12" s="57"/>
      <c r="F12" s="43">
        <f t="shared" si="2"/>
        <v>0</v>
      </c>
      <c r="G12" s="57"/>
      <c r="H12" s="43">
        <f t="shared" si="3"/>
        <v>0</v>
      </c>
      <c r="I12" s="43" t="str">
        <f t="shared" si="4"/>
        <v/>
      </c>
      <c r="K12" s="43" t="s">
        <v>147</v>
      </c>
      <c r="L12" s="43" t="str">
        <f>CONCATENATE("0x",DEC2HEX(L11),DEC2HEX(L10),",")</f>
        <v>0x11,</v>
      </c>
    </row>
    <row r="13" spans="1:14" x14ac:dyDescent="0.25">
      <c r="A13" s="57"/>
      <c r="B13" s="43">
        <f t="shared" si="0"/>
        <v>0</v>
      </c>
      <c r="C13" s="57"/>
      <c r="D13" s="43">
        <f t="shared" si="1"/>
        <v>0</v>
      </c>
      <c r="E13" s="57"/>
      <c r="F13" s="43">
        <f t="shared" si="2"/>
        <v>0</v>
      </c>
      <c r="G13" s="57"/>
      <c r="H13" s="43">
        <f t="shared" si="3"/>
        <v>0</v>
      </c>
      <c r="I13" s="43" t="str">
        <f t="shared" si="4"/>
        <v/>
      </c>
      <c r="K13" s="43" t="s">
        <v>143</v>
      </c>
      <c r="L13" s="43" t="str">
        <f>CONCATENATE(I2,I3,I4,I5,I6,I7,I8,I9,I10,I11,I12,I13,I14,I15,I16,I17,I18,I19,I20,I21,I22,I23,I24,I25,I26,I27,I28,I29,I30,I31,I32,I33,I34,I35,I36,I37,I38,I39,I40,I41,I42,I43,I44,I45,I46,I47,I48,I49,I50,I51,I52,I53,I54,I55,I56,I57,I58,I59,I60,I61,I62,I63,I64,I65,I66,I67,I68,I69,I70,I71,I72,I73,I74,I75,I76,I77,I78,I79,I80,I81,I82,I83,I84,I85,I86,I87,I88,I89,I90,I91,I92,I93,I94,I95,I96,I97,I98,I99,I100,I101,I102,I103,I104,I105,I106,I107,I108,I109,I110,I111,I112,I113,I114,I115,I116,I117,I118,I119,I120,I121,I122,I123,I124,I125,I126,I127,I128,I129,I130,I131,I132,I133,I134,I135,I136,I137,I138,I139,I140,I141,I142,I143,I144,I145,I146,I147,I148,I149,I150,I151,I152,I153,I154,I155,I156,I157,I158,I159,I160,I161,I162,I163,I164,I165,I166,I167,I168,I169,I170,I171,I172,I173,I174,I175,I176,I177,I178,I179,I180,I181,I182,I183,I184,I185,I186,I187,I188,I189,I190,I191,I192,I193,I194,I195,I196,I197,I198,I199,I200,I201,I202,I203,I204,I205,I206,I207,I208,I209,I210,I211,I212,I213,I214,I215,I216,I217,I218,I219,I220,I221,I222,I223,I224,I225,I226,I227,I228,I229,I230,I231,I232,I233,I234,I235,I236,I237,I238,I239,I240,I241,I242,I243,I244,I245,I246,I247,I248,I249,I250,I251,I252,I253,I254,I255,I256)</f>
        <v>0x427,</v>
      </c>
    </row>
    <row r="14" spans="1:14" x14ac:dyDescent="0.25">
      <c r="A14" s="57"/>
      <c r="B14" s="43">
        <f t="shared" si="0"/>
        <v>0</v>
      </c>
      <c r="C14" s="57"/>
      <c r="D14" s="43">
        <f t="shared" si="1"/>
        <v>0</v>
      </c>
      <c r="E14" s="57"/>
      <c r="F14" s="43">
        <f t="shared" si="2"/>
        <v>0</v>
      </c>
      <c r="G14" s="57"/>
      <c r="H14" s="43">
        <f t="shared" si="3"/>
        <v>0</v>
      </c>
      <c r="I14" s="43" t="str">
        <f t="shared" si="4"/>
        <v/>
      </c>
      <c r="K14" s="56" t="s">
        <v>144</v>
      </c>
      <c r="L14" s="56" t="str">
        <f>CONCATENATE("PROGMEM uint16_t myInstrument[] = {",L12,L13,"};")</f>
        <v>PROGMEM uint16_t myInstrument[] = {0x11,0x427,};</v>
      </c>
    </row>
    <row r="15" spans="1:14" x14ac:dyDescent="0.25">
      <c r="A15" s="57"/>
      <c r="B15" s="43">
        <f t="shared" si="0"/>
        <v>0</v>
      </c>
      <c r="C15" s="57"/>
      <c r="D15" s="43">
        <f t="shared" si="1"/>
        <v>0</v>
      </c>
      <c r="E15" s="57"/>
      <c r="F15" s="43">
        <f t="shared" si="2"/>
        <v>0</v>
      </c>
      <c r="G15" s="57"/>
      <c r="H15" s="43">
        <f t="shared" si="3"/>
        <v>0</v>
      </c>
      <c r="I15" s="43" t="str">
        <f t="shared" si="4"/>
        <v/>
      </c>
    </row>
    <row r="16" spans="1:14" x14ac:dyDescent="0.25">
      <c r="A16" s="57"/>
      <c r="B16" s="43">
        <f t="shared" si="0"/>
        <v>0</v>
      </c>
      <c r="C16" s="57"/>
      <c r="D16" s="43">
        <f t="shared" si="1"/>
        <v>0</v>
      </c>
      <c r="E16" s="57"/>
      <c r="F16" s="43">
        <f t="shared" si="2"/>
        <v>0</v>
      </c>
      <c r="G16" s="57"/>
      <c r="H16" s="43">
        <f t="shared" si="3"/>
        <v>0</v>
      </c>
      <c r="I16" s="43" t="str">
        <f t="shared" si="4"/>
        <v/>
      </c>
      <c r="K16" s="42" t="s">
        <v>148</v>
      </c>
    </row>
    <row r="17" spans="1:11" x14ac:dyDescent="0.25">
      <c r="A17" s="57"/>
      <c r="B17" s="43">
        <f t="shared" si="0"/>
        <v>0</v>
      </c>
      <c r="C17" s="57"/>
      <c r="D17" s="43">
        <f t="shared" si="1"/>
        <v>0</v>
      </c>
      <c r="E17" s="57"/>
      <c r="F17" s="43">
        <f t="shared" si="2"/>
        <v>0</v>
      </c>
      <c r="G17" s="57"/>
      <c r="H17" s="43">
        <f t="shared" si="3"/>
        <v>0</v>
      </c>
      <c r="I17" s="43" t="str">
        <f t="shared" si="4"/>
        <v/>
      </c>
      <c r="K17" s="42" t="s">
        <v>149</v>
      </c>
    </row>
    <row r="18" spans="1:11" x14ac:dyDescent="0.25">
      <c r="A18" s="57"/>
      <c r="B18" s="43">
        <f t="shared" si="0"/>
        <v>0</v>
      </c>
      <c r="C18" s="57"/>
      <c r="D18" s="43">
        <f t="shared" si="1"/>
        <v>0</v>
      </c>
      <c r="E18" s="57"/>
      <c r="F18" s="43">
        <f t="shared" si="2"/>
        <v>0</v>
      </c>
      <c r="G18" s="57"/>
      <c r="H18" s="43">
        <f t="shared" si="3"/>
        <v>0</v>
      </c>
      <c r="I18" s="43" t="str">
        <f t="shared" si="4"/>
        <v/>
      </c>
      <c r="K18" s="44" t="s">
        <v>151</v>
      </c>
    </row>
    <row r="19" spans="1:11" x14ac:dyDescent="0.25">
      <c r="A19" s="57"/>
      <c r="B19" s="43">
        <f t="shared" si="0"/>
        <v>0</v>
      </c>
      <c r="C19" s="57"/>
      <c r="D19" s="43">
        <f t="shared" si="1"/>
        <v>0</v>
      </c>
      <c r="E19" s="57"/>
      <c r="F19" s="43">
        <f t="shared" si="2"/>
        <v>0</v>
      </c>
      <c r="G19" s="57"/>
      <c r="H19" s="43">
        <f t="shared" si="3"/>
        <v>0</v>
      </c>
      <c r="I19" s="43" t="str">
        <f t="shared" si="4"/>
        <v/>
      </c>
    </row>
    <row r="20" spans="1:11" x14ac:dyDescent="0.25">
      <c r="A20" s="57"/>
      <c r="B20" s="43">
        <f t="shared" si="0"/>
        <v>0</v>
      </c>
      <c r="C20" s="57"/>
      <c r="D20" s="43">
        <f t="shared" si="1"/>
        <v>0</v>
      </c>
      <c r="E20" s="57"/>
      <c r="F20" s="43">
        <f t="shared" si="2"/>
        <v>0</v>
      </c>
      <c r="G20" s="57"/>
      <c r="H20" s="43">
        <f t="shared" si="3"/>
        <v>0</v>
      </c>
      <c r="I20" s="43" t="str">
        <f t="shared" si="4"/>
        <v/>
      </c>
    </row>
    <row r="21" spans="1:11" x14ac:dyDescent="0.25">
      <c r="A21" s="57"/>
      <c r="B21" s="43">
        <f t="shared" si="0"/>
        <v>0</v>
      </c>
      <c r="C21" s="57"/>
      <c r="D21" s="43">
        <f t="shared" si="1"/>
        <v>0</v>
      </c>
      <c r="E21" s="57"/>
      <c r="F21" s="43">
        <f t="shared" si="2"/>
        <v>0</v>
      </c>
      <c r="G21" s="57"/>
      <c r="H21" s="43">
        <f t="shared" si="3"/>
        <v>0</v>
      </c>
      <c r="I21" s="43" t="str">
        <f t="shared" si="4"/>
        <v/>
      </c>
    </row>
    <row r="22" spans="1:11" x14ac:dyDescent="0.25">
      <c r="A22" s="57"/>
      <c r="B22" s="43">
        <f t="shared" si="0"/>
        <v>0</v>
      </c>
      <c r="C22" s="57"/>
      <c r="D22" s="43">
        <f t="shared" si="1"/>
        <v>0</v>
      </c>
      <c r="E22" s="57"/>
      <c r="F22" s="43">
        <f t="shared" si="2"/>
        <v>0</v>
      </c>
      <c r="G22" s="57"/>
      <c r="H22" s="43">
        <f t="shared" si="3"/>
        <v>0</v>
      </c>
      <c r="I22" s="43" t="str">
        <f t="shared" si="4"/>
        <v/>
      </c>
    </row>
    <row r="23" spans="1:11" x14ac:dyDescent="0.25">
      <c r="A23" s="57"/>
      <c r="B23" s="43">
        <f t="shared" si="0"/>
        <v>0</v>
      </c>
      <c r="C23" s="57"/>
      <c r="D23" s="43">
        <f t="shared" si="1"/>
        <v>0</v>
      </c>
      <c r="E23" s="57"/>
      <c r="F23" s="43">
        <f t="shared" si="2"/>
        <v>0</v>
      </c>
      <c r="G23" s="57"/>
      <c r="H23" s="43">
        <f t="shared" si="3"/>
        <v>0</v>
      </c>
      <c r="I23" s="43" t="str">
        <f t="shared" si="4"/>
        <v/>
      </c>
    </row>
    <row r="24" spans="1:11" x14ac:dyDescent="0.25">
      <c r="A24" s="57"/>
      <c r="B24" s="43">
        <f t="shared" si="0"/>
        <v>0</v>
      </c>
      <c r="C24" s="57"/>
      <c r="D24" s="43">
        <f t="shared" si="1"/>
        <v>0</v>
      </c>
      <c r="E24" s="57"/>
      <c r="F24" s="43">
        <f t="shared" si="2"/>
        <v>0</v>
      </c>
      <c r="G24" s="57"/>
      <c r="H24" s="43">
        <f t="shared" si="3"/>
        <v>0</v>
      </c>
      <c r="I24" s="43" t="str">
        <f t="shared" si="4"/>
        <v/>
      </c>
    </row>
    <row r="25" spans="1:11" x14ac:dyDescent="0.25">
      <c r="A25" s="57"/>
      <c r="B25" s="43">
        <f t="shared" si="0"/>
        <v>0</v>
      </c>
      <c r="C25" s="57"/>
      <c r="D25" s="43">
        <f t="shared" si="1"/>
        <v>0</v>
      </c>
      <c r="E25" s="57"/>
      <c r="F25" s="43">
        <f t="shared" si="2"/>
        <v>0</v>
      </c>
      <c r="G25" s="57"/>
      <c r="H25" s="43">
        <f t="shared" si="3"/>
        <v>0</v>
      </c>
      <c r="I25" s="43" t="str">
        <f t="shared" si="4"/>
        <v/>
      </c>
    </row>
    <row r="26" spans="1:11" x14ac:dyDescent="0.25">
      <c r="A26" s="57"/>
      <c r="B26" s="43">
        <f t="shared" si="0"/>
        <v>0</v>
      </c>
      <c r="C26" s="57"/>
      <c r="D26" s="43">
        <f t="shared" si="1"/>
        <v>0</v>
      </c>
      <c r="E26" s="57"/>
      <c r="F26" s="43">
        <f t="shared" si="2"/>
        <v>0</v>
      </c>
      <c r="G26" s="57"/>
      <c r="H26" s="43">
        <f t="shared" si="3"/>
        <v>0</v>
      </c>
      <c r="I26" s="43" t="str">
        <f t="shared" si="4"/>
        <v/>
      </c>
    </row>
    <row r="27" spans="1:11" x14ac:dyDescent="0.25">
      <c r="A27" s="57"/>
      <c r="B27" s="43">
        <f t="shared" si="0"/>
        <v>0</v>
      </c>
      <c r="C27" s="57"/>
      <c r="D27" s="43">
        <f t="shared" si="1"/>
        <v>0</v>
      </c>
      <c r="E27" s="57"/>
      <c r="F27" s="43">
        <f t="shared" si="2"/>
        <v>0</v>
      </c>
      <c r="G27" s="57"/>
      <c r="H27" s="43">
        <f t="shared" si="3"/>
        <v>0</v>
      </c>
      <c r="I27" s="43" t="str">
        <f t="shared" si="4"/>
        <v/>
      </c>
    </row>
    <row r="28" spans="1:11" x14ac:dyDescent="0.25">
      <c r="A28" s="57"/>
      <c r="B28" s="43">
        <f t="shared" si="0"/>
        <v>0</v>
      </c>
      <c r="C28" s="57"/>
      <c r="D28" s="43">
        <f t="shared" si="1"/>
        <v>0</v>
      </c>
      <c r="E28" s="57"/>
      <c r="F28" s="43">
        <f t="shared" si="2"/>
        <v>0</v>
      </c>
      <c r="G28" s="57"/>
      <c r="H28" s="43">
        <f t="shared" si="3"/>
        <v>0</v>
      </c>
      <c r="I28" s="43" t="str">
        <f t="shared" si="4"/>
        <v/>
      </c>
    </row>
    <row r="29" spans="1:11" x14ac:dyDescent="0.25">
      <c r="A29" s="57"/>
      <c r="B29" s="43">
        <f t="shared" si="0"/>
        <v>0</v>
      </c>
      <c r="C29" s="57"/>
      <c r="D29" s="43">
        <f t="shared" si="1"/>
        <v>0</v>
      </c>
      <c r="E29" s="57"/>
      <c r="F29" s="43">
        <f t="shared" si="2"/>
        <v>0</v>
      </c>
      <c r="G29" s="57"/>
      <c r="H29" s="43">
        <f t="shared" si="3"/>
        <v>0</v>
      </c>
      <c r="I29" s="43" t="str">
        <f t="shared" si="4"/>
        <v/>
      </c>
    </row>
    <row r="30" spans="1:11" x14ac:dyDescent="0.25">
      <c r="A30" s="57"/>
      <c r="B30" s="43">
        <f t="shared" si="0"/>
        <v>0</v>
      </c>
      <c r="C30" s="57"/>
      <c r="D30" s="43">
        <f t="shared" si="1"/>
        <v>0</v>
      </c>
      <c r="E30" s="57"/>
      <c r="F30" s="43">
        <f t="shared" si="2"/>
        <v>0</v>
      </c>
      <c r="G30" s="57"/>
      <c r="H30" s="43">
        <f t="shared" si="3"/>
        <v>0</v>
      </c>
      <c r="I30" s="43" t="str">
        <f t="shared" si="4"/>
        <v/>
      </c>
    </row>
    <row r="31" spans="1:11" x14ac:dyDescent="0.25">
      <c r="A31" s="57"/>
      <c r="B31" s="43">
        <f t="shared" si="0"/>
        <v>0</v>
      </c>
      <c r="C31" s="57"/>
      <c r="D31" s="43">
        <f t="shared" si="1"/>
        <v>0</v>
      </c>
      <c r="E31" s="57"/>
      <c r="F31" s="43">
        <f t="shared" si="2"/>
        <v>0</v>
      </c>
      <c r="G31" s="57"/>
      <c r="H31" s="43">
        <f t="shared" si="3"/>
        <v>0</v>
      </c>
      <c r="I31" s="43" t="str">
        <f t="shared" si="4"/>
        <v/>
      </c>
    </row>
    <row r="32" spans="1:11" x14ac:dyDescent="0.25">
      <c r="A32" s="57"/>
      <c r="B32" s="43">
        <f t="shared" si="0"/>
        <v>0</v>
      </c>
      <c r="C32" s="57"/>
      <c r="D32" s="43">
        <f t="shared" si="1"/>
        <v>0</v>
      </c>
      <c r="E32" s="57"/>
      <c r="F32" s="43">
        <f t="shared" si="2"/>
        <v>0</v>
      </c>
      <c r="G32" s="57"/>
      <c r="H32" s="43">
        <f t="shared" si="3"/>
        <v>0</v>
      </c>
      <c r="I32" s="43" t="str">
        <f t="shared" si="4"/>
        <v/>
      </c>
    </row>
    <row r="33" spans="1:9" x14ac:dyDescent="0.25">
      <c r="A33" s="57"/>
      <c r="B33" s="43">
        <f t="shared" ref="B33:B96" si="6">A33*$N$7</f>
        <v>0</v>
      </c>
      <c r="C33" s="57"/>
      <c r="D33" s="43">
        <f t="shared" ref="D33:D96" si="7">C33*$N$6</f>
        <v>0</v>
      </c>
      <c r="E33" s="57"/>
      <c r="F33" s="43">
        <f t="shared" ref="F33:F96" si="8">E33*$N$5</f>
        <v>0</v>
      </c>
      <c r="G33" s="57"/>
      <c r="H33" s="43">
        <f t="shared" ref="H33:H96" si="9">G33*$N$4</f>
        <v>0</v>
      </c>
      <c r="I33" s="43" t="str">
        <f t="shared" ref="I33:I96" si="10">IF(C33&gt;0,CONCATENATE("0x",DEC2HEX(B33+D33+F33+H33),","),"")</f>
        <v/>
      </c>
    </row>
    <row r="34" spans="1:9" x14ac:dyDescent="0.25">
      <c r="A34" s="57"/>
      <c r="B34" s="43">
        <f t="shared" si="6"/>
        <v>0</v>
      </c>
      <c r="C34" s="57"/>
      <c r="D34" s="43">
        <f t="shared" si="7"/>
        <v>0</v>
      </c>
      <c r="E34" s="57"/>
      <c r="F34" s="43">
        <f t="shared" si="8"/>
        <v>0</v>
      </c>
      <c r="G34" s="57"/>
      <c r="H34" s="43">
        <f t="shared" si="9"/>
        <v>0</v>
      </c>
      <c r="I34" s="43" t="str">
        <f t="shared" si="10"/>
        <v/>
      </c>
    </row>
    <row r="35" spans="1:9" x14ac:dyDescent="0.25">
      <c r="A35" s="57"/>
      <c r="B35" s="43">
        <f t="shared" si="6"/>
        <v>0</v>
      </c>
      <c r="C35" s="57"/>
      <c r="D35" s="43">
        <f t="shared" si="7"/>
        <v>0</v>
      </c>
      <c r="E35" s="57"/>
      <c r="F35" s="43">
        <f t="shared" si="8"/>
        <v>0</v>
      </c>
      <c r="G35" s="57"/>
      <c r="H35" s="43">
        <f t="shared" si="9"/>
        <v>0</v>
      </c>
      <c r="I35" s="43" t="str">
        <f t="shared" si="10"/>
        <v/>
      </c>
    </row>
    <row r="36" spans="1:9" x14ac:dyDescent="0.25">
      <c r="A36" s="57"/>
      <c r="B36" s="43">
        <f t="shared" si="6"/>
        <v>0</v>
      </c>
      <c r="C36" s="57"/>
      <c r="D36" s="43">
        <f t="shared" si="7"/>
        <v>0</v>
      </c>
      <c r="E36" s="57"/>
      <c r="F36" s="43">
        <f t="shared" si="8"/>
        <v>0</v>
      </c>
      <c r="G36" s="57"/>
      <c r="H36" s="43">
        <f t="shared" si="9"/>
        <v>0</v>
      </c>
      <c r="I36" s="43" t="str">
        <f t="shared" si="10"/>
        <v/>
      </c>
    </row>
    <row r="37" spans="1:9" x14ac:dyDescent="0.25">
      <c r="A37" s="57"/>
      <c r="B37" s="43">
        <f t="shared" si="6"/>
        <v>0</v>
      </c>
      <c r="C37" s="57"/>
      <c r="D37" s="43">
        <f t="shared" si="7"/>
        <v>0</v>
      </c>
      <c r="E37" s="57"/>
      <c r="F37" s="43">
        <f t="shared" si="8"/>
        <v>0</v>
      </c>
      <c r="G37" s="57"/>
      <c r="H37" s="43">
        <f t="shared" si="9"/>
        <v>0</v>
      </c>
      <c r="I37" s="43" t="str">
        <f t="shared" si="10"/>
        <v/>
      </c>
    </row>
    <row r="38" spans="1:9" x14ac:dyDescent="0.25">
      <c r="A38" s="57"/>
      <c r="B38" s="43">
        <f t="shared" si="6"/>
        <v>0</v>
      </c>
      <c r="C38" s="57"/>
      <c r="D38" s="43">
        <f t="shared" si="7"/>
        <v>0</v>
      </c>
      <c r="E38" s="57"/>
      <c r="F38" s="43">
        <f t="shared" si="8"/>
        <v>0</v>
      </c>
      <c r="G38" s="57"/>
      <c r="H38" s="43">
        <f t="shared" si="9"/>
        <v>0</v>
      </c>
      <c r="I38" s="43" t="str">
        <f t="shared" si="10"/>
        <v/>
      </c>
    </row>
    <row r="39" spans="1:9" x14ac:dyDescent="0.25">
      <c r="A39" s="57"/>
      <c r="B39" s="43">
        <f t="shared" si="6"/>
        <v>0</v>
      </c>
      <c r="C39" s="57"/>
      <c r="D39" s="43">
        <f t="shared" si="7"/>
        <v>0</v>
      </c>
      <c r="E39" s="57"/>
      <c r="F39" s="43">
        <f t="shared" si="8"/>
        <v>0</v>
      </c>
      <c r="G39" s="57"/>
      <c r="H39" s="43">
        <f t="shared" si="9"/>
        <v>0</v>
      </c>
      <c r="I39" s="43" t="str">
        <f t="shared" si="10"/>
        <v/>
      </c>
    </row>
    <row r="40" spans="1:9" x14ac:dyDescent="0.25">
      <c r="A40" s="57"/>
      <c r="B40" s="43">
        <f t="shared" si="6"/>
        <v>0</v>
      </c>
      <c r="C40" s="57"/>
      <c r="D40" s="43">
        <f t="shared" si="7"/>
        <v>0</v>
      </c>
      <c r="E40" s="57"/>
      <c r="F40" s="43">
        <f t="shared" si="8"/>
        <v>0</v>
      </c>
      <c r="G40" s="57"/>
      <c r="H40" s="43">
        <f t="shared" si="9"/>
        <v>0</v>
      </c>
      <c r="I40" s="43" t="str">
        <f t="shared" si="10"/>
        <v/>
      </c>
    </row>
    <row r="41" spans="1:9" x14ac:dyDescent="0.25">
      <c r="A41" s="57"/>
      <c r="B41" s="43">
        <f t="shared" si="6"/>
        <v>0</v>
      </c>
      <c r="C41" s="57"/>
      <c r="D41" s="43">
        <f t="shared" si="7"/>
        <v>0</v>
      </c>
      <c r="E41" s="57"/>
      <c r="F41" s="43">
        <f t="shared" si="8"/>
        <v>0</v>
      </c>
      <c r="G41" s="57"/>
      <c r="H41" s="43">
        <f t="shared" si="9"/>
        <v>0</v>
      </c>
      <c r="I41" s="43" t="str">
        <f t="shared" si="10"/>
        <v/>
      </c>
    </row>
    <row r="42" spans="1:9" x14ac:dyDescent="0.25">
      <c r="A42" s="57"/>
      <c r="B42" s="43">
        <f t="shared" si="6"/>
        <v>0</v>
      </c>
      <c r="C42" s="57"/>
      <c r="D42" s="43">
        <f t="shared" si="7"/>
        <v>0</v>
      </c>
      <c r="E42" s="57"/>
      <c r="F42" s="43">
        <f t="shared" si="8"/>
        <v>0</v>
      </c>
      <c r="G42" s="57"/>
      <c r="H42" s="43">
        <f t="shared" si="9"/>
        <v>0</v>
      </c>
      <c r="I42" s="43" t="str">
        <f t="shared" si="10"/>
        <v/>
      </c>
    </row>
    <row r="43" spans="1:9" x14ac:dyDescent="0.25">
      <c r="A43" s="57"/>
      <c r="B43" s="43">
        <f t="shared" si="6"/>
        <v>0</v>
      </c>
      <c r="C43" s="57"/>
      <c r="D43" s="43">
        <f t="shared" si="7"/>
        <v>0</v>
      </c>
      <c r="E43" s="57"/>
      <c r="F43" s="43">
        <f t="shared" si="8"/>
        <v>0</v>
      </c>
      <c r="G43" s="57"/>
      <c r="H43" s="43">
        <f t="shared" si="9"/>
        <v>0</v>
      </c>
      <c r="I43" s="43" t="str">
        <f t="shared" si="10"/>
        <v/>
      </c>
    </row>
    <row r="44" spans="1:9" x14ac:dyDescent="0.25">
      <c r="A44" s="57"/>
      <c r="B44" s="43">
        <f t="shared" si="6"/>
        <v>0</v>
      </c>
      <c r="C44" s="57"/>
      <c r="D44" s="43">
        <f t="shared" si="7"/>
        <v>0</v>
      </c>
      <c r="E44" s="57"/>
      <c r="F44" s="43">
        <f t="shared" si="8"/>
        <v>0</v>
      </c>
      <c r="G44" s="57"/>
      <c r="H44" s="43">
        <f t="shared" si="9"/>
        <v>0</v>
      </c>
      <c r="I44" s="43" t="str">
        <f t="shared" si="10"/>
        <v/>
      </c>
    </row>
    <row r="45" spans="1:9" x14ac:dyDescent="0.25">
      <c r="A45" s="57"/>
      <c r="B45" s="43">
        <f t="shared" si="6"/>
        <v>0</v>
      </c>
      <c r="C45" s="57"/>
      <c r="D45" s="43">
        <f t="shared" si="7"/>
        <v>0</v>
      </c>
      <c r="E45" s="57"/>
      <c r="F45" s="43">
        <f t="shared" si="8"/>
        <v>0</v>
      </c>
      <c r="G45" s="57"/>
      <c r="H45" s="43">
        <f t="shared" si="9"/>
        <v>0</v>
      </c>
      <c r="I45" s="43" t="str">
        <f t="shared" si="10"/>
        <v/>
      </c>
    </row>
    <row r="46" spans="1:9" x14ac:dyDescent="0.25">
      <c r="A46" s="57"/>
      <c r="B46" s="43">
        <f t="shared" si="6"/>
        <v>0</v>
      </c>
      <c r="C46" s="57"/>
      <c r="D46" s="43">
        <f t="shared" si="7"/>
        <v>0</v>
      </c>
      <c r="E46" s="57"/>
      <c r="F46" s="43">
        <f t="shared" si="8"/>
        <v>0</v>
      </c>
      <c r="G46" s="57"/>
      <c r="H46" s="43">
        <f t="shared" si="9"/>
        <v>0</v>
      </c>
      <c r="I46" s="43" t="str">
        <f t="shared" si="10"/>
        <v/>
      </c>
    </row>
    <row r="47" spans="1:9" x14ac:dyDescent="0.25">
      <c r="A47" s="57"/>
      <c r="B47" s="43">
        <f t="shared" si="6"/>
        <v>0</v>
      </c>
      <c r="C47" s="57"/>
      <c r="D47" s="43">
        <f t="shared" si="7"/>
        <v>0</v>
      </c>
      <c r="E47" s="57"/>
      <c r="F47" s="43">
        <f t="shared" si="8"/>
        <v>0</v>
      </c>
      <c r="G47" s="57"/>
      <c r="H47" s="43">
        <f t="shared" si="9"/>
        <v>0</v>
      </c>
      <c r="I47" s="43" t="str">
        <f t="shared" si="10"/>
        <v/>
      </c>
    </row>
    <row r="48" spans="1:9" x14ac:dyDescent="0.25">
      <c r="A48" s="57"/>
      <c r="B48" s="43">
        <f t="shared" si="6"/>
        <v>0</v>
      </c>
      <c r="C48" s="57"/>
      <c r="D48" s="43">
        <f t="shared" si="7"/>
        <v>0</v>
      </c>
      <c r="E48" s="57"/>
      <c r="F48" s="43">
        <f t="shared" si="8"/>
        <v>0</v>
      </c>
      <c r="G48" s="57"/>
      <c r="H48" s="43">
        <f t="shared" si="9"/>
        <v>0</v>
      </c>
      <c r="I48" s="43" t="str">
        <f t="shared" si="10"/>
        <v/>
      </c>
    </row>
    <row r="49" spans="1:9" x14ac:dyDescent="0.25">
      <c r="A49" s="57"/>
      <c r="B49" s="43">
        <f t="shared" si="6"/>
        <v>0</v>
      </c>
      <c r="C49" s="57"/>
      <c r="D49" s="43">
        <f t="shared" si="7"/>
        <v>0</v>
      </c>
      <c r="E49" s="57"/>
      <c r="F49" s="43">
        <f t="shared" si="8"/>
        <v>0</v>
      </c>
      <c r="G49" s="57"/>
      <c r="H49" s="43">
        <f t="shared" si="9"/>
        <v>0</v>
      </c>
      <c r="I49" s="43" t="str">
        <f t="shared" si="10"/>
        <v/>
      </c>
    </row>
    <row r="50" spans="1:9" x14ac:dyDescent="0.25">
      <c r="A50" s="57"/>
      <c r="B50" s="43">
        <f t="shared" si="6"/>
        <v>0</v>
      </c>
      <c r="C50" s="57"/>
      <c r="D50" s="43">
        <f t="shared" si="7"/>
        <v>0</v>
      </c>
      <c r="E50" s="57"/>
      <c r="F50" s="43">
        <f t="shared" si="8"/>
        <v>0</v>
      </c>
      <c r="G50" s="57"/>
      <c r="H50" s="43">
        <f t="shared" si="9"/>
        <v>0</v>
      </c>
      <c r="I50" s="43" t="str">
        <f t="shared" si="10"/>
        <v/>
      </c>
    </row>
    <row r="51" spans="1:9" x14ac:dyDescent="0.25">
      <c r="A51" s="57"/>
      <c r="B51" s="43">
        <f t="shared" si="6"/>
        <v>0</v>
      </c>
      <c r="C51" s="57"/>
      <c r="D51" s="43">
        <f t="shared" si="7"/>
        <v>0</v>
      </c>
      <c r="E51" s="57"/>
      <c r="F51" s="43">
        <f t="shared" si="8"/>
        <v>0</v>
      </c>
      <c r="G51" s="57"/>
      <c r="H51" s="43">
        <f t="shared" si="9"/>
        <v>0</v>
      </c>
      <c r="I51" s="43" t="str">
        <f t="shared" si="10"/>
        <v/>
      </c>
    </row>
    <row r="52" spans="1:9" x14ac:dyDescent="0.25">
      <c r="A52" s="57"/>
      <c r="B52" s="43">
        <f t="shared" si="6"/>
        <v>0</v>
      </c>
      <c r="C52" s="57"/>
      <c r="D52" s="43">
        <f t="shared" si="7"/>
        <v>0</v>
      </c>
      <c r="E52" s="57"/>
      <c r="F52" s="43">
        <f t="shared" si="8"/>
        <v>0</v>
      </c>
      <c r="G52" s="57"/>
      <c r="H52" s="43">
        <f t="shared" si="9"/>
        <v>0</v>
      </c>
      <c r="I52" s="43" t="str">
        <f t="shared" si="10"/>
        <v/>
      </c>
    </row>
    <row r="53" spans="1:9" x14ac:dyDescent="0.25">
      <c r="A53" s="57"/>
      <c r="B53" s="43">
        <f t="shared" si="6"/>
        <v>0</v>
      </c>
      <c r="C53" s="57"/>
      <c r="D53" s="43">
        <f t="shared" si="7"/>
        <v>0</v>
      </c>
      <c r="E53" s="57"/>
      <c r="F53" s="43">
        <f t="shared" si="8"/>
        <v>0</v>
      </c>
      <c r="G53" s="57"/>
      <c r="H53" s="43">
        <f t="shared" si="9"/>
        <v>0</v>
      </c>
      <c r="I53" s="43" t="str">
        <f t="shared" si="10"/>
        <v/>
      </c>
    </row>
    <row r="54" spans="1:9" x14ac:dyDescent="0.25">
      <c r="A54" s="57"/>
      <c r="B54" s="43">
        <f t="shared" si="6"/>
        <v>0</v>
      </c>
      <c r="C54" s="57"/>
      <c r="D54" s="43">
        <f t="shared" si="7"/>
        <v>0</v>
      </c>
      <c r="E54" s="57"/>
      <c r="F54" s="43">
        <f t="shared" si="8"/>
        <v>0</v>
      </c>
      <c r="G54" s="57"/>
      <c r="H54" s="43">
        <f t="shared" si="9"/>
        <v>0</v>
      </c>
      <c r="I54" s="43" t="str">
        <f t="shared" si="10"/>
        <v/>
      </c>
    </row>
    <row r="55" spans="1:9" x14ac:dyDescent="0.25">
      <c r="A55" s="57"/>
      <c r="B55" s="43">
        <f t="shared" si="6"/>
        <v>0</v>
      </c>
      <c r="C55" s="57"/>
      <c r="D55" s="43">
        <f t="shared" si="7"/>
        <v>0</v>
      </c>
      <c r="E55" s="57"/>
      <c r="F55" s="43">
        <f t="shared" si="8"/>
        <v>0</v>
      </c>
      <c r="G55" s="57"/>
      <c r="H55" s="43">
        <f t="shared" si="9"/>
        <v>0</v>
      </c>
      <c r="I55" s="43" t="str">
        <f t="shared" si="10"/>
        <v/>
      </c>
    </row>
    <row r="56" spans="1:9" x14ac:dyDescent="0.25">
      <c r="A56" s="57"/>
      <c r="B56" s="43">
        <f t="shared" si="6"/>
        <v>0</v>
      </c>
      <c r="C56" s="57"/>
      <c r="D56" s="43">
        <f t="shared" si="7"/>
        <v>0</v>
      </c>
      <c r="E56" s="57"/>
      <c r="F56" s="43">
        <f t="shared" si="8"/>
        <v>0</v>
      </c>
      <c r="G56" s="57"/>
      <c r="H56" s="43">
        <f t="shared" si="9"/>
        <v>0</v>
      </c>
      <c r="I56" s="43" t="str">
        <f t="shared" si="10"/>
        <v/>
      </c>
    </row>
    <row r="57" spans="1:9" x14ac:dyDescent="0.25">
      <c r="A57" s="57"/>
      <c r="B57" s="43">
        <f t="shared" si="6"/>
        <v>0</v>
      </c>
      <c r="C57" s="57"/>
      <c r="D57" s="43">
        <f t="shared" si="7"/>
        <v>0</v>
      </c>
      <c r="E57" s="57"/>
      <c r="F57" s="43">
        <f t="shared" si="8"/>
        <v>0</v>
      </c>
      <c r="G57" s="57"/>
      <c r="H57" s="43">
        <f t="shared" si="9"/>
        <v>0</v>
      </c>
      <c r="I57" s="43" t="str">
        <f t="shared" si="10"/>
        <v/>
      </c>
    </row>
    <row r="58" spans="1:9" x14ac:dyDescent="0.25">
      <c r="A58" s="57"/>
      <c r="B58" s="43">
        <f t="shared" si="6"/>
        <v>0</v>
      </c>
      <c r="C58" s="57"/>
      <c r="D58" s="43">
        <f t="shared" si="7"/>
        <v>0</v>
      </c>
      <c r="E58" s="57"/>
      <c r="F58" s="43">
        <f t="shared" si="8"/>
        <v>0</v>
      </c>
      <c r="G58" s="57"/>
      <c r="H58" s="43">
        <f t="shared" si="9"/>
        <v>0</v>
      </c>
      <c r="I58" s="43" t="str">
        <f t="shared" si="10"/>
        <v/>
      </c>
    </row>
    <row r="59" spans="1:9" x14ac:dyDescent="0.25">
      <c r="A59" s="57"/>
      <c r="B59" s="43">
        <f t="shared" si="6"/>
        <v>0</v>
      </c>
      <c r="C59" s="57"/>
      <c r="D59" s="43">
        <f t="shared" si="7"/>
        <v>0</v>
      </c>
      <c r="E59" s="57"/>
      <c r="F59" s="43">
        <f t="shared" si="8"/>
        <v>0</v>
      </c>
      <c r="G59" s="57"/>
      <c r="H59" s="43">
        <f t="shared" si="9"/>
        <v>0</v>
      </c>
      <c r="I59" s="43" t="str">
        <f t="shared" si="10"/>
        <v/>
      </c>
    </row>
    <row r="60" spans="1:9" x14ac:dyDescent="0.25">
      <c r="A60" s="57"/>
      <c r="B60" s="43">
        <f t="shared" si="6"/>
        <v>0</v>
      </c>
      <c r="C60" s="57"/>
      <c r="D60" s="43">
        <f t="shared" si="7"/>
        <v>0</v>
      </c>
      <c r="E60" s="57"/>
      <c r="F60" s="43">
        <f t="shared" si="8"/>
        <v>0</v>
      </c>
      <c r="G60" s="57"/>
      <c r="H60" s="43">
        <f t="shared" si="9"/>
        <v>0</v>
      </c>
      <c r="I60" s="43" t="str">
        <f t="shared" si="10"/>
        <v/>
      </c>
    </row>
    <row r="61" spans="1:9" x14ac:dyDescent="0.25">
      <c r="A61" s="57"/>
      <c r="B61" s="43">
        <f t="shared" si="6"/>
        <v>0</v>
      </c>
      <c r="C61" s="57"/>
      <c r="D61" s="43">
        <f t="shared" si="7"/>
        <v>0</v>
      </c>
      <c r="E61" s="57"/>
      <c r="F61" s="43">
        <f t="shared" si="8"/>
        <v>0</v>
      </c>
      <c r="G61" s="57"/>
      <c r="H61" s="43">
        <f t="shared" si="9"/>
        <v>0</v>
      </c>
      <c r="I61" s="43" t="str">
        <f t="shared" si="10"/>
        <v/>
      </c>
    </row>
    <row r="62" spans="1:9" x14ac:dyDescent="0.25">
      <c r="A62" s="57"/>
      <c r="B62" s="43">
        <f t="shared" si="6"/>
        <v>0</v>
      </c>
      <c r="C62" s="57"/>
      <c r="D62" s="43">
        <f t="shared" si="7"/>
        <v>0</v>
      </c>
      <c r="E62" s="57"/>
      <c r="F62" s="43">
        <f t="shared" si="8"/>
        <v>0</v>
      </c>
      <c r="G62" s="57"/>
      <c r="H62" s="43">
        <f t="shared" si="9"/>
        <v>0</v>
      </c>
      <c r="I62" s="43" t="str">
        <f t="shared" si="10"/>
        <v/>
      </c>
    </row>
    <row r="63" spans="1:9" x14ac:dyDescent="0.25">
      <c r="A63" s="57"/>
      <c r="B63" s="43">
        <f t="shared" si="6"/>
        <v>0</v>
      </c>
      <c r="C63" s="57"/>
      <c r="D63" s="43">
        <f t="shared" si="7"/>
        <v>0</v>
      </c>
      <c r="E63" s="57"/>
      <c r="F63" s="43">
        <f t="shared" si="8"/>
        <v>0</v>
      </c>
      <c r="G63" s="57"/>
      <c r="H63" s="43">
        <f t="shared" si="9"/>
        <v>0</v>
      </c>
      <c r="I63" s="43" t="str">
        <f t="shared" si="10"/>
        <v/>
      </c>
    </row>
    <row r="64" spans="1:9" x14ac:dyDescent="0.25">
      <c r="A64" s="57"/>
      <c r="B64" s="43">
        <f t="shared" si="6"/>
        <v>0</v>
      </c>
      <c r="C64" s="57"/>
      <c r="D64" s="43">
        <f t="shared" si="7"/>
        <v>0</v>
      </c>
      <c r="E64" s="57"/>
      <c r="F64" s="43">
        <f t="shared" si="8"/>
        <v>0</v>
      </c>
      <c r="G64" s="57"/>
      <c r="H64" s="43">
        <f t="shared" si="9"/>
        <v>0</v>
      </c>
      <c r="I64" s="43" t="str">
        <f t="shared" si="10"/>
        <v/>
      </c>
    </row>
    <row r="65" spans="1:9" x14ac:dyDescent="0.25">
      <c r="A65" s="57"/>
      <c r="B65" s="43">
        <f t="shared" si="6"/>
        <v>0</v>
      </c>
      <c r="C65" s="57"/>
      <c r="D65" s="43">
        <f t="shared" si="7"/>
        <v>0</v>
      </c>
      <c r="E65" s="57"/>
      <c r="F65" s="43">
        <f t="shared" si="8"/>
        <v>0</v>
      </c>
      <c r="G65" s="57"/>
      <c r="H65" s="43">
        <f t="shared" si="9"/>
        <v>0</v>
      </c>
      <c r="I65" s="43" t="str">
        <f t="shared" si="10"/>
        <v/>
      </c>
    </row>
    <row r="66" spans="1:9" x14ac:dyDescent="0.25">
      <c r="A66" s="57"/>
      <c r="B66" s="43">
        <f t="shared" si="6"/>
        <v>0</v>
      </c>
      <c r="C66" s="57"/>
      <c r="D66" s="43">
        <f t="shared" si="7"/>
        <v>0</v>
      </c>
      <c r="E66" s="57"/>
      <c r="F66" s="43">
        <f t="shared" si="8"/>
        <v>0</v>
      </c>
      <c r="G66" s="57"/>
      <c r="H66" s="43">
        <f t="shared" si="9"/>
        <v>0</v>
      </c>
      <c r="I66" s="43" t="str">
        <f t="shared" si="10"/>
        <v/>
      </c>
    </row>
    <row r="67" spans="1:9" x14ac:dyDescent="0.25">
      <c r="A67" s="57"/>
      <c r="B67" s="43">
        <f t="shared" si="6"/>
        <v>0</v>
      </c>
      <c r="C67" s="57"/>
      <c r="D67" s="43">
        <f t="shared" si="7"/>
        <v>0</v>
      </c>
      <c r="E67" s="57"/>
      <c r="F67" s="43">
        <f t="shared" si="8"/>
        <v>0</v>
      </c>
      <c r="G67" s="57"/>
      <c r="H67" s="43">
        <f t="shared" si="9"/>
        <v>0</v>
      </c>
      <c r="I67" s="43" t="str">
        <f t="shared" si="10"/>
        <v/>
      </c>
    </row>
    <row r="68" spans="1:9" x14ac:dyDescent="0.25">
      <c r="A68" s="57"/>
      <c r="B68" s="43">
        <f t="shared" si="6"/>
        <v>0</v>
      </c>
      <c r="C68" s="57"/>
      <c r="D68" s="43">
        <f t="shared" si="7"/>
        <v>0</v>
      </c>
      <c r="E68" s="57"/>
      <c r="F68" s="43">
        <f t="shared" si="8"/>
        <v>0</v>
      </c>
      <c r="G68" s="57"/>
      <c r="H68" s="43">
        <f t="shared" si="9"/>
        <v>0</v>
      </c>
      <c r="I68" s="43" t="str">
        <f t="shared" si="10"/>
        <v/>
      </c>
    </row>
    <row r="69" spans="1:9" x14ac:dyDescent="0.25">
      <c r="A69" s="57"/>
      <c r="B69" s="43">
        <f t="shared" si="6"/>
        <v>0</v>
      </c>
      <c r="C69" s="57"/>
      <c r="D69" s="43">
        <f t="shared" si="7"/>
        <v>0</v>
      </c>
      <c r="E69" s="57"/>
      <c r="F69" s="43">
        <f t="shared" si="8"/>
        <v>0</v>
      </c>
      <c r="G69" s="57"/>
      <c r="H69" s="43">
        <f t="shared" si="9"/>
        <v>0</v>
      </c>
      <c r="I69" s="43" t="str">
        <f t="shared" si="10"/>
        <v/>
      </c>
    </row>
    <row r="70" spans="1:9" x14ac:dyDescent="0.25">
      <c r="A70" s="57"/>
      <c r="B70" s="43">
        <f t="shared" si="6"/>
        <v>0</v>
      </c>
      <c r="C70" s="57"/>
      <c r="D70" s="43">
        <f t="shared" si="7"/>
        <v>0</v>
      </c>
      <c r="E70" s="57"/>
      <c r="F70" s="43">
        <f t="shared" si="8"/>
        <v>0</v>
      </c>
      <c r="G70" s="57"/>
      <c r="H70" s="43">
        <f t="shared" si="9"/>
        <v>0</v>
      </c>
      <c r="I70" s="43" t="str">
        <f t="shared" si="10"/>
        <v/>
      </c>
    </row>
    <row r="71" spans="1:9" x14ac:dyDescent="0.25">
      <c r="A71" s="57"/>
      <c r="B71" s="43">
        <f t="shared" si="6"/>
        <v>0</v>
      </c>
      <c r="C71" s="57"/>
      <c r="D71" s="43">
        <f t="shared" si="7"/>
        <v>0</v>
      </c>
      <c r="E71" s="57"/>
      <c r="F71" s="43">
        <f t="shared" si="8"/>
        <v>0</v>
      </c>
      <c r="G71" s="57"/>
      <c r="H71" s="43">
        <f t="shared" si="9"/>
        <v>0</v>
      </c>
      <c r="I71" s="43" t="str">
        <f t="shared" si="10"/>
        <v/>
      </c>
    </row>
    <row r="72" spans="1:9" x14ac:dyDescent="0.25">
      <c r="A72" s="57"/>
      <c r="B72" s="43">
        <f t="shared" si="6"/>
        <v>0</v>
      </c>
      <c r="C72" s="57"/>
      <c r="D72" s="43">
        <f t="shared" si="7"/>
        <v>0</v>
      </c>
      <c r="E72" s="57"/>
      <c r="F72" s="43">
        <f t="shared" si="8"/>
        <v>0</v>
      </c>
      <c r="G72" s="57"/>
      <c r="H72" s="43">
        <f t="shared" si="9"/>
        <v>0</v>
      </c>
      <c r="I72" s="43" t="str">
        <f t="shared" si="10"/>
        <v/>
      </c>
    </row>
    <row r="73" spans="1:9" x14ac:dyDescent="0.25">
      <c r="A73" s="57"/>
      <c r="B73" s="43">
        <f t="shared" si="6"/>
        <v>0</v>
      </c>
      <c r="C73" s="57"/>
      <c r="D73" s="43">
        <f t="shared" si="7"/>
        <v>0</v>
      </c>
      <c r="E73" s="57"/>
      <c r="F73" s="43">
        <f t="shared" si="8"/>
        <v>0</v>
      </c>
      <c r="G73" s="57"/>
      <c r="H73" s="43">
        <f t="shared" si="9"/>
        <v>0</v>
      </c>
      <c r="I73" s="43" t="str">
        <f t="shared" si="10"/>
        <v/>
      </c>
    </row>
    <row r="74" spans="1:9" x14ac:dyDescent="0.25">
      <c r="A74" s="57"/>
      <c r="B74" s="43">
        <f t="shared" si="6"/>
        <v>0</v>
      </c>
      <c r="C74" s="57"/>
      <c r="D74" s="43">
        <f t="shared" si="7"/>
        <v>0</v>
      </c>
      <c r="E74" s="57"/>
      <c r="F74" s="43">
        <f t="shared" si="8"/>
        <v>0</v>
      </c>
      <c r="G74" s="57"/>
      <c r="H74" s="43">
        <f t="shared" si="9"/>
        <v>0</v>
      </c>
      <c r="I74" s="43" t="str">
        <f t="shared" si="10"/>
        <v/>
      </c>
    </row>
    <row r="75" spans="1:9" x14ac:dyDescent="0.25">
      <c r="A75" s="57"/>
      <c r="B75" s="43">
        <f t="shared" si="6"/>
        <v>0</v>
      </c>
      <c r="C75" s="57"/>
      <c r="D75" s="43">
        <f t="shared" si="7"/>
        <v>0</v>
      </c>
      <c r="E75" s="57"/>
      <c r="F75" s="43">
        <f t="shared" si="8"/>
        <v>0</v>
      </c>
      <c r="G75" s="57"/>
      <c r="H75" s="43">
        <f t="shared" si="9"/>
        <v>0</v>
      </c>
      <c r="I75" s="43" t="str">
        <f t="shared" si="10"/>
        <v/>
      </c>
    </row>
    <row r="76" spans="1:9" x14ac:dyDescent="0.25">
      <c r="A76" s="57"/>
      <c r="B76" s="43">
        <f t="shared" si="6"/>
        <v>0</v>
      </c>
      <c r="C76" s="57"/>
      <c r="D76" s="43">
        <f t="shared" si="7"/>
        <v>0</v>
      </c>
      <c r="E76" s="57"/>
      <c r="F76" s="43">
        <f t="shared" si="8"/>
        <v>0</v>
      </c>
      <c r="G76" s="57"/>
      <c r="H76" s="43">
        <f t="shared" si="9"/>
        <v>0</v>
      </c>
      <c r="I76" s="43" t="str">
        <f t="shared" si="10"/>
        <v/>
      </c>
    </row>
    <row r="77" spans="1:9" x14ac:dyDescent="0.25">
      <c r="A77" s="57"/>
      <c r="B77" s="43">
        <f t="shared" si="6"/>
        <v>0</v>
      </c>
      <c r="C77" s="57"/>
      <c r="D77" s="43">
        <f t="shared" si="7"/>
        <v>0</v>
      </c>
      <c r="E77" s="57"/>
      <c r="F77" s="43">
        <f t="shared" si="8"/>
        <v>0</v>
      </c>
      <c r="G77" s="57"/>
      <c r="H77" s="43">
        <f t="shared" si="9"/>
        <v>0</v>
      </c>
      <c r="I77" s="43" t="str">
        <f t="shared" si="10"/>
        <v/>
      </c>
    </row>
    <row r="78" spans="1:9" x14ac:dyDescent="0.25">
      <c r="A78" s="57"/>
      <c r="B78" s="43">
        <f t="shared" si="6"/>
        <v>0</v>
      </c>
      <c r="C78" s="57"/>
      <c r="D78" s="43">
        <f t="shared" si="7"/>
        <v>0</v>
      </c>
      <c r="E78" s="57"/>
      <c r="F78" s="43">
        <f t="shared" si="8"/>
        <v>0</v>
      </c>
      <c r="G78" s="57"/>
      <c r="H78" s="43">
        <f t="shared" si="9"/>
        <v>0</v>
      </c>
      <c r="I78" s="43" t="str">
        <f t="shared" si="10"/>
        <v/>
      </c>
    </row>
    <row r="79" spans="1:9" x14ac:dyDescent="0.25">
      <c r="A79" s="57"/>
      <c r="B79" s="43">
        <f t="shared" si="6"/>
        <v>0</v>
      </c>
      <c r="C79" s="57"/>
      <c r="D79" s="43">
        <f t="shared" si="7"/>
        <v>0</v>
      </c>
      <c r="E79" s="57"/>
      <c r="F79" s="43">
        <f t="shared" si="8"/>
        <v>0</v>
      </c>
      <c r="G79" s="57"/>
      <c r="H79" s="43">
        <f t="shared" si="9"/>
        <v>0</v>
      </c>
      <c r="I79" s="43" t="str">
        <f t="shared" si="10"/>
        <v/>
      </c>
    </row>
    <row r="80" spans="1:9" x14ac:dyDescent="0.25">
      <c r="A80" s="57"/>
      <c r="B80" s="43">
        <f t="shared" si="6"/>
        <v>0</v>
      </c>
      <c r="C80" s="57"/>
      <c r="D80" s="43">
        <f t="shared" si="7"/>
        <v>0</v>
      </c>
      <c r="E80" s="57"/>
      <c r="F80" s="43">
        <f t="shared" si="8"/>
        <v>0</v>
      </c>
      <c r="G80" s="57"/>
      <c r="H80" s="43">
        <f t="shared" si="9"/>
        <v>0</v>
      </c>
      <c r="I80" s="43" t="str">
        <f t="shared" si="10"/>
        <v/>
      </c>
    </row>
    <row r="81" spans="1:9" x14ac:dyDescent="0.25">
      <c r="A81" s="57"/>
      <c r="B81" s="43">
        <f t="shared" si="6"/>
        <v>0</v>
      </c>
      <c r="C81" s="57"/>
      <c r="D81" s="43">
        <f t="shared" si="7"/>
        <v>0</v>
      </c>
      <c r="E81" s="57"/>
      <c r="F81" s="43">
        <f t="shared" si="8"/>
        <v>0</v>
      </c>
      <c r="G81" s="57"/>
      <c r="H81" s="43">
        <f t="shared" si="9"/>
        <v>0</v>
      </c>
      <c r="I81" s="43" t="str">
        <f t="shared" si="10"/>
        <v/>
      </c>
    </row>
    <row r="82" spans="1:9" x14ac:dyDescent="0.25">
      <c r="A82" s="57"/>
      <c r="B82" s="43">
        <f t="shared" si="6"/>
        <v>0</v>
      </c>
      <c r="C82" s="57"/>
      <c r="D82" s="43">
        <f t="shared" si="7"/>
        <v>0</v>
      </c>
      <c r="E82" s="57"/>
      <c r="F82" s="43">
        <f t="shared" si="8"/>
        <v>0</v>
      </c>
      <c r="G82" s="57"/>
      <c r="H82" s="43">
        <f t="shared" si="9"/>
        <v>0</v>
      </c>
      <c r="I82" s="43" t="str">
        <f t="shared" si="10"/>
        <v/>
      </c>
    </row>
    <row r="83" spans="1:9" x14ac:dyDescent="0.25">
      <c r="A83" s="57"/>
      <c r="B83" s="43">
        <f t="shared" si="6"/>
        <v>0</v>
      </c>
      <c r="C83" s="57"/>
      <c r="D83" s="43">
        <f t="shared" si="7"/>
        <v>0</v>
      </c>
      <c r="E83" s="57"/>
      <c r="F83" s="43">
        <f t="shared" si="8"/>
        <v>0</v>
      </c>
      <c r="G83" s="57"/>
      <c r="H83" s="43">
        <f t="shared" si="9"/>
        <v>0</v>
      </c>
      <c r="I83" s="43" t="str">
        <f t="shared" si="10"/>
        <v/>
      </c>
    </row>
    <row r="84" spans="1:9" x14ac:dyDescent="0.25">
      <c r="A84" s="57"/>
      <c r="B84" s="43">
        <f t="shared" si="6"/>
        <v>0</v>
      </c>
      <c r="C84" s="57"/>
      <c r="D84" s="43">
        <f t="shared" si="7"/>
        <v>0</v>
      </c>
      <c r="E84" s="57"/>
      <c r="F84" s="43">
        <f t="shared" si="8"/>
        <v>0</v>
      </c>
      <c r="G84" s="57"/>
      <c r="H84" s="43">
        <f t="shared" si="9"/>
        <v>0</v>
      </c>
      <c r="I84" s="43" t="str">
        <f t="shared" si="10"/>
        <v/>
      </c>
    </row>
    <row r="85" spans="1:9" x14ac:dyDescent="0.25">
      <c r="A85" s="57"/>
      <c r="B85" s="43">
        <f t="shared" si="6"/>
        <v>0</v>
      </c>
      <c r="C85" s="57"/>
      <c r="D85" s="43">
        <f t="shared" si="7"/>
        <v>0</v>
      </c>
      <c r="E85" s="57"/>
      <c r="F85" s="43">
        <f t="shared" si="8"/>
        <v>0</v>
      </c>
      <c r="G85" s="57"/>
      <c r="H85" s="43">
        <f t="shared" si="9"/>
        <v>0</v>
      </c>
      <c r="I85" s="43" t="str">
        <f t="shared" si="10"/>
        <v/>
      </c>
    </row>
    <row r="86" spans="1:9" x14ac:dyDescent="0.25">
      <c r="A86" s="57"/>
      <c r="B86" s="43">
        <f t="shared" si="6"/>
        <v>0</v>
      </c>
      <c r="C86" s="57"/>
      <c r="D86" s="43">
        <f t="shared" si="7"/>
        <v>0</v>
      </c>
      <c r="E86" s="57"/>
      <c r="F86" s="43">
        <f t="shared" si="8"/>
        <v>0</v>
      </c>
      <c r="G86" s="57"/>
      <c r="H86" s="43">
        <f t="shared" si="9"/>
        <v>0</v>
      </c>
      <c r="I86" s="43" t="str">
        <f t="shared" si="10"/>
        <v/>
      </c>
    </row>
    <row r="87" spans="1:9" x14ac:dyDescent="0.25">
      <c r="A87" s="57"/>
      <c r="B87" s="43">
        <f t="shared" si="6"/>
        <v>0</v>
      </c>
      <c r="C87" s="57"/>
      <c r="D87" s="43">
        <f t="shared" si="7"/>
        <v>0</v>
      </c>
      <c r="E87" s="57"/>
      <c r="F87" s="43">
        <f t="shared" si="8"/>
        <v>0</v>
      </c>
      <c r="G87" s="57"/>
      <c r="H87" s="43">
        <f t="shared" si="9"/>
        <v>0</v>
      </c>
      <c r="I87" s="43" t="str">
        <f t="shared" si="10"/>
        <v/>
      </c>
    </row>
    <row r="88" spans="1:9" x14ac:dyDescent="0.25">
      <c r="A88" s="57"/>
      <c r="B88" s="43">
        <f t="shared" si="6"/>
        <v>0</v>
      </c>
      <c r="C88" s="57"/>
      <c r="D88" s="43">
        <f t="shared" si="7"/>
        <v>0</v>
      </c>
      <c r="E88" s="57"/>
      <c r="F88" s="43">
        <f t="shared" si="8"/>
        <v>0</v>
      </c>
      <c r="G88" s="57"/>
      <c r="H88" s="43">
        <f t="shared" si="9"/>
        <v>0</v>
      </c>
      <c r="I88" s="43" t="str">
        <f t="shared" si="10"/>
        <v/>
      </c>
    </row>
    <row r="89" spans="1:9" x14ac:dyDescent="0.25">
      <c r="A89" s="57"/>
      <c r="B89" s="43">
        <f t="shared" si="6"/>
        <v>0</v>
      </c>
      <c r="C89" s="57"/>
      <c r="D89" s="43">
        <f t="shared" si="7"/>
        <v>0</v>
      </c>
      <c r="E89" s="57"/>
      <c r="F89" s="43">
        <f t="shared" si="8"/>
        <v>0</v>
      </c>
      <c r="G89" s="57"/>
      <c r="H89" s="43">
        <f t="shared" si="9"/>
        <v>0</v>
      </c>
      <c r="I89" s="43" t="str">
        <f t="shared" si="10"/>
        <v/>
      </c>
    </row>
    <row r="90" spans="1:9" x14ac:dyDescent="0.25">
      <c r="A90" s="57"/>
      <c r="B90" s="43">
        <f t="shared" si="6"/>
        <v>0</v>
      </c>
      <c r="C90" s="57"/>
      <c r="D90" s="43">
        <f t="shared" si="7"/>
        <v>0</v>
      </c>
      <c r="E90" s="57"/>
      <c r="F90" s="43">
        <f t="shared" si="8"/>
        <v>0</v>
      </c>
      <c r="G90" s="57"/>
      <c r="H90" s="43">
        <f t="shared" si="9"/>
        <v>0</v>
      </c>
      <c r="I90" s="43" t="str">
        <f t="shared" si="10"/>
        <v/>
      </c>
    </row>
    <row r="91" spans="1:9" x14ac:dyDescent="0.25">
      <c r="A91" s="57"/>
      <c r="B91" s="43">
        <f t="shared" si="6"/>
        <v>0</v>
      </c>
      <c r="C91" s="57"/>
      <c r="D91" s="43">
        <f t="shared" si="7"/>
        <v>0</v>
      </c>
      <c r="E91" s="57"/>
      <c r="F91" s="43">
        <f t="shared" si="8"/>
        <v>0</v>
      </c>
      <c r="G91" s="57"/>
      <c r="H91" s="43">
        <f t="shared" si="9"/>
        <v>0</v>
      </c>
      <c r="I91" s="43" t="str">
        <f t="shared" si="10"/>
        <v/>
      </c>
    </row>
    <row r="92" spans="1:9" x14ac:dyDescent="0.25">
      <c r="A92" s="57"/>
      <c r="B92" s="43">
        <f t="shared" si="6"/>
        <v>0</v>
      </c>
      <c r="C92" s="57"/>
      <c r="D92" s="43">
        <f t="shared" si="7"/>
        <v>0</v>
      </c>
      <c r="E92" s="57"/>
      <c r="F92" s="43">
        <f t="shared" si="8"/>
        <v>0</v>
      </c>
      <c r="G92" s="57"/>
      <c r="H92" s="43">
        <f t="shared" si="9"/>
        <v>0</v>
      </c>
      <c r="I92" s="43" t="str">
        <f t="shared" si="10"/>
        <v/>
      </c>
    </row>
    <row r="93" spans="1:9" x14ac:dyDescent="0.25">
      <c r="A93" s="57"/>
      <c r="B93" s="43">
        <f t="shared" si="6"/>
        <v>0</v>
      </c>
      <c r="C93" s="57"/>
      <c r="D93" s="43">
        <f t="shared" si="7"/>
        <v>0</v>
      </c>
      <c r="E93" s="57"/>
      <c r="F93" s="43">
        <f t="shared" si="8"/>
        <v>0</v>
      </c>
      <c r="G93" s="57"/>
      <c r="H93" s="43">
        <f t="shared" si="9"/>
        <v>0</v>
      </c>
      <c r="I93" s="43" t="str">
        <f t="shared" si="10"/>
        <v/>
      </c>
    </row>
    <row r="94" spans="1:9" x14ac:dyDescent="0.25">
      <c r="A94" s="57"/>
      <c r="B94" s="43">
        <f t="shared" si="6"/>
        <v>0</v>
      </c>
      <c r="C94" s="57"/>
      <c r="D94" s="43">
        <f t="shared" si="7"/>
        <v>0</v>
      </c>
      <c r="E94" s="57"/>
      <c r="F94" s="43">
        <f t="shared" si="8"/>
        <v>0</v>
      </c>
      <c r="G94" s="57"/>
      <c r="H94" s="43">
        <f t="shared" si="9"/>
        <v>0</v>
      </c>
      <c r="I94" s="43" t="str">
        <f t="shared" si="10"/>
        <v/>
      </c>
    </row>
    <row r="95" spans="1:9" x14ac:dyDescent="0.25">
      <c r="A95" s="57"/>
      <c r="B95" s="43">
        <f t="shared" si="6"/>
        <v>0</v>
      </c>
      <c r="C95" s="57"/>
      <c r="D95" s="43">
        <f t="shared" si="7"/>
        <v>0</v>
      </c>
      <c r="E95" s="57"/>
      <c r="F95" s="43">
        <f t="shared" si="8"/>
        <v>0</v>
      </c>
      <c r="G95" s="57"/>
      <c r="H95" s="43">
        <f t="shared" si="9"/>
        <v>0</v>
      </c>
      <c r="I95" s="43" t="str">
        <f t="shared" si="10"/>
        <v/>
      </c>
    </row>
    <row r="96" spans="1:9" x14ac:dyDescent="0.25">
      <c r="A96" s="57"/>
      <c r="B96" s="43">
        <f t="shared" si="6"/>
        <v>0</v>
      </c>
      <c r="C96" s="57"/>
      <c r="D96" s="43">
        <f t="shared" si="7"/>
        <v>0</v>
      </c>
      <c r="E96" s="57"/>
      <c r="F96" s="43">
        <f t="shared" si="8"/>
        <v>0</v>
      </c>
      <c r="G96" s="57"/>
      <c r="H96" s="43">
        <f t="shared" si="9"/>
        <v>0</v>
      </c>
      <c r="I96" s="43" t="str">
        <f t="shared" si="10"/>
        <v/>
      </c>
    </row>
    <row r="97" spans="1:9" x14ac:dyDescent="0.25">
      <c r="A97" s="57"/>
      <c r="B97" s="43">
        <f t="shared" ref="B97:B160" si="11">A97*$N$7</f>
        <v>0</v>
      </c>
      <c r="C97" s="57"/>
      <c r="D97" s="43">
        <f t="shared" ref="D97:D160" si="12">C97*$N$6</f>
        <v>0</v>
      </c>
      <c r="E97" s="57"/>
      <c r="F97" s="43">
        <f t="shared" ref="F97:F160" si="13">E97*$N$5</f>
        <v>0</v>
      </c>
      <c r="G97" s="57"/>
      <c r="H97" s="43">
        <f t="shared" ref="H97:H160" si="14">G97*$N$4</f>
        <v>0</v>
      </c>
      <c r="I97" s="43" t="str">
        <f t="shared" ref="I97:I160" si="15">IF(C97&gt;0,CONCATENATE("0x",DEC2HEX(B97+D97+F97+H97),","),"")</f>
        <v/>
      </c>
    </row>
    <row r="98" spans="1:9" x14ac:dyDescent="0.25">
      <c r="A98" s="57"/>
      <c r="B98" s="43">
        <f t="shared" si="11"/>
        <v>0</v>
      </c>
      <c r="C98" s="57"/>
      <c r="D98" s="43">
        <f t="shared" si="12"/>
        <v>0</v>
      </c>
      <c r="E98" s="57"/>
      <c r="F98" s="43">
        <f t="shared" si="13"/>
        <v>0</v>
      </c>
      <c r="G98" s="57"/>
      <c r="H98" s="43">
        <f t="shared" si="14"/>
        <v>0</v>
      </c>
      <c r="I98" s="43" t="str">
        <f t="shared" si="15"/>
        <v/>
      </c>
    </row>
    <row r="99" spans="1:9" x14ac:dyDescent="0.25">
      <c r="A99" s="57"/>
      <c r="B99" s="43">
        <f t="shared" si="11"/>
        <v>0</v>
      </c>
      <c r="C99" s="57"/>
      <c r="D99" s="43">
        <f t="shared" si="12"/>
        <v>0</v>
      </c>
      <c r="E99" s="57"/>
      <c r="F99" s="43">
        <f t="shared" si="13"/>
        <v>0</v>
      </c>
      <c r="G99" s="57"/>
      <c r="H99" s="43">
        <f t="shared" si="14"/>
        <v>0</v>
      </c>
      <c r="I99" s="43" t="str">
        <f t="shared" si="15"/>
        <v/>
      </c>
    </row>
    <row r="100" spans="1:9" x14ac:dyDescent="0.25">
      <c r="A100" s="57"/>
      <c r="B100" s="43">
        <f t="shared" si="11"/>
        <v>0</v>
      </c>
      <c r="C100" s="57"/>
      <c r="D100" s="43">
        <f t="shared" si="12"/>
        <v>0</v>
      </c>
      <c r="E100" s="57"/>
      <c r="F100" s="43">
        <f t="shared" si="13"/>
        <v>0</v>
      </c>
      <c r="G100" s="57"/>
      <c r="H100" s="43">
        <f t="shared" si="14"/>
        <v>0</v>
      </c>
      <c r="I100" s="43" t="str">
        <f t="shared" si="15"/>
        <v/>
      </c>
    </row>
    <row r="101" spans="1:9" x14ac:dyDescent="0.25">
      <c r="A101" s="57"/>
      <c r="B101" s="43">
        <f t="shared" si="11"/>
        <v>0</v>
      </c>
      <c r="C101" s="57"/>
      <c r="D101" s="43">
        <f t="shared" si="12"/>
        <v>0</v>
      </c>
      <c r="E101" s="57"/>
      <c r="F101" s="43">
        <f t="shared" si="13"/>
        <v>0</v>
      </c>
      <c r="G101" s="57"/>
      <c r="H101" s="43">
        <f t="shared" si="14"/>
        <v>0</v>
      </c>
      <c r="I101" s="43" t="str">
        <f t="shared" si="15"/>
        <v/>
      </c>
    </row>
    <row r="102" spans="1:9" x14ac:dyDescent="0.25">
      <c r="A102" s="57"/>
      <c r="B102" s="43">
        <f t="shared" si="11"/>
        <v>0</v>
      </c>
      <c r="C102" s="57"/>
      <c r="D102" s="43">
        <f t="shared" si="12"/>
        <v>0</v>
      </c>
      <c r="E102" s="57"/>
      <c r="F102" s="43">
        <f t="shared" si="13"/>
        <v>0</v>
      </c>
      <c r="G102" s="57"/>
      <c r="H102" s="43">
        <f t="shared" si="14"/>
        <v>0</v>
      </c>
      <c r="I102" s="43" t="str">
        <f t="shared" si="15"/>
        <v/>
      </c>
    </row>
    <row r="103" spans="1:9" x14ac:dyDescent="0.25">
      <c r="A103" s="57"/>
      <c r="B103" s="43">
        <f t="shared" si="11"/>
        <v>0</v>
      </c>
      <c r="C103" s="57"/>
      <c r="D103" s="43">
        <f t="shared" si="12"/>
        <v>0</v>
      </c>
      <c r="E103" s="57"/>
      <c r="F103" s="43">
        <f t="shared" si="13"/>
        <v>0</v>
      </c>
      <c r="G103" s="57"/>
      <c r="H103" s="43">
        <f t="shared" si="14"/>
        <v>0</v>
      </c>
      <c r="I103" s="43" t="str">
        <f t="shared" si="15"/>
        <v/>
      </c>
    </row>
    <row r="104" spans="1:9" x14ac:dyDescent="0.25">
      <c r="A104" s="57"/>
      <c r="B104" s="43">
        <f t="shared" si="11"/>
        <v>0</v>
      </c>
      <c r="C104" s="57"/>
      <c r="D104" s="43">
        <f t="shared" si="12"/>
        <v>0</v>
      </c>
      <c r="E104" s="57"/>
      <c r="F104" s="43">
        <f t="shared" si="13"/>
        <v>0</v>
      </c>
      <c r="G104" s="57"/>
      <c r="H104" s="43">
        <f t="shared" si="14"/>
        <v>0</v>
      </c>
      <c r="I104" s="43" t="str">
        <f t="shared" si="15"/>
        <v/>
      </c>
    </row>
    <row r="105" spans="1:9" x14ac:dyDescent="0.25">
      <c r="A105" s="57"/>
      <c r="B105" s="43">
        <f t="shared" si="11"/>
        <v>0</v>
      </c>
      <c r="C105" s="57"/>
      <c r="D105" s="43">
        <f t="shared" si="12"/>
        <v>0</v>
      </c>
      <c r="E105" s="57"/>
      <c r="F105" s="43">
        <f t="shared" si="13"/>
        <v>0</v>
      </c>
      <c r="G105" s="57"/>
      <c r="H105" s="43">
        <f t="shared" si="14"/>
        <v>0</v>
      </c>
      <c r="I105" s="43" t="str">
        <f t="shared" si="15"/>
        <v/>
      </c>
    </row>
    <row r="106" spans="1:9" x14ac:dyDescent="0.25">
      <c r="A106" s="57"/>
      <c r="B106" s="43">
        <f t="shared" si="11"/>
        <v>0</v>
      </c>
      <c r="C106" s="57"/>
      <c r="D106" s="43">
        <f t="shared" si="12"/>
        <v>0</v>
      </c>
      <c r="E106" s="57"/>
      <c r="F106" s="43">
        <f t="shared" si="13"/>
        <v>0</v>
      </c>
      <c r="G106" s="57"/>
      <c r="H106" s="43">
        <f t="shared" si="14"/>
        <v>0</v>
      </c>
      <c r="I106" s="43" t="str">
        <f t="shared" si="15"/>
        <v/>
      </c>
    </row>
    <row r="107" spans="1:9" x14ac:dyDescent="0.25">
      <c r="A107" s="57"/>
      <c r="B107" s="43">
        <f t="shared" si="11"/>
        <v>0</v>
      </c>
      <c r="C107" s="57"/>
      <c r="D107" s="43">
        <f t="shared" si="12"/>
        <v>0</v>
      </c>
      <c r="E107" s="57"/>
      <c r="F107" s="43">
        <f t="shared" si="13"/>
        <v>0</v>
      </c>
      <c r="G107" s="57"/>
      <c r="H107" s="43">
        <f t="shared" si="14"/>
        <v>0</v>
      </c>
      <c r="I107" s="43" t="str">
        <f t="shared" si="15"/>
        <v/>
      </c>
    </row>
    <row r="108" spans="1:9" x14ac:dyDescent="0.25">
      <c r="A108" s="57"/>
      <c r="B108" s="43">
        <f t="shared" si="11"/>
        <v>0</v>
      </c>
      <c r="C108" s="57"/>
      <c r="D108" s="43">
        <f t="shared" si="12"/>
        <v>0</v>
      </c>
      <c r="E108" s="57"/>
      <c r="F108" s="43">
        <f t="shared" si="13"/>
        <v>0</v>
      </c>
      <c r="G108" s="57"/>
      <c r="H108" s="43">
        <f t="shared" si="14"/>
        <v>0</v>
      </c>
      <c r="I108" s="43" t="str">
        <f t="shared" si="15"/>
        <v/>
      </c>
    </row>
    <row r="109" spans="1:9" x14ac:dyDescent="0.25">
      <c r="A109" s="57"/>
      <c r="B109" s="43">
        <f t="shared" si="11"/>
        <v>0</v>
      </c>
      <c r="C109" s="57"/>
      <c r="D109" s="43">
        <f t="shared" si="12"/>
        <v>0</v>
      </c>
      <c r="E109" s="57"/>
      <c r="F109" s="43">
        <f t="shared" si="13"/>
        <v>0</v>
      </c>
      <c r="G109" s="57"/>
      <c r="H109" s="43">
        <f t="shared" si="14"/>
        <v>0</v>
      </c>
      <c r="I109" s="43" t="str">
        <f t="shared" si="15"/>
        <v/>
      </c>
    </row>
    <row r="110" spans="1:9" x14ac:dyDescent="0.25">
      <c r="A110" s="57"/>
      <c r="B110" s="43">
        <f t="shared" si="11"/>
        <v>0</v>
      </c>
      <c r="C110" s="57"/>
      <c r="D110" s="43">
        <f t="shared" si="12"/>
        <v>0</v>
      </c>
      <c r="E110" s="57"/>
      <c r="F110" s="43">
        <f t="shared" si="13"/>
        <v>0</v>
      </c>
      <c r="G110" s="57"/>
      <c r="H110" s="43">
        <f t="shared" si="14"/>
        <v>0</v>
      </c>
      <c r="I110" s="43" t="str">
        <f t="shared" si="15"/>
        <v/>
      </c>
    </row>
    <row r="111" spans="1:9" x14ac:dyDescent="0.25">
      <c r="A111" s="57"/>
      <c r="B111" s="43">
        <f t="shared" si="11"/>
        <v>0</v>
      </c>
      <c r="C111" s="57"/>
      <c r="D111" s="43">
        <f t="shared" si="12"/>
        <v>0</v>
      </c>
      <c r="E111" s="57"/>
      <c r="F111" s="43">
        <f t="shared" si="13"/>
        <v>0</v>
      </c>
      <c r="G111" s="57"/>
      <c r="H111" s="43">
        <f t="shared" si="14"/>
        <v>0</v>
      </c>
      <c r="I111" s="43" t="str">
        <f t="shared" si="15"/>
        <v/>
      </c>
    </row>
    <row r="112" spans="1:9" x14ac:dyDescent="0.25">
      <c r="A112" s="57"/>
      <c r="B112" s="43">
        <f t="shared" si="11"/>
        <v>0</v>
      </c>
      <c r="C112" s="57"/>
      <c r="D112" s="43">
        <f t="shared" si="12"/>
        <v>0</v>
      </c>
      <c r="E112" s="57"/>
      <c r="F112" s="43">
        <f t="shared" si="13"/>
        <v>0</v>
      </c>
      <c r="G112" s="57"/>
      <c r="H112" s="43">
        <f t="shared" si="14"/>
        <v>0</v>
      </c>
      <c r="I112" s="43" t="str">
        <f t="shared" si="15"/>
        <v/>
      </c>
    </row>
    <row r="113" spans="1:9" x14ac:dyDescent="0.25">
      <c r="A113" s="57"/>
      <c r="B113" s="43">
        <f t="shared" si="11"/>
        <v>0</v>
      </c>
      <c r="C113" s="57"/>
      <c r="D113" s="43">
        <f t="shared" si="12"/>
        <v>0</v>
      </c>
      <c r="E113" s="57"/>
      <c r="F113" s="43">
        <f t="shared" si="13"/>
        <v>0</v>
      </c>
      <c r="G113" s="57"/>
      <c r="H113" s="43">
        <f t="shared" si="14"/>
        <v>0</v>
      </c>
      <c r="I113" s="43" t="str">
        <f t="shared" si="15"/>
        <v/>
      </c>
    </row>
    <row r="114" spans="1:9" x14ac:dyDescent="0.25">
      <c r="A114" s="57"/>
      <c r="B114" s="43">
        <f t="shared" si="11"/>
        <v>0</v>
      </c>
      <c r="C114" s="57"/>
      <c r="D114" s="43">
        <f t="shared" si="12"/>
        <v>0</v>
      </c>
      <c r="E114" s="57"/>
      <c r="F114" s="43">
        <f t="shared" si="13"/>
        <v>0</v>
      </c>
      <c r="G114" s="57"/>
      <c r="H114" s="43">
        <f t="shared" si="14"/>
        <v>0</v>
      </c>
      <c r="I114" s="43" t="str">
        <f t="shared" si="15"/>
        <v/>
      </c>
    </row>
    <row r="115" spans="1:9" x14ac:dyDescent="0.25">
      <c r="A115" s="57"/>
      <c r="B115" s="43">
        <f t="shared" si="11"/>
        <v>0</v>
      </c>
      <c r="C115" s="57"/>
      <c r="D115" s="43">
        <f t="shared" si="12"/>
        <v>0</v>
      </c>
      <c r="E115" s="57"/>
      <c r="F115" s="43">
        <f t="shared" si="13"/>
        <v>0</v>
      </c>
      <c r="G115" s="57"/>
      <c r="H115" s="43">
        <f t="shared" si="14"/>
        <v>0</v>
      </c>
      <c r="I115" s="43" t="str">
        <f t="shared" si="15"/>
        <v/>
      </c>
    </row>
    <row r="116" spans="1:9" x14ac:dyDescent="0.25">
      <c r="A116" s="57"/>
      <c r="B116" s="43">
        <f t="shared" si="11"/>
        <v>0</v>
      </c>
      <c r="C116" s="57"/>
      <c r="D116" s="43">
        <f t="shared" si="12"/>
        <v>0</v>
      </c>
      <c r="E116" s="57"/>
      <c r="F116" s="43">
        <f t="shared" si="13"/>
        <v>0</v>
      </c>
      <c r="G116" s="57"/>
      <c r="H116" s="43">
        <f t="shared" si="14"/>
        <v>0</v>
      </c>
      <c r="I116" s="43" t="str">
        <f t="shared" si="15"/>
        <v/>
      </c>
    </row>
    <row r="117" spans="1:9" x14ac:dyDescent="0.25">
      <c r="A117" s="57"/>
      <c r="B117" s="43">
        <f t="shared" si="11"/>
        <v>0</v>
      </c>
      <c r="C117" s="57"/>
      <c r="D117" s="43">
        <f t="shared" si="12"/>
        <v>0</v>
      </c>
      <c r="E117" s="57"/>
      <c r="F117" s="43">
        <f t="shared" si="13"/>
        <v>0</v>
      </c>
      <c r="G117" s="57"/>
      <c r="H117" s="43">
        <f t="shared" si="14"/>
        <v>0</v>
      </c>
      <c r="I117" s="43" t="str">
        <f t="shared" si="15"/>
        <v/>
      </c>
    </row>
    <row r="118" spans="1:9" x14ac:dyDescent="0.25">
      <c r="A118" s="57"/>
      <c r="B118" s="43">
        <f t="shared" si="11"/>
        <v>0</v>
      </c>
      <c r="C118" s="57"/>
      <c r="D118" s="43">
        <f t="shared" si="12"/>
        <v>0</v>
      </c>
      <c r="E118" s="57"/>
      <c r="F118" s="43">
        <f t="shared" si="13"/>
        <v>0</v>
      </c>
      <c r="G118" s="57"/>
      <c r="H118" s="43">
        <f t="shared" si="14"/>
        <v>0</v>
      </c>
      <c r="I118" s="43" t="str">
        <f t="shared" si="15"/>
        <v/>
      </c>
    </row>
    <row r="119" spans="1:9" x14ac:dyDescent="0.25">
      <c r="A119" s="57"/>
      <c r="B119" s="43">
        <f t="shared" si="11"/>
        <v>0</v>
      </c>
      <c r="C119" s="57"/>
      <c r="D119" s="43">
        <f t="shared" si="12"/>
        <v>0</v>
      </c>
      <c r="E119" s="57"/>
      <c r="F119" s="43">
        <f t="shared" si="13"/>
        <v>0</v>
      </c>
      <c r="G119" s="57"/>
      <c r="H119" s="43">
        <f t="shared" si="14"/>
        <v>0</v>
      </c>
      <c r="I119" s="43" t="str">
        <f t="shared" si="15"/>
        <v/>
      </c>
    </row>
    <row r="120" spans="1:9" x14ac:dyDescent="0.25">
      <c r="A120" s="57"/>
      <c r="B120" s="43">
        <f t="shared" si="11"/>
        <v>0</v>
      </c>
      <c r="C120" s="57"/>
      <c r="D120" s="43">
        <f t="shared" si="12"/>
        <v>0</v>
      </c>
      <c r="E120" s="57"/>
      <c r="F120" s="43">
        <f t="shared" si="13"/>
        <v>0</v>
      </c>
      <c r="G120" s="57"/>
      <c r="H120" s="43">
        <f t="shared" si="14"/>
        <v>0</v>
      </c>
      <c r="I120" s="43" t="str">
        <f t="shared" si="15"/>
        <v/>
      </c>
    </row>
    <row r="121" spans="1:9" x14ac:dyDescent="0.25">
      <c r="A121" s="57"/>
      <c r="B121" s="43">
        <f t="shared" si="11"/>
        <v>0</v>
      </c>
      <c r="C121" s="57"/>
      <c r="D121" s="43">
        <f t="shared" si="12"/>
        <v>0</v>
      </c>
      <c r="E121" s="57"/>
      <c r="F121" s="43">
        <f t="shared" si="13"/>
        <v>0</v>
      </c>
      <c r="G121" s="57"/>
      <c r="H121" s="43">
        <f t="shared" si="14"/>
        <v>0</v>
      </c>
      <c r="I121" s="43" t="str">
        <f t="shared" si="15"/>
        <v/>
      </c>
    </row>
    <row r="122" spans="1:9" x14ac:dyDescent="0.25">
      <c r="A122" s="57"/>
      <c r="B122" s="43">
        <f t="shared" si="11"/>
        <v>0</v>
      </c>
      <c r="C122" s="57"/>
      <c r="D122" s="43">
        <f t="shared" si="12"/>
        <v>0</v>
      </c>
      <c r="E122" s="57"/>
      <c r="F122" s="43">
        <f t="shared" si="13"/>
        <v>0</v>
      </c>
      <c r="G122" s="57"/>
      <c r="H122" s="43">
        <f t="shared" si="14"/>
        <v>0</v>
      </c>
      <c r="I122" s="43" t="str">
        <f t="shared" si="15"/>
        <v/>
      </c>
    </row>
    <row r="123" spans="1:9" x14ac:dyDescent="0.25">
      <c r="A123" s="57"/>
      <c r="B123" s="43">
        <f t="shared" si="11"/>
        <v>0</v>
      </c>
      <c r="C123" s="57"/>
      <c r="D123" s="43">
        <f t="shared" si="12"/>
        <v>0</v>
      </c>
      <c r="E123" s="57"/>
      <c r="F123" s="43">
        <f t="shared" si="13"/>
        <v>0</v>
      </c>
      <c r="G123" s="57"/>
      <c r="H123" s="43">
        <f t="shared" si="14"/>
        <v>0</v>
      </c>
      <c r="I123" s="43" t="str">
        <f t="shared" si="15"/>
        <v/>
      </c>
    </row>
    <row r="124" spans="1:9" x14ac:dyDescent="0.25">
      <c r="A124" s="57"/>
      <c r="B124" s="43">
        <f t="shared" si="11"/>
        <v>0</v>
      </c>
      <c r="C124" s="57"/>
      <c r="D124" s="43">
        <f t="shared" si="12"/>
        <v>0</v>
      </c>
      <c r="E124" s="57"/>
      <c r="F124" s="43">
        <f t="shared" si="13"/>
        <v>0</v>
      </c>
      <c r="G124" s="57"/>
      <c r="H124" s="43">
        <f t="shared" si="14"/>
        <v>0</v>
      </c>
      <c r="I124" s="43" t="str">
        <f t="shared" si="15"/>
        <v/>
      </c>
    </row>
    <row r="125" spans="1:9" x14ac:dyDescent="0.25">
      <c r="A125" s="57"/>
      <c r="B125" s="43">
        <f t="shared" si="11"/>
        <v>0</v>
      </c>
      <c r="C125" s="57"/>
      <c r="D125" s="43">
        <f t="shared" si="12"/>
        <v>0</v>
      </c>
      <c r="E125" s="57"/>
      <c r="F125" s="43">
        <f t="shared" si="13"/>
        <v>0</v>
      </c>
      <c r="G125" s="57"/>
      <c r="H125" s="43">
        <f t="shared" si="14"/>
        <v>0</v>
      </c>
      <c r="I125" s="43" t="str">
        <f t="shared" si="15"/>
        <v/>
      </c>
    </row>
    <row r="126" spans="1:9" x14ac:dyDescent="0.25">
      <c r="A126" s="57"/>
      <c r="B126" s="43">
        <f t="shared" si="11"/>
        <v>0</v>
      </c>
      <c r="C126" s="57"/>
      <c r="D126" s="43">
        <f t="shared" si="12"/>
        <v>0</v>
      </c>
      <c r="E126" s="57"/>
      <c r="F126" s="43">
        <f t="shared" si="13"/>
        <v>0</v>
      </c>
      <c r="G126" s="57"/>
      <c r="H126" s="43">
        <f t="shared" si="14"/>
        <v>0</v>
      </c>
      <c r="I126" s="43" t="str">
        <f t="shared" si="15"/>
        <v/>
      </c>
    </row>
    <row r="127" spans="1:9" x14ac:dyDescent="0.25">
      <c r="A127" s="57"/>
      <c r="B127" s="43">
        <f t="shared" si="11"/>
        <v>0</v>
      </c>
      <c r="C127" s="57"/>
      <c r="D127" s="43">
        <f t="shared" si="12"/>
        <v>0</v>
      </c>
      <c r="E127" s="57"/>
      <c r="F127" s="43">
        <f t="shared" si="13"/>
        <v>0</v>
      </c>
      <c r="G127" s="57"/>
      <c r="H127" s="43">
        <f t="shared" si="14"/>
        <v>0</v>
      </c>
      <c r="I127" s="43" t="str">
        <f t="shared" si="15"/>
        <v/>
      </c>
    </row>
    <row r="128" spans="1:9" x14ac:dyDescent="0.25">
      <c r="A128" s="57"/>
      <c r="B128" s="43">
        <f t="shared" si="11"/>
        <v>0</v>
      </c>
      <c r="C128" s="57"/>
      <c r="D128" s="43">
        <f t="shared" si="12"/>
        <v>0</v>
      </c>
      <c r="E128" s="57"/>
      <c r="F128" s="43">
        <f t="shared" si="13"/>
        <v>0</v>
      </c>
      <c r="G128" s="57"/>
      <c r="H128" s="43">
        <f t="shared" si="14"/>
        <v>0</v>
      </c>
      <c r="I128" s="43" t="str">
        <f t="shared" si="15"/>
        <v/>
      </c>
    </row>
    <row r="129" spans="1:9" x14ac:dyDescent="0.25">
      <c r="A129" s="57"/>
      <c r="B129" s="43">
        <f t="shared" si="11"/>
        <v>0</v>
      </c>
      <c r="C129" s="57"/>
      <c r="D129" s="43">
        <f t="shared" si="12"/>
        <v>0</v>
      </c>
      <c r="E129" s="57"/>
      <c r="F129" s="43">
        <f t="shared" si="13"/>
        <v>0</v>
      </c>
      <c r="G129" s="57"/>
      <c r="H129" s="43">
        <f t="shared" si="14"/>
        <v>0</v>
      </c>
      <c r="I129" s="43" t="str">
        <f t="shared" si="15"/>
        <v/>
      </c>
    </row>
    <row r="130" spans="1:9" x14ac:dyDescent="0.25">
      <c r="A130" s="57"/>
      <c r="B130" s="43">
        <f t="shared" si="11"/>
        <v>0</v>
      </c>
      <c r="C130" s="57"/>
      <c r="D130" s="43">
        <f t="shared" si="12"/>
        <v>0</v>
      </c>
      <c r="E130" s="57"/>
      <c r="F130" s="43">
        <f t="shared" si="13"/>
        <v>0</v>
      </c>
      <c r="G130" s="57"/>
      <c r="H130" s="43">
        <f t="shared" si="14"/>
        <v>0</v>
      </c>
      <c r="I130" s="43" t="str">
        <f t="shared" si="15"/>
        <v/>
      </c>
    </row>
    <row r="131" spans="1:9" x14ac:dyDescent="0.25">
      <c r="A131" s="57"/>
      <c r="B131" s="43">
        <f t="shared" si="11"/>
        <v>0</v>
      </c>
      <c r="C131" s="57"/>
      <c r="D131" s="43">
        <f t="shared" si="12"/>
        <v>0</v>
      </c>
      <c r="E131" s="57"/>
      <c r="F131" s="43">
        <f t="shared" si="13"/>
        <v>0</v>
      </c>
      <c r="G131" s="57"/>
      <c r="H131" s="43">
        <f t="shared" si="14"/>
        <v>0</v>
      </c>
      <c r="I131" s="43" t="str">
        <f t="shared" si="15"/>
        <v/>
      </c>
    </row>
    <row r="132" spans="1:9" x14ac:dyDescent="0.25">
      <c r="A132" s="57"/>
      <c r="B132" s="43">
        <f t="shared" si="11"/>
        <v>0</v>
      </c>
      <c r="C132" s="57"/>
      <c r="D132" s="43">
        <f t="shared" si="12"/>
        <v>0</v>
      </c>
      <c r="E132" s="57"/>
      <c r="F132" s="43">
        <f t="shared" si="13"/>
        <v>0</v>
      </c>
      <c r="G132" s="57"/>
      <c r="H132" s="43">
        <f t="shared" si="14"/>
        <v>0</v>
      </c>
      <c r="I132" s="43" t="str">
        <f t="shared" si="15"/>
        <v/>
      </c>
    </row>
    <row r="133" spans="1:9" x14ac:dyDescent="0.25">
      <c r="A133" s="57"/>
      <c r="B133" s="43">
        <f t="shared" si="11"/>
        <v>0</v>
      </c>
      <c r="C133" s="57"/>
      <c r="D133" s="43">
        <f t="shared" si="12"/>
        <v>0</v>
      </c>
      <c r="E133" s="57"/>
      <c r="F133" s="43">
        <f t="shared" si="13"/>
        <v>0</v>
      </c>
      <c r="G133" s="57"/>
      <c r="H133" s="43">
        <f t="shared" si="14"/>
        <v>0</v>
      </c>
      <c r="I133" s="43" t="str">
        <f t="shared" si="15"/>
        <v/>
      </c>
    </row>
    <row r="134" spans="1:9" x14ac:dyDescent="0.25">
      <c r="A134" s="57"/>
      <c r="B134" s="43">
        <f t="shared" si="11"/>
        <v>0</v>
      </c>
      <c r="C134" s="57"/>
      <c r="D134" s="43">
        <f t="shared" si="12"/>
        <v>0</v>
      </c>
      <c r="E134" s="57"/>
      <c r="F134" s="43">
        <f t="shared" si="13"/>
        <v>0</v>
      </c>
      <c r="G134" s="57"/>
      <c r="H134" s="43">
        <f t="shared" si="14"/>
        <v>0</v>
      </c>
      <c r="I134" s="43" t="str">
        <f t="shared" si="15"/>
        <v/>
      </c>
    </row>
    <row r="135" spans="1:9" x14ac:dyDescent="0.25">
      <c r="A135" s="57"/>
      <c r="B135" s="43">
        <f t="shared" si="11"/>
        <v>0</v>
      </c>
      <c r="C135" s="57"/>
      <c r="D135" s="43">
        <f t="shared" si="12"/>
        <v>0</v>
      </c>
      <c r="E135" s="57"/>
      <c r="F135" s="43">
        <f t="shared" si="13"/>
        <v>0</v>
      </c>
      <c r="G135" s="57"/>
      <c r="H135" s="43">
        <f t="shared" si="14"/>
        <v>0</v>
      </c>
      <c r="I135" s="43" t="str">
        <f t="shared" si="15"/>
        <v/>
      </c>
    </row>
    <row r="136" spans="1:9" x14ac:dyDescent="0.25">
      <c r="A136" s="57"/>
      <c r="B136" s="43">
        <f t="shared" si="11"/>
        <v>0</v>
      </c>
      <c r="C136" s="57"/>
      <c r="D136" s="43">
        <f t="shared" si="12"/>
        <v>0</v>
      </c>
      <c r="E136" s="57"/>
      <c r="F136" s="43">
        <f t="shared" si="13"/>
        <v>0</v>
      </c>
      <c r="G136" s="57"/>
      <c r="H136" s="43">
        <f t="shared" si="14"/>
        <v>0</v>
      </c>
      <c r="I136" s="43" t="str">
        <f t="shared" si="15"/>
        <v/>
      </c>
    </row>
    <row r="137" spans="1:9" x14ac:dyDescent="0.25">
      <c r="A137" s="57"/>
      <c r="B137" s="43">
        <f t="shared" si="11"/>
        <v>0</v>
      </c>
      <c r="C137" s="57"/>
      <c r="D137" s="43">
        <f t="shared" si="12"/>
        <v>0</v>
      </c>
      <c r="E137" s="57"/>
      <c r="F137" s="43">
        <f t="shared" si="13"/>
        <v>0</v>
      </c>
      <c r="G137" s="57"/>
      <c r="H137" s="43">
        <f t="shared" si="14"/>
        <v>0</v>
      </c>
      <c r="I137" s="43" t="str">
        <f t="shared" si="15"/>
        <v/>
      </c>
    </row>
    <row r="138" spans="1:9" x14ac:dyDescent="0.25">
      <c r="A138" s="57"/>
      <c r="B138" s="43">
        <f t="shared" si="11"/>
        <v>0</v>
      </c>
      <c r="C138" s="57"/>
      <c r="D138" s="43">
        <f t="shared" si="12"/>
        <v>0</v>
      </c>
      <c r="E138" s="57"/>
      <c r="F138" s="43">
        <f t="shared" si="13"/>
        <v>0</v>
      </c>
      <c r="G138" s="57"/>
      <c r="H138" s="43">
        <f t="shared" si="14"/>
        <v>0</v>
      </c>
      <c r="I138" s="43" t="str">
        <f t="shared" si="15"/>
        <v/>
      </c>
    </row>
    <row r="139" spans="1:9" x14ac:dyDescent="0.25">
      <c r="A139" s="57"/>
      <c r="B139" s="43">
        <f t="shared" si="11"/>
        <v>0</v>
      </c>
      <c r="C139" s="57"/>
      <c r="D139" s="43">
        <f t="shared" si="12"/>
        <v>0</v>
      </c>
      <c r="E139" s="57"/>
      <c r="F139" s="43">
        <f t="shared" si="13"/>
        <v>0</v>
      </c>
      <c r="G139" s="57"/>
      <c r="H139" s="43">
        <f t="shared" si="14"/>
        <v>0</v>
      </c>
      <c r="I139" s="43" t="str">
        <f t="shared" si="15"/>
        <v/>
      </c>
    </row>
    <row r="140" spans="1:9" x14ac:dyDescent="0.25">
      <c r="A140" s="57"/>
      <c r="B140" s="43">
        <f t="shared" si="11"/>
        <v>0</v>
      </c>
      <c r="C140" s="57"/>
      <c r="D140" s="43">
        <f t="shared" si="12"/>
        <v>0</v>
      </c>
      <c r="E140" s="57"/>
      <c r="F140" s="43">
        <f t="shared" si="13"/>
        <v>0</v>
      </c>
      <c r="G140" s="57"/>
      <c r="H140" s="43">
        <f t="shared" si="14"/>
        <v>0</v>
      </c>
      <c r="I140" s="43" t="str">
        <f t="shared" si="15"/>
        <v/>
      </c>
    </row>
    <row r="141" spans="1:9" x14ac:dyDescent="0.25">
      <c r="A141" s="57"/>
      <c r="B141" s="43">
        <f t="shared" si="11"/>
        <v>0</v>
      </c>
      <c r="C141" s="57"/>
      <c r="D141" s="43">
        <f t="shared" si="12"/>
        <v>0</v>
      </c>
      <c r="E141" s="57"/>
      <c r="F141" s="43">
        <f t="shared" si="13"/>
        <v>0</v>
      </c>
      <c r="G141" s="57"/>
      <c r="H141" s="43">
        <f t="shared" si="14"/>
        <v>0</v>
      </c>
      <c r="I141" s="43" t="str">
        <f t="shared" si="15"/>
        <v/>
      </c>
    </row>
    <row r="142" spans="1:9" x14ac:dyDescent="0.25">
      <c r="A142" s="57"/>
      <c r="B142" s="43">
        <f t="shared" si="11"/>
        <v>0</v>
      </c>
      <c r="C142" s="57"/>
      <c r="D142" s="43">
        <f t="shared" si="12"/>
        <v>0</v>
      </c>
      <c r="E142" s="57"/>
      <c r="F142" s="43">
        <f t="shared" si="13"/>
        <v>0</v>
      </c>
      <c r="G142" s="57"/>
      <c r="H142" s="43">
        <f t="shared" si="14"/>
        <v>0</v>
      </c>
      <c r="I142" s="43" t="str">
        <f t="shared" si="15"/>
        <v/>
      </c>
    </row>
    <row r="143" spans="1:9" x14ac:dyDescent="0.25">
      <c r="A143" s="57"/>
      <c r="B143" s="43">
        <f t="shared" si="11"/>
        <v>0</v>
      </c>
      <c r="C143" s="57"/>
      <c r="D143" s="43">
        <f t="shared" si="12"/>
        <v>0</v>
      </c>
      <c r="E143" s="57"/>
      <c r="F143" s="43">
        <f t="shared" si="13"/>
        <v>0</v>
      </c>
      <c r="G143" s="57"/>
      <c r="H143" s="43">
        <f t="shared" si="14"/>
        <v>0</v>
      </c>
      <c r="I143" s="43" t="str">
        <f t="shared" si="15"/>
        <v/>
      </c>
    </row>
    <row r="144" spans="1:9" x14ac:dyDescent="0.25">
      <c r="A144" s="57"/>
      <c r="B144" s="43">
        <f t="shared" si="11"/>
        <v>0</v>
      </c>
      <c r="C144" s="57"/>
      <c r="D144" s="43">
        <f t="shared" si="12"/>
        <v>0</v>
      </c>
      <c r="E144" s="57"/>
      <c r="F144" s="43">
        <f t="shared" si="13"/>
        <v>0</v>
      </c>
      <c r="G144" s="57"/>
      <c r="H144" s="43">
        <f t="shared" si="14"/>
        <v>0</v>
      </c>
      <c r="I144" s="43" t="str">
        <f t="shared" si="15"/>
        <v/>
      </c>
    </row>
    <row r="145" spans="1:9" x14ac:dyDescent="0.25">
      <c r="A145" s="57"/>
      <c r="B145" s="43">
        <f t="shared" si="11"/>
        <v>0</v>
      </c>
      <c r="C145" s="57"/>
      <c r="D145" s="43">
        <f t="shared" si="12"/>
        <v>0</v>
      </c>
      <c r="E145" s="57"/>
      <c r="F145" s="43">
        <f t="shared" si="13"/>
        <v>0</v>
      </c>
      <c r="G145" s="57"/>
      <c r="H145" s="43">
        <f t="shared" si="14"/>
        <v>0</v>
      </c>
      <c r="I145" s="43" t="str">
        <f t="shared" si="15"/>
        <v/>
      </c>
    </row>
    <row r="146" spans="1:9" x14ac:dyDescent="0.25">
      <c r="A146" s="57"/>
      <c r="B146" s="43">
        <f t="shared" si="11"/>
        <v>0</v>
      </c>
      <c r="C146" s="57"/>
      <c r="D146" s="43">
        <f t="shared" si="12"/>
        <v>0</v>
      </c>
      <c r="E146" s="57"/>
      <c r="F146" s="43">
        <f t="shared" si="13"/>
        <v>0</v>
      </c>
      <c r="G146" s="57"/>
      <c r="H146" s="43">
        <f t="shared" si="14"/>
        <v>0</v>
      </c>
      <c r="I146" s="43" t="str">
        <f t="shared" si="15"/>
        <v/>
      </c>
    </row>
    <row r="147" spans="1:9" x14ac:dyDescent="0.25">
      <c r="A147" s="57"/>
      <c r="B147" s="43">
        <f t="shared" si="11"/>
        <v>0</v>
      </c>
      <c r="C147" s="57"/>
      <c r="D147" s="43">
        <f t="shared" si="12"/>
        <v>0</v>
      </c>
      <c r="E147" s="57"/>
      <c r="F147" s="43">
        <f t="shared" si="13"/>
        <v>0</v>
      </c>
      <c r="G147" s="57"/>
      <c r="H147" s="43">
        <f t="shared" si="14"/>
        <v>0</v>
      </c>
      <c r="I147" s="43" t="str">
        <f t="shared" si="15"/>
        <v/>
      </c>
    </row>
    <row r="148" spans="1:9" x14ac:dyDescent="0.25">
      <c r="A148" s="57"/>
      <c r="B148" s="43">
        <f t="shared" si="11"/>
        <v>0</v>
      </c>
      <c r="C148" s="57"/>
      <c r="D148" s="43">
        <f t="shared" si="12"/>
        <v>0</v>
      </c>
      <c r="E148" s="57"/>
      <c r="F148" s="43">
        <f t="shared" si="13"/>
        <v>0</v>
      </c>
      <c r="G148" s="57"/>
      <c r="H148" s="43">
        <f t="shared" si="14"/>
        <v>0</v>
      </c>
      <c r="I148" s="43" t="str">
        <f t="shared" si="15"/>
        <v/>
      </c>
    </row>
    <row r="149" spans="1:9" x14ac:dyDescent="0.25">
      <c r="A149" s="57"/>
      <c r="B149" s="43">
        <f t="shared" si="11"/>
        <v>0</v>
      </c>
      <c r="C149" s="57"/>
      <c r="D149" s="43">
        <f t="shared" si="12"/>
        <v>0</v>
      </c>
      <c r="E149" s="57"/>
      <c r="F149" s="43">
        <f t="shared" si="13"/>
        <v>0</v>
      </c>
      <c r="G149" s="57"/>
      <c r="H149" s="43">
        <f t="shared" si="14"/>
        <v>0</v>
      </c>
      <c r="I149" s="43" t="str">
        <f t="shared" si="15"/>
        <v/>
      </c>
    </row>
    <row r="150" spans="1:9" x14ac:dyDescent="0.25">
      <c r="A150" s="57"/>
      <c r="B150" s="43">
        <f t="shared" si="11"/>
        <v>0</v>
      </c>
      <c r="C150" s="57"/>
      <c r="D150" s="43">
        <f t="shared" si="12"/>
        <v>0</v>
      </c>
      <c r="E150" s="57"/>
      <c r="F150" s="43">
        <f t="shared" si="13"/>
        <v>0</v>
      </c>
      <c r="G150" s="57"/>
      <c r="H150" s="43">
        <f t="shared" si="14"/>
        <v>0</v>
      </c>
      <c r="I150" s="43" t="str">
        <f t="shared" si="15"/>
        <v/>
      </c>
    </row>
    <row r="151" spans="1:9" x14ac:dyDescent="0.25">
      <c r="A151" s="57"/>
      <c r="B151" s="43">
        <f t="shared" si="11"/>
        <v>0</v>
      </c>
      <c r="C151" s="57"/>
      <c r="D151" s="43">
        <f t="shared" si="12"/>
        <v>0</v>
      </c>
      <c r="E151" s="57"/>
      <c r="F151" s="43">
        <f t="shared" si="13"/>
        <v>0</v>
      </c>
      <c r="G151" s="57"/>
      <c r="H151" s="43">
        <f t="shared" si="14"/>
        <v>0</v>
      </c>
      <c r="I151" s="43" t="str">
        <f t="shared" si="15"/>
        <v/>
      </c>
    </row>
    <row r="152" spans="1:9" x14ac:dyDescent="0.25">
      <c r="A152" s="57"/>
      <c r="B152" s="43">
        <f t="shared" si="11"/>
        <v>0</v>
      </c>
      <c r="C152" s="57"/>
      <c r="D152" s="43">
        <f t="shared" si="12"/>
        <v>0</v>
      </c>
      <c r="E152" s="57"/>
      <c r="F152" s="43">
        <f t="shared" si="13"/>
        <v>0</v>
      </c>
      <c r="G152" s="57"/>
      <c r="H152" s="43">
        <f t="shared" si="14"/>
        <v>0</v>
      </c>
      <c r="I152" s="43" t="str">
        <f t="shared" si="15"/>
        <v/>
      </c>
    </row>
    <row r="153" spans="1:9" x14ac:dyDescent="0.25">
      <c r="A153" s="57"/>
      <c r="B153" s="43">
        <f t="shared" si="11"/>
        <v>0</v>
      </c>
      <c r="C153" s="57"/>
      <c r="D153" s="43">
        <f t="shared" si="12"/>
        <v>0</v>
      </c>
      <c r="E153" s="57"/>
      <c r="F153" s="43">
        <f t="shared" si="13"/>
        <v>0</v>
      </c>
      <c r="G153" s="57"/>
      <c r="H153" s="43">
        <f t="shared" si="14"/>
        <v>0</v>
      </c>
      <c r="I153" s="43" t="str">
        <f t="shared" si="15"/>
        <v/>
      </c>
    </row>
    <row r="154" spans="1:9" x14ac:dyDescent="0.25">
      <c r="A154" s="57"/>
      <c r="B154" s="43">
        <f t="shared" si="11"/>
        <v>0</v>
      </c>
      <c r="C154" s="57"/>
      <c r="D154" s="43">
        <f t="shared" si="12"/>
        <v>0</v>
      </c>
      <c r="E154" s="57"/>
      <c r="F154" s="43">
        <f t="shared" si="13"/>
        <v>0</v>
      </c>
      <c r="G154" s="57"/>
      <c r="H154" s="43">
        <f t="shared" si="14"/>
        <v>0</v>
      </c>
      <c r="I154" s="43" t="str">
        <f t="shared" si="15"/>
        <v/>
      </c>
    </row>
    <row r="155" spans="1:9" x14ac:dyDescent="0.25">
      <c r="A155" s="57"/>
      <c r="B155" s="43">
        <f t="shared" si="11"/>
        <v>0</v>
      </c>
      <c r="C155" s="57"/>
      <c r="D155" s="43">
        <f t="shared" si="12"/>
        <v>0</v>
      </c>
      <c r="E155" s="57"/>
      <c r="F155" s="43">
        <f t="shared" si="13"/>
        <v>0</v>
      </c>
      <c r="G155" s="57"/>
      <c r="H155" s="43">
        <f t="shared" si="14"/>
        <v>0</v>
      </c>
      <c r="I155" s="43" t="str">
        <f t="shared" si="15"/>
        <v/>
      </c>
    </row>
    <row r="156" spans="1:9" x14ac:dyDescent="0.25">
      <c r="A156" s="57"/>
      <c r="B156" s="43">
        <f t="shared" si="11"/>
        <v>0</v>
      </c>
      <c r="C156" s="57"/>
      <c r="D156" s="43">
        <f t="shared" si="12"/>
        <v>0</v>
      </c>
      <c r="E156" s="57"/>
      <c r="F156" s="43">
        <f t="shared" si="13"/>
        <v>0</v>
      </c>
      <c r="G156" s="57"/>
      <c r="H156" s="43">
        <f t="shared" si="14"/>
        <v>0</v>
      </c>
      <c r="I156" s="43" t="str">
        <f t="shared" si="15"/>
        <v/>
      </c>
    </row>
    <row r="157" spans="1:9" x14ac:dyDescent="0.25">
      <c r="A157" s="57"/>
      <c r="B157" s="43">
        <f t="shared" si="11"/>
        <v>0</v>
      </c>
      <c r="C157" s="57"/>
      <c r="D157" s="43">
        <f t="shared" si="12"/>
        <v>0</v>
      </c>
      <c r="E157" s="57"/>
      <c r="F157" s="43">
        <f t="shared" si="13"/>
        <v>0</v>
      </c>
      <c r="G157" s="57"/>
      <c r="H157" s="43">
        <f t="shared" si="14"/>
        <v>0</v>
      </c>
      <c r="I157" s="43" t="str">
        <f t="shared" si="15"/>
        <v/>
      </c>
    </row>
    <row r="158" spans="1:9" x14ac:dyDescent="0.25">
      <c r="A158" s="57"/>
      <c r="B158" s="43">
        <f t="shared" si="11"/>
        <v>0</v>
      </c>
      <c r="C158" s="57"/>
      <c r="D158" s="43">
        <f t="shared" si="12"/>
        <v>0</v>
      </c>
      <c r="E158" s="57"/>
      <c r="F158" s="43">
        <f t="shared" si="13"/>
        <v>0</v>
      </c>
      <c r="G158" s="57"/>
      <c r="H158" s="43">
        <f t="shared" si="14"/>
        <v>0</v>
      </c>
      <c r="I158" s="43" t="str">
        <f t="shared" si="15"/>
        <v/>
      </c>
    </row>
    <row r="159" spans="1:9" x14ac:dyDescent="0.25">
      <c r="A159" s="57"/>
      <c r="B159" s="43">
        <f t="shared" si="11"/>
        <v>0</v>
      </c>
      <c r="C159" s="57"/>
      <c r="D159" s="43">
        <f t="shared" si="12"/>
        <v>0</v>
      </c>
      <c r="E159" s="57"/>
      <c r="F159" s="43">
        <f t="shared" si="13"/>
        <v>0</v>
      </c>
      <c r="G159" s="57"/>
      <c r="H159" s="43">
        <f t="shared" si="14"/>
        <v>0</v>
      </c>
      <c r="I159" s="43" t="str">
        <f t="shared" si="15"/>
        <v/>
      </c>
    </row>
    <row r="160" spans="1:9" x14ac:dyDescent="0.25">
      <c r="A160" s="57"/>
      <c r="B160" s="43">
        <f t="shared" si="11"/>
        <v>0</v>
      </c>
      <c r="C160" s="57"/>
      <c r="D160" s="43">
        <f t="shared" si="12"/>
        <v>0</v>
      </c>
      <c r="E160" s="57"/>
      <c r="F160" s="43">
        <f t="shared" si="13"/>
        <v>0</v>
      </c>
      <c r="G160" s="57"/>
      <c r="H160" s="43">
        <f t="shared" si="14"/>
        <v>0</v>
      </c>
      <c r="I160" s="43" t="str">
        <f t="shared" si="15"/>
        <v/>
      </c>
    </row>
    <row r="161" spans="1:9" x14ac:dyDescent="0.25">
      <c r="A161" s="57"/>
      <c r="B161" s="43">
        <f t="shared" ref="B161:B224" si="16">A161*$N$7</f>
        <v>0</v>
      </c>
      <c r="C161" s="57"/>
      <c r="D161" s="43">
        <f t="shared" ref="D161:D224" si="17">C161*$N$6</f>
        <v>0</v>
      </c>
      <c r="E161" s="57"/>
      <c r="F161" s="43">
        <f t="shared" ref="F161:F224" si="18">E161*$N$5</f>
        <v>0</v>
      </c>
      <c r="G161" s="57"/>
      <c r="H161" s="43">
        <f t="shared" ref="H161:H224" si="19">G161*$N$4</f>
        <v>0</v>
      </c>
      <c r="I161" s="43" t="str">
        <f t="shared" ref="I161:I224" si="20">IF(C161&gt;0,CONCATENATE("0x",DEC2HEX(B161+D161+F161+H161),","),"")</f>
        <v/>
      </c>
    </row>
    <row r="162" spans="1:9" x14ac:dyDescent="0.25">
      <c r="A162" s="57"/>
      <c r="B162" s="43">
        <f t="shared" si="16"/>
        <v>0</v>
      </c>
      <c r="C162" s="57"/>
      <c r="D162" s="43">
        <f t="shared" si="17"/>
        <v>0</v>
      </c>
      <c r="E162" s="57"/>
      <c r="F162" s="43">
        <f t="shared" si="18"/>
        <v>0</v>
      </c>
      <c r="G162" s="57"/>
      <c r="H162" s="43">
        <f t="shared" si="19"/>
        <v>0</v>
      </c>
      <c r="I162" s="43" t="str">
        <f t="shared" si="20"/>
        <v/>
      </c>
    </row>
    <row r="163" spans="1:9" x14ac:dyDescent="0.25">
      <c r="A163" s="57"/>
      <c r="B163" s="43">
        <f t="shared" si="16"/>
        <v>0</v>
      </c>
      <c r="C163" s="57"/>
      <c r="D163" s="43">
        <f t="shared" si="17"/>
        <v>0</v>
      </c>
      <c r="E163" s="57"/>
      <c r="F163" s="43">
        <f t="shared" si="18"/>
        <v>0</v>
      </c>
      <c r="G163" s="57"/>
      <c r="H163" s="43">
        <f t="shared" si="19"/>
        <v>0</v>
      </c>
      <c r="I163" s="43" t="str">
        <f t="shared" si="20"/>
        <v/>
      </c>
    </row>
    <row r="164" spans="1:9" x14ac:dyDescent="0.25">
      <c r="A164" s="57"/>
      <c r="B164" s="43">
        <f t="shared" si="16"/>
        <v>0</v>
      </c>
      <c r="C164" s="57"/>
      <c r="D164" s="43">
        <f t="shared" si="17"/>
        <v>0</v>
      </c>
      <c r="E164" s="57"/>
      <c r="F164" s="43">
        <f t="shared" si="18"/>
        <v>0</v>
      </c>
      <c r="G164" s="57"/>
      <c r="H164" s="43">
        <f t="shared" si="19"/>
        <v>0</v>
      </c>
      <c r="I164" s="43" t="str">
        <f t="shared" si="20"/>
        <v/>
      </c>
    </row>
    <row r="165" spans="1:9" x14ac:dyDescent="0.25">
      <c r="A165" s="57"/>
      <c r="B165" s="43">
        <f t="shared" si="16"/>
        <v>0</v>
      </c>
      <c r="C165" s="57"/>
      <c r="D165" s="43">
        <f t="shared" si="17"/>
        <v>0</v>
      </c>
      <c r="E165" s="57"/>
      <c r="F165" s="43">
        <f t="shared" si="18"/>
        <v>0</v>
      </c>
      <c r="G165" s="57"/>
      <c r="H165" s="43">
        <f t="shared" si="19"/>
        <v>0</v>
      </c>
      <c r="I165" s="43" t="str">
        <f t="shared" si="20"/>
        <v/>
      </c>
    </row>
    <row r="166" spans="1:9" x14ac:dyDescent="0.25">
      <c r="A166" s="57"/>
      <c r="B166" s="43">
        <f t="shared" si="16"/>
        <v>0</v>
      </c>
      <c r="C166" s="57"/>
      <c r="D166" s="43">
        <f t="shared" si="17"/>
        <v>0</v>
      </c>
      <c r="E166" s="57"/>
      <c r="F166" s="43">
        <f t="shared" si="18"/>
        <v>0</v>
      </c>
      <c r="G166" s="57"/>
      <c r="H166" s="43">
        <f t="shared" si="19"/>
        <v>0</v>
      </c>
      <c r="I166" s="43" t="str">
        <f t="shared" si="20"/>
        <v/>
      </c>
    </row>
    <row r="167" spans="1:9" x14ac:dyDescent="0.25">
      <c r="A167" s="57"/>
      <c r="B167" s="43">
        <f t="shared" si="16"/>
        <v>0</v>
      </c>
      <c r="C167" s="57"/>
      <c r="D167" s="43">
        <f t="shared" si="17"/>
        <v>0</v>
      </c>
      <c r="E167" s="57"/>
      <c r="F167" s="43">
        <f t="shared" si="18"/>
        <v>0</v>
      </c>
      <c r="G167" s="57"/>
      <c r="H167" s="43">
        <f t="shared" si="19"/>
        <v>0</v>
      </c>
      <c r="I167" s="43" t="str">
        <f t="shared" si="20"/>
        <v/>
      </c>
    </row>
    <row r="168" spans="1:9" x14ac:dyDescent="0.25">
      <c r="A168" s="57"/>
      <c r="B168" s="43">
        <f t="shared" si="16"/>
        <v>0</v>
      </c>
      <c r="C168" s="57"/>
      <c r="D168" s="43">
        <f t="shared" si="17"/>
        <v>0</v>
      </c>
      <c r="E168" s="57"/>
      <c r="F168" s="43">
        <f t="shared" si="18"/>
        <v>0</v>
      </c>
      <c r="G168" s="57"/>
      <c r="H168" s="43">
        <f t="shared" si="19"/>
        <v>0</v>
      </c>
      <c r="I168" s="43" t="str">
        <f t="shared" si="20"/>
        <v/>
      </c>
    </row>
    <row r="169" spans="1:9" x14ac:dyDescent="0.25">
      <c r="A169" s="57"/>
      <c r="B169" s="43">
        <f t="shared" si="16"/>
        <v>0</v>
      </c>
      <c r="C169" s="57"/>
      <c r="D169" s="43">
        <f t="shared" si="17"/>
        <v>0</v>
      </c>
      <c r="E169" s="57"/>
      <c r="F169" s="43">
        <f t="shared" si="18"/>
        <v>0</v>
      </c>
      <c r="G169" s="57"/>
      <c r="H169" s="43">
        <f t="shared" si="19"/>
        <v>0</v>
      </c>
      <c r="I169" s="43" t="str">
        <f t="shared" si="20"/>
        <v/>
      </c>
    </row>
    <row r="170" spans="1:9" x14ac:dyDescent="0.25">
      <c r="A170" s="57"/>
      <c r="B170" s="43">
        <f t="shared" si="16"/>
        <v>0</v>
      </c>
      <c r="C170" s="57"/>
      <c r="D170" s="43">
        <f t="shared" si="17"/>
        <v>0</v>
      </c>
      <c r="E170" s="57"/>
      <c r="F170" s="43">
        <f t="shared" si="18"/>
        <v>0</v>
      </c>
      <c r="G170" s="57"/>
      <c r="H170" s="43">
        <f t="shared" si="19"/>
        <v>0</v>
      </c>
      <c r="I170" s="43" t="str">
        <f t="shared" si="20"/>
        <v/>
      </c>
    </row>
    <row r="171" spans="1:9" x14ac:dyDescent="0.25">
      <c r="A171" s="57"/>
      <c r="B171" s="43">
        <f t="shared" si="16"/>
        <v>0</v>
      </c>
      <c r="C171" s="57"/>
      <c r="D171" s="43">
        <f t="shared" si="17"/>
        <v>0</v>
      </c>
      <c r="E171" s="57"/>
      <c r="F171" s="43">
        <f t="shared" si="18"/>
        <v>0</v>
      </c>
      <c r="G171" s="57"/>
      <c r="H171" s="43">
        <f t="shared" si="19"/>
        <v>0</v>
      </c>
      <c r="I171" s="43" t="str">
        <f t="shared" si="20"/>
        <v/>
      </c>
    </row>
    <row r="172" spans="1:9" x14ac:dyDescent="0.25">
      <c r="A172" s="57"/>
      <c r="B172" s="43">
        <f t="shared" si="16"/>
        <v>0</v>
      </c>
      <c r="C172" s="57"/>
      <c r="D172" s="43">
        <f t="shared" si="17"/>
        <v>0</v>
      </c>
      <c r="E172" s="57"/>
      <c r="F172" s="43">
        <f t="shared" si="18"/>
        <v>0</v>
      </c>
      <c r="G172" s="57"/>
      <c r="H172" s="43">
        <f t="shared" si="19"/>
        <v>0</v>
      </c>
      <c r="I172" s="43" t="str">
        <f t="shared" si="20"/>
        <v/>
      </c>
    </row>
    <row r="173" spans="1:9" x14ac:dyDescent="0.25">
      <c r="A173" s="57"/>
      <c r="B173" s="43">
        <f t="shared" si="16"/>
        <v>0</v>
      </c>
      <c r="C173" s="57"/>
      <c r="D173" s="43">
        <f t="shared" si="17"/>
        <v>0</v>
      </c>
      <c r="E173" s="57"/>
      <c r="F173" s="43">
        <f t="shared" si="18"/>
        <v>0</v>
      </c>
      <c r="G173" s="57"/>
      <c r="H173" s="43">
        <f t="shared" si="19"/>
        <v>0</v>
      </c>
      <c r="I173" s="43" t="str">
        <f t="shared" si="20"/>
        <v/>
      </c>
    </row>
    <row r="174" spans="1:9" x14ac:dyDescent="0.25">
      <c r="A174" s="57"/>
      <c r="B174" s="43">
        <f t="shared" si="16"/>
        <v>0</v>
      </c>
      <c r="C174" s="57"/>
      <c r="D174" s="43">
        <f t="shared" si="17"/>
        <v>0</v>
      </c>
      <c r="E174" s="57"/>
      <c r="F174" s="43">
        <f t="shared" si="18"/>
        <v>0</v>
      </c>
      <c r="G174" s="57"/>
      <c r="H174" s="43">
        <f t="shared" si="19"/>
        <v>0</v>
      </c>
      <c r="I174" s="43" t="str">
        <f t="shared" si="20"/>
        <v/>
      </c>
    </row>
    <row r="175" spans="1:9" x14ac:dyDescent="0.25">
      <c r="A175" s="57"/>
      <c r="B175" s="43">
        <f t="shared" si="16"/>
        <v>0</v>
      </c>
      <c r="C175" s="57"/>
      <c r="D175" s="43">
        <f t="shared" si="17"/>
        <v>0</v>
      </c>
      <c r="E175" s="57"/>
      <c r="F175" s="43">
        <f t="shared" si="18"/>
        <v>0</v>
      </c>
      <c r="G175" s="57"/>
      <c r="H175" s="43">
        <f t="shared" si="19"/>
        <v>0</v>
      </c>
      <c r="I175" s="43" t="str">
        <f t="shared" si="20"/>
        <v/>
      </c>
    </row>
    <row r="176" spans="1:9" x14ac:dyDescent="0.25">
      <c r="A176" s="57"/>
      <c r="B176" s="43">
        <f t="shared" si="16"/>
        <v>0</v>
      </c>
      <c r="C176" s="57"/>
      <c r="D176" s="43">
        <f t="shared" si="17"/>
        <v>0</v>
      </c>
      <c r="E176" s="57"/>
      <c r="F176" s="43">
        <f t="shared" si="18"/>
        <v>0</v>
      </c>
      <c r="G176" s="57"/>
      <c r="H176" s="43">
        <f t="shared" si="19"/>
        <v>0</v>
      </c>
      <c r="I176" s="43" t="str">
        <f t="shared" si="20"/>
        <v/>
      </c>
    </row>
    <row r="177" spans="1:9" x14ac:dyDescent="0.25">
      <c r="A177" s="57"/>
      <c r="B177" s="43">
        <f t="shared" si="16"/>
        <v>0</v>
      </c>
      <c r="C177" s="57"/>
      <c r="D177" s="43">
        <f t="shared" si="17"/>
        <v>0</v>
      </c>
      <c r="E177" s="57"/>
      <c r="F177" s="43">
        <f t="shared" si="18"/>
        <v>0</v>
      </c>
      <c r="G177" s="57"/>
      <c r="H177" s="43">
        <f t="shared" si="19"/>
        <v>0</v>
      </c>
      <c r="I177" s="43" t="str">
        <f t="shared" si="20"/>
        <v/>
      </c>
    </row>
    <row r="178" spans="1:9" x14ac:dyDescent="0.25">
      <c r="A178" s="57"/>
      <c r="B178" s="43">
        <f t="shared" si="16"/>
        <v>0</v>
      </c>
      <c r="C178" s="57"/>
      <c r="D178" s="43">
        <f t="shared" si="17"/>
        <v>0</v>
      </c>
      <c r="E178" s="57"/>
      <c r="F178" s="43">
        <f t="shared" si="18"/>
        <v>0</v>
      </c>
      <c r="G178" s="57"/>
      <c r="H178" s="43">
        <f t="shared" si="19"/>
        <v>0</v>
      </c>
      <c r="I178" s="43" t="str">
        <f t="shared" si="20"/>
        <v/>
      </c>
    </row>
    <row r="179" spans="1:9" x14ac:dyDescent="0.25">
      <c r="A179" s="57"/>
      <c r="B179" s="43">
        <f t="shared" si="16"/>
        <v>0</v>
      </c>
      <c r="C179" s="57"/>
      <c r="D179" s="43">
        <f t="shared" si="17"/>
        <v>0</v>
      </c>
      <c r="E179" s="57"/>
      <c r="F179" s="43">
        <f t="shared" si="18"/>
        <v>0</v>
      </c>
      <c r="G179" s="57"/>
      <c r="H179" s="43">
        <f t="shared" si="19"/>
        <v>0</v>
      </c>
      <c r="I179" s="43" t="str">
        <f t="shared" si="20"/>
        <v/>
      </c>
    </row>
    <row r="180" spans="1:9" x14ac:dyDescent="0.25">
      <c r="A180" s="57"/>
      <c r="B180" s="43">
        <f t="shared" si="16"/>
        <v>0</v>
      </c>
      <c r="C180" s="57"/>
      <c r="D180" s="43">
        <f t="shared" si="17"/>
        <v>0</v>
      </c>
      <c r="E180" s="57"/>
      <c r="F180" s="43">
        <f t="shared" si="18"/>
        <v>0</v>
      </c>
      <c r="G180" s="57"/>
      <c r="H180" s="43">
        <f t="shared" si="19"/>
        <v>0</v>
      </c>
      <c r="I180" s="43" t="str">
        <f t="shared" si="20"/>
        <v/>
      </c>
    </row>
    <row r="181" spans="1:9" x14ac:dyDescent="0.25">
      <c r="A181" s="57"/>
      <c r="B181" s="43">
        <f t="shared" si="16"/>
        <v>0</v>
      </c>
      <c r="C181" s="57"/>
      <c r="D181" s="43">
        <f t="shared" si="17"/>
        <v>0</v>
      </c>
      <c r="E181" s="57"/>
      <c r="F181" s="43">
        <f t="shared" si="18"/>
        <v>0</v>
      </c>
      <c r="G181" s="57"/>
      <c r="H181" s="43">
        <f t="shared" si="19"/>
        <v>0</v>
      </c>
      <c r="I181" s="43" t="str">
        <f t="shared" si="20"/>
        <v/>
      </c>
    </row>
    <row r="182" spans="1:9" x14ac:dyDescent="0.25">
      <c r="A182" s="57"/>
      <c r="B182" s="43">
        <f t="shared" si="16"/>
        <v>0</v>
      </c>
      <c r="C182" s="57"/>
      <c r="D182" s="43">
        <f t="shared" si="17"/>
        <v>0</v>
      </c>
      <c r="E182" s="57"/>
      <c r="F182" s="43">
        <f t="shared" si="18"/>
        <v>0</v>
      </c>
      <c r="G182" s="57"/>
      <c r="H182" s="43">
        <f t="shared" si="19"/>
        <v>0</v>
      </c>
      <c r="I182" s="43" t="str">
        <f t="shared" si="20"/>
        <v/>
      </c>
    </row>
    <row r="183" spans="1:9" x14ac:dyDescent="0.25">
      <c r="A183" s="57"/>
      <c r="B183" s="43">
        <f t="shared" si="16"/>
        <v>0</v>
      </c>
      <c r="C183" s="57"/>
      <c r="D183" s="43">
        <f t="shared" si="17"/>
        <v>0</v>
      </c>
      <c r="E183" s="57"/>
      <c r="F183" s="43">
        <f t="shared" si="18"/>
        <v>0</v>
      </c>
      <c r="G183" s="57"/>
      <c r="H183" s="43">
        <f t="shared" si="19"/>
        <v>0</v>
      </c>
      <c r="I183" s="43" t="str">
        <f t="shared" si="20"/>
        <v/>
      </c>
    </row>
    <row r="184" spans="1:9" x14ac:dyDescent="0.25">
      <c r="A184" s="57"/>
      <c r="B184" s="43">
        <f t="shared" si="16"/>
        <v>0</v>
      </c>
      <c r="C184" s="57"/>
      <c r="D184" s="43">
        <f t="shared" si="17"/>
        <v>0</v>
      </c>
      <c r="E184" s="57"/>
      <c r="F184" s="43">
        <f t="shared" si="18"/>
        <v>0</v>
      </c>
      <c r="G184" s="57"/>
      <c r="H184" s="43">
        <f t="shared" si="19"/>
        <v>0</v>
      </c>
      <c r="I184" s="43" t="str">
        <f t="shared" si="20"/>
        <v/>
      </c>
    </row>
    <row r="185" spans="1:9" x14ac:dyDescent="0.25">
      <c r="A185" s="57"/>
      <c r="B185" s="43">
        <f t="shared" si="16"/>
        <v>0</v>
      </c>
      <c r="C185" s="57"/>
      <c r="D185" s="43">
        <f t="shared" si="17"/>
        <v>0</v>
      </c>
      <c r="E185" s="57"/>
      <c r="F185" s="43">
        <f t="shared" si="18"/>
        <v>0</v>
      </c>
      <c r="G185" s="57"/>
      <c r="H185" s="43">
        <f t="shared" si="19"/>
        <v>0</v>
      </c>
      <c r="I185" s="43" t="str">
        <f t="shared" si="20"/>
        <v/>
      </c>
    </row>
    <row r="186" spans="1:9" x14ac:dyDescent="0.25">
      <c r="A186" s="57"/>
      <c r="B186" s="43">
        <f t="shared" si="16"/>
        <v>0</v>
      </c>
      <c r="C186" s="57"/>
      <c r="D186" s="43">
        <f t="shared" si="17"/>
        <v>0</v>
      </c>
      <c r="E186" s="57"/>
      <c r="F186" s="43">
        <f t="shared" si="18"/>
        <v>0</v>
      </c>
      <c r="G186" s="57"/>
      <c r="H186" s="43">
        <f t="shared" si="19"/>
        <v>0</v>
      </c>
      <c r="I186" s="43" t="str">
        <f t="shared" si="20"/>
        <v/>
      </c>
    </row>
    <row r="187" spans="1:9" x14ac:dyDescent="0.25">
      <c r="A187" s="57"/>
      <c r="B187" s="43">
        <f t="shared" si="16"/>
        <v>0</v>
      </c>
      <c r="C187" s="57"/>
      <c r="D187" s="43">
        <f t="shared" si="17"/>
        <v>0</v>
      </c>
      <c r="E187" s="57"/>
      <c r="F187" s="43">
        <f t="shared" si="18"/>
        <v>0</v>
      </c>
      <c r="G187" s="57"/>
      <c r="H187" s="43">
        <f t="shared" si="19"/>
        <v>0</v>
      </c>
      <c r="I187" s="43" t="str">
        <f t="shared" si="20"/>
        <v/>
      </c>
    </row>
    <row r="188" spans="1:9" x14ac:dyDescent="0.25">
      <c r="A188" s="57"/>
      <c r="B188" s="43">
        <f t="shared" si="16"/>
        <v>0</v>
      </c>
      <c r="C188" s="57"/>
      <c r="D188" s="43">
        <f t="shared" si="17"/>
        <v>0</v>
      </c>
      <c r="E188" s="57"/>
      <c r="F188" s="43">
        <f t="shared" si="18"/>
        <v>0</v>
      </c>
      <c r="G188" s="57"/>
      <c r="H188" s="43">
        <f t="shared" si="19"/>
        <v>0</v>
      </c>
      <c r="I188" s="43" t="str">
        <f t="shared" si="20"/>
        <v/>
      </c>
    </row>
    <row r="189" spans="1:9" x14ac:dyDescent="0.25">
      <c r="A189" s="57"/>
      <c r="B189" s="43">
        <f t="shared" si="16"/>
        <v>0</v>
      </c>
      <c r="C189" s="57"/>
      <c r="D189" s="43">
        <f t="shared" si="17"/>
        <v>0</v>
      </c>
      <c r="E189" s="57"/>
      <c r="F189" s="43">
        <f t="shared" si="18"/>
        <v>0</v>
      </c>
      <c r="G189" s="57"/>
      <c r="H189" s="43">
        <f t="shared" si="19"/>
        <v>0</v>
      </c>
      <c r="I189" s="43" t="str">
        <f t="shared" si="20"/>
        <v/>
      </c>
    </row>
    <row r="190" spans="1:9" x14ac:dyDescent="0.25">
      <c r="A190" s="57"/>
      <c r="B190" s="43">
        <f t="shared" si="16"/>
        <v>0</v>
      </c>
      <c r="C190" s="57"/>
      <c r="D190" s="43">
        <f t="shared" si="17"/>
        <v>0</v>
      </c>
      <c r="E190" s="57"/>
      <c r="F190" s="43">
        <f t="shared" si="18"/>
        <v>0</v>
      </c>
      <c r="G190" s="57"/>
      <c r="H190" s="43">
        <f t="shared" si="19"/>
        <v>0</v>
      </c>
      <c r="I190" s="43" t="str">
        <f t="shared" si="20"/>
        <v/>
      </c>
    </row>
    <row r="191" spans="1:9" x14ac:dyDescent="0.25">
      <c r="A191" s="57"/>
      <c r="B191" s="43">
        <f t="shared" si="16"/>
        <v>0</v>
      </c>
      <c r="C191" s="57"/>
      <c r="D191" s="43">
        <f t="shared" si="17"/>
        <v>0</v>
      </c>
      <c r="E191" s="57"/>
      <c r="F191" s="43">
        <f t="shared" si="18"/>
        <v>0</v>
      </c>
      <c r="G191" s="57"/>
      <c r="H191" s="43">
        <f t="shared" si="19"/>
        <v>0</v>
      </c>
      <c r="I191" s="43" t="str">
        <f t="shared" si="20"/>
        <v/>
      </c>
    </row>
    <row r="192" spans="1:9" x14ac:dyDescent="0.25">
      <c r="A192" s="57"/>
      <c r="B192" s="43">
        <f t="shared" si="16"/>
        <v>0</v>
      </c>
      <c r="C192" s="57"/>
      <c r="D192" s="43">
        <f t="shared" si="17"/>
        <v>0</v>
      </c>
      <c r="E192" s="57"/>
      <c r="F192" s="43">
        <f t="shared" si="18"/>
        <v>0</v>
      </c>
      <c r="G192" s="57"/>
      <c r="H192" s="43">
        <f t="shared" si="19"/>
        <v>0</v>
      </c>
      <c r="I192" s="43" t="str">
        <f t="shared" si="20"/>
        <v/>
      </c>
    </row>
    <row r="193" spans="1:9" x14ac:dyDescent="0.25">
      <c r="A193" s="57"/>
      <c r="B193" s="43">
        <f t="shared" si="16"/>
        <v>0</v>
      </c>
      <c r="C193" s="57"/>
      <c r="D193" s="43">
        <f t="shared" si="17"/>
        <v>0</v>
      </c>
      <c r="E193" s="57"/>
      <c r="F193" s="43">
        <f t="shared" si="18"/>
        <v>0</v>
      </c>
      <c r="G193" s="57"/>
      <c r="H193" s="43">
        <f t="shared" si="19"/>
        <v>0</v>
      </c>
      <c r="I193" s="43" t="str">
        <f t="shared" si="20"/>
        <v/>
      </c>
    </row>
    <row r="194" spans="1:9" x14ac:dyDescent="0.25">
      <c r="A194" s="57"/>
      <c r="B194" s="43">
        <f t="shared" si="16"/>
        <v>0</v>
      </c>
      <c r="C194" s="57"/>
      <c r="D194" s="43">
        <f t="shared" si="17"/>
        <v>0</v>
      </c>
      <c r="E194" s="57"/>
      <c r="F194" s="43">
        <f t="shared" si="18"/>
        <v>0</v>
      </c>
      <c r="G194" s="57"/>
      <c r="H194" s="43">
        <f t="shared" si="19"/>
        <v>0</v>
      </c>
      <c r="I194" s="43" t="str">
        <f t="shared" si="20"/>
        <v/>
      </c>
    </row>
    <row r="195" spans="1:9" x14ac:dyDescent="0.25">
      <c r="A195" s="57"/>
      <c r="B195" s="43">
        <f t="shared" si="16"/>
        <v>0</v>
      </c>
      <c r="C195" s="57"/>
      <c r="D195" s="43">
        <f t="shared" si="17"/>
        <v>0</v>
      </c>
      <c r="E195" s="57"/>
      <c r="F195" s="43">
        <f t="shared" si="18"/>
        <v>0</v>
      </c>
      <c r="G195" s="57"/>
      <c r="H195" s="43">
        <f t="shared" si="19"/>
        <v>0</v>
      </c>
      <c r="I195" s="43" t="str">
        <f t="shared" si="20"/>
        <v/>
      </c>
    </row>
    <row r="196" spans="1:9" x14ac:dyDescent="0.25">
      <c r="A196" s="57"/>
      <c r="B196" s="43">
        <f t="shared" si="16"/>
        <v>0</v>
      </c>
      <c r="C196" s="57"/>
      <c r="D196" s="43">
        <f t="shared" si="17"/>
        <v>0</v>
      </c>
      <c r="E196" s="57"/>
      <c r="F196" s="43">
        <f t="shared" si="18"/>
        <v>0</v>
      </c>
      <c r="G196" s="57"/>
      <c r="H196" s="43">
        <f t="shared" si="19"/>
        <v>0</v>
      </c>
      <c r="I196" s="43" t="str">
        <f t="shared" si="20"/>
        <v/>
      </c>
    </row>
    <row r="197" spans="1:9" x14ac:dyDescent="0.25">
      <c r="A197" s="57"/>
      <c r="B197" s="43">
        <f t="shared" si="16"/>
        <v>0</v>
      </c>
      <c r="C197" s="57"/>
      <c r="D197" s="43">
        <f t="shared" si="17"/>
        <v>0</v>
      </c>
      <c r="E197" s="57"/>
      <c r="F197" s="43">
        <f t="shared" si="18"/>
        <v>0</v>
      </c>
      <c r="G197" s="57"/>
      <c r="H197" s="43">
        <f t="shared" si="19"/>
        <v>0</v>
      </c>
      <c r="I197" s="43" t="str">
        <f t="shared" si="20"/>
        <v/>
      </c>
    </row>
    <row r="198" spans="1:9" x14ac:dyDescent="0.25">
      <c r="A198" s="57"/>
      <c r="B198" s="43">
        <f t="shared" si="16"/>
        <v>0</v>
      </c>
      <c r="C198" s="57"/>
      <c r="D198" s="43">
        <f t="shared" si="17"/>
        <v>0</v>
      </c>
      <c r="E198" s="57"/>
      <c r="F198" s="43">
        <f t="shared" si="18"/>
        <v>0</v>
      </c>
      <c r="G198" s="57"/>
      <c r="H198" s="43">
        <f t="shared" si="19"/>
        <v>0</v>
      </c>
      <c r="I198" s="43" t="str">
        <f t="shared" si="20"/>
        <v/>
      </c>
    </row>
    <row r="199" spans="1:9" x14ac:dyDescent="0.25">
      <c r="A199" s="57"/>
      <c r="B199" s="43">
        <f t="shared" si="16"/>
        <v>0</v>
      </c>
      <c r="C199" s="57"/>
      <c r="D199" s="43">
        <f t="shared" si="17"/>
        <v>0</v>
      </c>
      <c r="E199" s="57"/>
      <c r="F199" s="43">
        <f t="shared" si="18"/>
        <v>0</v>
      </c>
      <c r="G199" s="57"/>
      <c r="H199" s="43">
        <f t="shared" si="19"/>
        <v>0</v>
      </c>
      <c r="I199" s="43" t="str">
        <f t="shared" si="20"/>
        <v/>
      </c>
    </row>
    <row r="200" spans="1:9" x14ac:dyDescent="0.25">
      <c r="A200" s="57"/>
      <c r="B200" s="43">
        <f t="shared" si="16"/>
        <v>0</v>
      </c>
      <c r="C200" s="57"/>
      <c r="D200" s="43">
        <f t="shared" si="17"/>
        <v>0</v>
      </c>
      <c r="E200" s="57"/>
      <c r="F200" s="43">
        <f t="shared" si="18"/>
        <v>0</v>
      </c>
      <c r="G200" s="57"/>
      <c r="H200" s="43">
        <f t="shared" si="19"/>
        <v>0</v>
      </c>
      <c r="I200" s="43" t="str">
        <f t="shared" si="20"/>
        <v/>
      </c>
    </row>
    <row r="201" spans="1:9" x14ac:dyDescent="0.25">
      <c r="A201" s="57"/>
      <c r="B201" s="43">
        <f t="shared" si="16"/>
        <v>0</v>
      </c>
      <c r="C201" s="57"/>
      <c r="D201" s="43">
        <f t="shared" si="17"/>
        <v>0</v>
      </c>
      <c r="E201" s="57"/>
      <c r="F201" s="43">
        <f t="shared" si="18"/>
        <v>0</v>
      </c>
      <c r="G201" s="57"/>
      <c r="H201" s="43">
        <f t="shared" si="19"/>
        <v>0</v>
      </c>
      <c r="I201" s="43" t="str">
        <f t="shared" si="20"/>
        <v/>
      </c>
    </row>
    <row r="202" spans="1:9" x14ac:dyDescent="0.25">
      <c r="A202" s="57"/>
      <c r="B202" s="43">
        <f t="shared" si="16"/>
        <v>0</v>
      </c>
      <c r="C202" s="57"/>
      <c r="D202" s="43">
        <f t="shared" si="17"/>
        <v>0</v>
      </c>
      <c r="E202" s="57"/>
      <c r="F202" s="43">
        <f t="shared" si="18"/>
        <v>0</v>
      </c>
      <c r="G202" s="57"/>
      <c r="H202" s="43">
        <f t="shared" si="19"/>
        <v>0</v>
      </c>
      <c r="I202" s="43" t="str">
        <f t="shared" si="20"/>
        <v/>
      </c>
    </row>
    <row r="203" spans="1:9" x14ac:dyDescent="0.25">
      <c r="A203" s="57"/>
      <c r="B203" s="43">
        <f t="shared" si="16"/>
        <v>0</v>
      </c>
      <c r="C203" s="57"/>
      <c r="D203" s="43">
        <f t="shared" si="17"/>
        <v>0</v>
      </c>
      <c r="E203" s="57"/>
      <c r="F203" s="43">
        <f t="shared" si="18"/>
        <v>0</v>
      </c>
      <c r="G203" s="57"/>
      <c r="H203" s="43">
        <f t="shared" si="19"/>
        <v>0</v>
      </c>
      <c r="I203" s="43" t="str">
        <f t="shared" si="20"/>
        <v/>
      </c>
    </row>
    <row r="204" spans="1:9" x14ac:dyDescent="0.25">
      <c r="A204" s="57"/>
      <c r="B204" s="43">
        <f t="shared" si="16"/>
        <v>0</v>
      </c>
      <c r="C204" s="57"/>
      <c r="D204" s="43">
        <f t="shared" si="17"/>
        <v>0</v>
      </c>
      <c r="E204" s="57"/>
      <c r="F204" s="43">
        <f t="shared" si="18"/>
        <v>0</v>
      </c>
      <c r="G204" s="57"/>
      <c r="H204" s="43">
        <f t="shared" si="19"/>
        <v>0</v>
      </c>
      <c r="I204" s="43" t="str">
        <f t="shared" si="20"/>
        <v/>
      </c>
    </row>
    <row r="205" spans="1:9" x14ac:dyDescent="0.25">
      <c r="A205" s="57"/>
      <c r="B205" s="43">
        <f t="shared" si="16"/>
        <v>0</v>
      </c>
      <c r="C205" s="57"/>
      <c r="D205" s="43">
        <f t="shared" si="17"/>
        <v>0</v>
      </c>
      <c r="E205" s="57"/>
      <c r="F205" s="43">
        <f t="shared" si="18"/>
        <v>0</v>
      </c>
      <c r="G205" s="57"/>
      <c r="H205" s="43">
        <f t="shared" si="19"/>
        <v>0</v>
      </c>
      <c r="I205" s="43" t="str">
        <f t="shared" si="20"/>
        <v/>
      </c>
    </row>
    <row r="206" spans="1:9" x14ac:dyDescent="0.25">
      <c r="A206" s="57"/>
      <c r="B206" s="43">
        <f t="shared" si="16"/>
        <v>0</v>
      </c>
      <c r="C206" s="57"/>
      <c r="D206" s="43">
        <f t="shared" si="17"/>
        <v>0</v>
      </c>
      <c r="E206" s="57"/>
      <c r="F206" s="43">
        <f t="shared" si="18"/>
        <v>0</v>
      </c>
      <c r="G206" s="57"/>
      <c r="H206" s="43">
        <f t="shared" si="19"/>
        <v>0</v>
      </c>
      <c r="I206" s="43" t="str">
        <f t="shared" si="20"/>
        <v/>
      </c>
    </row>
    <row r="207" spans="1:9" x14ac:dyDescent="0.25">
      <c r="A207" s="57"/>
      <c r="B207" s="43">
        <f t="shared" si="16"/>
        <v>0</v>
      </c>
      <c r="C207" s="57"/>
      <c r="D207" s="43">
        <f t="shared" si="17"/>
        <v>0</v>
      </c>
      <c r="E207" s="57"/>
      <c r="F207" s="43">
        <f t="shared" si="18"/>
        <v>0</v>
      </c>
      <c r="G207" s="57"/>
      <c r="H207" s="43">
        <f t="shared" si="19"/>
        <v>0</v>
      </c>
      <c r="I207" s="43" t="str">
        <f t="shared" si="20"/>
        <v/>
      </c>
    </row>
    <row r="208" spans="1:9" x14ac:dyDescent="0.25">
      <c r="A208" s="57"/>
      <c r="B208" s="43">
        <f t="shared" si="16"/>
        <v>0</v>
      </c>
      <c r="C208" s="57"/>
      <c r="D208" s="43">
        <f t="shared" si="17"/>
        <v>0</v>
      </c>
      <c r="E208" s="57"/>
      <c r="F208" s="43">
        <f t="shared" si="18"/>
        <v>0</v>
      </c>
      <c r="G208" s="57"/>
      <c r="H208" s="43">
        <f t="shared" si="19"/>
        <v>0</v>
      </c>
      <c r="I208" s="43" t="str">
        <f t="shared" si="20"/>
        <v/>
      </c>
    </row>
    <row r="209" spans="1:9" x14ac:dyDescent="0.25">
      <c r="A209" s="57"/>
      <c r="B209" s="43">
        <f t="shared" si="16"/>
        <v>0</v>
      </c>
      <c r="C209" s="57"/>
      <c r="D209" s="43">
        <f t="shared" si="17"/>
        <v>0</v>
      </c>
      <c r="E209" s="57"/>
      <c r="F209" s="43">
        <f t="shared" si="18"/>
        <v>0</v>
      </c>
      <c r="G209" s="57"/>
      <c r="H209" s="43">
        <f t="shared" si="19"/>
        <v>0</v>
      </c>
      <c r="I209" s="43" t="str">
        <f t="shared" si="20"/>
        <v/>
      </c>
    </row>
    <row r="210" spans="1:9" x14ac:dyDescent="0.25">
      <c r="A210" s="57"/>
      <c r="B210" s="43">
        <f t="shared" si="16"/>
        <v>0</v>
      </c>
      <c r="C210" s="57"/>
      <c r="D210" s="43">
        <f t="shared" si="17"/>
        <v>0</v>
      </c>
      <c r="E210" s="57"/>
      <c r="F210" s="43">
        <f t="shared" si="18"/>
        <v>0</v>
      </c>
      <c r="G210" s="57"/>
      <c r="H210" s="43">
        <f t="shared" si="19"/>
        <v>0</v>
      </c>
      <c r="I210" s="43" t="str">
        <f t="shared" si="20"/>
        <v/>
      </c>
    </row>
    <row r="211" spans="1:9" x14ac:dyDescent="0.25">
      <c r="A211" s="57"/>
      <c r="B211" s="43">
        <f t="shared" si="16"/>
        <v>0</v>
      </c>
      <c r="C211" s="57"/>
      <c r="D211" s="43">
        <f t="shared" si="17"/>
        <v>0</v>
      </c>
      <c r="E211" s="57"/>
      <c r="F211" s="43">
        <f t="shared" si="18"/>
        <v>0</v>
      </c>
      <c r="G211" s="57"/>
      <c r="H211" s="43">
        <f t="shared" si="19"/>
        <v>0</v>
      </c>
      <c r="I211" s="43" t="str">
        <f t="shared" si="20"/>
        <v/>
      </c>
    </row>
    <row r="212" spans="1:9" x14ac:dyDescent="0.25">
      <c r="A212" s="57"/>
      <c r="B212" s="43">
        <f t="shared" si="16"/>
        <v>0</v>
      </c>
      <c r="C212" s="57"/>
      <c r="D212" s="43">
        <f t="shared" si="17"/>
        <v>0</v>
      </c>
      <c r="E212" s="57"/>
      <c r="F212" s="43">
        <f t="shared" si="18"/>
        <v>0</v>
      </c>
      <c r="G212" s="57"/>
      <c r="H212" s="43">
        <f t="shared" si="19"/>
        <v>0</v>
      </c>
      <c r="I212" s="43" t="str">
        <f t="shared" si="20"/>
        <v/>
      </c>
    </row>
    <row r="213" spans="1:9" x14ac:dyDescent="0.25">
      <c r="A213" s="57"/>
      <c r="B213" s="43">
        <f t="shared" si="16"/>
        <v>0</v>
      </c>
      <c r="C213" s="57"/>
      <c r="D213" s="43">
        <f t="shared" si="17"/>
        <v>0</v>
      </c>
      <c r="E213" s="57"/>
      <c r="F213" s="43">
        <f t="shared" si="18"/>
        <v>0</v>
      </c>
      <c r="G213" s="57"/>
      <c r="H213" s="43">
        <f t="shared" si="19"/>
        <v>0</v>
      </c>
      <c r="I213" s="43" t="str">
        <f t="shared" si="20"/>
        <v/>
      </c>
    </row>
    <row r="214" spans="1:9" x14ac:dyDescent="0.25">
      <c r="A214" s="57"/>
      <c r="B214" s="43">
        <f t="shared" si="16"/>
        <v>0</v>
      </c>
      <c r="C214" s="57"/>
      <c r="D214" s="43">
        <f t="shared" si="17"/>
        <v>0</v>
      </c>
      <c r="E214" s="57"/>
      <c r="F214" s="43">
        <f t="shared" si="18"/>
        <v>0</v>
      </c>
      <c r="G214" s="57"/>
      <c r="H214" s="43">
        <f t="shared" si="19"/>
        <v>0</v>
      </c>
      <c r="I214" s="43" t="str">
        <f t="shared" si="20"/>
        <v/>
      </c>
    </row>
    <row r="215" spans="1:9" x14ac:dyDescent="0.25">
      <c r="A215" s="57"/>
      <c r="B215" s="43">
        <f t="shared" si="16"/>
        <v>0</v>
      </c>
      <c r="C215" s="57"/>
      <c r="D215" s="43">
        <f t="shared" si="17"/>
        <v>0</v>
      </c>
      <c r="E215" s="57"/>
      <c r="F215" s="43">
        <f t="shared" si="18"/>
        <v>0</v>
      </c>
      <c r="G215" s="57"/>
      <c r="H215" s="43">
        <f t="shared" si="19"/>
        <v>0</v>
      </c>
      <c r="I215" s="43" t="str">
        <f t="shared" si="20"/>
        <v/>
      </c>
    </row>
    <row r="216" spans="1:9" x14ac:dyDescent="0.25">
      <c r="A216" s="57"/>
      <c r="B216" s="43">
        <f t="shared" si="16"/>
        <v>0</v>
      </c>
      <c r="C216" s="57"/>
      <c r="D216" s="43">
        <f t="shared" si="17"/>
        <v>0</v>
      </c>
      <c r="E216" s="57"/>
      <c r="F216" s="43">
        <f t="shared" si="18"/>
        <v>0</v>
      </c>
      <c r="G216" s="57"/>
      <c r="H216" s="43">
        <f t="shared" si="19"/>
        <v>0</v>
      </c>
      <c r="I216" s="43" t="str">
        <f t="shared" si="20"/>
        <v/>
      </c>
    </row>
    <row r="217" spans="1:9" x14ac:dyDescent="0.25">
      <c r="A217" s="57"/>
      <c r="B217" s="43">
        <f t="shared" si="16"/>
        <v>0</v>
      </c>
      <c r="C217" s="57"/>
      <c r="D217" s="43">
        <f t="shared" si="17"/>
        <v>0</v>
      </c>
      <c r="E217" s="57"/>
      <c r="F217" s="43">
        <f t="shared" si="18"/>
        <v>0</v>
      </c>
      <c r="G217" s="57"/>
      <c r="H217" s="43">
        <f t="shared" si="19"/>
        <v>0</v>
      </c>
      <c r="I217" s="43" t="str">
        <f t="shared" si="20"/>
        <v/>
      </c>
    </row>
    <row r="218" spans="1:9" x14ac:dyDescent="0.25">
      <c r="A218" s="57"/>
      <c r="B218" s="43">
        <f t="shared" si="16"/>
        <v>0</v>
      </c>
      <c r="C218" s="57"/>
      <c r="D218" s="43">
        <f t="shared" si="17"/>
        <v>0</v>
      </c>
      <c r="E218" s="57"/>
      <c r="F218" s="43">
        <f t="shared" si="18"/>
        <v>0</v>
      </c>
      <c r="G218" s="57"/>
      <c r="H218" s="43">
        <f t="shared" si="19"/>
        <v>0</v>
      </c>
      <c r="I218" s="43" t="str">
        <f t="shared" si="20"/>
        <v/>
      </c>
    </row>
    <row r="219" spans="1:9" x14ac:dyDescent="0.25">
      <c r="A219" s="57"/>
      <c r="B219" s="43">
        <f t="shared" si="16"/>
        <v>0</v>
      </c>
      <c r="C219" s="57"/>
      <c r="D219" s="43">
        <f t="shared" si="17"/>
        <v>0</v>
      </c>
      <c r="E219" s="57"/>
      <c r="F219" s="43">
        <f t="shared" si="18"/>
        <v>0</v>
      </c>
      <c r="G219" s="57"/>
      <c r="H219" s="43">
        <f t="shared" si="19"/>
        <v>0</v>
      </c>
      <c r="I219" s="43" t="str">
        <f t="shared" si="20"/>
        <v/>
      </c>
    </row>
    <row r="220" spans="1:9" x14ac:dyDescent="0.25">
      <c r="A220" s="57"/>
      <c r="B220" s="43">
        <f t="shared" si="16"/>
        <v>0</v>
      </c>
      <c r="C220" s="57"/>
      <c r="D220" s="43">
        <f t="shared" si="17"/>
        <v>0</v>
      </c>
      <c r="E220" s="57"/>
      <c r="F220" s="43">
        <f t="shared" si="18"/>
        <v>0</v>
      </c>
      <c r="G220" s="57"/>
      <c r="H220" s="43">
        <f t="shared" si="19"/>
        <v>0</v>
      </c>
      <c r="I220" s="43" t="str">
        <f t="shared" si="20"/>
        <v/>
      </c>
    </row>
    <row r="221" spans="1:9" x14ac:dyDescent="0.25">
      <c r="A221" s="57"/>
      <c r="B221" s="43">
        <f t="shared" si="16"/>
        <v>0</v>
      </c>
      <c r="C221" s="57"/>
      <c r="D221" s="43">
        <f t="shared" si="17"/>
        <v>0</v>
      </c>
      <c r="E221" s="57"/>
      <c r="F221" s="43">
        <f t="shared" si="18"/>
        <v>0</v>
      </c>
      <c r="G221" s="57"/>
      <c r="H221" s="43">
        <f t="shared" si="19"/>
        <v>0</v>
      </c>
      <c r="I221" s="43" t="str">
        <f t="shared" si="20"/>
        <v/>
      </c>
    </row>
    <row r="222" spans="1:9" x14ac:dyDescent="0.25">
      <c r="A222" s="57"/>
      <c r="B222" s="43">
        <f t="shared" si="16"/>
        <v>0</v>
      </c>
      <c r="C222" s="57"/>
      <c r="D222" s="43">
        <f t="shared" si="17"/>
        <v>0</v>
      </c>
      <c r="E222" s="57"/>
      <c r="F222" s="43">
        <f t="shared" si="18"/>
        <v>0</v>
      </c>
      <c r="G222" s="57"/>
      <c r="H222" s="43">
        <f t="shared" si="19"/>
        <v>0</v>
      </c>
      <c r="I222" s="43" t="str">
        <f t="shared" si="20"/>
        <v/>
      </c>
    </row>
    <row r="223" spans="1:9" x14ac:dyDescent="0.25">
      <c r="A223" s="57"/>
      <c r="B223" s="43">
        <f t="shared" si="16"/>
        <v>0</v>
      </c>
      <c r="C223" s="57"/>
      <c r="D223" s="43">
        <f t="shared" si="17"/>
        <v>0</v>
      </c>
      <c r="E223" s="57"/>
      <c r="F223" s="43">
        <f t="shared" si="18"/>
        <v>0</v>
      </c>
      <c r="G223" s="57"/>
      <c r="H223" s="43">
        <f t="shared" si="19"/>
        <v>0</v>
      </c>
      <c r="I223" s="43" t="str">
        <f t="shared" si="20"/>
        <v/>
      </c>
    </row>
    <row r="224" spans="1:9" x14ac:dyDescent="0.25">
      <c r="A224" s="57"/>
      <c r="B224" s="43">
        <f t="shared" si="16"/>
        <v>0</v>
      </c>
      <c r="C224" s="57"/>
      <c r="D224" s="43">
        <f t="shared" si="17"/>
        <v>0</v>
      </c>
      <c r="E224" s="57"/>
      <c r="F224" s="43">
        <f t="shared" si="18"/>
        <v>0</v>
      </c>
      <c r="G224" s="57"/>
      <c r="H224" s="43">
        <f t="shared" si="19"/>
        <v>0</v>
      </c>
      <c r="I224" s="43" t="str">
        <f t="shared" si="20"/>
        <v/>
      </c>
    </row>
    <row r="225" spans="1:9" x14ac:dyDescent="0.25">
      <c r="A225" s="57"/>
      <c r="B225" s="43">
        <f t="shared" ref="B225:B256" si="21">A225*$N$7</f>
        <v>0</v>
      </c>
      <c r="C225" s="57"/>
      <c r="D225" s="43">
        <f t="shared" ref="D225:D256" si="22">C225*$N$6</f>
        <v>0</v>
      </c>
      <c r="E225" s="57"/>
      <c r="F225" s="43">
        <f t="shared" ref="F225:F256" si="23">E225*$N$5</f>
        <v>0</v>
      </c>
      <c r="G225" s="57"/>
      <c r="H225" s="43">
        <f t="shared" ref="H225:H256" si="24">G225*$N$4</f>
        <v>0</v>
      </c>
      <c r="I225" s="43" t="str">
        <f t="shared" ref="I225:I256" si="25">IF(C225&gt;0,CONCATENATE("0x",DEC2HEX(B225+D225+F225+H225),","),"")</f>
        <v/>
      </c>
    </row>
    <row r="226" spans="1:9" x14ac:dyDescent="0.25">
      <c r="A226" s="57"/>
      <c r="B226" s="43">
        <f t="shared" si="21"/>
        <v>0</v>
      </c>
      <c r="C226" s="57"/>
      <c r="D226" s="43">
        <f t="shared" si="22"/>
        <v>0</v>
      </c>
      <c r="E226" s="57"/>
      <c r="F226" s="43">
        <f t="shared" si="23"/>
        <v>0</v>
      </c>
      <c r="G226" s="57"/>
      <c r="H226" s="43">
        <f t="shared" si="24"/>
        <v>0</v>
      </c>
      <c r="I226" s="43" t="str">
        <f t="shared" si="25"/>
        <v/>
      </c>
    </row>
    <row r="227" spans="1:9" x14ac:dyDescent="0.25">
      <c r="A227" s="57"/>
      <c r="B227" s="43">
        <f t="shared" si="21"/>
        <v>0</v>
      </c>
      <c r="C227" s="57"/>
      <c r="D227" s="43">
        <f t="shared" si="22"/>
        <v>0</v>
      </c>
      <c r="E227" s="57"/>
      <c r="F227" s="43">
        <f t="shared" si="23"/>
        <v>0</v>
      </c>
      <c r="G227" s="57"/>
      <c r="H227" s="43">
        <f t="shared" si="24"/>
        <v>0</v>
      </c>
      <c r="I227" s="43" t="str">
        <f t="shared" si="25"/>
        <v/>
      </c>
    </row>
    <row r="228" spans="1:9" x14ac:dyDescent="0.25">
      <c r="A228" s="57"/>
      <c r="B228" s="43">
        <f t="shared" si="21"/>
        <v>0</v>
      </c>
      <c r="C228" s="57"/>
      <c r="D228" s="43">
        <f t="shared" si="22"/>
        <v>0</v>
      </c>
      <c r="E228" s="57"/>
      <c r="F228" s="43">
        <f t="shared" si="23"/>
        <v>0</v>
      </c>
      <c r="G228" s="57"/>
      <c r="H228" s="43">
        <f t="shared" si="24"/>
        <v>0</v>
      </c>
      <c r="I228" s="43" t="str">
        <f t="shared" si="25"/>
        <v/>
      </c>
    </row>
    <row r="229" spans="1:9" x14ac:dyDescent="0.25">
      <c r="A229" s="57"/>
      <c r="B229" s="43">
        <f t="shared" si="21"/>
        <v>0</v>
      </c>
      <c r="C229" s="57"/>
      <c r="D229" s="43">
        <f t="shared" si="22"/>
        <v>0</v>
      </c>
      <c r="E229" s="57"/>
      <c r="F229" s="43">
        <f t="shared" si="23"/>
        <v>0</v>
      </c>
      <c r="G229" s="57"/>
      <c r="H229" s="43">
        <f t="shared" si="24"/>
        <v>0</v>
      </c>
      <c r="I229" s="43" t="str">
        <f t="shared" si="25"/>
        <v/>
      </c>
    </row>
    <row r="230" spans="1:9" x14ac:dyDescent="0.25">
      <c r="A230" s="57"/>
      <c r="B230" s="43">
        <f t="shared" si="21"/>
        <v>0</v>
      </c>
      <c r="C230" s="57"/>
      <c r="D230" s="43">
        <f t="shared" si="22"/>
        <v>0</v>
      </c>
      <c r="E230" s="57"/>
      <c r="F230" s="43">
        <f t="shared" si="23"/>
        <v>0</v>
      </c>
      <c r="G230" s="57"/>
      <c r="H230" s="43">
        <f t="shared" si="24"/>
        <v>0</v>
      </c>
      <c r="I230" s="43" t="str">
        <f t="shared" si="25"/>
        <v/>
      </c>
    </row>
    <row r="231" spans="1:9" x14ac:dyDescent="0.25">
      <c r="A231" s="57"/>
      <c r="B231" s="43">
        <f t="shared" si="21"/>
        <v>0</v>
      </c>
      <c r="C231" s="57"/>
      <c r="D231" s="43">
        <f t="shared" si="22"/>
        <v>0</v>
      </c>
      <c r="E231" s="57"/>
      <c r="F231" s="43">
        <f t="shared" si="23"/>
        <v>0</v>
      </c>
      <c r="G231" s="57"/>
      <c r="H231" s="43">
        <f t="shared" si="24"/>
        <v>0</v>
      </c>
      <c r="I231" s="43" t="str">
        <f t="shared" si="25"/>
        <v/>
      </c>
    </row>
    <row r="232" spans="1:9" x14ac:dyDescent="0.25">
      <c r="A232" s="57"/>
      <c r="B232" s="43">
        <f t="shared" si="21"/>
        <v>0</v>
      </c>
      <c r="C232" s="57"/>
      <c r="D232" s="43">
        <f t="shared" si="22"/>
        <v>0</v>
      </c>
      <c r="E232" s="57"/>
      <c r="F232" s="43">
        <f t="shared" si="23"/>
        <v>0</v>
      </c>
      <c r="G232" s="57"/>
      <c r="H232" s="43">
        <f t="shared" si="24"/>
        <v>0</v>
      </c>
      <c r="I232" s="43" t="str">
        <f t="shared" si="25"/>
        <v/>
      </c>
    </row>
    <row r="233" spans="1:9" x14ac:dyDescent="0.25">
      <c r="A233" s="57"/>
      <c r="B233" s="43">
        <f t="shared" si="21"/>
        <v>0</v>
      </c>
      <c r="C233" s="57"/>
      <c r="D233" s="43">
        <f t="shared" si="22"/>
        <v>0</v>
      </c>
      <c r="E233" s="57"/>
      <c r="F233" s="43">
        <f t="shared" si="23"/>
        <v>0</v>
      </c>
      <c r="G233" s="57"/>
      <c r="H233" s="43">
        <f t="shared" si="24"/>
        <v>0</v>
      </c>
      <c r="I233" s="43" t="str">
        <f t="shared" si="25"/>
        <v/>
      </c>
    </row>
    <row r="234" spans="1:9" x14ac:dyDescent="0.25">
      <c r="A234" s="57"/>
      <c r="B234" s="43">
        <f t="shared" si="21"/>
        <v>0</v>
      </c>
      <c r="C234" s="57"/>
      <c r="D234" s="43">
        <f t="shared" si="22"/>
        <v>0</v>
      </c>
      <c r="E234" s="57"/>
      <c r="F234" s="43">
        <f t="shared" si="23"/>
        <v>0</v>
      </c>
      <c r="G234" s="57"/>
      <c r="H234" s="43">
        <f t="shared" si="24"/>
        <v>0</v>
      </c>
      <c r="I234" s="43" t="str">
        <f t="shared" si="25"/>
        <v/>
      </c>
    </row>
    <row r="235" spans="1:9" x14ac:dyDescent="0.25">
      <c r="A235" s="57"/>
      <c r="B235" s="43">
        <f t="shared" si="21"/>
        <v>0</v>
      </c>
      <c r="C235" s="57"/>
      <c r="D235" s="43">
        <f t="shared" si="22"/>
        <v>0</v>
      </c>
      <c r="E235" s="57"/>
      <c r="F235" s="43">
        <f t="shared" si="23"/>
        <v>0</v>
      </c>
      <c r="G235" s="57"/>
      <c r="H235" s="43">
        <f t="shared" si="24"/>
        <v>0</v>
      </c>
      <c r="I235" s="43" t="str">
        <f t="shared" si="25"/>
        <v/>
      </c>
    </row>
    <row r="236" spans="1:9" x14ac:dyDescent="0.25">
      <c r="A236" s="57"/>
      <c r="B236" s="43">
        <f t="shared" si="21"/>
        <v>0</v>
      </c>
      <c r="C236" s="57"/>
      <c r="D236" s="43">
        <f t="shared" si="22"/>
        <v>0</v>
      </c>
      <c r="E236" s="57"/>
      <c r="F236" s="43">
        <f t="shared" si="23"/>
        <v>0</v>
      </c>
      <c r="G236" s="57"/>
      <c r="H236" s="43">
        <f t="shared" si="24"/>
        <v>0</v>
      </c>
      <c r="I236" s="43" t="str">
        <f t="shared" si="25"/>
        <v/>
      </c>
    </row>
    <row r="237" spans="1:9" x14ac:dyDescent="0.25">
      <c r="A237" s="57"/>
      <c r="B237" s="43">
        <f t="shared" si="21"/>
        <v>0</v>
      </c>
      <c r="C237" s="57"/>
      <c r="D237" s="43">
        <f t="shared" si="22"/>
        <v>0</v>
      </c>
      <c r="E237" s="57"/>
      <c r="F237" s="43">
        <f t="shared" si="23"/>
        <v>0</v>
      </c>
      <c r="G237" s="57"/>
      <c r="H237" s="43">
        <f t="shared" si="24"/>
        <v>0</v>
      </c>
      <c r="I237" s="43" t="str">
        <f t="shared" si="25"/>
        <v/>
      </c>
    </row>
    <row r="238" spans="1:9" x14ac:dyDescent="0.25">
      <c r="A238" s="57"/>
      <c r="B238" s="43">
        <f t="shared" si="21"/>
        <v>0</v>
      </c>
      <c r="C238" s="57"/>
      <c r="D238" s="43">
        <f t="shared" si="22"/>
        <v>0</v>
      </c>
      <c r="E238" s="57"/>
      <c r="F238" s="43">
        <f t="shared" si="23"/>
        <v>0</v>
      </c>
      <c r="G238" s="57"/>
      <c r="H238" s="43">
        <f t="shared" si="24"/>
        <v>0</v>
      </c>
      <c r="I238" s="43" t="str">
        <f t="shared" si="25"/>
        <v/>
      </c>
    </row>
    <row r="239" spans="1:9" x14ac:dyDescent="0.25">
      <c r="A239" s="57"/>
      <c r="B239" s="43">
        <f t="shared" si="21"/>
        <v>0</v>
      </c>
      <c r="C239" s="57"/>
      <c r="D239" s="43">
        <f t="shared" si="22"/>
        <v>0</v>
      </c>
      <c r="E239" s="57"/>
      <c r="F239" s="43">
        <f t="shared" si="23"/>
        <v>0</v>
      </c>
      <c r="G239" s="57"/>
      <c r="H239" s="43">
        <f t="shared" si="24"/>
        <v>0</v>
      </c>
      <c r="I239" s="43" t="str">
        <f t="shared" si="25"/>
        <v/>
      </c>
    </row>
    <row r="240" spans="1:9" x14ac:dyDescent="0.25">
      <c r="A240" s="57"/>
      <c r="B240" s="43">
        <f t="shared" si="21"/>
        <v>0</v>
      </c>
      <c r="C240" s="57"/>
      <c r="D240" s="43">
        <f t="shared" si="22"/>
        <v>0</v>
      </c>
      <c r="E240" s="57"/>
      <c r="F240" s="43">
        <f t="shared" si="23"/>
        <v>0</v>
      </c>
      <c r="G240" s="57"/>
      <c r="H240" s="43">
        <f t="shared" si="24"/>
        <v>0</v>
      </c>
      <c r="I240" s="43" t="str">
        <f t="shared" si="25"/>
        <v/>
      </c>
    </row>
    <row r="241" spans="1:9" x14ac:dyDescent="0.25">
      <c r="A241" s="57"/>
      <c r="B241" s="43">
        <f t="shared" si="21"/>
        <v>0</v>
      </c>
      <c r="C241" s="57"/>
      <c r="D241" s="43">
        <f t="shared" si="22"/>
        <v>0</v>
      </c>
      <c r="E241" s="57"/>
      <c r="F241" s="43">
        <f t="shared" si="23"/>
        <v>0</v>
      </c>
      <c r="G241" s="57"/>
      <c r="H241" s="43">
        <f t="shared" si="24"/>
        <v>0</v>
      </c>
      <c r="I241" s="43" t="str">
        <f t="shared" si="25"/>
        <v/>
      </c>
    </row>
    <row r="242" spans="1:9" x14ac:dyDescent="0.25">
      <c r="A242" s="57"/>
      <c r="B242" s="43">
        <f t="shared" si="21"/>
        <v>0</v>
      </c>
      <c r="C242" s="57"/>
      <c r="D242" s="43">
        <f t="shared" si="22"/>
        <v>0</v>
      </c>
      <c r="E242" s="57"/>
      <c r="F242" s="43">
        <f t="shared" si="23"/>
        <v>0</v>
      </c>
      <c r="G242" s="57"/>
      <c r="H242" s="43">
        <f t="shared" si="24"/>
        <v>0</v>
      </c>
      <c r="I242" s="43" t="str">
        <f t="shared" si="25"/>
        <v/>
      </c>
    </row>
    <row r="243" spans="1:9" x14ac:dyDescent="0.25">
      <c r="A243" s="57"/>
      <c r="B243" s="43">
        <f t="shared" si="21"/>
        <v>0</v>
      </c>
      <c r="C243" s="57"/>
      <c r="D243" s="43">
        <f t="shared" si="22"/>
        <v>0</v>
      </c>
      <c r="E243" s="57"/>
      <c r="F243" s="43">
        <f t="shared" si="23"/>
        <v>0</v>
      </c>
      <c r="G243" s="57"/>
      <c r="H243" s="43">
        <f t="shared" si="24"/>
        <v>0</v>
      </c>
      <c r="I243" s="43" t="str">
        <f t="shared" si="25"/>
        <v/>
      </c>
    </row>
    <row r="244" spans="1:9" x14ac:dyDescent="0.25">
      <c r="A244" s="57"/>
      <c r="B244" s="43">
        <f t="shared" si="21"/>
        <v>0</v>
      </c>
      <c r="C244" s="57"/>
      <c r="D244" s="43">
        <f t="shared" si="22"/>
        <v>0</v>
      </c>
      <c r="E244" s="57"/>
      <c r="F244" s="43">
        <f t="shared" si="23"/>
        <v>0</v>
      </c>
      <c r="G244" s="57"/>
      <c r="H244" s="43">
        <f t="shared" si="24"/>
        <v>0</v>
      </c>
      <c r="I244" s="43" t="str">
        <f t="shared" si="25"/>
        <v/>
      </c>
    </row>
    <row r="245" spans="1:9" x14ac:dyDescent="0.25">
      <c r="A245" s="57"/>
      <c r="B245" s="43">
        <f t="shared" si="21"/>
        <v>0</v>
      </c>
      <c r="C245" s="57"/>
      <c r="D245" s="43">
        <f t="shared" si="22"/>
        <v>0</v>
      </c>
      <c r="E245" s="57"/>
      <c r="F245" s="43">
        <f t="shared" si="23"/>
        <v>0</v>
      </c>
      <c r="G245" s="57"/>
      <c r="H245" s="43">
        <f t="shared" si="24"/>
        <v>0</v>
      </c>
      <c r="I245" s="43" t="str">
        <f t="shared" si="25"/>
        <v/>
      </c>
    </row>
    <row r="246" spans="1:9" x14ac:dyDescent="0.25">
      <c r="A246" s="57"/>
      <c r="B246" s="43">
        <f t="shared" si="21"/>
        <v>0</v>
      </c>
      <c r="C246" s="57"/>
      <c r="D246" s="43">
        <f t="shared" si="22"/>
        <v>0</v>
      </c>
      <c r="E246" s="57"/>
      <c r="F246" s="43">
        <f t="shared" si="23"/>
        <v>0</v>
      </c>
      <c r="G246" s="57"/>
      <c r="H246" s="43">
        <f t="shared" si="24"/>
        <v>0</v>
      </c>
      <c r="I246" s="43" t="str">
        <f t="shared" si="25"/>
        <v/>
      </c>
    </row>
    <row r="247" spans="1:9" x14ac:dyDescent="0.25">
      <c r="A247" s="57"/>
      <c r="B247" s="43">
        <f t="shared" si="21"/>
        <v>0</v>
      </c>
      <c r="C247" s="57"/>
      <c r="D247" s="43">
        <f t="shared" si="22"/>
        <v>0</v>
      </c>
      <c r="E247" s="57"/>
      <c r="F247" s="43">
        <f t="shared" si="23"/>
        <v>0</v>
      </c>
      <c r="G247" s="57"/>
      <c r="H247" s="43">
        <f t="shared" si="24"/>
        <v>0</v>
      </c>
      <c r="I247" s="43" t="str">
        <f t="shared" si="25"/>
        <v/>
      </c>
    </row>
    <row r="248" spans="1:9" x14ac:dyDescent="0.25">
      <c r="A248" s="57"/>
      <c r="B248" s="43">
        <f t="shared" si="21"/>
        <v>0</v>
      </c>
      <c r="C248" s="57"/>
      <c r="D248" s="43">
        <f t="shared" si="22"/>
        <v>0</v>
      </c>
      <c r="E248" s="57"/>
      <c r="F248" s="43">
        <f t="shared" si="23"/>
        <v>0</v>
      </c>
      <c r="G248" s="57"/>
      <c r="H248" s="43">
        <f t="shared" si="24"/>
        <v>0</v>
      </c>
      <c r="I248" s="43" t="str">
        <f t="shared" si="25"/>
        <v/>
      </c>
    </row>
    <row r="249" spans="1:9" x14ac:dyDescent="0.25">
      <c r="A249" s="57"/>
      <c r="B249" s="43">
        <f t="shared" si="21"/>
        <v>0</v>
      </c>
      <c r="C249" s="57"/>
      <c r="D249" s="43">
        <f t="shared" si="22"/>
        <v>0</v>
      </c>
      <c r="E249" s="57"/>
      <c r="F249" s="43">
        <f t="shared" si="23"/>
        <v>0</v>
      </c>
      <c r="G249" s="57"/>
      <c r="H249" s="43">
        <f t="shared" si="24"/>
        <v>0</v>
      </c>
      <c r="I249" s="43" t="str">
        <f t="shared" si="25"/>
        <v/>
      </c>
    </row>
    <row r="250" spans="1:9" x14ac:dyDescent="0.25">
      <c r="A250" s="57"/>
      <c r="B250" s="43">
        <f t="shared" si="21"/>
        <v>0</v>
      </c>
      <c r="C250" s="57"/>
      <c r="D250" s="43">
        <f t="shared" si="22"/>
        <v>0</v>
      </c>
      <c r="E250" s="57"/>
      <c r="F250" s="43">
        <f t="shared" si="23"/>
        <v>0</v>
      </c>
      <c r="G250" s="57"/>
      <c r="H250" s="43">
        <f t="shared" si="24"/>
        <v>0</v>
      </c>
      <c r="I250" s="43" t="str">
        <f t="shared" si="25"/>
        <v/>
      </c>
    </row>
    <row r="251" spans="1:9" x14ac:dyDescent="0.25">
      <c r="A251" s="57"/>
      <c r="B251" s="43">
        <f t="shared" si="21"/>
        <v>0</v>
      </c>
      <c r="C251" s="57"/>
      <c r="D251" s="43">
        <f t="shared" si="22"/>
        <v>0</v>
      </c>
      <c r="E251" s="57"/>
      <c r="F251" s="43">
        <f t="shared" si="23"/>
        <v>0</v>
      </c>
      <c r="G251" s="57"/>
      <c r="H251" s="43">
        <f t="shared" si="24"/>
        <v>0</v>
      </c>
      <c r="I251" s="43" t="str">
        <f t="shared" si="25"/>
        <v/>
      </c>
    </row>
    <row r="252" spans="1:9" x14ac:dyDescent="0.25">
      <c r="A252" s="57"/>
      <c r="B252" s="43">
        <f t="shared" si="21"/>
        <v>0</v>
      </c>
      <c r="C252" s="57"/>
      <c r="D252" s="43">
        <f t="shared" si="22"/>
        <v>0</v>
      </c>
      <c r="E252" s="57"/>
      <c r="F252" s="43">
        <f t="shared" si="23"/>
        <v>0</v>
      </c>
      <c r="G252" s="57"/>
      <c r="H252" s="43">
        <f t="shared" si="24"/>
        <v>0</v>
      </c>
      <c r="I252" s="43" t="str">
        <f t="shared" si="25"/>
        <v/>
      </c>
    </row>
    <row r="253" spans="1:9" x14ac:dyDescent="0.25">
      <c r="A253" s="57"/>
      <c r="B253" s="43">
        <f t="shared" si="21"/>
        <v>0</v>
      </c>
      <c r="C253" s="57"/>
      <c r="D253" s="43">
        <f t="shared" si="22"/>
        <v>0</v>
      </c>
      <c r="E253" s="57"/>
      <c r="F253" s="43">
        <f t="shared" si="23"/>
        <v>0</v>
      </c>
      <c r="G253" s="57"/>
      <c r="H253" s="43">
        <f t="shared" si="24"/>
        <v>0</v>
      </c>
      <c r="I253" s="43" t="str">
        <f t="shared" si="25"/>
        <v/>
      </c>
    </row>
    <row r="254" spans="1:9" x14ac:dyDescent="0.25">
      <c r="A254" s="57"/>
      <c r="B254" s="43">
        <f t="shared" si="21"/>
        <v>0</v>
      </c>
      <c r="C254" s="57"/>
      <c r="D254" s="43">
        <f t="shared" si="22"/>
        <v>0</v>
      </c>
      <c r="E254" s="57"/>
      <c r="F254" s="43">
        <f t="shared" si="23"/>
        <v>0</v>
      </c>
      <c r="G254" s="57"/>
      <c r="H254" s="43">
        <f t="shared" si="24"/>
        <v>0</v>
      </c>
      <c r="I254" s="43" t="str">
        <f t="shared" si="25"/>
        <v/>
      </c>
    </row>
    <row r="255" spans="1:9" x14ac:dyDescent="0.25">
      <c r="A255" s="57"/>
      <c r="B255" s="43">
        <f t="shared" si="21"/>
        <v>0</v>
      </c>
      <c r="C255" s="57"/>
      <c r="D255" s="43">
        <f t="shared" si="22"/>
        <v>0</v>
      </c>
      <c r="E255" s="57"/>
      <c r="F255" s="43">
        <f t="shared" si="23"/>
        <v>0</v>
      </c>
      <c r="G255" s="57"/>
      <c r="H255" s="43">
        <f t="shared" si="24"/>
        <v>0</v>
      </c>
      <c r="I255" s="43" t="str">
        <f t="shared" si="25"/>
        <v/>
      </c>
    </row>
    <row r="256" spans="1:9" s="46" customFormat="1" ht="15.75" thickBot="1" x14ac:dyDescent="0.3">
      <c r="A256" s="57"/>
      <c r="B256" s="45">
        <f t="shared" si="21"/>
        <v>0</v>
      </c>
      <c r="C256" s="57"/>
      <c r="D256" s="45">
        <f t="shared" si="22"/>
        <v>0</v>
      </c>
      <c r="E256" s="57"/>
      <c r="F256" s="45">
        <f t="shared" si="23"/>
        <v>0</v>
      </c>
      <c r="G256" s="57"/>
      <c r="H256" s="45">
        <f t="shared" si="24"/>
        <v>0</v>
      </c>
      <c r="I256" s="45" t="str">
        <f t="shared" si="25"/>
        <v/>
      </c>
    </row>
    <row r="257" spans="2:9" s="47" customFormat="1" ht="15.75" thickTop="1" x14ac:dyDescent="0.25">
      <c r="B257" s="48"/>
      <c r="D257" s="48"/>
      <c r="F257" s="48"/>
      <c r="H257" s="48"/>
      <c r="I257" s="48"/>
    </row>
  </sheetData>
  <dataValidations count="3">
    <dataValidation type="whole" allowBlank="1" showInputMessage="1" showErrorMessage="1" sqref="C1:C1048576 A1:A1048576">
      <formula1>0</formula1>
      <formula2>63</formula2>
    </dataValidation>
    <dataValidation type="whole" allowBlank="1" showInputMessage="1" showErrorMessage="1" sqref="E1:E1048576">
      <formula1>0</formula1>
      <formula2>1</formula2>
    </dataValidation>
    <dataValidation type="whole" allowBlank="1" showInputMessage="1" showErrorMessage="1" sqref="G1:G1048576">
      <formula1>0</formula1>
      <formula2>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B12" sqref="B12"/>
    </sheetView>
  </sheetViews>
  <sheetFormatPr defaultRowHeight="15" x14ac:dyDescent="0.25"/>
  <sheetData>
    <row r="1" spans="1:18" x14ac:dyDescent="0.25">
      <c r="A1" t="s">
        <v>5</v>
      </c>
      <c r="B1" t="s">
        <v>23</v>
      </c>
      <c r="C1" t="s">
        <v>136</v>
      </c>
    </row>
    <row r="2" spans="1:18" x14ac:dyDescent="0.25">
      <c r="C2" t="s">
        <v>152</v>
      </c>
    </row>
    <row r="4" spans="1:18" x14ac:dyDescent="0.25">
      <c r="B4" t="s">
        <v>2</v>
      </c>
    </row>
    <row r="5" spans="1:18" x14ac:dyDescent="0.25">
      <c r="A5" s="16" t="s">
        <v>20</v>
      </c>
      <c r="B5" s="17">
        <v>15</v>
      </c>
      <c r="C5" s="17">
        <v>14</v>
      </c>
      <c r="D5" s="17">
        <v>13</v>
      </c>
      <c r="E5" s="17">
        <v>12</v>
      </c>
      <c r="F5" s="17">
        <v>11</v>
      </c>
      <c r="G5" s="17">
        <v>10</v>
      </c>
      <c r="H5" s="17">
        <v>9</v>
      </c>
      <c r="I5" s="17">
        <v>8</v>
      </c>
      <c r="J5" s="17">
        <v>7</v>
      </c>
      <c r="K5" s="17">
        <v>6</v>
      </c>
      <c r="L5" s="17">
        <v>5</v>
      </c>
      <c r="M5" s="17">
        <v>4</v>
      </c>
      <c r="N5" s="17">
        <v>3</v>
      </c>
      <c r="O5" s="17">
        <v>2</v>
      </c>
      <c r="P5" s="17">
        <v>1</v>
      </c>
      <c r="Q5" s="17">
        <v>0</v>
      </c>
      <c r="R5" t="s">
        <v>19</v>
      </c>
    </row>
    <row r="6" spans="1:18" x14ac:dyDescent="0.25">
      <c r="B6" s="59" t="s">
        <v>38</v>
      </c>
      <c r="C6" s="59"/>
      <c r="D6" s="59"/>
      <c r="E6" s="59"/>
      <c r="F6" s="59"/>
      <c r="G6" s="59"/>
      <c r="H6" s="59"/>
      <c r="I6" s="59"/>
      <c r="J6" s="59" t="s">
        <v>24</v>
      </c>
      <c r="K6" s="59"/>
      <c r="L6" s="59"/>
      <c r="M6" s="59"/>
      <c r="N6" s="59"/>
      <c r="O6" s="59"/>
      <c r="P6" s="18"/>
      <c r="Q6" s="18" t="s">
        <v>134</v>
      </c>
    </row>
    <row r="8" spans="1:18" x14ac:dyDescent="0.25">
      <c r="B8" t="s">
        <v>25</v>
      </c>
    </row>
    <row r="9" spans="1:18" x14ac:dyDescent="0.25">
      <c r="A9" s="16" t="s">
        <v>20</v>
      </c>
      <c r="B9" s="17">
        <v>15</v>
      </c>
      <c r="C9" s="17">
        <v>14</v>
      </c>
      <c r="D9" s="17">
        <v>13</v>
      </c>
      <c r="E9" s="17">
        <v>12</v>
      </c>
      <c r="F9" s="17">
        <v>11</v>
      </c>
      <c r="G9" s="17">
        <v>10</v>
      </c>
      <c r="H9" s="17">
        <v>9</v>
      </c>
      <c r="I9" s="17">
        <v>8</v>
      </c>
      <c r="J9" s="17">
        <v>7</v>
      </c>
      <c r="K9" s="17">
        <v>6</v>
      </c>
      <c r="L9" s="17">
        <v>5</v>
      </c>
      <c r="M9" s="17">
        <v>4</v>
      </c>
      <c r="N9" s="17">
        <v>3</v>
      </c>
      <c r="O9" s="17">
        <v>2</v>
      </c>
      <c r="P9" s="17">
        <v>1</v>
      </c>
      <c r="Q9" s="17">
        <v>0</v>
      </c>
      <c r="R9" t="s">
        <v>19</v>
      </c>
    </row>
    <row r="10" spans="1:18" x14ac:dyDescent="0.25">
      <c r="B10" s="59" t="s">
        <v>139</v>
      </c>
      <c r="C10" s="59"/>
      <c r="D10" s="59"/>
      <c r="E10" s="59"/>
      <c r="F10" s="59"/>
      <c r="G10" s="59" t="s">
        <v>140</v>
      </c>
      <c r="H10" s="59"/>
      <c r="I10" s="59"/>
      <c r="J10" s="59"/>
      <c r="K10" s="59"/>
      <c r="L10" s="59" t="s">
        <v>26</v>
      </c>
      <c r="M10" s="59"/>
      <c r="N10" s="59"/>
      <c r="O10" s="59"/>
      <c r="P10" s="19"/>
      <c r="Q10" s="18" t="s">
        <v>135</v>
      </c>
    </row>
    <row r="12" spans="1:18" x14ac:dyDescent="0.25">
      <c r="B12" t="s">
        <v>153</v>
      </c>
      <c r="C12" s="35"/>
      <c r="D12" s="35"/>
      <c r="E12" s="35"/>
      <c r="F12" s="35"/>
      <c r="G12" s="35"/>
      <c r="H12" s="35"/>
      <c r="I12" s="35"/>
      <c r="J12" s="34"/>
      <c r="L12" s="33" t="s">
        <v>100</v>
      </c>
      <c r="M12" s="35"/>
      <c r="N12" s="35"/>
      <c r="O12" s="34"/>
    </row>
    <row r="13" spans="1:18" x14ac:dyDescent="0.25">
      <c r="B13" s="17" t="s">
        <v>4</v>
      </c>
      <c r="C13" s="33" t="s">
        <v>27</v>
      </c>
      <c r="D13" s="34"/>
      <c r="E13" s="33" t="s">
        <v>28</v>
      </c>
      <c r="F13" s="34"/>
      <c r="G13" s="35" t="s">
        <v>34</v>
      </c>
      <c r="H13" s="35"/>
      <c r="I13" s="35"/>
      <c r="J13" s="34"/>
      <c r="L13" s="17" t="s">
        <v>102</v>
      </c>
      <c r="M13" s="35" t="s">
        <v>34</v>
      </c>
      <c r="N13" s="35"/>
      <c r="O13" s="34"/>
    </row>
    <row r="14" spans="1:18" x14ac:dyDescent="0.25">
      <c r="B14" s="30">
        <v>0</v>
      </c>
      <c r="C14" s="25" t="s">
        <v>99</v>
      </c>
      <c r="D14" s="40"/>
      <c r="E14" s="25"/>
      <c r="F14" s="40"/>
      <c r="G14" s="58" t="s">
        <v>37</v>
      </c>
      <c r="H14" s="7"/>
      <c r="I14" s="7"/>
      <c r="J14" s="8"/>
      <c r="L14" s="38" t="s">
        <v>103</v>
      </c>
      <c r="M14" s="7" t="s">
        <v>101</v>
      </c>
      <c r="N14" s="7"/>
      <c r="O14" s="8"/>
    </row>
    <row r="15" spans="1:18" x14ac:dyDescent="0.25">
      <c r="B15" s="31">
        <v>1</v>
      </c>
      <c r="C15" s="12" t="s">
        <v>133</v>
      </c>
      <c r="D15" s="9"/>
      <c r="E15" s="12"/>
      <c r="F15" s="9"/>
      <c r="G15" s="6" t="s">
        <v>132</v>
      </c>
      <c r="H15" s="2"/>
      <c r="I15" s="2"/>
      <c r="J15" s="9"/>
      <c r="L15" s="38" t="s">
        <v>137</v>
      </c>
      <c r="M15" s="7" t="s">
        <v>106</v>
      </c>
      <c r="N15" s="7"/>
      <c r="O15" s="8"/>
    </row>
    <row r="16" spans="1:18" x14ac:dyDescent="0.25">
      <c r="B16" s="31">
        <v>2</v>
      </c>
      <c r="C16" s="12" t="s">
        <v>107</v>
      </c>
      <c r="D16" s="9"/>
      <c r="E16" s="26" t="s">
        <v>111</v>
      </c>
      <c r="F16" s="27"/>
      <c r="G16" s="58" t="s">
        <v>36</v>
      </c>
      <c r="H16" s="2"/>
      <c r="I16" s="2"/>
      <c r="J16" s="9"/>
      <c r="L16" s="37" t="s">
        <v>138</v>
      </c>
      <c r="M16" s="39" t="s">
        <v>108</v>
      </c>
      <c r="N16" s="10"/>
      <c r="O16" s="11"/>
    </row>
    <row r="17" spans="2:15" x14ac:dyDescent="0.25">
      <c r="B17" s="31">
        <v>3</v>
      </c>
      <c r="C17" s="26" t="s">
        <v>107</v>
      </c>
      <c r="D17" s="27"/>
      <c r="E17" s="26" t="s">
        <v>111</v>
      </c>
      <c r="F17" s="27"/>
      <c r="G17" s="58" t="s">
        <v>130</v>
      </c>
      <c r="H17" s="2"/>
      <c r="I17" s="2"/>
      <c r="J17" s="9"/>
      <c r="L17" s="38" t="s">
        <v>137</v>
      </c>
      <c r="M17" s="15" t="s">
        <v>104</v>
      </c>
      <c r="N17" s="7"/>
      <c r="O17" s="8"/>
    </row>
    <row r="18" spans="2:15" x14ac:dyDescent="0.25">
      <c r="B18" s="31">
        <v>4</v>
      </c>
      <c r="C18" s="12" t="s">
        <v>107</v>
      </c>
      <c r="D18" s="9"/>
      <c r="E18" s="26" t="s">
        <v>111</v>
      </c>
      <c r="F18" s="9"/>
      <c r="G18" s="58" t="s">
        <v>35</v>
      </c>
      <c r="H18" s="2"/>
      <c r="I18" s="2"/>
      <c r="J18" s="9"/>
      <c r="L18" s="37" t="s">
        <v>138</v>
      </c>
      <c r="M18" s="39" t="s">
        <v>109</v>
      </c>
      <c r="N18" s="10"/>
      <c r="O18" s="11"/>
    </row>
    <row r="19" spans="2:15" x14ac:dyDescent="0.25">
      <c r="B19" s="31">
        <v>5</v>
      </c>
      <c r="C19" s="26"/>
      <c r="D19" s="27"/>
      <c r="E19" s="26"/>
      <c r="F19" s="9"/>
      <c r="G19" s="41"/>
      <c r="H19" s="2"/>
      <c r="I19" s="2"/>
      <c r="J19" s="9"/>
      <c r="L19" s="38" t="s">
        <v>137</v>
      </c>
      <c r="M19" s="15" t="s">
        <v>105</v>
      </c>
      <c r="N19" s="7"/>
      <c r="O19" s="8"/>
    </row>
    <row r="20" spans="2:15" x14ac:dyDescent="0.25">
      <c r="B20" s="31">
        <v>6</v>
      </c>
      <c r="C20" s="26"/>
      <c r="D20" s="27"/>
      <c r="E20" s="26"/>
      <c r="F20" s="27"/>
      <c r="G20" s="41"/>
      <c r="H20" s="2"/>
      <c r="I20" s="2"/>
      <c r="J20" s="9"/>
      <c r="L20" s="37" t="s">
        <v>138</v>
      </c>
      <c r="M20" s="39" t="s">
        <v>110</v>
      </c>
      <c r="N20" s="10"/>
      <c r="O20" s="11"/>
    </row>
    <row r="21" spans="2:15" x14ac:dyDescent="0.25">
      <c r="B21" s="31">
        <v>7</v>
      </c>
      <c r="C21" s="12"/>
      <c r="D21" s="9"/>
      <c r="E21" s="12"/>
      <c r="F21" s="9"/>
      <c r="H21" s="2"/>
      <c r="I21" s="2"/>
      <c r="J21" s="9"/>
      <c r="L21" s="38"/>
      <c r="M21" s="15"/>
      <c r="N21" s="7"/>
      <c r="O21" s="8"/>
    </row>
    <row r="22" spans="2:15" x14ac:dyDescent="0.25">
      <c r="B22" s="31">
        <v>8</v>
      </c>
      <c r="C22" s="26"/>
      <c r="D22" s="27"/>
      <c r="E22" s="26"/>
      <c r="F22" s="27"/>
      <c r="G22" s="41"/>
      <c r="H22" s="2"/>
      <c r="I22" s="2"/>
      <c r="J22" s="9"/>
      <c r="L22" s="37"/>
      <c r="M22" s="39"/>
      <c r="N22" s="10"/>
      <c r="O22" s="11"/>
    </row>
    <row r="23" spans="2:15" x14ac:dyDescent="0.25">
      <c r="B23" s="31">
        <v>9</v>
      </c>
      <c r="C23" s="26"/>
      <c r="D23" s="27"/>
      <c r="E23" s="26"/>
      <c r="F23" s="27"/>
      <c r="G23" s="41"/>
      <c r="H23" s="2"/>
      <c r="I23" s="2"/>
      <c r="J23" s="9"/>
      <c r="L23" s="36"/>
      <c r="M23" s="12"/>
      <c r="N23" s="2"/>
      <c r="O23" s="9"/>
    </row>
    <row r="24" spans="2:15" x14ac:dyDescent="0.25">
      <c r="B24" s="31" t="s">
        <v>29</v>
      </c>
      <c r="C24" s="12"/>
      <c r="D24" s="9"/>
      <c r="E24" s="12"/>
      <c r="F24" s="9"/>
      <c r="H24" s="2"/>
      <c r="I24" s="2"/>
      <c r="J24" s="9"/>
      <c r="L24" s="36"/>
      <c r="M24" s="12"/>
      <c r="N24" s="2"/>
      <c r="O24" s="9"/>
    </row>
    <row r="25" spans="2:15" x14ac:dyDescent="0.25">
      <c r="B25" s="31" t="s">
        <v>30</v>
      </c>
      <c r="C25" s="26"/>
      <c r="D25" s="27"/>
      <c r="E25" s="26"/>
      <c r="F25" s="27"/>
      <c r="G25" s="41"/>
      <c r="H25" s="2"/>
      <c r="I25" s="2"/>
      <c r="J25" s="9"/>
      <c r="L25" s="36"/>
      <c r="M25" s="12"/>
      <c r="N25" s="2"/>
      <c r="O25" s="9"/>
    </row>
    <row r="26" spans="2:15" x14ac:dyDescent="0.25">
      <c r="B26" s="31" t="s">
        <v>31</v>
      </c>
      <c r="C26" s="12"/>
      <c r="D26" s="9"/>
      <c r="E26" s="12"/>
      <c r="F26" s="9"/>
      <c r="H26" s="2"/>
      <c r="I26" s="2"/>
      <c r="J26" s="9"/>
      <c r="L26" s="36"/>
      <c r="M26" s="12"/>
      <c r="N26" s="2"/>
      <c r="O26" s="9"/>
    </row>
    <row r="27" spans="2:15" x14ac:dyDescent="0.25">
      <c r="B27" s="31" t="s">
        <v>32</v>
      </c>
      <c r="C27" s="26"/>
      <c r="D27" s="27"/>
      <c r="E27" s="26"/>
      <c r="F27" s="27"/>
      <c r="G27" s="41"/>
      <c r="H27" s="2"/>
      <c r="I27" s="2"/>
      <c r="J27" s="9"/>
      <c r="L27" s="36"/>
      <c r="M27" s="12"/>
      <c r="N27" s="2"/>
      <c r="O27" s="9"/>
    </row>
    <row r="28" spans="2:15" x14ac:dyDescent="0.25">
      <c r="B28" s="31" t="s">
        <v>33</v>
      </c>
      <c r="C28" s="26"/>
      <c r="D28" s="27"/>
      <c r="E28" s="26"/>
      <c r="F28" s="27"/>
      <c r="G28" s="2"/>
      <c r="H28" s="2"/>
      <c r="I28" s="2"/>
      <c r="J28" s="9"/>
      <c r="L28" s="36"/>
      <c r="M28" s="12"/>
      <c r="N28" s="2"/>
      <c r="O28" s="9"/>
    </row>
    <row r="29" spans="2:15" x14ac:dyDescent="0.25">
      <c r="B29" s="32" t="s">
        <v>98</v>
      </c>
      <c r="C29" s="28"/>
      <c r="D29" s="29"/>
      <c r="E29" s="28"/>
      <c r="F29" s="29"/>
      <c r="G29" s="10"/>
      <c r="H29" s="10"/>
      <c r="I29" s="10"/>
      <c r="J29" s="11"/>
      <c r="L29" s="37"/>
      <c r="M29" s="13"/>
      <c r="N29" s="10"/>
      <c r="O29" s="11"/>
    </row>
    <row r="30" spans="2:15" x14ac:dyDescent="0.25">
      <c r="C30" s="20"/>
      <c r="D30" s="20"/>
      <c r="E30" s="20"/>
      <c r="F30" s="20"/>
    </row>
    <row r="31" spans="2:15" x14ac:dyDescent="0.25">
      <c r="C31" s="20"/>
      <c r="D31" s="20"/>
      <c r="E31" s="20"/>
      <c r="F31" s="20"/>
    </row>
  </sheetData>
  <mergeCells count="5">
    <mergeCell ref="B6:I6"/>
    <mergeCell ref="G10:K10"/>
    <mergeCell ref="B10:F10"/>
    <mergeCell ref="J6:O6"/>
    <mergeCell ref="L10:O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G17" sqref="G17"/>
    </sheetView>
  </sheetViews>
  <sheetFormatPr defaultRowHeight="15" x14ac:dyDescent="0.25"/>
  <sheetData>
    <row r="1" spans="1:18" x14ac:dyDescent="0.25">
      <c r="A1" t="s">
        <v>9</v>
      </c>
      <c r="C1" t="s">
        <v>112</v>
      </c>
      <c r="D1" t="s">
        <v>114</v>
      </c>
    </row>
    <row r="3" spans="1:18" x14ac:dyDescent="0.25">
      <c r="B3" t="s">
        <v>117</v>
      </c>
    </row>
    <row r="4" spans="1:18" x14ac:dyDescent="0.25">
      <c r="A4" s="16" t="s">
        <v>20</v>
      </c>
      <c r="B4" s="17">
        <v>15</v>
      </c>
      <c r="C4" s="17">
        <v>14</v>
      </c>
      <c r="D4" s="17">
        <v>13</v>
      </c>
      <c r="E4" s="17">
        <v>12</v>
      </c>
      <c r="F4" s="17">
        <v>11</v>
      </c>
      <c r="G4" s="17">
        <v>10</v>
      </c>
      <c r="H4" s="17">
        <v>9</v>
      </c>
      <c r="I4" s="17">
        <v>8</v>
      </c>
      <c r="J4" s="17">
        <v>7</v>
      </c>
      <c r="K4" s="17">
        <v>6</v>
      </c>
      <c r="L4" s="17">
        <v>5</v>
      </c>
      <c r="M4" s="17">
        <v>4</v>
      </c>
      <c r="N4" s="17">
        <v>3</v>
      </c>
      <c r="O4" s="17">
        <v>2</v>
      </c>
      <c r="P4" s="17">
        <v>1</v>
      </c>
      <c r="Q4" s="17">
        <v>0</v>
      </c>
      <c r="R4" t="s">
        <v>19</v>
      </c>
    </row>
    <row r="5" spans="1:18" x14ac:dyDescent="0.25">
      <c r="B5" s="60" t="s">
        <v>113</v>
      </c>
      <c r="C5" s="61"/>
      <c r="D5" s="61"/>
      <c r="E5" s="61"/>
      <c r="F5" s="61"/>
      <c r="G5" s="61"/>
      <c r="H5" s="61"/>
      <c r="I5" s="62"/>
      <c r="J5" s="60" t="s">
        <v>115</v>
      </c>
      <c r="K5" s="61"/>
      <c r="L5" s="61"/>
      <c r="M5" s="61"/>
      <c r="N5" s="61"/>
      <c r="O5" s="61"/>
      <c r="P5" s="61"/>
      <c r="Q5" s="62"/>
    </row>
    <row r="7" spans="1:18" x14ac:dyDescent="0.25">
      <c r="B7" t="s">
        <v>116</v>
      </c>
    </row>
    <row r="8" spans="1:18" x14ac:dyDescent="0.25">
      <c r="A8" s="16" t="s">
        <v>20</v>
      </c>
      <c r="B8" s="17">
        <v>15</v>
      </c>
      <c r="C8" s="17">
        <v>14</v>
      </c>
      <c r="D8" s="17">
        <v>13</v>
      </c>
      <c r="E8" s="17">
        <v>12</v>
      </c>
      <c r="F8" s="17">
        <v>11</v>
      </c>
      <c r="G8" s="17">
        <v>10</v>
      </c>
      <c r="H8" s="17">
        <v>9</v>
      </c>
      <c r="I8" s="17">
        <v>8</v>
      </c>
      <c r="J8" s="17">
        <v>7</v>
      </c>
      <c r="K8" s="17">
        <v>6</v>
      </c>
      <c r="L8" s="17">
        <v>5</v>
      </c>
      <c r="M8" s="17">
        <v>4</v>
      </c>
      <c r="N8" s="17">
        <v>3</v>
      </c>
      <c r="O8" s="17">
        <v>2</v>
      </c>
      <c r="P8" s="17">
        <v>1</v>
      </c>
      <c r="Q8" s="17">
        <v>0</v>
      </c>
      <c r="R8" t="s">
        <v>19</v>
      </c>
    </row>
    <row r="9" spans="1:18" x14ac:dyDescent="0.25">
      <c r="B9" s="59" t="s">
        <v>122</v>
      </c>
      <c r="C9" s="59"/>
      <c r="D9" s="59"/>
      <c r="E9" s="59"/>
      <c r="F9" s="59"/>
      <c r="G9" s="59"/>
      <c r="H9" s="60" t="s">
        <v>129</v>
      </c>
      <c r="I9" s="61"/>
      <c r="J9" s="61"/>
      <c r="K9" s="61"/>
      <c r="L9" s="61"/>
      <c r="M9" s="62"/>
      <c r="N9" s="18" t="s">
        <v>119</v>
      </c>
      <c r="O9" s="59" t="s">
        <v>118</v>
      </c>
      <c r="P9" s="59"/>
      <c r="Q9" s="59"/>
    </row>
    <row r="11" spans="1:18" x14ac:dyDescent="0.25">
      <c r="B11" t="s">
        <v>120</v>
      </c>
    </row>
    <row r="12" spans="1:18" x14ac:dyDescent="0.25">
      <c r="B12" s="20">
        <v>0</v>
      </c>
      <c r="C12" t="s">
        <v>121</v>
      </c>
    </row>
    <row r="13" spans="1:18" x14ac:dyDescent="0.25">
      <c r="B13" s="20">
        <v>1</v>
      </c>
      <c r="C13" t="s">
        <v>10</v>
      </c>
    </row>
  </sheetData>
  <mergeCells count="5">
    <mergeCell ref="O9:Q9"/>
    <mergeCell ref="B9:G9"/>
    <mergeCell ref="H9:M9"/>
    <mergeCell ref="B5:I5"/>
    <mergeCell ref="J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C52" sqref="C52:D52"/>
    </sheetView>
  </sheetViews>
  <sheetFormatPr defaultRowHeight="15" x14ac:dyDescent="0.25"/>
  <cols>
    <col min="1" max="1" width="3.7109375" style="2" bestFit="1" customWidth="1"/>
    <col min="2" max="2" width="8.5703125" style="1" bestFit="1" customWidth="1"/>
    <col min="3" max="3" width="3" style="2" bestFit="1" customWidth="1"/>
    <col min="4" max="4" width="7.5703125" style="5" bestFit="1" customWidth="1"/>
    <col min="5" max="5" width="5.28515625" style="14" bestFit="1" customWidth="1"/>
    <col min="6" max="6" width="6" style="2" bestFit="1" customWidth="1"/>
    <col min="7" max="16384" width="9.140625" style="2"/>
  </cols>
  <sheetData>
    <row r="1" spans="1:6" s="21" customFormat="1" x14ac:dyDescent="0.25">
      <c r="B1" s="21" t="s">
        <v>2</v>
      </c>
      <c r="C1" s="21" t="s">
        <v>4</v>
      </c>
      <c r="D1" s="22" t="s">
        <v>3</v>
      </c>
      <c r="E1" s="23" t="s">
        <v>0</v>
      </c>
      <c r="F1" s="21" t="s">
        <v>1</v>
      </c>
    </row>
    <row r="2" spans="1:6" ht="15" customHeight="1" x14ac:dyDescent="0.25">
      <c r="A2" s="63" t="s">
        <v>18</v>
      </c>
      <c r="B2" s="24" t="s">
        <v>39</v>
      </c>
      <c r="C2" s="2">
        <v>0</v>
      </c>
      <c r="D2" s="5">
        <v>116.54</v>
      </c>
      <c r="E2" s="4">
        <v>3.3978154878756472E-3</v>
      </c>
      <c r="F2" s="2">
        <v>246</v>
      </c>
    </row>
    <row r="3" spans="1:6" x14ac:dyDescent="0.25">
      <c r="A3" s="63"/>
      <c r="B3" s="24" t="s">
        <v>40</v>
      </c>
      <c r="C3" s="2">
        <v>1</v>
      </c>
      <c r="D3" s="5">
        <v>123.47</v>
      </c>
      <c r="E3" s="4">
        <v>2.5697792208152826E-3</v>
      </c>
      <c r="F3" s="2">
        <v>232</v>
      </c>
    </row>
    <row r="4" spans="1:6" x14ac:dyDescent="0.25">
      <c r="A4" s="63"/>
      <c r="B4" s="24" t="s">
        <v>41</v>
      </c>
      <c r="C4" s="2">
        <v>2</v>
      </c>
      <c r="D4" s="5">
        <v>130.81</v>
      </c>
      <c r="E4" s="4">
        <v>2.6516003228016114E-3</v>
      </c>
      <c r="F4" s="2">
        <v>219</v>
      </c>
    </row>
    <row r="5" spans="1:6" x14ac:dyDescent="0.25">
      <c r="A5" s="63"/>
      <c r="B5" s="24" t="s">
        <v>97</v>
      </c>
      <c r="C5" s="2">
        <v>3</v>
      </c>
      <c r="D5" s="5">
        <v>138.59</v>
      </c>
      <c r="E5" s="4">
        <v>4.0679343188778239E-3</v>
      </c>
      <c r="F5" s="2">
        <v>207</v>
      </c>
    </row>
    <row r="6" spans="1:6" x14ac:dyDescent="0.25">
      <c r="A6" s="63"/>
      <c r="B6" s="24" t="s">
        <v>42</v>
      </c>
      <c r="C6" s="2">
        <v>4</v>
      </c>
      <c r="D6" s="5">
        <v>146.83000000000001</v>
      </c>
      <c r="E6" s="4">
        <v>2.1102872699957287E-3</v>
      </c>
      <c r="F6" s="2">
        <v>195</v>
      </c>
    </row>
    <row r="7" spans="1:6" x14ac:dyDescent="0.25">
      <c r="A7" s="63"/>
      <c r="B7" s="24" t="s">
        <v>96</v>
      </c>
      <c r="C7" s="2">
        <v>5</v>
      </c>
      <c r="D7" s="5">
        <v>155.56</v>
      </c>
      <c r="E7" s="4">
        <v>1.8031428028409343E-3</v>
      </c>
      <c r="F7" s="2">
        <v>184</v>
      </c>
    </row>
    <row r="8" spans="1:6" x14ac:dyDescent="0.25">
      <c r="A8" s="63"/>
      <c r="B8" s="24" t="s">
        <v>43</v>
      </c>
      <c r="C8" s="2">
        <v>6</v>
      </c>
      <c r="D8" s="5">
        <v>164.81</v>
      </c>
      <c r="E8" s="4">
        <v>3.6793126662546601E-3</v>
      </c>
      <c r="F8" s="2">
        <v>174</v>
      </c>
    </row>
    <row r="9" spans="1:6" x14ac:dyDescent="0.25">
      <c r="A9" s="63"/>
      <c r="B9" s="24" t="s">
        <v>44</v>
      </c>
      <c r="C9" s="2">
        <v>7</v>
      </c>
      <c r="D9" s="5">
        <v>174.61</v>
      </c>
      <c r="E9" s="4">
        <v>2.2562976085879331E-3</v>
      </c>
      <c r="F9" s="2">
        <v>164</v>
      </c>
    </row>
    <row r="10" spans="1:6" x14ac:dyDescent="0.25">
      <c r="A10" s="63"/>
      <c r="B10" s="24" t="s">
        <v>95</v>
      </c>
      <c r="C10" s="2">
        <v>8</v>
      </c>
      <c r="D10" s="5">
        <v>185</v>
      </c>
      <c r="E10" s="4">
        <v>3.6119068377131868E-3</v>
      </c>
      <c r="F10" s="2">
        <v>155</v>
      </c>
    </row>
    <row r="11" spans="1:6" x14ac:dyDescent="0.25">
      <c r="A11" s="63"/>
      <c r="B11" s="24" t="s">
        <v>45</v>
      </c>
      <c r="C11" s="2">
        <v>9</v>
      </c>
      <c r="D11" s="5">
        <v>196</v>
      </c>
      <c r="E11" s="4">
        <v>1.5575701905027714E-3</v>
      </c>
      <c r="F11" s="2">
        <v>146</v>
      </c>
    </row>
    <row r="12" spans="1:6" x14ac:dyDescent="0.25">
      <c r="A12" s="63"/>
      <c r="B12" s="24" t="s">
        <v>94</v>
      </c>
      <c r="C12" s="2">
        <v>10</v>
      </c>
      <c r="D12" s="5">
        <v>207.65</v>
      </c>
      <c r="E12" s="4">
        <v>2.9408260336137178E-3</v>
      </c>
      <c r="F12" s="2">
        <v>138</v>
      </c>
    </row>
    <row r="13" spans="1:6" x14ac:dyDescent="0.25">
      <c r="A13" s="63"/>
      <c r="B13" s="24" t="s">
        <v>46</v>
      </c>
      <c r="C13" s="2">
        <v>11</v>
      </c>
      <c r="D13" s="5">
        <v>220</v>
      </c>
      <c r="E13" s="4">
        <v>9.9900099900080168E-4</v>
      </c>
      <c r="F13" s="2">
        <v>130</v>
      </c>
    </row>
    <row r="14" spans="1:6" x14ac:dyDescent="0.25">
      <c r="A14" s="63"/>
      <c r="B14" s="24" t="s">
        <v>93</v>
      </c>
      <c r="C14" s="2">
        <v>12</v>
      </c>
      <c r="D14" s="5">
        <v>233.08</v>
      </c>
      <c r="E14" s="4">
        <v>3.3978154878756472E-3</v>
      </c>
      <c r="F14" s="2">
        <v>123</v>
      </c>
    </row>
    <row r="15" spans="1:6" x14ac:dyDescent="0.25">
      <c r="A15" s="63"/>
      <c r="B15" s="24" t="s">
        <v>47</v>
      </c>
      <c r="C15" s="2">
        <v>13</v>
      </c>
      <c r="D15" s="5">
        <v>246.94</v>
      </c>
      <c r="E15" s="4">
        <v>2.5697792208152826E-3</v>
      </c>
      <c r="F15" s="2">
        <v>116</v>
      </c>
    </row>
    <row r="16" spans="1:6" x14ac:dyDescent="0.25">
      <c r="A16" s="63"/>
      <c r="B16" s="24" t="s">
        <v>48</v>
      </c>
      <c r="C16" s="2">
        <v>14</v>
      </c>
      <c r="D16" s="5">
        <v>261.63</v>
      </c>
      <c r="E16" s="4">
        <v>7.2229494314116193E-3</v>
      </c>
      <c r="F16" s="2">
        <v>110</v>
      </c>
    </row>
    <row r="17" spans="1:6" x14ac:dyDescent="0.25">
      <c r="A17" s="63"/>
      <c r="B17" s="24" t="s">
        <v>92</v>
      </c>
      <c r="C17" s="2">
        <v>15</v>
      </c>
      <c r="D17" s="5">
        <v>277.18</v>
      </c>
      <c r="E17" s="4">
        <v>8.8560692500370252E-3</v>
      </c>
      <c r="F17" s="2">
        <v>104</v>
      </c>
    </row>
    <row r="18" spans="1:6" x14ac:dyDescent="0.25">
      <c r="A18" s="63"/>
      <c r="B18" s="24" t="s">
        <v>49</v>
      </c>
      <c r="C18" s="2">
        <v>16</v>
      </c>
      <c r="D18" s="5">
        <v>293.66000000000003</v>
      </c>
      <c r="E18" s="4">
        <v>7.2015613145366784E-3</v>
      </c>
      <c r="F18" s="2">
        <v>98</v>
      </c>
    </row>
    <row r="19" spans="1:6" x14ac:dyDescent="0.25">
      <c r="A19" s="63"/>
      <c r="B19" s="24" t="s">
        <v>91</v>
      </c>
      <c r="C19" s="2">
        <v>17</v>
      </c>
      <c r="D19" s="5">
        <v>311.13</v>
      </c>
      <c r="E19" s="4">
        <v>1.8352257539287836E-3</v>
      </c>
      <c r="F19" s="2">
        <v>92</v>
      </c>
    </row>
    <row r="20" spans="1:6" x14ac:dyDescent="0.25">
      <c r="A20" s="63"/>
      <c r="B20" s="24" t="s">
        <v>50</v>
      </c>
      <c r="C20" s="2">
        <v>18</v>
      </c>
      <c r="D20" s="5">
        <v>329.63</v>
      </c>
      <c r="E20" s="4">
        <v>3.7095380913474258E-3</v>
      </c>
      <c r="F20" s="2">
        <v>87</v>
      </c>
    </row>
    <row r="21" spans="1:6" x14ac:dyDescent="0.25">
      <c r="A21" s="63"/>
      <c r="B21" s="24" t="s">
        <v>51</v>
      </c>
      <c r="C21" s="2">
        <v>19</v>
      </c>
      <c r="D21" s="5">
        <v>349.23</v>
      </c>
      <c r="E21" s="4">
        <v>2.2848674251097242E-3</v>
      </c>
      <c r="F21" s="2">
        <v>82</v>
      </c>
    </row>
    <row r="22" spans="1:6" x14ac:dyDescent="0.25">
      <c r="A22" s="63"/>
      <c r="B22" s="24" t="s">
        <v>90</v>
      </c>
      <c r="C22" s="2">
        <v>20</v>
      </c>
      <c r="D22" s="5">
        <v>369.99</v>
      </c>
      <c r="E22" s="4">
        <v>9.9722524923206105E-3</v>
      </c>
      <c r="F22" s="2">
        <v>78</v>
      </c>
    </row>
    <row r="23" spans="1:6" x14ac:dyDescent="0.25">
      <c r="A23" s="63"/>
      <c r="B23" s="24" t="s">
        <v>52</v>
      </c>
      <c r="C23" s="2">
        <v>21</v>
      </c>
      <c r="D23" s="5">
        <v>392</v>
      </c>
      <c r="E23" s="4">
        <v>1.5575701905027714E-3</v>
      </c>
      <c r="F23" s="2">
        <v>73</v>
      </c>
    </row>
    <row r="24" spans="1:6" x14ac:dyDescent="0.25">
      <c r="A24" s="63"/>
      <c r="B24" s="24" t="s">
        <v>89</v>
      </c>
      <c r="C24" s="2">
        <v>22</v>
      </c>
      <c r="D24" s="5">
        <v>415.3</v>
      </c>
      <c r="E24" s="4">
        <v>2.9408260336137178E-3</v>
      </c>
      <c r="F24" s="2">
        <v>69</v>
      </c>
    </row>
    <row r="25" spans="1:6" x14ac:dyDescent="0.25">
      <c r="A25" s="63"/>
      <c r="B25" s="24" t="s">
        <v>53</v>
      </c>
      <c r="C25" s="2">
        <v>23</v>
      </c>
      <c r="D25" s="5">
        <v>440</v>
      </c>
      <c r="E25" s="4">
        <v>9.9900099900080168E-4</v>
      </c>
      <c r="F25" s="2">
        <v>65</v>
      </c>
    </row>
    <row r="26" spans="1:6" ht="15" customHeight="1" x14ac:dyDescent="0.25">
      <c r="A26" s="63"/>
      <c r="B26" s="24" t="s">
        <v>88</v>
      </c>
      <c r="C26" s="2">
        <v>24</v>
      </c>
      <c r="D26" s="5">
        <v>466.16</v>
      </c>
      <c r="E26" s="4">
        <v>1.1434929879102307E-2</v>
      </c>
      <c r="F26" s="2">
        <v>62</v>
      </c>
    </row>
    <row r="27" spans="1:6" x14ac:dyDescent="0.25">
      <c r="A27" s="63"/>
      <c r="B27" s="24" t="s">
        <v>54</v>
      </c>
      <c r="C27" s="2">
        <v>25</v>
      </c>
      <c r="D27" s="5">
        <v>493.88</v>
      </c>
      <c r="E27" s="4">
        <v>2.5697792208152826E-3</v>
      </c>
      <c r="F27" s="2">
        <v>58</v>
      </c>
    </row>
    <row r="28" spans="1:6" x14ac:dyDescent="0.25">
      <c r="A28" s="63"/>
      <c r="B28" s="24" t="s">
        <v>55</v>
      </c>
      <c r="C28" s="2">
        <v>26</v>
      </c>
      <c r="D28" s="5">
        <v>523.25</v>
      </c>
      <c r="E28" s="4">
        <v>7.2039761480754E-3</v>
      </c>
      <c r="F28" s="2">
        <v>55</v>
      </c>
    </row>
    <row r="29" spans="1:6" x14ac:dyDescent="0.25">
      <c r="A29" s="63"/>
      <c r="B29" s="24" t="s">
        <v>87</v>
      </c>
      <c r="C29" s="2">
        <v>27</v>
      </c>
      <c r="D29" s="5">
        <v>554.37</v>
      </c>
      <c r="E29" s="4">
        <v>8.8739479940301898E-3</v>
      </c>
      <c r="F29" s="2">
        <v>52</v>
      </c>
    </row>
    <row r="30" spans="1:6" x14ac:dyDescent="0.25">
      <c r="A30" s="63"/>
      <c r="B30" s="24" t="s">
        <v>56</v>
      </c>
      <c r="C30" s="2">
        <v>28</v>
      </c>
      <c r="D30" s="5">
        <v>587.33000000000004</v>
      </c>
      <c r="E30" s="4">
        <v>7.2184649026163705E-3</v>
      </c>
      <c r="F30" s="2">
        <v>49</v>
      </c>
    </row>
    <row r="31" spans="1:6" x14ac:dyDescent="0.25">
      <c r="A31" s="63"/>
      <c r="B31" s="24" t="s">
        <v>86</v>
      </c>
      <c r="C31" s="2">
        <v>29</v>
      </c>
      <c r="D31" s="5">
        <v>622.25</v>
      </c>
      <c r="E31" s="4">
        <v>1.8191845361827785E-3</v>
      </c>
      <c r="F31" s="2">
        <v>46</v>
      </c>
    </row>
    <row r="32" spans="1:6" x14ac:dyDescent="0.25">
      <c r="A32" s="63"/>
      <c r="B32" s="24" t="s">
        <v>57</v>
      </c>
      <c r="C32" s="2">
        <v>30</v>
      </c>
      <c r="D32" s="5">
        <v>659.26</v>
      </c>
      <c r="E32" s="4">
        <v>1.5031020613036716E-2</v>
      </c>
      <c r="F32" s="2">
        <v>44</v>
      </c>
    </row>
    <row r="33" spans="1:6" x14ac:dyDescent="0.25">
      <c r="A33" s="63"/>
      <c r="B33" s="24" t="s">
        <v>58</v>
      </c>
      <c r="C33" s="2">
        <v>31</v>
      </c>
      <c r="D33" s="5">
        <v>698.46</v>
      </c>
      <c r="E33" s="4">
        <v>2.2848674251097242E-3</v>
      </c>
      <c r="F33" s="2">
        <v>41</v>
      </c>
    </row>
    <row r="34" spans="1:6" x14ac:dyDescent="0.25">
      <c r="A34" s="63"/>
      <c r="B34" s="24" t="s">
        <v>85</v>
      </c>
      <c r="C34" s="2">
        <v>32</v>
      </c>
      <c r="D34" s="5">
        <v>739.99</v>
      </c>
      <c r="E34" s="4">
        <v>9.9856314264617045E-3</v>
      </c>
      <c r="F34" s="2">
        <v>39</v>
      </c>
    </row>
    <row r="35" spans="1:6" x14ac:dyDescent="0.25">
      <c r="A35" s="63"/>
      <c r="B35" s="24" t="s">
        <v>59</v>
      </c>
      <c r="C35" s="2">
        <v>33</v>
      </c>
      <c r="D35" s="5">
        <v>783.99</v>
      </c>
      <c r="E35" s="4">
        <v>1.5037472160649721E-2</v>
      </c>
      <c r="F35" s="2">
        <v>37</v>
      </c>
    </row>
    <row r="36" spans="1:6" x14ac:dyDescent="0.25">
      <c r="A36" s="63"/>
      <c r="B36" s="24" t="s">
        <v>84</v>
      </c>
      <c r="C36" s="2">
        <v>34</v>
      </c>
      <c r="D36" s="5">
        <v>830.61</v>
      </c>
      <c r="E36" s="4">
        <v>1.7196360972965744E-2</v>
      </c>
      <c r="F36" s="2">
        <v>35</v>
      </c>
    </row>
    <row r="37" spans="1:6" x14ac:dyDescent="0.25">
      <c r="A37" s="63"/>
      <c r="B37" s="24" t="s">
        <v>60</v>
      </c>
      <c r="C37" s="2">
        <v>35</v>
      </c>
      <c r="D37" s="5">
        <v>880</v>
      </c>
      <c r="E37" s="4">
        <v>1.6135379771743369E-2</v>
      </c>
      <c r="F37" s="2">
        <v>33</v>
      </c>
    </row>
    <row r="38" spans="1:6" ht="15" customHeight="1" x14ac:dyDescent="0.25">
      <c r="A38" s="64" t="s">
        <v>17</v>
      </c>
      <c r="B38" s="24" t="s">
        <v>83</v>
      </c>
      <c r="C38" s="2">
        <v>36</v>
      </c>
      <c r="D38" s="5">
        <v>932.33</v>
      </c>
      <c r="E38" s="4">
        <v>1.1445533046115274E-2</v>
      </c>
      <c r="F38" s="2">
        <v>31</v>
      </c>
    </row>
    <row r="39" spans="1:6" x14ac:dyDescent="0.25">
      <c r="A39" s="64"/>
      <c r="B39" s="24" t="s">
        <v>61</v>
      </c>
      <c r="C39" s="2">
        <v>37</v>
      </c>
      <c r="D39" s="5">
        <v>987.77</v>
      </c>
      <c r="E39" s="4">
        <v>2.5798770190960394E-3</v>
      </c>
      <c r="F39" s="2">
        <v>29</v>
      </c>
    </row>
    <row r="40" spans="1:6" x14ac:dyDescent="0.25">
      <c r="A40" s="64"/>
      <c r="B40" s="24" t="s">
        <v>62</v>
      </c>
      <c r="C40" s="2">
        <v>38</v>
      </c>
      <c r="D40" s="5">
        <v>1046.5</v>
      </c>
      <c r="E40" s="4">
        <v>2.4932476574002729E-2</v>
      </c>
      <c r="F40" s="2">
        <v>28</v>
      </c>
    </row>
    <row r="41" spans="1:6" x14ac:dyDescent="0.25">
      <c r="A41" s="64"/>
      <c r="B41" s="24" t="s">
        <v>82</v>
      </c>
      <c r="C41" s="2">
        <v>39</v>
      </c>
      <c r="D41" s="5">
        <v>1108.73</v>
      </c>
      <c r="E41" s="4">
        <v>8.8650087026607392E-3</v>
      </c>
      <c r="F41" s="2">
        <v>26</v>
      </c>
    </row>
    <row r="42" spans="1:6" x14ac:dyDescent="0.25">
      <c r="A42" s="64"/>
      <c r="B42" s="24" t="s">
        <v>63</v>
      </c>
      <c r="C42" s="2">
        <v>40</v>
      </c>
      <c r="D42" s="5">
        <v>1174.6600000000001</v>
      </c>
      <c r="E42" s="4">
        <v>2.7074095604564037E-2</v>
      </c>
      <c r="F42" s="2">
        <v>25</v>
      </c>
    </row>
    <row r="43" spans="1:6" x14ac:dyDescent="0.25">
      <c r="A43" s="64"/>
      <c r="B43" s="24" t="s">
        <v>81</v>
      </c>
      <c r="C43" s="2">
        <v>41</v>
      </c>
      <c r="D43" s="5">
        <v>1244.51</v>
      </c>
      <c r="E43" s="4">
        <v>1.8272052095037073E-3</v>
      </c>
      <c r="F43" s="2">
        <v>23</v>
      </c>
    </row>
    <row r="44" spans="1:6" x14ac:dyDescent="0.25">
      <c r="A44" s="64"/>
      <c r="B44" s="24" t="s">
        <v>64</v>
      </c>
      <c r="C44" s="2">
        <v>42</v>
      </c>
      <c r="D44" s="5">
        <v>1318.51</v>
      </c>
      <c r="E44" s="4">
        <v>1.5023550294424147E-2</v>
      </c>
      <c r="F44" s="2">
        <v>22</v>
      </c>
    </row>
    <row r="45" spans="1:6" x14ac:dyDescent="0.25">
      <c r="A45" s="64"/>
      <c r="B45" s="24" t="s">
        <v>65</v>
      </c>
      <c r="C45" s="2">
        <v>43</v>
      </c>
      <c r="D45" s="5">
        <v>1396.91</v>
      </c>
      <c r="E45" s="4">
        <v>2.603301738331399E-2</v>
      </c>
      <c r="F45" s="2">
        <v>21</v>
      </c>
    </row>
    <row r="46" spans="1:6" x14ac:dyDescent="0.25">
      <c r="A46" s="64"/>
      <c r="B46" s="24" t="s">
        <v>80</v>
      </c>
      <c r="C46" s="2">
        <v>44</v>
      </c>
      <c r="D46" s="5">
        <v>1479.98</v>
      </c>
      <c r="E46" s="4">
        <v>3.4735990640799956E-2</v>
      </c>
      <c r="F46" s="2">
        <v>20</v>
      </c>
    </row>
    <row r="47" spans="1:6" x14ac:dyDescent="0.25">
      <c r="A47" s="64"/>
      <c r="B47" s="24" t="s">
        <v>66</v>
      </c>
      <c r="C47" s="2">
        <v>45</v>
      </c>
      <c r="D47" s="5">
        <v>1567.98</v>
      </c>
      <c r="E47" s="4">
        <v>4.0957538682737722E-2</v>
      </c>
      <c r="F47" s="2">
        <v>19</v>
      </c>
    </row>
    <row r="48" spans="1:6" x14ac:dyDescent="0.25">
      <c r="A48" s="64"/>
      <c r="B48" s="24" t="s">
        <v>79</v>
      </c>
      <c r="C48" s="2">
        <v>46</v>
      </c>
      <c r="D48" s="5">
        <v>1661.22</v>
      </c>
      <c r="E48" s="4">
        <v>4.4496462057049976E-2</v>
      </c>
      <c r="F48" s="2">
        <v>18</v>
      </c>
    </row>
    <row r="49" spans="1:6" x14ac:dyDescent="0.25">
      <c r="A49" s="64"/>
      <c r="B49" s="24" t="s">
        <v>67</v>
      </c>
      <c r="C49" s="2">
        <v>47</v>
      </c>
      <c r="D49" s="5">
        <v>1760</v>
      </c>
      <c r="E49" s="4">
        <v>4.5072574484339094E-2</v>
      </c>
      <c r="F49" s="2">
        <v>17</v>
      </c>
    </row>
    <row r="50" spans="1:6" x14ac:dyDescent="0.25">
      <c r="A50" s="64"/>
      <c r="B50" s="24" t="s">
        <v>78</v>
      </c>
      <c r="C50" s="2">
        <v>48</v>
      </c>
      <c r="D50" s="5">
        <v>1864.66</v>
      </c>
      <c r="E50" s="4">
        <v>4.2337860138424326E-2</v>
      </c>
      <c r="F50" s="2">
        <v>16</v>
      </c>
    </row>
    <row r="51" spans="1:6" x14ac:dyDescent="0.25">
      <c r="A51" s="64"/>
      <c r="B51" s="24" t="s">
        <v>68</v>
      </c>
      <c r="C51" s="2">
        <v>49</v>
      </c>
      <c r="D51" s="5">
        <v>1975.53</v>
      </c>
      <c r="E51" s="4">
        <v>3.5822333873995922E-2</v>
      </c>
      <c r="F51" s="2">
        <v>15</v>
      </c>
    </row>
    <row r="52" spans="1:6" x14ac:dyDescent="0.25">
      <c r="A52" s="64"/>
      <c r="B52" s="24" t="s">
        <v>69</v>
      </c>
      <c r="C52" s="2">
        <v>50</v>
      </c>
      <c r="D52" s="5">
        <v>2093</v>
      </c>
      <c r="E52" s="4">
        <v>2.4932476574002729E-2</v>
      </c>
      <c r="F52" s="2">
        <v>14</v>
      </c>
    </row>
    <row r="53" spans="1:6" x14ac:dyDescent="0.25">
      <c r="A53" s="64"/>
      <c r="B53" s="24" t="s">
        <v>77</v>
      </c>
      <c r="C53" s="2">
        <v>51</v>
      </c>
      <c r="D53" s="5">
        <v>2217.46</v>
      </c>
      <c r="E53" s="4">
        <v>8.8650087026607392E-3</v>
      </c>
      <c r="F53" s="2">
        <v>13</v>
      </c>
    </row>
    <row r="54" spans="1:6" x14ac:dyDescent="0.25">
      <c r="A54" s="64"/>
      <c r="B54" s="24" t="s">
        <v>76</v>
      </c>
      <c r="C54" s="2">
        <v>52</v>
      </c>
      <c r="D54" s="5">
        <v>2380.9523809523812</v>
      </c>
      <c r="E54" s="14">
        <v>4.3417738325774315E-2</v>
      </c>
      <c r="F54" s="3">
        <v>12</v>
      </c>
    </row>
    <row r="55" spans="1:6" x14ac:dyDescent="0.25">
      <c r="A55" s="64"/>
      <c r="B55" s="24" t="s">
        <v>71</v>
      </c>
      <c r="C55" s="2">
        <v>53</v>
      </c>
      <c r="D55" s="5">
        <v>2597.4025974025976</v>
      </c>
      <c r="E55" s="14">
        <v>1.5023550294424147E-2</v>
      </c>
      <c r="F55" s="3">
        <v>11</v>
      </c>
    </row>
    <row r="56" spans="1:6" x14ac:dyDescent="0.25">
      <c r="A56" s="64"/>
      <c r="B56" s="24" t="s">
        <v>75</v>
      </c>
      <c r="C56" s="2">
        <v>54</v>
      </c>
      <c r="D56" s="5">
        <v>2857.1428571428578</v>
      </c>
      <c r="E56" s="14">
        <v>3.4735990640799956E-2</v>
      </c>
      <c r="F56" s="3">
        <v>10</v>
      </c>
    </row>
    <row r="57" spans="1:6" x14ac:dyDescent="0.25">
      <c r="A57" s="64"/>
      <c r="B57" s="24" t="s">
        <v>74</v>
      </c>
      <c r="C57" s="2">
        <v>55</v>
      </c>
      <c r="D57" s="5">
        <v>3174.6031746031749</v>
      </c>
      <c r="E57" s="14">
        <v>4.4496462057049976E-2</v>
      </c>
      <c r="F57" s="3">
        <v>9</v>
      </c>
    </row>
    <row r="58" spans="1:6" x14ac:dyDescent="0.25">
      <c r="A58" s="64"/>
      <c r="B58" s="24" t="s">
        <v>73</v>
      </c>
      <c r="C58" s="2">
        <v>56</v>
      </c>
      <c r="D58" s="5">
        <v>3571.4285714285716</v>
      </c>
      <c r="E58" s="14">
        <v>4.2335292204570926E-2</v>
      </c>
      <c r="F58" s="3">
        <v>8</v>
      </c>
    </row>
    <row r="59" spans="1:6" x14ac:dyDescent="0.25">
      <c r="A59" s="64"/>
      <c r="B59" s="24" t="s">
        <v>70</v>
      </c>
      <c r="C59" s="2">
        <v>57</v>
      </c>
      <c r="D59" s="5">
        <v>4081.6326530612246</v>
      </c>
      <c r="E59" s="14">
        <v>2.4934805922292504E-2</v>
      </c>
      <c r="F59" s="3">
        <v>7</v>
      </c>
    </row>
    <row r="60" spans="1:6" x14ac:dyDescent="0.25">
      <c r="A60" s="64"/>
      <c r="B60" s="24" t="s">
        <v>72</v>
      </c>
      <c r="C60" s="2">
        <v>58</v>
      </c>
      <c r="D60" s="5">
        <v>4761.9047619047624</v>
      </c>
      <c r="E60" s="14">
        <v>4.3415816717705072E-2</v>
      </c>
      <c r="F60" s="3">
        <v>6</v>
      </c>
    </row>
    <row r="61" spans="1:6" x14ac:dyDescent="0.25">
      <c r="A61" s="69" t="s">
        <v>156</v>
      </c>
      <c r="C61" s="66">
        <v>59</v>
      </c>
      <c r="D61" s="65">
        <v>5714.2857142857156</v>
      </c>
      <c r="F61" s="67">
        <v>5</v>
      </c>
    </row>
    <row r="62" spans="1:6" x14ac:dyDescent="0.25">
      <c r="A62" s="69"/>
      <c r="C62" s="66">
        <v>60</v>
      </c>
      <c r="D62" s="65">
        <v>7142.8571428571431</v>
      </c>
      <c r="F62" s="67">
        <v>4</v>
      </c>
    </row>
    <row r="63" spans="1:6" x14ac:dyDescent="0.25">
      <c r="A63" s="69"/>
      <c r="C63" s="66">
        <v>61</v>
      </c>
      <c r="D63" s="65">
        <v>9523.8095238095248</v>
      </c>
      <c r="F63" s="67">
        <v>3</v>
      </c>
    </row>
    <row r="64" spans="1:6" x14ac:dyDescent="0.25">
      <c r="A64" s="69"/>
      <c r="C64" s="66">
        <v>62</v>
      </c>
      <c r="D64" s="65">
        <v>14285.714285714286</v>
      </c>
      <c r="F64" s="67">
        <v>2</v>
      </c>
    </row>
    <row r="65" spans="1:7" x14ac:dyDescent="0.25">
      <c r="A65" s="68"/>
      <c r="B65" s="1" t="s">
        <v>155</v>
      </c>
      <c r="C65" s="2">
        <v>63</v>
      </c>
      <c r="D65" s="65">
        <v>28571.428571428572</v>
      </c>
      <c r="F65" s="3">
        <v>1</v>
      </c>
      <c r="G65" s="5"/>
    </row>
  </sheetData>
  <mergeCells count="3">
    <mergeCell ref="A2:A37"/>
    <mergeCell ref="A38:A60"/>
    <mergeCell ref="A61:A64"/>
  </mergeCells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"/>
    </sheetView>
  </sheetViews>
  <sheetFormatPr defaultRowHeight="15" x14ac:dyDescent="0.25"/>
  <cols>
    <col min="1" max="1" width="12.140625" customWidth="1"/>
  </cols>
  <sheetData>
    <row r="1" spans="1:2" x14ac:dyDescent="0.25">
      <c r="A1" t="s">
        <v>16</v>
      </c>
    </row>
    <row r="3" spans="1:2" x14ac:dyDescent="0.25">
      <c r="A3" t="s">
        <v>11</v>
      </c>
      <c r="B3" t="s">
        <v>15</v>
      </c>
    </row>
    <row r="4" spans="1:2" x14ac:dyDescent="0.25">
      <c r="A4" t="s">
        <v>12</v>
      </c>
      <c r="B4">
        <v>1</v>
      </c>
    </row>
    <row r="5" spans="1:2" x14ac:dyDescent="0.25">
      <c r="A5" t="s">
        <v>9</v>
      </c>
      <c r="B5">
        <v>7</v>
      </c>
    </row>
    <row r="6" spans="1:2" x14ac:dyDescent="0.25">
      <c r="A6" t="s">
        <v>150</v>
      </c>
      <c r="B6">
        <v>9</v>
      </c>
    </row>
    <row r="7" spans="1:2" x14ac:dyDescent="0.25">
      <c r="A7" t="s">
        <v>14</v>
      </c>
      <c r="B7">
        <v>4</v>
      </c>
    </row>
    <row r="8" spans="1:2" x14ac:dyDescent="0.25">
      <c r="A8" t="s">
        <v>13</v>
      </c>
      <c r="B8">
        <f>B7*B6*B5*B4</f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 encoder</vt:lpstr>
      <vt:lpstr>instrument encoder</vt:lpstr>
      <vt:lpstr>track encoding</vt:lpstr>
      <vt:lpstr>instrument encoding</vt:lpstr>
      <vt:lpstr>Notes</vt:lpstr>
      <vt:lpstr>Volume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2014-06-23T09:27:15Z</dcterms:modified>
</cp:coreProperties>
</file>