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OneDrive - ViaUC\skole\hus\Værktøjer\"/>
    </mc:Choice>
  </mc:AlternateContent>
  <xr:revisionPtr revIDLastSave="194" documentId="8_{A645544E-DC9A-497B-84B9-7E0359821282}" xr6:coauthVersionLast="41" xr6:coauthVersionMax="41" xr10:uidLastSave="{E0B0031C-4819-4043-8047-FE08B0B3BD87}"/>
  <bookViews>
    <workbookView xWindow="0" yWindow="2280" windowWidth="21600" windowHeight="11385" xr2:uid="{713433FF-1D9D-4739-BF36-CDBACF7A06E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T41" i="1" l="1"/>
  <c r="T38" i="1"/>
  <c r="G45" i="1"/>
  <c r="H45" i="1" s="1"/>
  <c r="F45" i="1"/>
  <c r="E45" i="1"/>
  <c r="G23" i="1"/>
  <c r="F23" i="1"/>
  <c r="E23" i="1"/>
  <c r="H23" i="1" l="1"/>
  <c r="G41" i="1"/>
  <c r="F41" i="1"/>
  <c r="E41" i="1"/>
  <c r="G38" i="1"/>
  <c r="F38" i="1"/>
  <c r="E38" i="1"/>
  <c r="G35" i="1"/>
  <c r="H35" i="1" s="1"/>
  <c r="F35" i="1"/>
  <c r="E35" i="1"/>
  <c r="G32" i="1"/>
  <c r="F32" i="1"/>
  <c r="E32" i="1"/>
  <c r="G29" i="1"/>
  <c r="F29" i="1"/>
  <c r="E29" i="1"/>
  <c r="H41" i="1" l="1"/>
  <c r="H32" i="1"/>
  <c r="H38" i="1"/>
  <c r="H29" i="1"/>
  <c r="N65" i="1" l="1"/>
  <c r="H64" i="1"/>
  <c r="J64" i="1"/>
  <c r="L64" i="1"/>
  <c r="F64" i="1"/>
  <c r="F65" i="1"/>
  <c r="J65" i="1"/>
  <c r="L65" i="1"/>
  <c r="N64" i="1"/>
  <c r="H65" i="1"/>
  <c r="O65" i="1" l="1"/>
  <c r="O64" i="1"/>
  <c r="G26" i="1"/>
  <c r="G20" i="1"/>
  <c r="G17" i="1"/>
  <c r="G14" i="1"/>
  <c r="G11" i="1"/>
  <c r="G8" i="1"/>
  <c r="G5" i="1"/>
  <c r="F26" i="1"/>
  <c r="F20" i="1"/>
  <c r="F17" i="1"/>
  <c r="F14" i="1"/>
  <c r="F11" i="1"/>
  <c r="F8" i="1"/>
  <c r="F5" i="1"/>
  <c r="E26" i="1"/>
  <c r="E20" i="1"/>
  <c r="E17" i="1"/>
  <c r="E14" i="1"/>
  <c r="E11" i="1"/>
  <c r="E8" i="1"/>
  <c r="E5" i="1"/>
  <c r="U14" i="1"/>
  <c r="U11" i="1"/>
  <c r="U23" i="1" s="1"/>
  <c r="Q20" i="1"/>
  <c r="Q17" i="1"/>
  <c r="Q14" i="1"/>
  <c r="Q11" i="1"/>
  <c r="Q23" i="1" l="1"/>
  <c r="H20" i="1"/>
  <c r="H2" i="1"/>
  <c r="H11" i="1"/>
  <c r="H14" i="1"/>
  <c r="H17" i="1"/>
  <c r="H26" i="1"/>
  <c r="H8" i="1"/>
  <c r="H5" i="1"/>
  <c r="E53" i="1"/>
</calcChain>
</file>

<file path=xl/sharedStrings.xml><?xml version="1.0" encoding="utf-8"?>
<sst xmlns="http://schemas.openxmlformats.org/spreadsheetml/2006/main" count="35" uniqueCount="33">
  <si>
    <t>Fulde Arial m2</t>
  </si>
  <si>
    <t>Glas Arial m2</t>
  </si>
  <si>
    <t>Omkreds i meter</t>
  </si>
  <si>
    <t>Glas procent</t>
  </si>
  <si>
    <t>Lofter</t>
  </si>
  <si>
    <t>Gipsplader</t>
  </si>
  <si>
    <t>Gulve</t>
  </si>
  <si>
    <t>Beton med klinker</t>
  </si>
  <si>
    <t>Trægulv med due på beton</t>
  </si>
  <si>
    <t>Trægulv på strøer</t>
  </si>
  <si>
    <t>Ydervægge</t>
  </si>
  <si>
    <t>Gipsplader 2lag</t>
  </si>
  <si>
    <t>Tegl</t>
  </si>
  <si>
    <t>klinkebeton</t>
  </si>
  <si>
    <t>Skillevæge</t>
  </si>
  <si>
    <t>Klinkebeton</t>
  </si>
  <si>
    <t>Inventar</t>
  </si>
  <si>
    <t>Alle</t>
  </si>
  <si>
    <t>Badeværelses vindue N Ø</t>
  </si>
  <si>
    <t>Terassedør stue gavl  S Ø</t>
  </si>
  <si>
    <t>Terassedør stue Facade S V</t>
  </si>
  <si>
    <t>Karnap vindue gavl  N V</t>
  </si>
  <si>
    <t>Karnap vindue facade S V</t>
  </si>
  <si>
    <t>Køkkenvindue gavl  N V</t>
  </si>
  <si>
    <t>Hoveddør vindfang  N Ø</t>
  </si>
  <si>
    <t>Gavl N V</t>
  </si>
  <si>
    <t>Altandør N Ø</t>
  </si>
  <si>
    <t>Facade mod karnap 1 S V</t>
  </si>
  <si>
    <t>Facade mod karnap 2 S V</t>
  </si>
  <si>
    <t>Ovenlys S V</t>
  </si>
  <si>
    <t>Ovenlys N Ø</t>
  </si>
  <si>
    <t xml:space="preserve">Køkken vindue facade høj N V </t>
  </si>
  <si>
    <t>Kælder vinduer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</si>
</sst>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2" borderId="1" xfId="2"/>
    <xf numFmtId="9" fontId="0" fillId="0" borderId="0" xfId="1" applyFont="1"/>
  </cellXfs>
  <cellStyles count="3">
    <cellStyle name="Input" xfId="2" builtinId="20"/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9CF0-804E-46D4-9818-4E963357E63D}">
  <dimension ref="B1:U65"/>
  <sheetViews>
    <sheetView tabSelected="1" zoomScale="70" zoomScaleNormal="70" workbookViewId="0">
      <selection activeCell="B1" sqref="B1"/>
    </sheetView>
  </sheetViews>
  <sheetFormatPr defaultRowHeight="15" x14ac:dyDescent="0.25"/>
  <cols>
    <col min="2" max="2" width="30" customWidth="1"/>
    <col min="3" max="3" width="11.140625" customWidth="1"/>
    <col min="5" max="5" width="16" bestFit="1" customWidth="1"/>
    <col min="6" max="6" width="13.85546875" bestFit="1" customWidth="1"/>
    <col min="7" max="7" width="25.140625" bestFit="1" customWidth="1"/>
    <col min="8" max="8" width="12" bestFit="1" customWidth="1"/>
    <col min="9" max="9" width="14.7109375" customWidth="1"/>
    <col min="10" max="10" width="12.28515625" customWidth="1"/>
    <col min="11" max="11" width="12.7109375" bestFit="1" customWidth="1"/>
    <col min="12" max="12" width="12" bestFit="1" customWidth="1"/>
    <col min="13" max="13" width="12.7109375" bestFit="1" customWidth="1"/>
  </cols>
  <sheetData>
    <row r="1" spans="2:21" x14ac:dyDescent="0.25">
      <c r="B1" s="2">
        <v>50</v>
      </c>
      <c r="E1" t="s">
        <v>2</v>
      </c>
      <c r="F1" t="s">
        <v>0</v>
      </c>
      <c r="G1" t="s">
        <v>1</v>
      </c>
      <c r="H1" t="s">
        <v>3</v>
      </c>
    </row>
    <row r="2" spans="2:21" x14ac:dyDescent="0.25">
      <c r="B2" t="s">
        <v>23</v>
      </c>
      <c r="C2">
        <v>612</v>
      </c>
      <c r="E2">
        <f>(C2+C3)*2/1000</f>
        <v>4.8239999999999998</v>
      </c>
      <c r="F2" s="1">
        <f>C2*C3/1000000</f>
        <v>1.1015999999999999</v>
      </c>
      <c r="G2" s="1">
        <f>(C2-$B$1)*(C3-$B$1)/1000000</f>
        <v>0.98350000000000004</v>
      </c>
      <c r="H2" s="3">
        <f>G2/F2</f>
        <v>0.89279230210602767</v>
      </c>
    </row>
    <row r="3" spans="2:21" x14ac:dyDescent="0.25">
      <c r="C3">
        <v>1800</v>
      </c>
      <c r="F3" s="1"/>
    </row>
    <row r="4" spans="2:21" x14ac:dyDescent="0.25">
      <c r="F4" s="1"/>
    </row>
    <row r="5" spans="2:21" x14ac:dyDescent="0.25">
      <c r="B5" t="s">
        <v>18</v>
      </c>
      <c r="C5">
        <v>912</v>
      </c>
      <c r="E5">
        <f>(C5+C6)*2/1000</f>
        <v>3.714</v>
      </c>
      <c r="F5" s="1">
        <f>C5*C6/1000000</f>
        <v>0.86184000000000005</v>
      </c>
      <c r="G5" s="1">
        <f>(C5-$B$1)*(C6-$B$1)/1000000</f>
        <v>0.77149000000000001</v>
      </c>
      <c r="H5" s="3">
        <f>G5/F5</f>
        <v>0.89516615613106842</v>
      </c>
    </row>
    <row r="6" spans="2:21" x14ac:dyDescent="0.25">
      <c r="C6">
        <v>945</v>
      </c>
      <c r="F6" s="1"/>
    </row>
    <row r="7" spans="2:21" x14ac:dyDescent="0.25">
      <c r="F7" s="1"/>
    </row>
    <row r="8" spans="2:21" x14ac:dyDescent="0.25">
      <c r="B8" t="s">
        <v>24</v>
      </c>
      <c r="C8">
        <v>2145</v>
      </c>
      <c r="E8">
        <f>(C8+C9)*2/1000</f>
        <v>8.2899999999999991</v>
      </c>
      <c r="F8" s="1">
        <f>C8*C9/1000000</f>
        <v>4.29</v>
      </c>
      <c r="G8" s="1">
        <f>(C8-$B$1)*(C9-$B$1)/1000000</f>
        <v>4.0852500000000003</v>
      </c>
      <c r="H8" s="3">
        <f>G8/F8</f>
        <v>0.95227272727272738</v>
      </c>
    </row>
    <row r="9" spans="2:21" x14ac:dyDescent="0.25">
      <c r="C9">
        <v>2000</v>
      </c>
      <c r="F9" s="1"/>
    </row>
    <row r="10" spans="2:21" x14ac:dyDescent="0.25">
      <c r="F10" s="1"/>
    </row>
    <row r="11" spans="2:21" x14ac:dyDescent="0.25">
      <c r="B11" t="s">
        <v>19</v>
      </c>
      <c r="C11">
        <v>1812</v>
      </c>
      <c r="E11">
        <f>(C11+C12)*2/1000</f>
        <v>7.9139999999999997</v>
      </c>
      <c r="F11" s="1">
        <f>C11*C12/1000000</f>
        <v>3.8867400000000001</v>
      </c>
      <c r="G11" s="1">
        <f>(C11-$B$1)*(C12-$B$1)/1000000</f>
        <v>3.6913900000000002</v>
      </c>
      <c r="H11" s="3">
        <f>G11/F11</f>
        <v>0.94973937026917166</v>
      </c>
      <c r="O11">
        <v>2010</v>
      </c>
      <c r="Q11">
        <f>(O11+O12)*2</f>
        <v>8860</v>
      </c>
      <c r="S11">
        <v>550</v>
      </c>
      <c r="U11">
        <f>(S11+S12)*2</f>
        <v>2660</v>
      </c>
    </row>
    <row r="12" spans="2:21" x14ac:dyDescent="0.25">
      <c r="C12">
        <v>2145</v>
      </c>
      <c r="F12" s="1"/>
      <c r="O12">
        <v>2420</v>
      </c>
      <c r="S12">
        <v>780</v>
      </c>
    </row>
    <row r="13" spans="2:21" x14ac:dyDescent="0.25">
      <c r="F13" s="1"/>
    </row>
    <row r="14" spans="2:21" x14ac:dyDescent="0.25">
      <c r="B14" t="s">
        <v>20</v>
      </c>
      <c r="C14">
        <v>1812</v>
      </c>
      <c r="E14">
        <f>(C14+C15)*2/1000</f>
        <v>7.9139999999999997</v>
      </c>
      <c r="F14" s="1">
        <f>C14*C15/1000000</f>
        <v>3.8867400000000001</v>
      </c>
      <c r="G14" s="1">
        <f>(C14-$B$1)*(C15-$B$1)/1000000</f>
        <v>3.6913900000000002</v>
      </c>
      <c r="H14" s="3">
        <f>G14/F14</f>
        <v>0.94973937026917166</v>
      </c>
      <c r="O14">
        <v>1400</v>
      </c>
      <c r="Q14">
        <f>(O14+O15)*2</f>
        <v>5600</v>
      </c>
      <c r="S14">
        <v>550</v>
      </c>
      <c r="U14">
        <f>(S14+S15)*2</f>
        <v>2660</v>
      </c>
    </row>
    <row r="15" spans="2:21" x14ac:dyDescent="0.25">
      <c r="C15">
        <v>2145</v>
      </c>
      <c r="F15" s="1"/>
      <c r="O15">
        <v>1400</v>
      </c>
      <c r="S15">
        <v>780</v>
      </c>
    </row>
    <row r="16" spans="2:21" x14ac:dyDescent="0.25">
      <c r="F16" s="1"/>
    </row>
    <row r="17" spans="2:21" x14ac:dyDescent="0.25">
      <c r="B17" t="s">
        <v>22</v>
      </c>
      <c r="C17">
        <v>2133</v>
      </c>
      <c r="E17">
        <f>(C17+C18)*2/1000</f>
        <v>8.532</v>
      </c>
      <c r="F17" s="1">
        <f>C17*C18/1000000</f>
        <v>4.5496889999999999</v>
      </c>
      <c r="G17" s="1">
        <f>(C17-$B$1)*(C18-$B$1)/1000000</f>
        <v>4.338889</v>
      </c>
      <c r="H17" s="3">
        <f>G17/F17</f>
        <v>0.95366716274453045</v>
      </c>
      <c r="O17">
        <v>1400</v>
      </c>
      <c r="Q17">
        <f>(O17+O18)*2</f>
        <v>5600</v>
      </c>
    </row>
    <row r="18" spans="2:21" x14ac:dyDescent="0.25">
      <c r="C18">
        <v>2133</v>
      </c>
      <c r="F18" s="1"/>
      <c r="O18">
        <v>1400</v>
      </c>
    </row>
    <row r="19" spans="2:21" x14ac:dyDescent="0.25">
      <c r="F19" s="1"/>
    </row>
    <row r="20" spans="2:21" x14ac:dyDescent="0.25">
      <c r="B20" t="s">
        <v>21</v>
      </c>
      <c r="C20">
        <v>2145</v>
      </c>
      <c r="E20">
        <f>(C20+C21)*2/1000</f>
        <v>8.2899999999999991</v>
      </c>
      <c r="F20" s="1">
        <f>C20*C21/1000000</f>
        <v>4.29</v>
      </c>
      <c r="G20" s="1">
        <f>(C20-$B$1)*(C21-$B$1)/1000000</f>
        <v>4.0852500000000003</v>
      </c>
      <c r="H20" s="3">
        <f>G20/F20</f>
        <v>0.95227272727272738</v>
      </c>
      <c r="O20">
        <v>2010</v>
      </c>
      <c r="Q20">
        <f>(O20+O21)*2</f>
        <v>8860</v>
      </c>
    </row>
    <row r="21" spans="2:21" x14ac:dyDescent="0.25">
      <c r="C21">
        <v>2000</v>
      </c>
      <c r="F21" s="1"/>
      <c r="O21">
        <v>2420</v>
      </c>
    </row>
    <row r="22" spans="2:21" x14ac:dyDescent="0.25">
      <c r="F22" s="1"/>
    </row>
    <row r="23" spans="2:21" x14ac:dyDescent="0.25">
      <c r="B23" t="s">
        <v>31</v>
      </c>
      <c r="C23">
        <v>600</v>
      </c>
      <c r="E23">
        <f>(C23+C24)*2/1000</f>
        <v>5.49</v>
      </c>
      <c r="F23" s="1">
        <f>C23*C24/1000000</f>
        <v>1.2869999999999999</v>
      </c>
      <c r="G23" s="1">
        <f>(C23-$B$1)*(C24-$B$1)/1000000</f>
        <v>1.15225</v>
      </c>
      <c r="H23" s="3">
        <f>G23/F23</f>
        <v>0.89529914529914534</v>
      </c>
      <c r="Q23">
        <f>SUM(Q11:Q22)</f>
        <v>28920</v>
      </c>
      <c r="U23">
        <f>SUM(U11:U22)</f>
        <v>5320</v>
      </c>
    </row>
    <row r="24" spans="2:21" x14ac:dyDescent="0.25">
      <c r="C24">
        <v>2145</v>
      </c>
      <c r="F24" s="1"/>
    </row>
    <row r="26" spans="2:21" x14ac:dyDescent="0.25">
      <c r="B26" t="s">
        <v>25</v>
      </c>
      <c r="C26">
        <v>912</v>
      </c>
      <c r="E26">
        <f>(C26+C27)*2/1000</f>
        <v>3.714</v>
      </c>
      <c r="F26" s="1">
        <f>C26*C27/1000000</f>
        <v>0.86184000000000005</v>
      </c>
      <c r="G26" s="1">
        <f>(C26-$B$1)*(C27-$B$1)/1000000</f>
        <v>0.77149000000000001</v>
      </c>
      <c r="H26" s="3">
        <f>G26/F26</f>
        <v>0.89516615613106842</v>
      </c>
    </row>
    <row r="27" spans="2:21" x14ac:dyDescent="0.25">
      <c r="C27">
        <v>945</v>
      </c>
    </row>
    <row r="29" spans="2:21" x14ac:dyDescent="0.25">
      <c r="B29" t="s">
        <v>27</v>
      </c>
      <c r="C29">
        <v>1400</v>
      </c>
      <c r="E29">
        <f>(C29+C30)*2/1000</f>
        <v>5.6</v>
      </c>
      <c r="F29" s="1">
        <f>C29*C30/1000000</f>
        <v>1.96</v>
      </c>
      <c r="G29" s="1">
        <f>(C29-$B$1)*(C30-$B$1)/1000000</f>
        <v>1.8225</v>
      </c>
      <c r="H29" s="3">
        <f>G29/F29</f>
        <v>0.92984693877551028</v>
      </c>
    </row>
    <row r="30" spans="2:21" x14ac:dyDescent="0.25">
      <c r="C30">
        <v>1400</v>
      </c>
    </row>
    <row r="32" spans="2:21" x14ac:dyDescent="0.25">
      <c r="B32" t="s">
        <v>28</v>
      </c>
      <c r="C32">
        <v>1400</v>
      </c>
      <c r="E32">
        <f>(C32+C33)*2/1000</f>
        <v>5.6</v>
      </c>
      <c r="F32" s="1">
        <f>C32*C33/1000000</f>
        <v>1.96</v>
      </c>
      <c r="G32" s="1">
        <f>(C32-$B$1)*(C33-$B$1)/1000000</f>
        <v>1.8225</v>
      </c>
      <c r="H32" s="3">
        <f>G32/F32</f>
        <v>0.92984693877551028</v>
      </c>
    </row>
    <row r="33" spans="2:20" x14ac:dyDescent="0.25">
      <c r="C33">
        <v>1400</v>
      </c>
    </row>
    <row r="35" spans="2:20" x14ac:dyDescent="0.25">
      <c r="B35" t="s">
        <v>26</v>
      </c>
      <c r="C35">
        <v>2010</v>
      </c>
      <c r="E35">
        <f>(C35+C36)*2/1000</f>
        <v>8.86</v>
      </c>
      <c r="F35" s="1">
        <f>C35*C36/1000000</f>
        <v>4.8642000000000003</v>
      </c>
      <c r="G35" s="1">
        <f>(C35-$B$1)*(C36-$B$1)/1000000</f>
        <v>4.6452</v>
      </c>
      <c r="H35" s="3">
        <f>G35/F35</f>
        <v>0.9549771802146293</v>
      </c>
    </row>
    <row r="36" spans="2:20" x14ac:dyDescent="0.25">
      <c r="C36">
        <v>2420</v>
      </c>
    </row>
    <row r="38" spans="2:20" x14ac:dyDescent="0.25">
      <c r="B38" t="s">
        <v>29</v>
      </c>
      <c r="C38">
        <v>550</v>
      </c>
      <c r="E38">
        <f>(C38+C39)*2/1000</f>
        <v>2.66</v>
      </c>
      <c r="F38" s="1">
        <f>C38*C39/1000000</f>
        <v>0.42899999999999999</v>
      </c>
      <c r="G38" s="1">
        <f>(C38-$B$1)*(C39-$B$1)/1000000</f>
        <v>0.36499999999999999</v>
      </c>
      <c r="H38" s="3">
        <f>G38/F38</f>
        <v>0.85081585081585076</v>
      </c>
      <c r="P38">
        <v>8.6</v>
      </c>
      <c r="Q38">
        <v>1.2</v>
      </c>
      <c r="R38">
        <v>2.5</v>
      </c>
      <c r="T38">
        <f>DEGREES(TAN((R38-Q38)/P38))</f>
        <v>8.7275669312991457</v>
      </c>
    </row>
    <row r="39" spans="2:20" x14ac:dyDescent="0.25">
      <c r="C39">
        <v>780</v>
      </c>
    </row>
    <row r="41" spans="2:20" x14ac:dyDescent="0.25">
      <c r="B41" t="s">
        <v>30</v>
      </c>
      <c r="C41">
        <v>550</v>
      </c>
      <c r="E41">
        <f>(C41+C42)*2/1000</f>
        <v>2.66</v>
      </c>
      <c r="F41" s="1">
        <f>C41*C42/1000000</f>
        <v>0.42899999999999999</v>
      </c>
      <c r="G41" s="1">
        <f>(C41-$B$1)*(C42-$B$1)/1000000</f>
        <v>0.36499999999999999</v>
      </c>
      <c r="H41" s="3">
        <f>G41/F41</f>
        <v>0.85081585081585076</v>
      </c>
      <c r="P41">
        <v>15.2</v>
      </c>
      <c r="Q41">
        <v>1.2</v>
      </c>
      <c r="R41">
        <v>4</v>
      </c>
      <c r="T41">
        <f>DEGREES(TAN((R41-Q41)/P41))</f>
        <v>10.675512319395178</v>
      </c>
    </row>
    <row r="42" spans="2:20" x14ac:dyDescent="0.25">
      <c r="C42">
        <v>780</v>
      </c>
    </row>
    <row r="45" spans="2:20" x14ac:dyDescent="0.25">
      <c r="B45" t="s">
        <v>32</v>
      </c>
      <c r="C45">
        <v>600</v>
      </c>
      <c r="E45">
        <f>(C45+C46)*2/1000</f>
        <v>3.2</v>
      </c>
      <c r="F45" s="1">
        <f>C45*C46/1000000</f>
        <v>0.6</v>
      </c>
      <c r="G45" s="1">
        <f>(C45-$B$1)*(C46-$B$1)/1000000</f>
        <v>0.52249999999999996</v>
      </c>
      <c r="H45" s="3">
        <f>G45/F45</f>
        <v>0.87083333333333335</v>
      </c>
    </row>
    <row r="46" spans="2:20" x14ac:dyDescent="0.25">
      <c r="C46">
        <v>1000</v>
      </c>
    </row>
    <row r="53" spans="5:15" x14ac:dyDescent="0.25">
      <c r="E53">
        <f>SUM(E2:E27)</f>
        <v>58.682000000000002</v>
      </c>
    </row>
    <row r="60" spans="5:15" x14ac:dyDescent="0.25">
      <c r="E60" t="s">
        <v>4</v>
      </c>
      <c r="G60" t="s">
        <v>6</v>
      </c>
      <c r="I60" t="s">
        <v>10</v>
      </c>
      <c r="K60" t="s">
        <v>14</v>
      </c>
      <c r="M60" t="s">
        <v>16</v>
      </c>
    </row>
    <row r="61" spans="5:15" x14ac:dyDescent="0.25">
      <c r="E61" t="s">
        <v>5</v>
      </c>
      <c r="F61">
        <v>3</v>
      </c>
      <c r="G61" t="s">
        <v>7</v>
      </c>
      <c r="H61">
        <v>60</v>
      </c>
      <c r="I61" t="s">
        <v>11</v>
      </c>
      <c r="J61">
        <v>4</v>
      </c>
      <c r="K61" t="s">
        <v>5</v>
      </c>
      <c r="L61">
        <v>13</v>
      </c>
      <c r="M61" t="s">
        <v>17</v>
      </c>
      <c r="N61">
        <v>10</v>
      </c>
    </row>
    <row r="62" spans="5:15" x14ac:dyDescent="0.25">
      <c r="G62" t="s">
        <v>8</v>
      </c>
      <c r="H62">
        <v>17</v>
      </c>
      <c r="I62" t="s">
        <v>12</v>
      </c>
      <c r="J62">
        <v>25</v>
      </c>
      <c r="K62" t="s">
        <v>12</v>
      </c>
      <c r="L62">
        <v>38</v>
      </c>
    </row>
    <row r="63" spans="5:15" x14ac:dyDescent="0.25">
      <c r="G63" t="s">
        <v>9</v>
      </c>
      <c r="H63">
        <v>6</v>
      </c>
      <c r="I63" t="s">
        <v>13</v>
      </c>
      <c r="J63">
        <v>33</v>
      </c>
      <c r="K63" t="s">
        <v>15</v>
      </c>
      <c r="L63">
        <v>50</v>
      </c>
    </row>
    <row r="64" spans="5:15" x14ac:dyDescent="0.25">
      <c r="F64">
        <f>SUM(F61:F63)</f>
        <v>3</v>
      </c>
      <c r="H64">
        <f t="shared" ref="H64:L64" si="0">SUM(H61:H63)</f>
        <v>83</v>
      </c>
      <c r="J64">
        <f t="shared" si="0"/>
        <v>62</v>
      </c>
      <c r="L64">
        <f t="shared" si="0"/>
        <v>101</v>
      </c>
      <c r="N64">
        <f t="shared" ref="N64" si="1">AVERAGE(N61:N63)</f>
        <v>10</v>
      </c>
      <c r="O64">
        <f>SUM(F64:N64)</f>
        <v>259</v>
      </c>
    </row>
    <row r="65" spans="6:15" x14ac:dyDescent="0.25">
      <c r="F65">
        <f>AVERAGE(F61:F63)</f>
        <v>3</v>
      </c>
      <c r="H65">
        <f>AVERAGE(H61:H63)</f>
        <v>27.666666666666668</v>
      </c>
      <c r="J65">
        <f>AVERAGE(J61:J63)</f>
        <v>20.666666666666668</v>
      </c>
      <c r="L65">
        <f>AVERAGE(L61:L63)</f>
        <v>33.666666666666664</v>
      </c>
      <c r="N65">
        <f t="shared" ref="N65" si="2">AVERAGE(N61:N63)</f>
        <v>10</v>
      </c>
      <c r="O65">
        <f>SUM(F65:N65)</f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2019-06-05T16:59:39Z</dcterms:created>
  <dcterms:modified xsi:type="dcterms:W3CDTF">2019-09-22T19:03:23Z</dcterms:modified>
</cp:coreProperties>
</file>