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F1B68D0C-7261-40F0-AFE6-38C74DB646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12" i="1" l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11" i="1"/>
  <c r="G11" i="1" s="1"/>
  <c r="H11" i="1" l="1"/>
  <c r="I11" i="1" s="1"/>
  <c r="D23" i="1"/>
  <c r="E23" i="1"/>
  <c r="F23" i="1" s="1"/>
</calcChain>
</file>

<file path=xl/sharedStrings.xml><?xml version="1.0" encoding="utf-8"?>
<sst xmlns="http://schemas.openxmlformats.org/spreadsheetml/2006/main" count="25" uniqueCount="24">
  <si>
    <t>p1'/mV</t>
    <phoneticPr fontId="2" type="noConversion"/>
  </si>
  <si>
    <t>p1'-p2'/mV</t>
    <phoneticPr fontId="2" type="noConversion"/>
  </si>
  <si>
    <t>T1/mV</t>
    <phoneticPr fontId="2" type="noConversion"/>
  </si>
  <si>
    <t>T2/mV</t>
    <phoneticPr fontId="2" type="noConversion"/>
  </si>
  <si>
    <t>p2'/mV</t>
    <phoneticPr fontId="2" type="noConversion"/>
  </si>
  <si>
    <t>γ=p1'/p1'-p2'</t>
    <phoneticPr fontId="2" type="noConversion"/>
  </si>
  <si>
    <t>i</t>
    <phoneticPr fontId="2" type="noConversion"/>
  </si>
  <si>
    <t>相对误差μ</t>
    <phoneticPr fontId="2" type="noConversion"/>
  </si>
  <si>
    <t>γ平均</t>
    <phoneticPr fontId="2" type="noConversion"/>
  </si>
  <si>
    <t>室温Te/mV</t>
    <phoneticPr fontId="2" type="noConversion"/>
  </si>
  <si>
    <t>大气压/pa</t>
    <phoneticPr fontId="2" type="noConversion"/>
  </si>
  <si>
    <t>1.01x10^5Pa</t>
    <phoneticPr fontId="2" type="noConversion"/>
  </si>
  <si>
    <t>γ的标准值（用于计算定值误差）</t>
    <phoneticPr fontId="2" type="noConversion"/>
  </si>
  <si>
    <t>置信系数t</t>
    <phoneticPr fontId="2" type="noConversion"/>
  </si>
  <si>
    <t>标准偏差SD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</si>
  <si>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</si>
  <si>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</si>
  <si>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μγ（仅考虑了a类不确定度）</t>
    <phoneticPr fontId="2" type="noConversion"/>
  </si>
  <si>
    <t>Author: Axolyz</t>
  </si>
  <si>
    <t>Licensed by GPL v3</t>
  </si>
  <si>
    <t>红色格子：填入你的实验数据，预定义为1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</si>
  <si>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</si>
  <si>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</si>
  <si>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空气比热容比实验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</si>
</sst>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8">
    <xf numFmtId="0" fontId="0" fillId="0" borderId="0" xfId="0"/>
    <xf numFmtId="0" fontId="1" fillId="0" borderId="1" xfId="1"/>
    <xf numFmtId="0" fontId="1" fillId="2" borderId="1" xfId="1" applyFill="1"/>
    <xf numFmtId="0" fontId="1" fillId="3" borderId="1" xfId="1" applyFill="1"/>
    <xf numFmtId="0" fontId="0" fillId="0" borderId="1" xfId="1" applyFont="1"/>
    <xf numFmtId="0" fontId="0" fillId="3" borderId="1" xfId="1" applyFont="1" applyFill="1"/>
    <xf numFmtId="0" fontId="0" fillId="2" borderId="1" xfId="1" applyFont="1" applyFill="1"/>
    <xf numFmtId="0" fontId="0" fillId="4" borderId="1" xfId="1" applyFont="1" applyFill="1"/>
  </cellXfs>
  <cellStyles count="2">
    <cellStyle name="Normal" xfId="0" builtinId="0"/>
    <cellStyle name="Style 2" xfId="1" xr:uid="{F5A71BF3-4D3A-4575-8D02-49F334C91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3" sqref="B13"/>
    </sheetView>
  </sheetViews>
  <sheetFormatPr defaultRowHeight="13.8" x14ac:dyDescent="0.25"/>
  <cols>
    <col min="1" max="1" width="11.88671875" customWidth="1"/>
    <col min="6" max="6" width="14.109375" customWidth="1"/>
  </cols>
  <sheetData>
    <row r="1" spans="1:9" x14ac:dyDescent="0.25">
      <c r="A1" t="s">
        <v>23</v>
      </c>
    </row>
    <row r="3" spans="1:9" x14ac:dyDescent="0.25">
      <c r="A3" t="s">
        <v>20</v>
      </c>
    </row>
    <row r="4" spans="1:9" x14ac:dyDescent="0.25">
      <c r="A4" t="s">
        <v>21</v>
      </c>
    </row>
    <row r="5" spans="1:9" x14ac:dyDescent="0.25">
      <c r="A5" t="s">
        <v>22</v>
      </c>
    </row>
    <row r="6" spans="1:9" ht="14.4" thickBot="1" x14ac:dyDescent="0.3"/>
    <row r="7" spans="1:9" ht="15" thickTop="1" thickBot="1" x14ac:dyDescent="0.3">
      <c r="A7" s="4" t="s">
        <v>9</v>
      </c>
      <c r="B7" s="4" t="s">
        <v>10</v>
      </c>
      <c r="C7" s="4" t="s">
        <v>12</v>
      </c>
    </row>
    <row r="8" spans="1:9" ht="15" thickTop="1" thickBot="1" x14ac:dyDescent="0.3">
      <c r="A8" s="5">
        <v>1460.4</v>
      </c>
      <c r="B8" s="7" t="s">
        <v>11</v>
      </c>
      <c r="C8" s="7">
        <v>1.4019999999999999</v>
      </c>
    </row>
    <row r="9" spans="1:9" ht="15" thickTop="1" thickBot="1" x14ac:dyDescent="0.3"/>
    <row r="10" spans="1:9" ht="15" thickTop="1" thickBot="1" x14ac:dyDescent="0.3">
      <c r="A10" s="4" t="s">
        <v>6</v>
      </c>
      <c r="B10" s="4" t="s">
        <v>0</v>
      </c>
      <c r="C10" s="4" t="s">
        <v>2</v>
      </c>
      <c r="D10" s="4" t="s">
        <v>4</v>
      </c>
      <c r="E10" s="4" t="s">
        <v>3</v>
      </c>
      <c r="F10" s="4" t="s">
        <v>1</v>
      </c>
      <c r="G10" s="4" t="s">
        <v>5</v>
      </c>
      <c r="H10" s="4" t="s">
        <v>8</v>
      </c>
      <c r="I10" s="4" t="s">
        <v>7</v>
      </c>
    </row>
    <row r="11" spans="1:9" ht="15" thickTop="1" thickBot="1" x14ac:dyDescent="0.3">
      <c r="A11" s="4">
        <v>1</v>
      </c>
      <c r="B11" s="5">
        <v>120</v>
      </c>
      <c r="C11" s="5">
        <v>1458.4</v>
      </c>
      <c r="D11" s="5">
        <v>36.700000000000003</v>
      </c>
      <c r="E11" s="5">
        <v>1458</v>
      </c>
      <c r="F11" s="6">
        <f>B11-D11</f>
        <v>83.3</v>
      </c>
      <c r="G11" s="6">
        <f>B11/(F11)</f>
        <v>1.440576230492197</v>
      </c>
      <c r="H11" s="6">
        <f>AVERAGE(G11:G20)</f>
        <v>1.3407084683419221</v>
      </c>
      <c r="I11" s="6">
        <f>ABS((C8-H11)/C8)</f>
        <v>4.371721230961325E-2</v>
      </c>
    </row>
    <row r="12" spans="1:9" ht="15" thickTop="1" thickBot="1" x14ac:dyDescent="0.3">
      <c r="A12" s="4">
        <v>2</v>
      </c>
      <c r="B12" s="5">
        <v>118.6</v>
      </c>
      <c r="C12" s="5">
        <v>1458.6</v>
      </c>
      <c r="D12" s="5">
        <v>29.6</v>
      </c>
      <c r="E12" s="5">
        <v>1458.5</v>
      </c>
      <c r="F12" s="6">
        <f t="shared" ref="F12:F20" si="0">B12-D12</f>
        <v>89</v>
      </c>
      <c r="G12" s="6">
        <f t="shared" ref="G12:G20" si="1">B12/(F12)</f>
        <v>1.3325842696629213</v>
      </c>
      <c r="H12" s="4"/>
      <c r="I12" s="4"/>
    </row>
    <row r="13" spans="1:9" ht="15" thickTop="1" thickBot="1" x14ac:dyDescent="0.3">
      <c r="A13" s="4">
        <v>3</v>
      </c>
      <c r="B13" s="5">
        <v>118.5</v>
      </c>
      <c r="C13" s="5">
        <v>1460</v>
      </c>
      <c r="D13" s="5">
        <v>29.6</v>
      </c>
      <c r="E13" s="5">
        <v>1459.6</v>
      </c>
      <c r="F13" s="6">
        <f t="shared" si="0"/>
        <v>88.9</v>
      </c>
      <c r="G13" s="6">
        <f t="shared" si="1"/>
        <v>1.3329583802024747</v>
      </c>
      <c r="H13" s="4"/>
      <c r="I13" s="4"/>
    </row>
    <row r="14" spans="1:9" ht="15" thickTop="1" thickBot="1" x14ac:dyDescent="0.3">
      <c r="A14" s="4">
        <v>4</v>
      </c>
      <c r="B14" s="5">
        <v>119.4</v>
      </c>
      <c r="C14" s="5">
        <v>1460.7</v>
      </c>
      <c r="D14" s="5">
        <v>28.2</v>
      </c>
      <c r="E14" s="5">
        <v>1460.2</v>
      </c>
      <c r="F14" s="6">
        <f t="shared" si="0"/>
        <v>91.2</v>
      </c>
      <c r="G14" s="6">
        <f t="shared" si="1"/>
        <v>1.3092105263157896</v>
      </c>
      <c r="H14" s="4"/>
      <c r="I14" s="4"/>
    </row>
    <row r="15" spans="1:9" ht="15" thickTop="1" thickBot="1" x14ac:dyDescent="0.3">
      <c r="A15" s="4">
        <v>5</v>
      </c>
      <c r="B15" s="5">
        <v>116.7</v>
      </c>
      <c r="C15" s="5">
        <v>1458.8</v>
      </c>
      <c r="D15" s="5">
        <v>27.2</v>
      </c>
      <c r="E15" s="5">
        <v>1460</v>
      </c>
      <c r="F15" s="6">
        <f t="shared" si="0"/>
        <v>89.5</v>
      </c>
      <c r="G15" s="6">
        <f t="shared" si="1"/>
        <v>1.3039106145251398</v>
      </c>
      <c r="H15" s="4"/>
      <c r="I15" s="4"/>
    </row>
    <row r="16" spans="1:9" ht="15" thickTop="1" thickBot="1" x14ac:dyDescent="0.3">
      <c r="A16" s="4">
        <v>6</v>
      </c>
      <c r="B16" s="5">
        <v>120</v>
      </c>
      <c r="C16" s="5">
        <v>1458.9</v>
      </c>
      <c r="D16" s="5">
        <v>29.2</v>
      </c>
      <c r="E16" s="5">
        <v>1459.7</v>
      </c>
      <c r="F16" s="6">
        <f t="shared" si="0"/>
        <v>90.8</v>
      </c>
      <c r="G16" s="6">
        <f t="shared" si="1"/>
        <v>1.3215859030837005</v>
      </c>
      <c r="H16" s="4"/>
      <c r="I16" s="4"/>
    </row>
    <row r="17" spans="1:9" ht="15" thickTop="1" thickBot="1" x14ac:dyDescent="0.3">
      <c r="A17" s="4">
        <v>7</v>
      </c>
      <c r="B17" s="5">
        <v>118.4</v>
      </c>
      <c r="C17" s="5">
        <v>1459</v>
      </c>
      <c r="D17" s="5">
        <v>31.4</v>
      </c>
      <c r="E17" s="5">
        <v>1458.8</v>
      </c>
      <c r="F17" s="6">
        <f t="shared" si="0"/>
        <v>87</v>
      </c>
      <c r="G17" s="6">
        <f t="shared" si="1"/>
        <v>1.360919540229885</v>
      </c>
      <c r="H17" s="4"/>
      <c r="I17" s="4"/>
    </row>
    <row r="18" spans="1:9" ht="15" thickTop="1" thickBot="1" x14ac:dyDescent="0.3">
      <c r="A18" s="4">
        <v>8</v>
      </c>
      <c r="B18" s="5">
        <v>118.3</v>
      </c>
      <c r="C18" s="5">
        <v>1459.4</v>
      </c>
      <c r="D18" s="5">
        <v>30.2</v>
      </c>
      <c r="E18" s="5">
        <v>1459</v>
      </c>
      <c r="F18" s="6">
        <f t="shared" si="0"/>
        <v>88.1</v>
      </c>
      <c r="G18" s="6">
        <f t="shared" si="1"/>
        <v>1.3427922814982975</v>
      </c>
      <c r="H18" s="4"/>
      <c r="I18" s="4"/>
    </row>
    <row r="19" spans="1:9" ht="15" thickTop="1" thickBot="1" x14ac:dyDescent="0.3">
      <c r="A19" s="4">
        <v>9</v>
      </c>
      <c r="B19" s="5">
        <v>120</v>
      </c>
      <c r="C19" s="5">
        <v>1459.3</v>
      </c>
      <c r="D19" s="5">
        <v>29.5</v>
      </c>
      <c r="E19" s="5">
        <v>1459.3</v>
      </c>
      <c r="F19" s="6">
        <f t="shared" si="0"/>
        <v>90.5</v>
      </c>
      <c r="G19" s="6">
        <f t="shared" si="1"/>
        <v>1.3259668508287292</v>
      </c>
      <c r="H19" s="4"/>
      <c r="I19" s="4"/>
    </row>
    <row r="20" spans="1:9" ht="15" thickTop="1" thickBot="1" x14ac:dyDescent="0.3">
      <c r="A20" s="4">
        <v>10</v>
      </c>
      <c r="B20" s="5">
        <v>123.5</v>
      </c>
      <c r="C20" s="5">
        <v>1460.1</v>
      </c>
      <c r="D20" s="5">
        <v>31.1</v>
      </c>
      <c r="E20" s="5">
        <v>1460.5</v>
      </c>
      <c r="F20" s="6">
        <f t="shared" si="0"/>
        <v>92.4</v>
      </c>
      <c r="G20" s="6">
        <f t="shared" si="1"/>
        <v>1.3365800865800865</v>
      </c>
      <c r="H20" s="4"/>
      <c r="I20" s="4"/>
    </row>
    <row r="21" spans="1:9" ht="15" thickTop="1" thickBot="1" x14ac:dyDescent="0.3"/>
    <row r="22" spans="1:9" ht="15" thickTop="1" thickBot="1" x14ac:dyDescent="0.3">
      <c r="A22" s="1" t="s">
        <v>15</v>
      </c>
      <c r="B22" s="1" t="s">
        <v>16</v>
      </c>
      <c r="C22" s="1" t="s">
        <v>13</v>
      </c>
      <c r="D22" s="1" t="s">
        <v>8</v>
      </c>
      <c r="E22" s="1" t="s">
        <v>14</v>
      </c>
      <c r="F22" s="1" t="s">
        <v>17</v>
      </c>
    </row>
    <row r="23" spans="1:9" ht="15" thickTop="1" thickBot="1" x14ac:dyDescent="0.3">
      <c r="A23" s="3">
        <v>0.68300000000000005</v>
      </c>
      <c r="B23" s="3">
        <v>10</v>
      </c>
      <c r="C23" s="2">
        <f>ROUND(TINV(1-A23,B23-1),2)</f>
        <v>1.06</v>
      </c>
      <c r="D23" s="2">
        <f>AVERAGE(G11:G20)</f>
        <v>1.3407084683419221</v>
      </c>
      <c r="E23" s="2">
        <f>_xlfn.STDEV.S(G11:G20)</f>
        <v>3.8670545514806656E-2</v>
      </c>
      <c r="F23" s="2">
        <f>C23/SQRT(B18)*E23</f>
        <v>3.768719298318202E-3</v>
      </c>
    </row>
    <row r="24" spans="1:9" ht="14.4" thickTop="1" x14ac:dyDescent="0.25"/>
    <row r="25" spans="1:9" x14ac:dyDescent="0.25">
      <c r="A25" t="s">
        <v>18</v>
      </c>
    </row>
    <row r="26" spans="1:9" x14ac:dyDescent="0.25">
      <c r="A26" t="s">
        <v>19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2023-03-24T07:17:45Z</dcterms:modified>
</cp:coreProperties>
</file>