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muj\Desktop\"/>
    </mc:Choice>
  </mc:AlternateContent>
  <xr:revisionPtr revIDLastSave="0" documentId="13_ncr:1_{29E2552A-FC22-4E92-8153-04FF999DDEEA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C22" i="2"/>
  <c r="C17" i="2"/>
  <c r="C16" i="2"/>
  <c r="C24" i="2"/>
  <c r="D21" i="2"/>
  <c r="D19" i="2"/>
  <c r="D14" i="2"/>
  <c r="D12" i="2"/>
  <c r="C21" i="2"/>
  <c r="C19" i="2"/>
  <c r="C14" i="2"/>
  <c r="C12" i="2"/>
  <c r="B19" i="2"/>
  <c r="B14" i="2"/>
  <c r="B12" i="2"/>
  <c r="B21" i="2"/>
  <c r="D15" i="2" l="1"/>
  <c r="C15" i="2"/>
  <c r="B15" i="2"/>
</calcChain>
</file>

<file path=xl/sharedStrings.xml><?xml version="1.0" encoding="utf-8"?>
<sst xmlns="http://schemas.openxmlformats.org/spreadsheetml/2006/main" count="26" uniqueCount="26">
  <si>
    <t>次数</t>
  </si>
  <si>
    <t>△t2(ms)</t>
  </si>
  <si>
    <t>△t1(ms)</t>
  </si>
  <si>
    <t>Δs2(cm)</t>
    <phoneticPr fontId="1" type="noConversion"/>
  </si>
  <si>
    <t>Δs1‘(cm)</t>
    <phoneticPr fontId="1" type="noConversion"/>
  </si>
  <si>
    <t>Δs1(cm)</t>
    <phoneticPr fontId="1" type="noConversion"/>
  </si>
  <si>
    <t>m1（g）</t>
    <phoneticPr fontId="1" type="noConversion"/>
  </si>
  <si>
    <t>m2（g）</t>
    <phoneticPr fontId="1" type="noConversion"/>
  </si>
  <si>
    <t>△t1’(ms)</t>
    <phoneticPr fontId="1" type="noConversion"/>
  </si>
  <si>
    <t>△v(m/s)保留五位</t>
    <phoneticPr fontId="1" type="noConversion"/>
  </si>
  <si>
    <t>△u(m/s)保留五位</t>
    <phoneticPr fontId="1" type="noConversion"/>
  </si>
  <si>
    <t>e保留六位</t>
    <phoneticPr fontId="1" type="noConversion"/>
  </si>
  <si>
    <t>E1保留五位</t>
    <phoneticPr fontId="1" type="noConversion"/>
  </si>
  <si>
    <t>E2保留五位</t>
    <phoneticPr fontId="1" type="noConversion"/>
  </si>
  <si>
    <t>△u’(m/s)保留五位</t>
    <phoneticPr fontId="1" type="noConversion"/>
  </si>
  <si>
    <t>△v’(m/s)保留五位</t>
    <phoneticPr fontId="1" type="noConversion"/>
  </si>
  <si>
    <t>E1'保留五位</t>
    <phoneticPr fontId="1" type="noConversion"/>
  </si>
  <si>
    <t>E2'保留五位</t>
    <phoneticPr fontId="1" type="noConversion"/>
  </si>
  <si>
    <t>E△保留五位</t>
    <phoneticPr fontId="1" type="noConversion"/>
  </si>
  <si>
    <t>红色格子：填入你的实验数据，预定义为1</t>
    <phoneticPr fontId="1" type="noConversion"/>
  </si>
  <si>
    <t>蓝色格子：书上或ppt上给定的数据，一般不需要改</t>
    <phoneticPr fontId="1" type="noConversion"/>
  </si>
  <si>
    <t>黄色格子：自动输出数据</t>
    <phoneticPr fontId="1" type="noConversion"/>
  </si>
  <si>
    <t>碰撞实验</t>
    <phoneticPr fontId="1" type="noConversion"/>
  </si>
  <si>
    <t>Author: Axolyz</t>
    <phoneticPr fontId="1" type="noConversion"/>
  </si>
  <si>
    <t>Licensed by GPL v3</t>
    <phoneticPr fontId="1" type="noConversion"/>
  </si>
  <si>
    <t>△t2’(ms)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</si>
</sst>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1" applyNumberFormat="0" applyFont="0" applyFill="0" applyAlignment="0" applyProtection="0"/>
  </cellStyleXfs>
  <cellXfs count="1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1" applyFont="1"/>
    <xf numFmtId="176" fontId="0" fillId="2" borderId="1" xfId="1" applyNumberFormat="1" applyFont="1" applyFill="1"/>
    <xf numFmtId="0" fontId="0" fillId="3" borderId="1" xfId="1" applyFont="1" applyFill="1"/>
    <xf numFmtId="0" fontId="2" fillId="3" borderId="1" xfId="1" applyFont="1" applyFill="1"/>
    <xf numFmtId="10" fontId="4" fillId="0" borderId="1" xfId="1" applyNumberFormat="1" applyFont="1"/>
    <xf numFmtId="0" fontId="0" fillId="0" borderId="1" xfId="1" applyFont="1" applyFill="1"/>
    <xf numFmtId="0" fontId="2" fillId="0" borderId="1" xfId="1" applyFont="1"/>
    <xf numFmtId="176" fontId="2" fillId="2" borderId="1" xfId="1" applyNumberFormat="1" applyFont="1" applyFill="1"/>
    <xf numFmtId="0" fontId="2" fillId="3" borderId="1" xfId="1" applyNumberFormat="1" applyFont="1" applyFill="1"/>
  </cellXfs>
  <cellStyles count="2">
    <cellStyle name="Normal" xfId="0" builtinId="0"/>
    <cellStyle name="Style 1" xfId="1" xr:uid="{FAE417B7-BB72-472D-8EFA-ED7A9BBC07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1598-1656-4098-91CE-21C8682A0773}">
  <dimension ref="A1:N27"/>
  <sheetViews>
    <sheetView tabSelected="1" topLeftCell="A7" workbookViewId="0">
      <selection activeCell="B14" sqref="B14"/>
    </sheetView>
  </sheetViews>
  <sheetFormatPr defaultRowHeight="13.8" x14ac:dyDescent="0.25"/>
  <cols>
    <col min="1" max="1" width="20.88671875" customWidth="1"/>
    <col min="5" max="14" width="8.88671875" style="1"/>
  </cols>
  <sheetData>
    <row r="1" spans="1:5" x14ac:dyDescent="0.25">
      <c r="A1" t="s">
        <v>22</v>
      </c>
    </row>
    <row r="3" spans="1:5" x14ac:dyDescent="0.25">
      <c r="A3" t="s">
        <v>19</v>
      </c>
    </row>
    <row r="4" spans="1:5" x14ac:dyDescent="0.25">
      <c r="A4" t="s">
        <v>20</v>
      </c>
    </row>
    <row r="5" spans="1:5" x14ac:dyDescent="0.25">
      <c r="A5" t="s">
        <v>21</v>
      </c>
    </row>
    <row r="6" spans="1:5" ht="14.4" thickBot="1" x14ac:dyDescent="0.3"/>
    <row r="7" spans="1:5" ht="15" thickTop="1" thickBot="1" x14ac:dyDescent="0.3">
      <c r="A7" s="3" t="s">
        <v>6</v>
      </c>
      <c r="B7" s="3" t="s">
        <v>7</v>
      </c>
      <c r="C7" s="3" t="s">
        <v>5</v>
      </c>
      <c r="D7" s="3" t="s">
        <v>3</v>
      </c>
      <c r="E7" s="9" t="s">
        <v>4</v>
      </c>
    </row>
    <row r="8" spans="1:5" ht="15" thickTop="1" thickBot="1" x14ac:dyDescent="0.3">
      <c r="A8" s="4">
        <v>133.68</v>
      </c>
      <c r="B8" s="4">
        <v>133.66</v>
      </c>
      <c r="C8" s="4">
        <v>5</v>
      </c>
      <c r="D8" s="4">
        <v>5</v>
      </c>
      <c r="E8" s="10">
        <v>5</v>
      </c>
    </row>
    <row r="9" spans="1:5" ht="15" thickTop="1" thickBot="1" x14ac:dyDescent="0.3"/>
    <row r="10" spans="1:5" ht="15" thickTop="1" thickBot="1" x14ac:dyDescent="0.3">
      <c r="A10" s="3" t="s">
        <v>0</v>
      </c>
      <c r="B10" s="3">
        <v>1</v>
      </c>
      <c r="C10" s="3">
        <v>2</v>
      </c>
      <c r="D10" s="3">
        <v>3</v>
      </c>
    </row>
    <row r="11" spans="1:5" ht="15" thickTop="1" thickBot="1" x14ac:dyDescent="0.3">
      <c r="A11" s="3" t="s">
        <v>2</v>
      </c>
      <c r="B11" s="4">
        <v>83.22</v>
      </c>
      <c r="C11" s="4">
        <v>95.07</v>
      </c>
      <c r="D11" s="4">
        <v>107.86</v>
      </c>
    </row>
    <row r="12" spans="1:5" ht="15" thickTop="1" thickBot="1" x14ac:dyDescent="0.3">
      <c r="A12" s="3" t="s">
        <v>10</v>
      </c>
      <c r="B12" s="5">
        <f>10*C8/B11</f>
        <v>0.60081711127132897</v>
      </c>
      <c r="C12" s="5">
        <f>10*C8/C11</f>
        <v>0.52592826338487431</v>
      </c>
      <c r="D12" s="5">
        <f>10*C8/D11</f>
        <v>0.46356387910254032</v>
      </c>
    </row>
    <row r="13" spans="1:5" ht="15" thickTop="1" thickBot="1" x14ac:dyDescent="0.3">
      <c r="A13" s="3" t="s">
        <v>1</v>
      </c>
      <c r="B13" s="4">
        <v>84.56</v>
      </c>
      <c r="C13" s="4">
        <v>97.76</v>
      </c>
      <c r="D13" s="4">
        <v>109.83</v>
      </c>
    </row>
    <row r="14" spans="1:5" ht="15" thickTop="1" thickBot="1" x14ac:dyDescent="0.3">
      <c r="A14" s="3" t="s">
        <v>9</v>
      </c>
      <c r="B14" s="5">
        <f>10*D8/B13</f>
        <v>0.59129612109744556</v>
      </c>
      <c r="C14" s="5">
        <f>10*D8/C13</f>
        <v>0.51145662847790507</v>
      </c>
      <c r="D14" s="5">
        <f>10*D8/D13</f>
        <v>0.45524902121460442</v>
      </c>
    </row>
    <row r="15" spans="1:5" ht="15" thickTop="1" thickBot="1" x14ac:dyDescent="0.3">
      <c r="A15" s="3" t="s">
        <v>11</v>
      </c>
      <c r="B15" s="5">
        <f>(B14-B12)/B19</f>
        <v>-1.4302431439207666E-2</v>
      </c>
      <c r="C15" s="6">
        <f>(C14-C12)/C19</f>
        <v>-1.933699856269229E-2</v>
      </c>
      <c r="D15" s="5">
        <f>(D14-D12)/D19</f>
        <v>-1.1491133601127412E-2</v>
      </c>
    </row>
    <row r="16" spans="1:5" ht="15" thickTop="1" thickBot="1" x14ac:dyDescent="0.3">
      <c r="A16" s="3" t="s">
        <v>12</v>
      </c>
      <c r="B16" s="7"/>
      <c r="C16" s="11">
        <f>ABS((B8*D8*C11/(A8*C8*C13)-1))</f>
        <v>2.7661860872044031E-2</v>
      </c>
      <c r="D16" s="7"/>
    </row>
    <row r="17" spans="1:14" ht="15" thickTop="1" thickBot="1" x14ac:dyDescent="0.3">
      <c r="A17" s="8" t="s">
        <v>13</v>
      </c>
      <c r="B17" s="7"/>
      <c r="C17" s="5">
        <f>ABS((B8*D8^2*C11^2/(A8*C8^2*C13^2)-1))</f>
        <v>5.441707357922676E-2</v>
      </c>
      <c r="D17" s="3"/>
    </row>
    <row r="18" spans="1:14" ht="15" thickTop="1" thickBot="1" x14ac:dyDescent="0.3">
      <c r="A18" s="3" t="s">
        <v>8</v>
      </c>
      <c r="B18" s="4">
        <v>75.11</v>
      </c>
      <c r="C18" s="4">
        <v>66.81</v>
      </c>
      <c r="D18" s="4">
        <v>69.099999999999994</v>
      </c>
      <c r="F18" s="2"/>
    </row>
    <row r="19" spans="1:14" ht="15" thickTop="1" thickBot="1" x14ac:dyDescent="0.3">
      <c r="A19" s="3" t="s">
        <v>14</v>
      </c>
      <c r="B19" s="5">
        <f>10*E8/B18</f>
        <v>0.66569032086273461</v>
      </c>
      <c r="C19" s="5">
        <f>10*E8/C18</f>
        <v>0.74839095943721001</v>
      </c>
      <c r="D19" s="5">
        <f>10*E8/D18</f>
        <v>0.72358900144717808</v>
      </c>
      <c r="F19" s="2"/>
      <c r="M19"/>
      <c r="N19"/>
    </row>
    <row r="20" spans="1:14" ht="15" thickTop="1" thickBot="1" x14ac:dyDescent="0.3">
      <c r="A20" s="3" t="s">
        <v>25</v>
      </c>
      <c r="B20" s="4">
        <v>154.27000000000001</v>
      </c>
      <c r="C20" s="4">
        <v>139.91999999999999</v>
      </c>
      <c r="D20" s="4">
        <v>141.37</v>
      </c>
      <c r="M20"/>
      <c r="N20"/>
    </row>
    <row r="21" spans="1:14" ht="15" thickTop="1" thickBot="1" x14ac:dyDescent="0.3">
      <c r="A21" s="3" t="s">
        <v>15</v>
      </c>
      <c r="B21" s="5">
        <f>10*E8/B20</f>
        <v>0.32410708498087765</v>
      </c>
      <c r="C21" s="5">
        <f>10*E8/C20</f>
        <v>0.35734705546026302</v>
      </c>
      <c r="D21" s="5">
        <f>10*E8/D20</f>
        <v>0.3536818278276862</v>
      </c>
    </row>
    <row r="22" spans="1:14" ht="15" thickTop="1" thickBot="1" x14ac:dyDescent="0.3">
      <c r="A22" s="8" t="s">
        <v>16</v>
      </c>
      <c r="B22" s="3"/>
      <c r="C22" s="5">
        <f>ABS((1+B8/A8)*C18/C20-1)</f>
        <v>4.5097166321252491E-2</v>
      </c>
      <c r="D22" s="3"/>
    </row>
    <row r="23" spans="1:14" ht="15" thickTop="1" thickBot="1" x14ac:dyDescent="0.3">
      <c r="A23" s="8" t="s">
        <v>17</v>
      </c>
      <c r="B23" s="3"/>
      <c r="C23" s="5">
        <f>ABS((1+B8/A8)*C18^2/C20^2-1)</f>
        <v>0.54404618126016913</v>
      </c>
      <c r="D23" s="3"/>
    </row>
    <row r="24" spans="1:14" ht="15" thickTop="1" thickBot="1" x14ac:dyDescent="0.3">
      <c r="A24" s="8" t="s">
        <v>18</v>
      </c>
      <c r="B24" s="3"/>
      <c r="C24" s="5">
        <f>ABS(2*(1+B8/A8)*C18^2/C20^2-1)</f>
        <v>8.8092362520338363E-2</v>
      </c>
      <c r="D24" s="3"/>
    </row>
    <row r="25" spans="1:14" ht="14.4" thickTop="1" x14ac:dyDescent="0.25"/>
    <row r="26" spans="1:14" x14ac:dyDescent="0.25">
      <c r="A26" t="s">
        <v>23</v>
      </c>
    </row>
    <row r="27" spans="1:14" x14ac:dyDescent="0.25">
      <c r="A27" t="s"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</dc:creator>
  <cp:lastModifiedBy>Galen Li</cp:lastModifiedBy>
  <dcterms:created xsi:type="dcterms:W3CDTF">2015-06-05T18:19:34Z</dcterms:created>
  <dcterms:modified xsi:type="dcterms:W3CDTF">2023-03-17T07:36:39Z</dcterms:modified>
</cp:coreProperties>
</file>