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tabRatio="205"/>
  </bookViews>
  <sheets>
    <sheet name="28天螺旋计划" sheetId="1" r:id="rId1"/>
    <sheet name="Sheet1" sheetId="2" r:id="rId2"/>
  </sheets>
  <calcPr calcId="144525" concurrentCalc="0"/>
</workbook>
</file>

<file path=xl/sharedStrings.xml><?xml version="1.0" encoding="utf-8"?>
<sst xmlns="http://schemas.openxmlformats.org/spreadsheetml/2006/main" count="123">
  <si>
    <t>新品爆款螺旋爬升--图例</t>
  </si>
  <si>
    <t>时间刻度表</t>
  </si>
  <si>
    <t>10月21</t>
  </si>
  <si>
    <t>10月22</t>
  </si>
  <si>
    <t>10月23</t>
  </si>
  <si>
    <t>10月24</t>
  </si>
  <si>
    <t>10月25</t>
  </si>
  <si>
    <t>10月26</t>
  </si>
  <si>
    <t>10月27</t>
  </si>
  <si>
    <t>10月28</t>
  </si>
  <si>
    <t>10月29</t>
  </si>
  <si>
    <t>10月30</t>
  </si>
  <si>
    <t>10月31</t>
  </si>
  <si>
    <t>11月01</t>
  </si>
  <si>
    <t>11月02</t>
  </si>
  <si>
    <t>11月03</t>
  </si>
  <si>
    <t>11月04</t>
  </si>
  <si>
    <t>11月05</t>
  </si>
  <si>
    <t>11月06</t>
  </si>
  <si>
    <t>11月07</t>
  </si>
  <si>
    <t>11月08</t>
  </si>
  <si>
    <t>11月09</t>
  </si>
  <si>
    <t>11月10</t>
  </si>
  <si>
    <t>11月11</t>
  </si>
  <si>
    <t>11月12</t>
  </si>
  <si>
    <t>11月13</t>
  </si>
  <si>
    <t>11月14</t>
  </si>
  <si>
    <t>11月15</t>
  </si>
  <si>
    <t>11月16</t>
  </si>
  <si>
    <t>11月17</t>
  </si>
  <si>
    <t>11月18</t>
  </si>
  <si>
    <t>11月19</t>
  </si>
  <si>
    <t>11月20</t>
  </si>
  <si>
    <t>固定</t>
  </si>
  <si>
    <t>总体操作计划表</t>
  </si>
  <si>
    <t>表现期</t>
  </si>
  <si>
    <t>增长期</t>
  </si>
  <si>
    <t>爆起期</t>
  </si>
  <si>
    <t>爆款期</t>
  </si>
  <si>
    <t>周目</t>
  </si>
  <si>
    <r>
      <rPr>
        <sz val="9"/>
        <color rgb="FFFF0000"/>
        <rFont val="宋体"/>
        <charset val="134"/>
      </rPr>
      <t>（上架时间 2014-10-21 23:30:00）</t>
    </r>
    <r>
      <rPr>
        <sz val="9"/>
        <color rgb="FFFF0000"/>
        <rFont val="宋体"/>
        <charset val="134"/>
      </rPr>
      <t>第一周（下架时间</t>
    </r>
    <r>
      <rPr>
        <sz val="9"/>
        <color rgb="FFFF0000"/>
        <rFont val="宋体"/>
        <charset val="134"/>
      </rPr>
      <t xml:space="preserve"> 2014-10-28 23:30:00</t>
    </r>
    <r>
      <rPr>
        <sz val="9"/>
        <color rgb="FFFF0000"/>
        <rFont val="宋体"/>
        <charset val="134"/>
      </rPr>
      <t>）</t>
    </r>
  </si>
  <si>
    <t>第一周下架</t>
  </si>
  <si>
    <t>第二周</t>
  </si>
  <si>
    <r>
      <rPr>
        <sz val="9"/>
        <color rgb="FFFF0000"/>
        <rFont val="宋体"/>
        <charset val="134"/>
      </rPr>
      <t>第二周下架</t>
    </r>
  </si>
  <si>
    <r>
      <rPr>
        <sz val="9"/>
        <color rgb="FFFF0000"/>
        <rFont val="宋体"/>
        <charset val="134"/>
      </rPr>
      <t>第三周</t>
    </r>
  </si>
  <si>
    <r>
      <rPr>
        <sz val="9"/>
        <color rgb="FFFF0000"/>
        <rFont val="宋体"/>
        <charset val="134"/>
      </rPr>
      <t>第三周下架</t>
    </r>
  </si>
  <si>
    <r>
      <rPr>
        <sz val="9"/>
        <color rgb="FFFF0000"/>
        <rFont val="宋体"/>
        <charset val="134"/>
      </rPr>
      <t>第四周</t>
    </r>
  </si>
  <si>
    <r>
      <rPr>
        <sz val="9"/>
        <color rgb="FFFF0000"/>
        <rFont val="宋体"/>
        <charset val="134"/>
      </rPr>
      <t>第四周下架</t>
    </r>
  </si>
  <si>
    <t>后续</t>
  </si>
  <si>
    <t>上架时间轴</t>
  </si>
  <si>
    <t>上架当天</t>
  </si>
  <si>
    <r>
      <rPr>
        <sz val="9"/>
        <color theme="1"/>
        <rFont val="宋体"/>
        <charset val="134"/>
      </rPr>
      <t>第</t>
    </r>
    <r>
      <rPr>
        <sz val="9"/>
        <color theme="1"/>
        <rFont val="Verdana"/>
        <charset val="134"/>
      </rPr>
      <t>1</t>
    </r>
    <r>
      <rPr>
        <sz val="9"/>
        <color theme="1"/>
        <rFont val="宋体"/>
        <charset val="134"/>
      </rPr>
      <t>天</t>
    </r>
  </si>
  <si>
    <r>
      <rPr>
        <sz val="9"/>
        <color theme="1"/>
        <rFont val="宋体"/>
        <charset val="134"/>
      </rPr>
      <t>第</t>
    </r>
    <r>
      <rPr>
        <sz val="9"/>
        <color theme="1"/>
        <rFont val="Verdana"/>
        <charset val="134"/>
      </rPr>
      <t>2</t>
    </r>
    <r>
      <rPr>
        <sz val="9"/>
        <color theme="1"/>
        <rFont val="宋体"/>
        <charset val="134"/>
      </rPr>
      <t>天</t>
    </r>
  </si>
  <si>
    <r>
      <rPr>
        <sz val="9"/>
        <color theme="1"/>
        <rFont val="宋体"/>
        <charset val="134"/>
      </rPr>
      <t>第</t>
    </r>
    <r>
      <rPr>
        <sz val="9"/>
        <color theme="1"/>
        <rFont val="Verdana"/>
        <charset val="134"/>
      </rPr>
      <t>3</t>
    </r>
    <r>
      <rPr>
        <sz val="9"/>
        <color theme="1"/>
        <rFont val="宋体"/>
        <charset val="134"/>
      </rPr>
      <t>天</t>
    </r>
  </si>
  <si>
    <r>
      <rPr>
        <sz val="9"/>
        <color theme="1"/>
        <rFont val="宋体"/>
        <charset val="134"/>
      </rPr>
      <t>第</t>
    </r>
    <r>
      <rPr>
        <sz val="9"/>
        <color theme="1"/>
        <rFont val="Verdana"/>
        <charset val="134"/>
      </rPr>
      <t>4</t>
    </r>
    <r>
      <rPr>
        <sz val="9"/>
        <color theme="1"/>
        <rFont val="宋体"/>
        <charset val="134"/>
      </rPr>
      <t>天</t>
    </r>
  </si>
  <si>
    <r>
      <rPr>
        <sz val="9"/>
        <color theme="1"/>
        <rFont val="宋体"/>
        <charset val="134"/>
      </rPr>
      <t>第</t>
    </r>
    <r>
      <rPr>
        <sz val="9"/>
        <color theme="1"/>
        <rFont val="Verdana"/>
        <charset val="134"/>
      </rPr>
      <t>5</t>
    </r>
    <r>
      <rPr>
        <sz val="9"/>
        <color theme="1"/>
        <rFont val="宋体"/>
        <charset val="134"/>
      </rPr>
      <t>天</t>
    </r>
  </si>
  <si>
    <r>
      <rPr>
        <sz val="9"/>
        <color rgb="FFFF0000"/>
        <rFont val="宋体"/>
        <charset val="134"/>
      </rPr>
      <t>第</t>
    </r>
    <r>
      <rPr>
        <sz val="9"/>
        <color rgb="FFFF0000"/>
        <rFont val="Verdana"/>
        <charset val="134"/>
      </rPr>
      <t>6</t>
    </r>
    <r>
      <rPr>
        <sz val="9"/>
        <color rgb="FFFF0000"/>
        <rFont val="宋体"/>
        <charset val="134"/>
      </rPr>
      <t>天</t>
    </r>
  </si>
  <si>
    <r>
      <rPr>
        <sz val="9"/>
        <color rgb="FFFF0000"/>
        <rFont val="宋体"/>
        <charset val="134"/>
      </rPr>
      <t>第</t>
    </r>
    <r>
      <rPr>
        <sz val="9"/>
        <color rgb="FFFF0000"/>
        <rFont val="Verdana"/>
        <charset val="134"/>
      </rPr>
      <t>7</t>
    </r>
    <r>
      <rPr>
        <sz val="9"/>
        <color rgb="FFFF0000"/>
        <rFont val="宋体"/>
        <charset val="134"/>
      </rPr>
      <t>天</t>
    </r>
  </si>
  <si>
    <r>
      <rPr>
        <sz val="9"/>
        <color theme="1"/>
        <rFont val="宋体"/>
        <charset val="134"/>
      </rPr>
      <t>第</t>
    </r>
    <r>
      <rPr>
        <sz val="9"/>
        <color theme="1"/>
        <rFont val="Verdana"/>
        <charset val="134"/>
      </rPr>
      <t>29</t>
    </r>
    <r>
      <rPr>
        <sz val="9"/>
        <color theme="1"/>
        <rFont val="宋体"/>
        <charset val="134"/>
      </rPr>
      <t>天</t>
    </r>
  </si>
  <si>
    <r>
      <rPr>
        <sz val="9"/>
        <color theme="1"/>
        <rFont val="宋体"/>
        <charset val="134"/>
      </rPr>
      <t>第</t>
    </r>
    <r>
      <rPr>
        <sz val="9"/>
        <color theme="1"/>
        <rFont val="Verdana"/>
        <charset val="134"/>
      </rPr>
      <t>30</t>
    </r>
    <r>
      <rPr>
        <sz val="9"/>
        <color theme="1"/>
        <rFont val="宋体"/>
        <charset val="134"/>
      </rPr>
      <t>天</t>
    </r>
  </si>
  <si>
    <t>自动</t>
  </si>
  <si>
    <t>真实流量</t>
  </si>
  <si>
    <t>手动</t>
  </si>
  <si>
    <t>PC端流量</t>
  </si>
  <si>
    <t>无线端流量</t>
  </si>
  <si>
    <t>真实销量</t>
  </si>
  <si>
    <t>真实转化率</t>
  </si>
  <si>
    <t>刷的优质流量占真实流量占比</t>
  </si>
  <si>
    <t>导入的优质流量数</t>
  </si>
  <si>
    <t>总流量数</t>
  </si>
  <si>
    <t>要控制的转化率</t>
  </si>
  <si>
    <t>需要刷的销量(四舍五入）</t>
  </si>
  <si>
    <t>总销量</t>
  </si>
  <si>
    <t>实际总转化率</t>
  </si>
  <si>
    <r>
      <rPr>
        <b/>
        <sz val="36"/>
        <color rgb="FF0070C0"/>
        <rFont val="宋体"/>
        <charset val="134"/>
      </rPr>
      <t xml:space="preserve">  ↑计划表操作说明</t>
    </r>
    <r>
      <rPr>
        <b/>
        <sz val="48"/>
        <color rgb="FF0070C0"/>
        <rFont val="宋体"/>
        <charset val="134"/>
      </rPr>
      <t xml:space="preserve">
</t>
    </r>
    <r>
      <rPr>
        <sz val="11"/>
        <color rgb="FF0070C0"/>
        <rFont val="宋体"/>
        <charset val="134"/>
      </rPr>
      <t xml:space="preserve">
1.要控制的转化率是固定的。（基本属于行业优质宝贝高转化率，并且下架前一天转化率最高，总体是递增后期保持平稳高转化。   
2.有公式的地方（灰色表格），不要动，自己填写的地方填写上，有公式表格会自动生成数据。不小心动了公式，把公式对的单元格向右拖动的一个单元格就可以了。         
3.首先定导入的流量比例，修改优质流量占真实流量占比，确定要导入的流量，如果操作当时没有流量，需要优化宝贝。如果流量过少，需要降低刷的优质流量占比，或放低爆款目标。     
4.刷的流量和真实流量占比是自己填的，这个根据自己的行业情况，和自己想要达到的爆款目标定。前期刷的流量比例大，后期真实流量比例大。   
5.真实流量和销量自己填，并时时更新，并做记录比如2个小时可以更新一次流量。         
</t>
    </r>
  </si>
  <si>
    <t>每日操作</t>
  </si>
  <si>
    <t>第1天</t>
  </si>
  <si>
    <r>
      <rPr>
        <b/>
        <sz val="36"/>
        <color theme="5" tint="-0.249977111117893"/>
        <rFont val="宋体"/>
        <charset val="134"/>
      </rPr>
      <t xml:space="preserve">   ←操作要点</t>
    </r>
    <r>
      <rPr>
        <b/>
        <sz val="48"/>
        <color theme="5" tint="-0.249977111117893"/>
        <rFont val="宋体"/>
        <charset val="134"/>
      </rPr>
      <t xml:space="preserve">
</t>
    </r>
    <r>
      <rPr>
        <sz val="11"/>
        <color theme="5" tint="-0.249977111117893"/>
        <rFont val="宋体"/>
        <charset val="134"/>
      </rPr>
      <t xml:space="preserve">
1.（控制转化率3.7%，根据你来流量的情况控制你刷的优质流量和淘宝给你的真实流量的比例，比如。1：5，淘宝每给你1个流量，你再刷5个。）
2.第一单尽量在总流量20个流量左右刷
3.客户没有真实来流量，不要刷流量
4.刷流量尽量估算淘宝的给你的流量频率，均匀到一天的时间段中，不一下子刷很多
5.刷流量的入口，要通过客户搜索的入口来，客户怎么来，你也完全怎么来。比例也一致。越到后期，客户入口越多，你可以自由掌握，哪个来源入口多，你也在那个入口刷的比率高
6.刷流量前期很费时间和细节，但是就需要几天，越到后边越省力，以后就不用刷了，流量会有意想不到的飞升！坚持就是胜利！</t>
    </r>
  </si>
  <si>
    <t>真实流量记录（累计）</t>
  </si>
  <si>
    <t>导入优质记录（累计）</t>
  </si>
  <si>
    <t>总流量</t>
  </si>
  <si>
    <t>刷单数</t>
  </si>
  <si>
    <t>上架时间点</t>
  </si>
  <si>
    <t>1小时后</t>
  </si>
  <si>
    <t>2小时</t>
  </si>
  <si>
    <t>3小时</t>
  </si>
  <si>
    <t>4小时</t>
  </si>
  <si>
    <t>5小时</t>
  </si>
  <si>
    <t>6小时</t>
  </si>
  <si>
    <t>7小时</t>
  </si>
  <si>
    <t>8小时</t>
  </si>
  <si>
    <t>9小时</t>
  </si>
  <si>
    <t>10小时</t>
  </si>
  <si>
    <t>11小时</t>
  </si>
  <si>
    <t>12小时</t>
  </si>
  <si>
    <t>13小时</t>
  </si>
  <si>
    <t>14小时</t>
  </si>
  <si>
    <t>15小时</t>
  </si>
  <si>
    <t>16小时</t>
  </si>
  <si>
    <t>17小时</t>
  </si>
  <si>
    <t>18小时</t>
  </si>
  <si>
    <t>19小时</t>
  </si>
  <si>
    <t>20小时</t>
  </si>
  <si>
    <t>21小时</t>
  </si>
  <si>
    <t>22小时</t>
  </si>
  <si>
    <t>23小时</t>
  </si>
  <si>
    <t>第一周</t>
  </si>
  <si>
    <t>第二周下架</t>
  </si>
  <si>
    <t>第三周</t>
  </si>
  <si>
    <t>第三周下架</t>
  </si>
  <si>
    <t>第四周</t>
  </si>
  <si>
    <t>第四周下架</t>
  </si>
  <si>
    <t>第1天（累计24小时）</t>
  </si>
  <si>
    <t>第2天</t>
  </si>
  <si>
    <t>第3天</t>
  </si>
  <si>
    <t>第4天</t>
  </si>
  <si>
    <t>第5天</t>
  </si>
  <si>
    <t>第6天</t>
  </si>
  <si>
    <t>第7天</t>
  </si>
  <si>
    <t>第29天</t>
  </si>
  <si>
    <t>第30天</t>
  </si>
  <si>
    <t>自己填</t>
  </si>
  <si>
    <t>有公式</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</si>
</sst>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Red]\-0\ "/>
  </numFmts>
  <fonts count="45">
    <font>
      <sz val="11"/>
      <color theme="1"/>
      <name val="宋体"/>
      <charset val="134"/>
      <scheme val="minor"/>
    </font>
    <font>
      <b/>
      <sz val="11"/>
      <color rgb="FFFF0000"/>
      <name val="宋体"/>
      <charset val="134"/>
      <scheme val="minor"/>
    </font>
    <font>
      <sz val="11"/>
      <color rgb="FFFF0000"/>
      <name val="宋体"/>
      <charset val="134"/>
      <scheme val="minor"/>
    </font>
    <font>
      <b/>
      <sz val="11"/>
      <color rgb="FFFFFF00"/>
      <name val="宋体"/>
      <charset val="134"/>
      <scheme val="minor"/>
    </font>
    <font>
      <sz val="11"/>
      <color rgb="FF0000FF"/>
      <name val="宋体"/>
      <charset val="0"/>
      <scheme val="minor"/>
    </font>
    <font>
      <sz val="11"/>
      <color theme="0"/>
      <name val="宋体"/>
      <charset val="0"/>
      <scheme val="minor"/>
    </font>
    <font>
      <sz val="9"/>
      <color rgb="FFFF0000"/>
      <name val="宋体"/>
      <charset val="134"/>
    </font>
    <font>
      <sz val="9"/>
      <color rgb="FFFF0000"/>
      <name val="Verdana"/>
      <charset val="134"/>
    </font>
    <font>
      <sz val="9"/>
      <color theme="1"/>
      <name val="宋体"/>
      <charset val="134"/>
    </font>
    <font>
      <sz val="11"/>
      <name val="宋体"/>
      <charset val="0"/>
      <scheme val="minor"/>
    </font>
    <font>
      <b/>
      <sz val="9"/>
      <color rgb="FF0070C0"/>
      <name val="Verdana"/>
      <charset val="134"/>
    </font>
    <font>
      <sz val="9"/>
      <color theme="1" tint="0.0499893185216834"/>
      <name val="Verdana"/>
      <charset val="134"/>
    </font>
    <font>
      <sz val="9"/>
      <color theme="1"/>
      <name val="Verdana"/>
      <charset val="134"/>
    </font>
    <font>
      <b/>
      <sz val="36"/>
      <color rgb="FF0070C0"/>
      <name val="宋体"/>
      <charset val="134"/>
    </font>
    <font>
      <sz val="11"/>
      <color rgb="FF0070C0"/>
      <name val="宋体"/>
      <charset val="134"/>
      <scheme val="minor"/>
    </font>
    <font>
      <b/>
      <sz val="11"/>
      <color theme="0"/>
      <name val="宋体"/>
      <charset val="134"/>
      <scheme val="minor"/>
    </font>
    <font>
      <sz val="9"/>
      <color rgb="FFC00000"/>
      <name val="宋体"/>
      <charset val="134"/>
      <scheme val="minor"/>
    </font>
    <font>
      <sz val="11"/>
      <color rgb="FF9C6500"/>
      <name val="宋体"/>
      <charset val="134"/>
      <scheme val="minor"/>
    </font>
    <font>
      <sz val="11"/>
      <color rgb="FF3F3F3F"/>
      <name val="宋体"/>
      <charset val="134"/>
      <scheme val="minor"/>
    </font>
    <font>
      <u/>
      <sz val="11"/>
      <color rgb="FF0000FF"/>
      <name val="宋体"/>
      <charset val="0"/>
      <scheme val="minor"/>
    </font>
    <font>
      <u/>
      <sz val="11"/>
      <color theme="0"/>
      <name val="宋体"/>
      <charset val="0"/>
      <scheme val="minor"/>
    </font>
    <font>
      <u/>
      <sz val="11"/>
      <name val="宋体"/>
      <charset val="0"/>
      <scheme val="minor"/>
    </font>
    <font>
      <b/>
      <sz val="36"/>
      <color theme="5" tint="-0.249977111117893"/>
      <name val="宋体"/>
      <charset val="134"/>
    </font>
    <font>
      <sz val="11"/>
      <color theme="5" tint="-0.249977111117893"/>
      <name val="宋体"/>
      <charset val="134"/>
      <scheme val="minor"/>
    </font>
    <font>
      <sz val="11"/>
      <color theme="0"/>
      <name val="宋体"/>
      <charset val="134"/>
      <scheme val="minor"/>
    </font>
    <font>
      <b/>
      <sz val="11"/>
      <color theme="3"/>
      <name val="宋体"/>
      <charset val="134"/>
      <scheme val="minor"/>
    </font>
    <font>
      <sz val="11"/>
      <color theme="1"/>
      <name val="宋体"/>
      <charset val="0"/>
      <scheme val="minor"/>
    </font>
    <font>
      <sz val="11"/>
      <color rgb="FF3F3F76"/>
      <name val="宋体"/>
      <charset val="0"/>
      <scheme val="minor"/>
    </font>
    <font>
      <b/>
      <sz val="13"/>
      <color theme="3"/>
      <name val="宋体"/>
      <charset val="134"/>
      <scheme val="minor"/>
    </font>
    <font>
      <sz val="11"/>
      <color rgb="FF9C0006"/>
      <name val="宋体"/>
      <charset val="0"/>
      <scheme val="minor"/>
    </font>
    <font>
      <u/>
      <sz val="11"/>
      <color rgb="FF800080"/>
      <name val="宋体"/>
      <charset val="0"/>
      <scheme val="minor"/>
    </font>
    <font>
      <i/>
      <sz val="11"/>
      <color rgb="FF7F7F7F"/>
      <name val="宋体"/>
      <charset val="0"/>
      <scheme val="minor"/>
    </font>
    <font>
      <b/>
      <sz val="11"/>
      <color rgb="FF3F3F3F"/>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b/>
      <sz val="48"/>
      <color rgb="FF0070C0"/>
      <name val="宋体"/>
      <charset val="134"/>
    </font>
    <font>
      <sz val="11"/>
      <color rgb="FF0070C0"/>
      <name val="宋体"/>
      <charset val="134"/>
    </font>
    <font>
      <b/>
      <sz val="48"/>
      <color theme="5" tint="-0.249977111117893"/>
      <name val="宋体"/>
      <charset val="134"/>
    </font>
    <font>
      <sz val="11"/>
      <color theme="5" tint="-0.249977111117893"/>
      <name val="宋体"/>
      <charset val="134"/>
    </font>
  </fonts>
  <fills count="47">
    <fill>
      <patternFill patternType="none"/>
    </fill>
    <fill>
      <patternFill patternType="gray125"/>
    </fill>
    <fill>
      <patternFill patternType="solid">
        <fgColor theme="3" tint="0.599993896298105"/>
        <bgColor indexed="64"/>
      </patternFill>
    </fill>
    <fill>
      <patternFill patternType="solid">
        <fgColor theme="0" tint="-0.149998474074526"/>
        <bgColor indexed="64"/>
      </patternFill>
    </fill>
    <fill>
      <patternFill patternType="solid">
        <fgColor rgb="FFFFFF00"/>
        <bgColor indexed="64"/>
      </patternFill>
    </fill>
    <fill>
      <patternFill patternType="solid">
        <fgColor rgb="FF00B050"/>
        <bgColor indexed="64"/>
      </patternFill>
    </fill>
    <fill>
      <patternFill patternType="solid">
        <fgColor theme="2" tint="-0.0999786370433668"/>
        <bgColor indexed="64"/>
      </patternFill>
    </fill>
    <fill>
      <patternFill patternType="solid">
        <fgColor theme="1" tint="0.249977111117893"/>
        <bgColor indexed="64"/>
      </patternFill>
    </fill>
    <fill>
      <patternFill patternType="solid">
        <fgColor rgb="FFC00000"/>
        <bgColor indexed="64"/>
      </patternFill>
    </fill>
    <fill>
      <patternFill patternType="solid">
        <fgColor theme="1" tint="0.349986266670736"/>
        <bgColor indexed="64"/>
      </patternFill>
    </fill>
    <fill>
      <patternFill patternType="solid">
        <fgColor theme="6" tint="0.599993896298105"/>
        <bgColor indexed="64"/>
      </patternFill>
    </fill>
    <fill>
      <patternFill patternType="solid">
        <fgColor theme="4" tint="-0.249977111117893"/>
        <bgColor indexed="64"/>
      </patternFill>
    </fill>
    <fill>
      <patternFill patternType="solid">
        <fgColor theme="3" tint="0.399975585192419"/>
        <bgColor indexed="64"/>
      </patternFill>
    </fill>
    <fill>
      <patternFill patternType="solid">
        <fgColor theme="5" tint="-0.249977111117893"/>
        <bgColor indexed="64"/>
      </patternFill>
    </fill>
    <fill>
      <patternFill patternType="solid">
        <fgColor rgb="FFE7474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0" tint="-0.049989318521683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0"/>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799981688894314"/>
        <bgColor indexed="64"/>
      </patternFill>
    </fill>
  </fills>
  <borders count="2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27" borderId="0" applyNumberFormat="0" applyBorder="0" applyAlignment="0" applyProtection="0">
      <alignment vertical="center"/>
    </xf>
    <xf numFmtId="0" fontId="27" fillId="26"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10" borderId="0" applyNumberFormat="0" applyBorder="0" applyAlignment="0" applyProtection="0">
      <alignment vertical="center"/>
    </xf>
    <xf numFmtId="0" fontId="29" fillId="28" borderId="0" applyNumberFormat="0" applyBorder="0" applyAlignment="0" applyProtection="0">
      <alignment vertical="center"/>
    </xf>
    <xf numFmtId="43" fontId="0" fillId="0" borderId="0" applyFont="0" applyFill="0" applyBorder="0" applyAlignment="0" applyProtection="0">
      <alignment vertical="center"/>
    </xf>
    <xf numFmtId="0" fontId="5" fillId="2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5" borderId="16" applyNumberFormat="0" applyFont="0" applyAlignment="0" applyProtection="0">
      <alignment vertical="center"/>
    </xf>
    <xf numFmtId="0" fontId="5" fillId="31" borderId="0" applyNumberFormat="0" applyBorder="0" applyAlignment="0" applyProtection="0">
      <alignment vertical="center"/>
    </xf>
    <xf numFmtId="0" fontId="2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18" applyNumberFormat="0" applyFill="0" applyAlignment="0" applyProtection="0">
      <alignment vertical="center"/>
    </xf>
    <xf numFmtId="0" fontId="28" fillId="0" borderId="18" applyNumberFormat="0" applyFill="0" applyAlignment="0" applyProtection="0">
      <alignment vertical="center"/>
    </xf>
    <xf numFmtId="0" fontId="5" fillId="37" borderId="0" applyNumberFormat="0" applyBorder="0" applyAlignment="0" applyProtection="0">
      <alignment vertical="center"/>
    </xf>
    <xf numFmtId="0" fontId="25" fillId="0" borderId="15" applyNumberFormat="0" applyFill="0" applyAlignment="0" applyProtection="0">
      <alignment vertical="center"/>
    </xf>
    <xf numFmtId="0" fontId="5" fillId="30" borderId="0" applyNumberFormat="0" applyBorder="0" applyAlignment="0" applyProtection="0">
      <alignment vertical="center"/>
    </xf>
    <xf numFmtId="0" fontId="32" fillId="20" borderId="14" applyNumberFormat="0" applyAlignment="0" applyProtection="0">
      <alignment vertical="center"/>
    </xf>
    <xf numFmtId="0" fontId="34" fillId="20" borderId="17" applyNumberFormat="0" applyAlignment="0" applyProtection="0">
      <alignment vertical="center"/>
    </xf>
    <xf numFmtId="0" fontId="38" fillId="39" borderId="20" applyNumberFormat="0" applyAlignment="0" applyProtection="0">
      <alignment vertical="center"/>
    </xf>
    <xf numFmtId="0" fontId="26" fillId="23" borderId="0" applyNumberFormat="0" applyBorder="0" applyAlignment="0" applyProtection="0">
      <alignment vertical="center"/>
    </xf>
    <xf numFmtId="0" fontId="5" fillId="43" borderId="0" applyNumberFormat="0" applyBorder="0" applyAlignment="0" applyProtection="0">
      <alignment vertical="center"/>
    </xf>
    <xf numFmtId="0" fontId="37" fillId="0" borderId="19" applyNumberFormat="0" applyFill="0" applyAlignment="0" applyProtection="0">
      <alignment vertical="center"/>
    </xf>
    <xf numFmtId="0" fontId="40" fillId="0" borderId="21" applyNumberFormat="0" applyFill="0" applyAlignment="0" applyProtection="0">
      <alignment vertical="center"/>
    </xf>
    <xf numFmtId="0" fontId="39" fillId="41" borderId="0" applyNumberFormat="0" applyBorder="0" applyAlignment="0" applyProtection="0">
      <alignment vertical="center"/>
    </xf>
    <xf numFmtId="0" fontId="17" fillId="19" borderId="0" applyNumberFormat="0" applyBorder="0" applyAlignment="0" applyProtection="0">
      <alignment vertical="center"/>
    </xf>
    <xf numFmtId="0" fontId="26" fillId="18" borderId="0" applyNumberFormat="0" applyBorder="0" applyAlignment="0" applyProtection="0">
      <alignment vertical="center"/>
    </xf>
    <xf numFmtId="0" fontId="5" fillId="45" borderId="0" applyNumberFormat="0" applyBorder="0" applyAlignment="0" applyProtection="0">
      <alignment vertical="center"/>
    </xf>
    <xf numFmtId="0" fontId="26" fillId="46" borderId="0" applyNumberFormat="0" applyBorder="0" applyAlignment="0" applyProtection="0">
      <alignment vertical="center"/>
    </xf>
    <xf numFmtId="0" fontId="26" fillId="38" borderId="0" applyNumberFormat="0" applyBorder="0" applyAlignment="0" applyProtection="0">
      <alignment vertical="center"/>
    </xf>
    <xf numFmtId="0" fontId="26" fillId="40" borderId="0" applyNumberFormat="0" applyBorder="0" applyAlignment="0" applyProtection="0">
      <alignment vertical="center"/>
    </xf>
    <xf numFmtId="0" fontId="26" fillId="22" borderId="0" applyNumberFormat="0" applyBorder="0" applyAlignment="0" applyProtection="0">
      <alignment vertical="center"/>
    </xf>
    <xf numFmtId="0" fontId="5" fillId="35" borderId="0" applyNumberFormat="0" applyBorder="0" applyAlignment="0" applyProtection="0">
      <alignment vertical="center"/>
    </xf>
    <xf numFmtId="0" fontId="5" fillId="24"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5" fillId="34" borderId="0" applyNumberFormat="0" applyBorder="0" applyAlignment="0" applyProtection="0">
      <alignment vertical="center"/>
    </xf>
    <xf numFmtId="0" fontId="26" fillId="15" borderId="0" applyNumberFormat="0" applyBorder="0" applyAlignment="0" applyProtection="0">
      <alignment vertical="center"/>
    </xf>
    <xf numFmtId="0" fontId="5" fillId="36" borderId="0" applyNumberFormat="0" applyBorder="0" applyAlignment="0" applyProtection="0">
      <alignment vertical="center"/>
    </xf>
    <xf numFmtId="0" fontId="5" fillId="42" borderId="0" applyNumberFormat="0" applyBorder="0" applyAlignment="0" applyProtection="0">
      <alignment vertical="center"/>
    </xf>
    <xf numFmtId="0" fontId="26" fillId="16" borderId="0" applyNumberFormat="0" applyBorder="0" applyAlignment="0" applyProtection="0">
      <alignment vertical="center"/>
    </xf>
    <xf numFmtId="0" fontId="5" fillId="44" borderId="0" applyNumberFormat="0" applyBorder="0" applyAlignment="0" applyProtection="0">
      <alignment vertical="center"/>
    </xf>
  </cellStyleXfs>
  <cellXfs count="118">
    <xf numFmtId="0" fontId="0" fillId="0" borderId="0" xfId="0">
      <alignment vertical="center"/>
    </xf>
    <xf numFmtId="0" fontId="1" fillId="0" borderId="1" xfId="0" applyFont="1" applyBorder="1" applyAlignment="1" applyProtection="1">
      <alignment vertical="center"/>
      <protection locked="0"/>
    </xf>
    <xf numFmtId="0" fontId="1" fillId="0" borderId="1" xfId="0" applyFont="1" applyBorder="1" applyAlignment="1" applyProtection="1">
      <alignment horizontal="center" vertical="center"/>
      <protection locked="0"/>
    </xf>
    <xf numFmtId="0" fontId="0" fillId="0" borderId="2" xfId="0" applyBorder="1" applyAlignment="1" applyProtection="1">
      <alignment horizontal="left"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2" xfId="0" applyFont="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10" fontId="0" fillId="3" borderId="2" xfId="0" applyNumberFormat="1" applyFill="1" applyBorder="1" applyAlignment="1" applyProtection="1">
      <alignment horizontal="left" vertical="center"/>
      <protection hidden="1"/>
    </xf>
    <xf numFmtId="9" fontId="0" fillId="0" borderId="2" xfId="0" applyNumberFormat="1" applyBorder="1" applyAlignment="1" applyProtection="1">
      <alignment horizontal="left" vertical="center"/>
      <protection locked="0"/>
    </xf>
    <xf numFmtId="0" fontId="0" fillId="3" borderId="2" xfId="0" applyFill="1" applyBorder="1" applyAlignment="1" applyProtection="1">
      <alignment horizontal="left" vertical="center"/>
      <protection hidden="1"/>
    </xf>
    <xf numFmtId="10" fontId="0" fillId="0" borderId="2" xfId="0" applyNumberFormat="1" applyBorder="1" applyAlignment="1" applyProtection="1">
      <alignment horizontal="left" vertical="center"/>
      <protection locked="0"/>
    </xf>
    <xf numFmtId="0" fontId="2" fillId="0" borderId="0" xfId="0" applyFont="1" applyAlignment="1" applyProtection="1">
      <alignment vertical="center"/>
      <protection locked="0"/>
    </xf>
    <xf numFmtId="0" fontId="0" fillId="0" borderId="0" xfId="0" applyProtection="1">
      <alignment vertical="center"/>
      <protection locked="0"/>
    </xf>
    <xf numFmtId="0" fontId="0" fillId="2" borderId="0" xfId="0" applyFill="1" applyProtection="1">
      <alignment vertical="center"/>
      <protection locked="0"/>
    </xf>
    <xf numFmtId="0" fontId="2" fillId="4" borderId="0" xfId="0" applyFont="1" applyFill="1" applyProtection="1">
      <alignment vertical="center"/>
      <protection locked="0"/>
    </xf>
    <xf numFmtId="0" fontId="2" fillId="4" borderId="2" xfId="0" applyFont="1" applyFill="1" applyBorder="1" applyAlignment="1" applyProtection="1">
      <alignment horizontal="left" vertical="center"/>
      <protection locked="0"/>
    </xf>
    <xf numFmtId="0" fontId="1"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0" fillId="0" borderId="2" xfId="0" applyFill="1" applyBorder="1" applyAlignment="1" applyProtection="1">
      <alignment horizontal="left" vertical="center"/>
      <protection locked="0"/>
    </xf>
    <xf numFmtId="0" fontId="0" fillId="3" borderId="2" xfId="0" applyFill="1" applyBorder="1" applyAlignment="1" applyProtection="1">
      <alignment horizontal="center" vertical="center"/>
      <protection locked="0"/>
    </xf>
    <xf numFmtId="0" fontId="0" fillId="0" borderId="0" xfId="0" applyFont="1" applyProtection="1">
      <alignment vertical="center"/>
      <protection locked="0"/>
    </xf>
    <xf numFmtId="0" fontId="3" fillId="5" borderId="3"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xf numFmtId="0" fontId="4" fillId="6" borderId="2" xfId="10" applyFont="1" applyFill="1" applyBorder="1" applyAlignment="1" applyProtection="1">
      <alignment horizontal="center" vertical="center"/>
      <protection locked="0"/>
    </xf>
    <xf numFmtId="0" fontId="5" fillId="7" borderId="2" xfId="10" applyFont="1" applyFill="1" applyBorder="1" applyAlignment="1" applyProtection="1">
      <alignment horizontal="center" vertical="center"/>
      <protection locked="0"/>
    </xf>
    <xf numFmtId="0" fontId="5" fillId="8" borderId="2" xfId="10" applyFont="1" applyFill="1" applyBorder="1" applyAlignment="1" applyProtection="1">
      <alignment horizontal="center" vertical="center"/>
      <protection locked="0"/>
    </xf>
    <xf numFmtId="0" fontId="5" fillId="9" borderId="9" xfId="10" applyFont="1" applyFill="1" applyBorder="1" applyAlignment="1" applyProtection="1">
      <alignment horizontal="center" vertical="center"/>
      <protection locked="0"/>
    </xf>
    <xf numFmtId="0" fontId="6" fillId="10" borderId="8" xfId="0" applyFont="1" applyFill="1" applyBorder="1" applyAlignment="1" applyProtection="1">
      <alignment horizontal="center" vertical="center"/>
      <protection locked="0"/>
    </xf>
    <xf numFmtId="0" fontId="7" fillId="10" borderId="1" xfId="0" applyFont="1" applyFill="1" applyBorder="1" applyAlignment="1" applyProtection="1">
      <alignment horizontal="center" vertical="center"/>
      <protection locked="0"/>
    </xf>
    <xf numFmtId="0" fontId="5" fillId="9" borderId="2" xfId="10" applyFont="1" applyFill="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5" fillId="11" borderId="2" xfId="10" applyFont="1" applyFill="1" applyBorder="1" applyAlignment="1" applyProtection="1">
      <alignment horizontal="center" vertical="center"/>
      <protection locked="0"/>
    </xf>
    <xf numFmtId="0" fontId="5" fillId="12" borderId="2" xfId="10" applyFont="1" applyFill="1" applyBorder="1" applyAlignment="1" applyProtection="1">
      <alignment horizontal="center" vertical="center"/>
      <protection locked="0"/>
    </xf>
    <xf numFmtId="0" fontId="9" fillId="0" borderId="2" xfId="10" applyFont="1" applyBorder="1" applyAlignment="1" applyProtection="1">
      <alignment horizontal="center" vertical="center"/>
      <protection locked="0"/>
    </xf>
    <xf numFmtId="0" fontId="5" fillId="13" borderId="2" xfId="10" applyFont="1" applyFill="1" applyBorder="1" applyAlignment="1" applyProtection="1">
      <alignment horizontal="center" vertical="center"/>
      <protection locked="0"/>
    </xf>
    <xf numFmtId="0" fontId="5" fillId="14" borderId="2" xfId="10" applyFont="1" applyFill="1" applyBorder="1" applyAlignment="1" applyProtection="1">
      <alignment horizontal="center" vertical="center"/>
      <protection locked="0"/>
    </xf>
    <xf numFmtId="0" fontId="9" fillId="15" borderId="2" xfId="10" applyFont="1" applyFill="1" applyBorder="1" applyAlignment="1" applyProtection="1">
      <alignment horizontal="center" vertical="center"/>
      <protection locked="0"/>
    </xf>
    <xf numFmtId="0" fontId="9" fillId="16" borderId="2" xfId="10" applyFont="1" applyFill="1" applyBorder="1" applyAlignment="1" applyProtection="1">
      <alignment horizontal="center" vertical="center"/>
      <protection locked="0"/>
    </xf>
    <xf numFmtId="10" fontId="9" fillId="17" borderId="2" xfId="10" applyNumberFormat="1" applyFont="1" applyFill="1" applyBorder="1" applyAlignment="1" applyProtection="1">
      <alignment horizontal="center" vertical="center"/>
      <protection hidden="1"/>
    </xf>
    <xf numFmtId="9" fontId="9" fillId="0" borderId="2" xfId="10" applyNumberFormat="1" applyFont="1" applyBorder="1" applyAlignment="1" applyProtection="1">
      <alignment horizontal="center" vertical="center"/>
      <protection locked="0"/>
    </xf>
    <xf numFmtId="1" fontId="10" fillId="18" borderId="2" xfId="0" applyNumberFormat="1" applyFont="1" applyFill="1" applyBorder="1" applyAlignment="1" applyProtection="1">
      <alignment horizontal="center" vertical="center"/>
      <protection hidden="1"/>
    </xf>
    <xf numFmtId="176" fontId="11" fillId="17" borderId="2" xfId="0" applyNumberFormat="1" applyFont="1" applyFill="1" applyBorder="1" applyAlignment="1" applyProtection="1">
      <alignment horizontal="center" vertical="center"/>
      <protection hidden="1"/>
    </xf>
    <xf numFmtId="10" fontId="12" fillId="0" borderId="2" xfId="0" applyNumberFormat="1" applyFont="1" applyBorder="1" applyAlignment="1" applyProtection="1">
      <alignment horizontal="center" vertical="center"/>
      <protection locked="0"/>
    </xf>
    <xf numFmtId="176" fontId="12" fillId="17" borderId="2" xfId="0" applyNumberFormat="1" applyFont="1" applyFill="1" applyBorder="1" applyAlignment="1" applyProtection="1">
      <alignment horizontal="center" vertical="center"/>
      <protection hidden="1"/>
    </xf>
    <xf numFmtId="0" fontId="10" fillId="17" borderId="2" xfId="0" applyFont="1" applyFill="1" applyBorder="1" applyAlignment="1" applyProtection="1">
      <alignment horizontal="center" vertical="center"/>
      <protection hidden="1"/>
    </xf>
    <xf numFmtId="10" fontId="12" fillId="17" borderId="2" xfId="0" applyNumberFormat="1" applyFont="1" applyFill="1" applyBorder="1" applyAlignment="1" applyProtection="1">
      <alignment horizontal="center" vertical="center"/>
      <protection hidden="1"/>
    </xf>
    <xf numFmtId="0" fontId="13" fillId="0" borderId="10" xfId="0" applyFont="1" applyBorder="1" applyAlignment="1" applyProtection="1">
      <alignment horizontal="left" vertical="top" wrapText="1"/>
      <protection locked="0"/>
    </xf>
    <xf numFmtId="0" fontId="14" fillId="0" borderId="11"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0" fontId="15" fillId="13" borderId="2" xfId="0" applyFont="1" applyFill="1" applyBorder="1" applyAlignment="1" applyProtection="1">
      <alignment horizontal="center" vertical="center"/>
      <protection locked="0"/>
    </xf>
    <xf numFmtId="0" fontId="14" fillId="0" borderId="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3" xfId="0" applyFont="1" applyBorder="1" applyAlignment="1" applyProtection="1">
      <alignment horizontal="left" vertical="top" wrapText="1"/>
      <protection locked="0"/>
    </xf>
    <xf numFmtId="0" fontId="16" fillId="0" borderId="3" xfId="0" applyFont="1" applyBorder="1" applyAlignment="1" applyProtection="1">
      <alignment horizontal="center" vertical="center"/>
      <protection locked="0"/>
    </xf>
    <xf numFmtId="0" fontId="17" fillId="19" borderId="2" xfId="32" applyFont="1" applyBorder="1" applyAlignment="1" applyProtection="1">
      <alignment horizontal="center" vertical="center"/>
      <protection locked="0"/>
    </xf>
    <xf numFmtId="0" fontId="18" fillId="20" borderId="14" xfId="24" applyFont="1" applyAlignment="1" applyProtection="1">
      <alignment horizontal="center" vertical="center"/>
      <protection locked="0"/>
    </xf>
    <xf numFmtId="0" fontId="19" fillId="6" borderId="2" xfId="10" applyFill="1" applyBorder="1" applyAlignment="1" applyProtection="1">
      <alignment horizontal="center" vertical="center"/>
      <protection locked="0"/>
    </xf>
    <xf numFmtId="0" fontId="0" fillId="21" borderId="0" xfId="0" applyFill="1" applyProtection="1">
      <alignment vertical="center"/>
      <protection locked="0"/>
    </xf>
    <xf numFmtId="0" fontId="20" fillId="8" borderId="2" xfId="10" applyFont="1" applyFill="1" applyBorder="1" applyAlignment="1" applyProtection="1">
      <alignment horizontal="center" vertical="center"/>
      <protection locked="0"/>
    </xf>
    <xf numFmtId="0" fontId="7" fillId="10" borderId="6" xfId="0" applyFont="1" applyFill="1" applyBorder="1" applyAlignment="1" applyProtection="1">
      <alignment horizontal="center" vertical="center"/>
      <protection locked="0"/>
    </xf>
    <xf numFmtId="0" fontId="6" fillId="16" borderId="9" xfId="0" applyFont="1" applyFill="1" applyBorder="1" applyAlignment="1" applyProtection="1">
      <alignment horizontal="center" vertical="center"/>
      <protection locked="0"/>
    </xf>
    <xf numFmtId="0" fontId="6" fillId="22" borderId="2" xfId="0" applyFont="1" applyFill="1" applyBorder="1" applyAlignment="1" applyProtection="1">
      <alignment horizontal="center" vertical="center"/>
      <protection locked="0"/>
    </xf>
    <xf numFmtId="0" fontId="6" fillId="23" borderId="2" xfId="0" applyFont="1" applyFill="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7" fillId="22" borderId="2" xfId="0" applyFont="1" applyFill="1" applyBorder="1" applyAlignment="1" applyProtection="1">
      <alignment horizontal="center" vertical="center"/>
      <protection locked="0"/>
    </xf>
    <xf numFmtId="0" fontId="9" fillId="23" borderId="2" xfId="10" applyFont="1" applyFill="1" applyBorder="1" applyAlignment="1" applyProtection="1">
      <alignment horizontal="center" vertical="center"/>
      <protection locked="0"/>
    </xf>
    <xf numFmtId="0" fontId="21" fillId="0" borderId="2" xfId="10" applyFont="1" applyBorder="1" applyAlignment="1" applyProtection="1">
      <alignment horizontal="center" vertical="center"/>
      <protection locked="0"/>
    </xf>
    <xf numFmtId="0" fontId="21" fillId="15" borderId="2" xfId="10" applyFont="1" applyFill="1" applyBorder="1" applyAlignment="1" applyProtection="1">
      <alignment horizontal="center" vertical="center"/>
      <protection locked="0"/>
    </xf>
    <xf numFmtId="0" fontId="21" fillId="16" borderId="2" xfId="10" applyFont="1" applyFill="1" applyBorder="1" applyAlignment="1" applyProtection="1">
      <alignment horizontal="center" vertical="center"/>
      <protection locked="0"/>
    </xf>
    <xf numFmtId="10" fontId="9" fillId="23" borderId="2" xfId="10" applyNumberFormat="1" applyFont="1" applyFill="1" applyBorder="1" applyAlignment="1" applyProtection="1">
      <alignment horizontal="center" vertical="center"/>
      <protection hidden="1"/>
    </xf>
    <xf numFmtId="10" fontId="21" fillId="17" borderId="2" xfId="10" applyNumberFormat="1" applyFont="1" applyFill="1" applyBorder="1" applyAlignment="1" applyProtection="1">
      <alignment horizontal="center" vertical="center"/>
      <protection hidden="1"/>
    </xf>
    <xf numFmtId="9" fontId="9" fillId="23" borderId="2" xfId="10" applyNumberFormat="1" applyFont="1" applyFill="1" applyBorder="1" applyAlignment="1" applyProtection="1">
      <alignment horizontal="center" vertical="center"/>
      <protection locked="0"/>
    </xf>
    <xf numFmtId="9" fontId="21" fillId="0" borderId="2" xfId="10" applyNumberFormat="1" applyFont="1" applyBorder="1" applyAlignment="1" applyProtection="1">
      <alignment horizontal="center" vertical="center"/>
      <protection locked="0"/>
    </xf>
    <xf numFmtId="1" fontId="10" fillId="23" borderId="2" xfId="0" applyNumberFormat="1" applyFont="1" applyFill="1" applyBorder="1" applyAlignment="1" applyProtection="1">
      <alignment horizontal="center" vertical="center"/>
      <protection hidden="1"/>
    </xf>
    <xf numFmtId="176" fontId="11" fillId="23" borderId="2" xfId="0" applyNumberFormat="1" applyFont="1" applyFill="1" applyBorder="1" applyAlignment="1" applyProtection="1">
      <alignment horizontal="center" vertical="center"/>
      <protection hidden="1"/>
    </xf>
    <xf numFmtId="10" fontId="12" fillId="23" borderId="2" xfId="0" applyNumberFormat="1" applyFont="1" applyFill="1" applyBorder="1" applyAlignment="1" applyProtection="1">
      <alignment horizontal="center" vertical="center"/>
      <protection locked="0"/>
    </xf>
    <xf numFmtId="176" fontId="12" fillId="23" borderId="2" xfId="0" applyNumberFormat="1" applyFont="1" applyFill="1" applyBorder="1" applyAlignment="1" applyProtection="1">
      <alignment horizontal="center" vertical="center"/>
      <protection hidden="1"/>
    </xf>
    <xf numFmtId="0" fontId="10" fillId="23" borderId="2" xfId="0" applyFont="1" applyFill="1" applyBorder="1" applyAlignment="1" applyProtection="1">
      <alignment horizontal="center" vertical="center"/>
      <protection hidden="1"/>
    </xf>
    <xf numFmtId="10" fontId="12" fillId="23" borderId="2" xfId="0" applyNumberFormat="1" applyFont="1" applyFill="1" applyBorder="1" applyAlignment="1" applyProtection="1">
      <alignment horizontal="center" vertical="center"/>
      <protection hidden="1"/>
    </xf>
    <xf numFmtId="0" fontId="15" fillId="13" borderId="3" xfId="0" applyFont="1" applyFill="1" applyBorder="1" applyAlignment="1" applyProtection="1">
      <alignment horizontal="center" vertical="center"/>
      <protection locked="0"/>
    </xf>
    <xf numFmtId="0" fontId="15" fillId="13" borderId="4" xfId="0" applyFont="1" applyFill="1" applyBorder="1" applyAlignment="1" applyProtection="1">
      <alignment horizontal="center" vertical="center"/>
      <protection locked="0"/>
    </xf>
    <xf numFmtId="0" fontId="15" fillId="13" borderId="5" xfId="0" applyFont="1" applyFill="1" applyBorder="1" applyAlignment="1" applyProtection="1">
      <alignment horizontal="center" vertical="center"/>
      <protection locked="0"/>
    </xf>
    <xf numFmtId="0" fontId="22" fillId="0" borderId="10" xfId="0" applyFont="1" applyBorder="1" applyAlignment="1" applyProtection="1">
      <alignment horizontal="left" vertical="top" wrapText="1"/>
      <protection locked="0"/>
    </xf>
    <xf numFmtId="0" fontId="23" fillId="0" borderId="11" xfId="0" applyFont="1" applyBorder="1" applyAlignment="1" applyProtection="1">
      <alignment horizontal="left" vertical="top" wrapText="1"/>
      <protection locked="0"/>
    </xf>
    <xf numFmtId="0" fontId="16" fillId="0" borderId="5"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23" fillId="0" borderId="7" xfId="0" applyFont="1" applyBorder="1" applyAlignment="1" applyProtection="1">
      <alignment horizontal="left" vertical="top" wrapText="1"/>
      <protection locked="0"/>
    </xf>
    <xf numFmtId="0" fontId="23" fillId="0" borderId="0" xfId="0" applyFont="1" applyBorder="1" applyAlignment="1" applyProtection="1">
      <alignment horizontal="left" vertical="top" wrapText="1"/>
      <protection locked="0"/>
    </xf>
    <xf numFmtId="0" fontId="0" fillId="0" borderId="2" xfId="0" applyFont="1" applyBorder="1" applyAlignment="1" applyProtection="1">
      <alignment horizontal="center" vertical="center"/>
      <protection locked="0"/>
    </xf>
    <xf numFmtId="0" fontId="19" fillId="5" borderId="2" xfId="10" applyFill="1" applyBorder="1" applyAlignment="1" applyProtection="1">
      <alignment horizontal="center" vertical="center"/>
      <protection locked="0"/>
    </xf>
    <xf numFmtId="0" fontId="19" fillId="3" borderId="2" xfId="10" applyFill="1" applyBorder="1" applyAlignment="1" applyProtection="1">
      <alignment horizontal="center" vertical="center"/>
      <protection locked="0"/>
    </xf>
    <xf numFmtId="0" fontId="24" fillId="8" borderId="2" xfId="0" applyFont="1" applyFill="1" applyBorder="1" applyAlignment="1" applyProtection="1">
      <alignment horizontal="center" vertical="center"/>
      <protection locked="0"/>
    </xf>
    <xf numFmtId="0" fontId="7" fillId="16" borderId="9" xfId="0" applyFont="1" applyFill="1" applyBorder="1" applyAlignment="1" applyProtection="1">
      <alignment horizontal="center" vertical="center"/>
      <protection locked="0"/>
    </xf>
    <xf numFmtId="0" fontId="7" fillId="10" borderId="8" xfId="0" applyFont="1" applyFill="1" applyBorder="1" applyAlignment="1" applyProtection="1">
      <alignment horizontal="center" vertical="center"/>
      <protection locked="0"/>
    </xf>
    <xf numFmtId="0" fontId="7" fillId="23" borderId="2" xfId="0" applyFont="1" applyFill="1" applyBorder="1" applyAlignment="1" applyProtection="1">
      <alignment horizontal="center" vertical="center"/>
      <protection locked="0"/>
    </xf>
    <xf numFmtId="0" fontId="21" fillId="23" borderId="2" xfId="10" applyFont="1" applyFill="1" applyBorder="1" applyAlignment="1" applyProtection="1">
      <alignment horizontal="center" vertical="center"/>
      <protection locked="0"/>
    </xf>
    <xf numFmtId="10" fontId="21" fillId="23" borderId="2" xfId="10" applyNumberFormat="1" applyFont="1" applyFill="1" applyBorder="1" applyAlignment="1" applyProtection="1">
      <alignment horizontal="center" vertical="center"/>
      <protection hidden="1"/>
    </xf>
    <xf numFmtId="9" fontId="21" fillId="23" borderId="2" xfId="10" applyNumberFormat="1" applyFont="1" applyFill="1" applyBorder="1" applyAlignment="1" applyProtection="1">
      <alignment horizontal="center" vertical="center"/>
      <protection locked="0"/>
    </xf>
    <xf numFmtId="0" fontId="23" fillId="0" borderId="12" xfId="0" applyFont="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6" fillId="10" borderId="3"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7" fillId="10" borderId="5" xfId="0" applyFont="1" applyFill="1" applyBorder="1" applyAlignment="1" applyProtection="1">
      <alignment horizontal="center" vertical="center"/>
      <protection locked="0"/>
    </xf>
    <xf numFmtId="0" fontId="14" fillId="0" borderId="8" xfId="0" applyFont="1" applyBorder="1" applyAlignment="1" applyProtection="1">
      <alignment horizontal="left" vertical="top" wrapText="1"/>
      <protection locked="0"/>
    </xf>
    <xf numFmtId="0" fontId="14" fillId="0" borderId="1" xfId="0" applyFont="1" applyBorder="1" applyAlignment="1" applyProtection="1">
      <alignment horizontal="left" vertical="top" wrapText="1"/>
      <protection locked="0"/>
    </xf>
    <xf numFmtId="0" fontId="14" fillId="0" borderId="6" xfId="0" applyFont="1" applyBorder="1" applyAlignment="1" applyProtection="1">
      <alignment horizontal="left" vertical="top" wrapText="1"/>
      <protection locked="0"/>
    </xf>
    <xf numFmtId="0" fontId="23" fillId="0" borderId="8" xfId="0" applyFont="1" applyBorder="1" applyAlignment="1" applyProtection="1">
      <alignment horizontal="left" vertical="top" wrapText="1"/>
      <protection locked="0"/>
    </xf>
    <xf numFmtId="0" fontId="23" fillId="0" borderId="1" xfId="0" applyFont="1" applyBorder="1" applyAlignment="1" applyProtection="1">
      <alignment horizontal="left" vertical="top" wrapText="1"/>
      <protection locked="0"/>
    </xf>
    <xf numFmtId="0" fontId="23" fillId="0" borderId="6" xfId="0" applyFont="1" applyBorder="1" applyAlignment="1" applyProtection="1">
      <alignment horizontal="left" vertical="top" wrapText="1"/>
      <protection locked="0"/>
    </xf>
    <xf numFmtId="0" fontId="0" fillId="0" borderId="0" xfId="0" applyFont="1" applyAlignment="1" applyProtection="1">
      <alignmen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E74747"/>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chemeClr val="tx1"/>
                </a:solidFill>
                <a:latin typeface="+mn-lt"/>
                <a:ea typeface="+mn-ea"/>
                <a:cs typeface="+mn-cs"/>
              </a:defRPr>
            </a:pPr>
            <a:r>
              <a:rPr lang="zh-CN" altLang="en-US">
                <a:solidFill>
                  <a:srgbClr val="FF0000"/>
                </a:solidFill>
              </a:rPr>
              <a:t>真实销量</a:t>
            </a:r>
            <a:r>
              <a:rPr lang="en-US" altLang="zh-CN">
                <a:solidFill>
                  <a:srgbClr val="FF0000"/>
                </a:solidFill>
              </a:rPr>
              <a:t>--</a:t>
            </a:r>
            <a:endParaRPr lang="en-US" altLang="zh-CN">
              <a:solidFill>
                <a:srgbClr val="FF0000"/>
              </a:solidFill>
            </a:endParaRPr>
          </a:p>
          <a:p>
            <a:pPr algn="ctr">
              <a:defRPr lang="zh-CN" sz="1800" b="1" i="0" u="none" strike="noStrike" kern="1200" baseline="0">
                <a:solidFill>
                  <a:schemeClr val="tx1"/>
                </a:solidFill>
                <a:latin typeface="+mn-lt"/>
                <a:ea typeface="+mn-ea"/>
                <a:cs typeface="+mn-cs"/>
              </a:defRPr>
            </a:pPr>
            <a:r>
              <a:rPr lang="zh-CN" altLang="en-US">
                <a:solidFill>
                  <a:srgbClr val="FF0000"/>
                </a:solidFill>
              </a:rPr>
              <a:t>需要刷的销量 趋势对比图</a:t>
            </a:r>
            <a:endParaRPr lang="en-US" altLang="zh-CN">
              <a:solidFill>
                <a:srgbClr val="FF0000"/>
              </a:solidFill>
            </a:endParaRPr>
          </a:p>
          <a:p>
            <a:pPr algn="ctr">
              <a:defRPr lang="zh-CN" sz="1800" b="1" i="0" u="none" strike="noStrike" kern="1200" baseline="0">
                <a:solidFill>
                  <a:schemeClr val="tx1"/>
                </a:solidFill>
                <a:latin typeface="+mn-lt"/>
                <a:ea typeface="+mn-ea"/>
                <a:cs typeface="+mn-cs"/>
              </a:defRPr>
            </a:pPr>
            <a:endParaRPr lang="zh-CN" altLang="en-US"/>
          </a:p>
        </c:rich>
      </c:tx>
      <c:layout>
        <c:manualLayout>
          <c:xMode val="edge"/>
          <c:yMode val="edge"/>
          <c:x val="0.172120704900641"/>
          <c:y val="0.185592161801293"/>
        </c:manualLayout>
      </c:layout>
      <c:overlay val="1"/>
      <c:spPr>
        <a:noFill/>
        <a:ln>
          <a:noFill/>
        </a:ln>
        <a:effectLst/>
      </c:spPr>
    </c:title>
    <c:autoTitleDeleted val="0"/>
    <c:plotArea>
      <c:layout/>
      <c:lineChart>
        <c:grouping val="standard"/>
        <c:varyColors val="0"/>
        <c:ser>
          <c:idx val="1"/>
          <c:order val="0"/>
          <c:tx>
            <c:strRef>
              <c:f>'28天螺旋计划'!$B$46</c:f>
              <c:strCache>
                <c:ptCount val="1"/>
                <c:pt idx="0">
                  <c:v>真实销量</c:v>
                </c:pt>
              </c:strCache>
            </c:strRef>
          </c:tx>
          <c:spPr>
            <a:ln w="28575" cap="rnd" cmpd="sng" algn="ctr">
              <a:solidFill>
                <a:schemeClr val="accent2">
                  <a:shade val="76667"/>
                </a:schemeClr>
              </a:solidFill>
              <a:prstDash val="solid"/>
              <a:round/>
            </a:ln>
            <a:effectLst/>
          </c:spPr>
          <c:marker>
            <c:symbol val="square"/>
            <c:size val="7"/>
            <c:spPr>
              <a:solidFill>
                <a:schemeClr val="accent2">
                  <a:shade val="76667"/>
                </a:schemeClr>
              </a:solidFill>
              <a:ln w="9525" cap="flat" cmpd="sng" algn="ctr">
                <a:solidFill>
                  <a:schemeClr val="accent2">
                    <a:shade val="76667"/>
                  </a:schemeClr>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'28天螺旋计划'!$C$46:$AG$46</c:f>
              <c:numCache>
                <c:formatCode>General</c:formatCode>
                <c:ptCount val="31"/>
                <c:pt idx="0">
                  <c:v>0</c:v>
                </c:pt>
                <c:pt idx="1">
                  <c:v>6</c:v>
                </c:pt>
                <c:pt idx="2">
                  <c:v>8</c:v>
                </c:pt>
                <c:pt idx="3">
                  <c:v>32</c:v>
                </c:pt>
                <c:pt idx="4">
                  <c:v>54</c:v>
                </c:pt>
                <c:pt idx="5">
                  <c:v>27</c:v>
                </c:pt>
                <c:pt idx="6">
                  <c:v>44</c:v>
                </c:pt>
                <c:pt idx="7">
                  <c:v>64</c:v>
                </c:pt>
                <c:pt idx="8">
                  <c:v>52</c:v>
                </c:pt>
                <c:pt idx="9">
                  <c:v>189</c:v>
                </c:pt>
                <c:pt idx="10">
                  <c:v>90</c:v>
                </c:pt>
                <c:pt idx="11">
                  <c:v>33</c:v>
                </c:pt>
                <c:pt idx="12">
                  <c:v>31</c:v>
                </c:pt>
                <c:pt idx="13">
                  <c:v>18</c:v>
                </c:pt>
                <c:pt idx="14">
                  <c:v>44</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7"/>
          <c:order val="1"/>
          <c:tx>
            <c:strRef>
              <c:f>'28天螺旋计划'!$B$52</c:f>
              <c:strCache>
                <c:ptCount val="1"/>
                <c:pt idx="0">
                  <c:v>需要刷的销量(四舍五入）</c:v>
                </c:pt>
              </c:strCache>
            </c:strRef>
          </c:tx>
          <c:spPr>
            <a:ln w="28575" cap="rnd" cmpd="sng" algn="ctr">
              <a:solidFill>
                <a:schemeClr val="accent2">
                  <a:tint val="76667"/>
                </a:schemeClr>
              </a:solidFill>
              <a:prstDash val="solid"/>
              <a:round/>
            </a:ln>
            <a:effectLst/>
          </c:spPr>
          <c:marker>
            <c:symbol val="dot"/>
            <c:size val="7"/>
            <c:spPr>
              <a:solidFill>
                <a:schemeClr val="accent2">
                  <a:tint val="76667"/>
                </a:schemeClr>
              </a:solidFill>
              <a:ln w="9525" cap="flat" cmpd="sng" algn="ctr">
                <a:solidFill>
                  <a:schemeClr val="accent2">
                    <a:tint val="76667"/>
                  </a:schemeClr>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'28天螺旋计划'!$C$52:$AG$52</c:f>
              <c:numCache>
                <c:formatCode>0_ ;[Red]\-0\ </c:formatCode>
                <c:ptCount val="31"/>
                <c:pt idx="0">
                  <c:v>1</c:v>
                </c:pt>
                <c:pt idx="1">
                  <c:v>10</c:v>
                </c:pt>
                <c:pt idx="2">
                  <c:v>5</c:v>
                </c:pt>
                <c:pt idx="3">
                  <c:v>-20</c:v>
                </c:pt>
                <c:pt idx="4">
                  <c:v>-21</c:v>
                </c:pt>
                <c:pt idx="5">
                  <c:v>-8</c:v>
                </c:pt>
                <c:pt idx="6">
                  <c:v>-21</c:v>
                </c:pt>
                <c:pt idx="7">
                  <c:v>-40</c:v>
                </c:pt>
                <c:pt idx="8">
                  <c:v>-30</c:v>
                </c:pt>
                <c:pt idx="9">
                  <c:v>-122</c:v>
                </c:pt>
                <c:pt idx="10">
                  <c:v>-43</c:v>
                </c:pt>
                <c:pt idx="11">
                  <c:v>14</c:v>
                </c:pt>
                <c:pt idx="12">
                  <c:v>-13</c:v>
                </c:pt>
                <c:pt idx="13">
                  <c:v>-1</c:v>
                </c:pt>
                <c:pt idx="14">
                  <c:v>-19</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2"/>
          <c:tx>
            <c:strRef>
              <c:f>'28天螺旋计划'!$B$53</c:f>
              <c:strCache>
                <c:ptCount val="1"/>
                <c:pt idx="0">
                  <c:v>总销量</c:v>
                </c:pt>
              </c:strCache>
            </c:strRef>
          </c:tx>
          <c:spPr>
            <a:ln w="28575" cap="rnd" cmpd="sng" algn="ctr">
              <a:solidFill>
                <a:schemeClr val="accent3">
                  <a:tint val="76667"/>
                </a:schemeClr>
              </a:solidFill>
              <a:prstDash val="solid"/>
              <a:round/>
            </a:ln>
            <a:effectLst/>
          </c:spPr>
          <c:marker>
            <c:symbol val="dash"/>
            <c:size val="7"/>
            <c:spPr>
              <a:solidFill>
                <a:schemeClr val="accent3">
                  <a:tint val="76667"/>
                </a:schemeClr>
              </a:solidFill>
              <a:ln w="9525" cap="flat" cmpd="sng" algn="ctr">
                <a:solidFill>
                  <a:schemeClr val="accent3">
                    <a:tint val="76667"/>
                  </a:schemeClr>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'28天螺旋计划'!$C$53:$AG$53</c:f>
              <c:numCache>
                <c:formatCode>General</c:formatCode>
                <c:ptCount val="31"/>
                <c:pt idx="0">
                  <c:v>1</c:v>
                </c:pt>
                <c:pt idx="1">
                  <c:v>16</c:v>
                </c:pt>
                <c:pt idx="2">
                  <c:v>13</c:v>
                </c:pt>
                <c:pt idx="3">
                  <c:v>12</c:v>
                </c:pt>
                <c:pt idx="4">
                  <c:v>33</c:v>
                </c:pt>
                <c:pt idx="5">
                  <c:v>19</c:v>
                </c:pt>
                <c:pt idx="6">
                  <c:v>23</c:v>
                </c:pt>
                <c:pt idx="7">
                  <c:v>24</c:v>
                </c:pt>
                <c:pt idx="8">
                  <c:v>22</c:v>
                </c:pt>
                <c:pt idx="9">
                  <c:v>67</c:v>
                </c:pt>
                <c:pt idx="10">
                  <c:v>47</c:v>
                </c:pt>
                <c:pt idx="11">
                  <c:v>47</c:v>
                </c:pt>
                <c:pt idx="12">
                  <c:v>18</c:v>
                </c:pt>
                <c:pt idx="13">
                  <c:v>17</c:v>
                </c:pt>
                <c:pt idx="14">
                  <c:v>25</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dLbls>
          <c:showLegendKey val="0"/>
          <c:showVal val="0"/>
          <c:showCatName val="0"/>
          <c:showSerName val="0"/>
          <c:showPercent val="0"/>
          <c:showBubbleSize val="0"/>
        </c:dLbls>
        <c:marker val="1"/>
        <c:smooth val="0"/>
        <c:axId val="95834496"/>
        <c:axId val="95836032"/>
      </c:lineChart>
      <c:catAx>
        <c:axId val="95834496"/>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836032"/>
        <c:crosses val="autoZero"/>
        <c:auto val="1"/>
        <c:lblAlgn val="ctr"/>
        <c:lblOffset val="100"/>
        <c:noMultiLvlLbl val="0"/>
      </c:catAx>
      <c:valAx>
        <c:axId val="95836032"/>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834496"/>
        <c:crosses val="autoZero"/>
        <c:crossBetween val="between"/>
      </c:valAx>
      <c:spPr>
        <a:solidFill>
          <a:schemeClr val="bg1"/>
        </a:solidFill>
        <a:ln>
          <a:noFill/>
        </a:ln>
        <a:effectLst/>
      </c:spPr>
    </c:plotArea>
    <c:legend>
      <c:legendPos val="r"/>
      <c:layout/>
      <c:overlay val="0"/>
      <c:spPr>
        <a:no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tint val="75000"/>
        </a:schemeClr>
      </a:solid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mn-lt"/>
                <a:ea typeface="+mn-ea"/>
                <a:cs typeface="+mn-cs"/>
              </a:defRPr>
            </a:pPr>
            <a:r>
              <a:rPr lang="zh-CN" altLang="en-US">
                <a:solidFill>
                  <a:srgbClr val="FF0000"/>
                </a:solidFill>
              </a:rPr>
              <a:t>转化率对比</a:t>
            </a:r>
            <a:endParaRPr lang="zh-CN" altLang="en-US">
              <a:solidFill>
                <a:srgbClr val="FF0000"/>
              </a:solidFill>
            </a:endParaRPr>
          </a:p>
        </c:rich>
      </c:tx>
      <c:layout>
        <c:manualLayout>
          <c:xMode val="edge"/>
          <c:yMode val="edge"/>
          <c:x val="0.349864812668985"/>
          <c:y val="0.298368298368299"/>
        </c:manualLayout>
      </c:layout>
      <c:overlay val="1"/>
      <c:spPr>
        <a:noFill/>
        <a:ln>
          <a:noFill/>
        </a:ln>
        <a:effectLst/>
      </c:spPr>
    </c:title>
    <c:autoTitleDeleted val="0"/>
    <c:plotArea>
      <c:layout>
        <c:manualLayout>
          <c:layoutTarget val="inner"/>
          <c:xMode val="edge"/>
          <c:yMode val="edge"/>
          <c:x val="0.0620484606284006"/>
          <c:y val="0.0251826563637587"/>
          <c:w val="0.783034951566306"/>
          <c:h val="0.513579648697759"/>
        </c:manualLayout>
      </c:layout>
      <c:lineChart>
        <c:grouping val="standard"/>
        <c:varyColors val="0"/>
        <c:ser>
          <c:idx val="2"/>
          <c:order val="0"/>
          <c:tx>
            <c:strRef>
              <c:f>'28天螺旋计划'!$B$47</c:f>
              <c:strCache>
                <c:ptCount val="1"/>
                <c:pt idx="0">
                  <c:v>真实转化率</c:v>
                </c:pt>
              </c:strCache>
            </c:strRef>
          </c:tx>
          <c:spPr>
            <a:ln w="19050" cap="rnd" cmpd="sng" algn="ctr">
              <a:solidFill>
                <a:schemeClr val="accent3"/>
              </a:solidFill>
              <a:prstDash val="solid"/>
              <a:round/>
            </a:ln>
            <a:effectLst/>
          </c:spPr>
          <c:marker>
            <c:symbol val="triangle"/>
            <c:size val="7"/>
            <c:spPr>
              <a:solidFill>
                <a:schemeClr val="accent3"/>
              </a:solidFill>
              <a:ln w="9525" cap="flat" cmpd="sng" algn="ctr">
                <a:solidFill>
                  <a:schemeClr val="accent3"/>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'28天螺旋计划'!$C$47:$AG$47</c:f>
              <c:numCache>
                <c:formatCode>0.00%</c:formatCode>
                <c:ptCount val="31"/>
                <c:pt idx="0">
                  <c:v>0</c:v>
                </c:pt>
                <c:pt idx="1">
                  <c:v>0.0588235294117647</c:v>
                </c:pt>
                <c:pt idx="2">
                  <c:v>0.0606060606060606</c:v>
                </c:pt>
                <c:pt idx="3">
                  <c:v>0.123076923076923</c:v>
                </c:pt>
                <c:pt idx="4">
                  <c:v>0.121896162528217</c:v>
                </c:pt>
                <c:pt idx="5">
                  <c:v>0.0940766550522648</c:v>
                </c:pt>
                <c:pt idx="6">
                  <c:v>0.141935483870968</c:v>
                </c:pt>
                <c:pt idx="7">
                  <c:v>0.135021097046413</c:v>
                </c:pt>
                <c:pt idx="8">
                  <c:v>0.130982367758186</c:v>
                </c:pt>
                <c:pt idx="9">
                  <c:v>0.15606936416185</c:v>
                </c:pt>
                <c:pt idx="10">
                  <c:v>0.106132075471698</c:v>
                </c:pt>
                <c:pt idx="11">
                  <c:v>0.0398550724637681</c:v>
                </c:pt>
                <c:pt idx="12">
                  <c:v>0.0745192307692308</c:v>
                </c:pt>
                <c:pt idx="13">
                  <c:v>0.0509915014164306</c:v>
                </c:pt>
                <c:pt idx="14">
                  <c:v>0.0804387568555759</c:v>
                </c:pt>
                <c:pt idx="15">
                  <c:v>0.021875</c:v>
                </c:pt>
                <c:pt idx="16">
                  <c:v>0.0230769230769231</c:v>
                </c:pt>
                <c:pt idx="17">
                  <c:v>0.0285714285714286</c:v>
                </c:pt>
                <c:pt idx="18">
                  <c:v>0.027027027027027</c:v>
                </c:pt>
                <c:pt idx="19">
                  <c:v>0.03</c:v>
                </c:pt>
                <c:pt idx="20">
                  <c:v>0.0326315789473684</c:v>
                </c:pt>
                <c:pt idx="21">
                  <c:v>0.0275675675675676</c:v>
                </c:pt>
                <c:pt idx="22">
                  <c:v>0.0306666666666667</c:v>
                </c:pt>
                <c:pt idx="23">
                  <c:v>0.0304347826086957</c:v>
                </c:pt>
                <c:pt idx="24">
                  <c:v>0.0314606741573034</c:v>
                </c:pt>
                <c:pt idx="25">
                  <c:v>0.0316666666666667</c:v>
                </c:pt>
                <c:pt idx="26">
                  <c:v>0.04</c:v>
                </c:pt>
                <c:pt idx="27">
                  <c:v>0.048</c:v>
                </c:pt>
                <c:pt idx="28">
                  <c:v>0.0385714285714286</c:v>
                </c:pt>
                <c:pt idx="29">
                  <c:v>0.040952380952381</c:v>
                </c:pt>
                <c:pt idx="30">
                  <c:v>0.04125</c:v>
                </c:pt>
              </c:numCache>
            </c:numRef>
          </c:val>
          <c:smooth val="0"/>
        </c:ser>
        <c:ser>
          <c:idx val="6"/>
          <c:order val="1"/>
          <c:tx>
            <c:strRef>
              <c:f>'28天螺旋计划'!$B$51</c:f>
              <c:strCache>
                <c:ptCount val="1"/>
                <c:pt idx="0">
                  <c:v>要控制的转化率</c:v>
                </c:pt>
              </c:strCache>
            </c:strRef>
          </c:tx>
          <c:spPr>
            <a:ln w="19050" cap="rnd" cmpd="sng" algn="ctr">
              <a:solidFill>
                <a:schemeClr val="accent1">
                  <a:tint val="30000"/>
                </a:schemeClr>
              </a:solidFill>
              <a:prstDash val="solid"/>
              <a:round/>
            </a:ln>
            <a:effectLst/>
          </c:spPr>
          <c:marker>
            <c:symbol val="plus"/>
            <c:size val="7"/>
            <c:spPr>
              <a:noFill/>
              <a:ln w="9525" cap="flat" cmpd="sng" algn="ctr">
                <a:solidFill>
                  <a:schemeClr val="accent1">
                    <a:tint val="30000"/>
                  </a:schemeClr>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'28天螺旋计划'!$C$51:$AG$51</c:f>
              <c:numCache>
                <c:formatCode>0.00%</c:formatCode>
                <c:ptCount val="31"/>
                <c:pt idx="0">
                  <c:v>0.037</c:v>
                </c:pt>
                <c:pt idx="1">
                  <c:v>0.022</c:v>
                </c:pt>
                <c:pt idx="2">
                  <c:v>0.02</c:v>
                </c:pt>
                <c:pt idx="3">
                  <c:v>0.023</c:v>
                </c:pt>
                <c:pt idx="4">
                  <c:v>0.047</c:v>
                </c:pt>
                <c:pt idx="5">
                  <c:v>0.05</c:v>
                </c:pt>
                <c:pt idx="6">
                  <c:v>0.052</c:v>
                </c:pt>
                <c:pt idx="7">
                  <c:v>0.046</c:v>
                </c:pt>
                <c:pt idx="8">
                  <c:v>0.05</c:v>
                </c:pt>
                <c:pt idx="9">
                  <c:v>0.05</c:v>
                </c:pt>
                <c:pt idx="10">
                  <c:v>0.05</c:v>
                </c:pt>
                <c:pt idx="11">
                  <c:v>0.052</c:v>
                </c:pt>
                <c:pt idx="12">
                  <c:v>0.04</c:v>
                </c:pt>
                <c:pt idx="13">
                  <c:v>0.045</c:v>
                </c:pt>
                <c:pt idx="14">
                  <c:v>0.042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0.045</c:v>
                </c:pt>
                <c:pt idx="29">
                  <c:v>0.045</c:v>
                </c:pt>
                <c:pt idx="30">
                  <c:v>0.043</c:v>
                </c:pt>
              </c:numCache>
            </c:numRef>
          </c:val>
          <c:smooth val="0"/>
        </c:ser>
        <c:dLbls>
          <c:showLegendKey val="0"/>
          <c:showVal val="0"/>
          <c:showCatName val="0"/>
          <c:showSerName val="0"/>
          <c:showPercent val="0"/>
          <c:showBubbleSize val="0"/>
        </c:dLbls>
        <c:marker val="1"/>
        <c:smooth val="0"/>
        <c:axId val="95857280"/>
        <c:axId val="95875456"/>
      </c:lineChart>
      <c:catAx>
        <c:axId val="95857280"/>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875456"/>
        <c:crosses val="autoZero"/>
        <c:auto val="1"/>
        <c:lblAlgn val="ctr"/>
        <c:lblOffset val="100"/>
        <c:noMultiLvlLbl val="0"/>
      </c:catAx>
      <c:valAx>
        <c:axId val="95875456"/>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0.00%"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857280"/>
        <c:crosses val="autoZero"/>
        <c:crossBetween val="between"/>
      </c:valAx>
      <c:spPr>
        <a:solidFill>
          <a:schemeClr val="bg1"/>
        </a:solidFill>
        <a:ln>
          <a:noFill/>
        </a:ln>
        <a:effectLst/>
      </c:spPr>
    </c:plotArea>
    <c:legend>
      <c:legendPos val="r"/>
      <c:layout>
        <c:manualLayout>
          <c:xMode val="edge"/>
          <c:yMode val="edge"/>
          <c:x val="0.858992805755396"/>
          <c:y val="0.456532027008074"/>
          <c:w val="0.117026378896882"/>
          <c:h val="0.0920250045080243"/>
        </c:manualLayout>
      </c:layout>
      <c:overlay val="0"/>
      <c:spPr>
        <a:no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tint val="75000"/>
        </a:schemeClr>
      </a:solid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chemeClr val="tx1"/>
                </a:solidFill>
                <a:latin typeface="+mn-lt"/>
                <a:ea typeface="+mn-ea"/>
                <a:cs typeface="+mn-cs"/>
              </a:defRPr>
            </a:pPr>
            <a:r>
              <a:rPr lang="zh-CN" altLang="en-US" sz="1600" b="1">
                <a:solidFill>
                  <a:srgbClr val="FF0000"/>
                </a:solidFill>
              </a:rPr>
              <a:t>新品爆款 螺旋爬升图     </a:t>
            </a:r>
            <a:endParaRPr lang="en-US" altLang="zh-CN" sz="1600" b="1">
              <a:solidFill>
                <a:srgbClr val="FF0000"/>
              </a:solidFill>
            </a:endParaRPr>
          </a:p>
          <a:p>
            <a:pPr algn="ctr">
              <a:defRPr lang="zh-CN" sz="1800" b="1" i="0" u="none" strike="noStrike" kern="1200" baseline="0">
                <a:solidFill>
                  <a:schemeClr val="tx1"/>
                </a:solidFill>
                <a:latin typeface="+mn-lt"/>
                <a:ea typeface="+mn-ea"/>
                <a:cs typeface="+mn-cs"/>
              </a:defRPr>
            </a:pPr>
            <a:endParaRPr lang="zh-CN" altLang="en-US" sz="1600" b="1">
              <a:solidFill>
                <a:srgbClr val="FF0000"/>
              </a:solidFill>
            </a:endParaRPr>
          </a:p>
        </c:rich>
      </c:tx>
      <c:layout>
        <c:manualLayout>
          <c:xMode val="edge"/>
          <c:yMode val="edge"/>
          <c:x val="0.212877115526123"/>
          <c:y val="0.0589970501474928"/>
        </c:manualLayout>
      </c:layout>
      <c:overlay val="1"/>
      <c:spPr>
        <a:noFill/>
        <a:ln>
          <a:noFill/>
        </a:ln>
        <a:effectLst/>
      </c:spPr>
    </c:title>
    <c:autoTitleDeleted val="0"/>
    <c:plotArea>
      <c:layout>
        <c:manualLayout>
          <c:layoutTarget val="inner"/>
          <c:xMode val="edge"/>
          <c:yMode val="edge"/>
          <c:x val="0.0523264558817565"/>
          <c:y val="0.0148479769243487"/>
          <c:w val="0.941100114374872"/>
          <c:h val="0.79003471654794"/>
        </c:manualLayout>
      </c:layout>
      <c:lineChart>
        <c:grouping val="standard"/>
        <c:varyColors val="0"/>
        <c:ser>
          <c:idx val="0"/>
          <c:order val="0"/>
          <c:tx>
            <c:strRef>
              <c:f>'28天螺旋计划'!$B$43</c:f>
              <c:strCache>
                <c:ptCount val="1"/>
                <c:pt idx="0">
                  <c:v>真实流量</c:v>
                </c:pt>
              </c:strCache>
            </c:strRef>
          </c:tx>
          <c:spPr>
            <a:ln w="28575" cap="rnd" cmpd="sng" algn="ctr">
              <a:solidFill>
                <a:schemeClr val="accent1"/>
              </a:solidFill>
              <a:prstDash val="solid"/>
              <a:round/>
            </a:ln>
            <a:effectLst/>
          </c:spPr>
          <c:marker>
            <c:symbol val="diamond"/>
            <c:size val="7"/>
            <c:spPr>
              <a:solidFill>
                <a:schemeClr val="accent1"/>
              </a:solidFill>
              <a:ln w="9525" cap="flat" cmpd="sng" algn="ctr">
                <a:solidFill>
                  <a:schemeClr val="accent1"/>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'28天螺旋计划'!$C$43:$AG$43</c:f>
              <c:numCache>
                <c:formatCode>General</c:formatCode>
                <c:ptCount val="31"/>
                <c:pt idx="0">
                  <c:v>2</c:v>
                </c:pt>
                <c:pt idx="1">
                  <c:v>102</c:v>
                </c:pt>
                <c:pt idx="2">
                  <c:v>132</c:v>
                </c:pt>
                <c:pt idx="3">
                  <c:v>260</c:v>
                </c:pt>
                <c:pt idx="4">
                  <c:v>443</c:v>
                </c:pt>
                <c:pt idx="5">
                  <c:v>287</c:v>
                </c:pt>
                <c:pt idx="6">
                  <c:v>310</c:v>
                </c:pt>
                <c:pt idx="7">
                  <c:v>474</c:v>
                </c:pt>
                <c:pt idx="8">
                  <c:v>397</c:v>
                </c:pt>
                <c:pt idx="9">
                  <c:v>1211</c:v>
                </c:pt>
                <c:pt idx="10">
                  <c:v>848</c:v>
                </c:pt>
                <c:pt idx="11">
                  <c:v>828</c:v>
                </c:pt>
                <c:pt idx="12">
                  <c:v>416</c:v>
                </c:pt>
                <c:pt idx="13">
                  <c:v>353</c:v>
                </c:pt>
                <c:pt idx="14">
                  <c:v>547</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1"/>
          <c:order val="1"/>
          <c:tx>
            <c:strRef>
              <c:f>'28天螺旋计划'!$B$46</c:f>
              <c:strCache>
                <c:ptCount val="1"/>
                <c:pt idx="0">
                  <c:v>真实销量</c:v>
                </c:pt>
              </c:strCache>
            </c:strRef>
          </c:tx>
          <c:spPr>
            <a:ln w="28575" cap="rnd" cmpd="sng" algn="ctr">
              <a:solidFill>
                <a:schemeClr val="accent2"/>
              </a:solidFill>
              <a:prstDash val="solid"/>
              <a:round/>
            </a:ln>
            <a:effectLst/>
          </c:spPr>
          <c:marker>
            <c:symbol val="square"/>
            <c:size val="7"/>
            <c:spPr>
              <a:solidFill>
                <a:schemeClr val="accent2"/>
              </a:solidFill>
              <a:ln w="9525" cap="flat" cmpd="sng" algn="ctr">
                <a:solidFill>
                  <a:schemeClr val="accent2"/>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'28天螺旋计划'!$C$46:$AG$46</c:f>
              <c:numCache>
                <c:formatCode>General</c:formatCode>
                <c:ptCount val="31"/>
                <c:pt idx="0">
                  <c:v>0</c:v>
                </c:pt>
                <c:pt idx="1">
                  <c:v>6</c:v>
                </c:pt>
                <c:pt idx="2">
                  <c:v>8</c:v>
                </c:pt>
                <c:pt idx="3">
                  <c:v>32</c:v>
                </c:pt>
                <c:pt idx="4">
                  <c:v>54</c:v>
                </c:pt>
                <c:pt idx="5">
                  <c:v>27</c:v>
                </c:pt>
                <c:pt idx="6">
                  <c:v>44</c:v>
                </c:pt>
                <c:pt idx="7">
                  <c:v>64</c:v>
                </c:pt>
                <c:pt idx="8">
                  <c:v>52</c:v>
                </c:pt>
                <c:pt idx="9">
                  <c:v>189</c:v>
                </c:pt>
                <c:pt idx="10">
                  <c:v>90</c:v>
                </c:pt>
                <c:pt idx="11">
                  <c:v>33</c:v>
                </c:pt>
                <c:pt idx="12">
                  <c:v>31</c:v>
                </c:pt>
                <c:pt idx="13">
                  <c:v>18</c:v>
                </c:pt>
                <c:pt idx="14">
                  <c:v>44</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2"/>
          <c:order val="2"/>
          <c:tx>
            <c:strRef>
              <c:f>'28天螺旋计划'!$B$44</c:f>
              <c:strCache>
                <c:ptCount val="1"/>
                <c:pt idx="0">
                  <c:v>PC端流量</c:v>
                </c:pt>
              </c:strCache>
            </c:strRef>
          </c:tx>
          <c:spPr>
            <a:ln w="28575" cap="rnd" cmpd="sng" algn="ctr">
              <a:solidFill>
                <a:schemeClr val="accent3"/>
              </a:solidFill>
              <a:prstDash val="solid"/>
              <a:round/>
            </a:ln>
            <a:effectLst/>
          </c:spPr>
          <c:marker>
            <c:symbol val="triangle"/>
            <c:size val="7"/>
            <c:spPr>
              <a:solidFill>
                <a:schemeClr val="accent3"/>
              </a:solidFill>
              <a:ln w="9525" cap="flat" cmpd="sng" algn="ctr">
                <a:solidFill>
                  <a:schemeClr val="accent3"/>
                </a:solidFill>
                <a:prstDash val="solid"/>
                <a:round/>
              </a:ln>
              <a:effectLst/>
            </c:spPr>
          </c:marker>
          <c:dLbls>
            <c:delete val="1"/>
          </c:dLbls>
          <c:val>
            <c:numRef>
              <c:f>'28天螺旋计划'!$C$44:$AG$44</c:f>
              <c:numCache>
                <c:formatCode>General</c:formatCode>
                <c:ptCount val="31"/>
                <c:pt idx="0">
                  <c:v>1</c:v>
                </c:pt>
                <c:pt idx="1">
                  <c:v>67</c:v>
                </c:pt>
                <c:pt idx="2">
                  <c:v>73</c:v>
                </c:pt>
                <c:pt idx="3">
                  <c:v>156</c:v>
                </c:pt>
                <c:pt idx="4">
                  <c:v>202</c:v>
                </c:pt>
                <c:pt idx="5">
                  <c:v>139</c:v>
                </c:pt>
                <c:pt idx="6">
                  <c:v>237</c:v>
                </c:pt>
                <c:pt idx="7">
                  <c:v>392</c:v>
                </c:pt>
                <c:pt idx="8">
                  <c:v>251</c:v>
                </c:pt>
                <c:pt idx="9">
                  <c:v>748</c:v>
                </c:pt>
                <c:pt idx="10">
                  <c:v>447</c:v>
                </c:pt>
                <c:pt idx="11">
                  <c:v>359</c:v>
                </c:pt>
                <c:pt idx="12">
                  <c:v>196</c:v>
                </c:pt>
                <c:pt idx="13">
                  <c:v>177</c:v>
                </c:pt>
                <c:pt idx="14">
                  <c:v>322</c:v>
                </c:pt>
              </c:numCache>
            </c:numRef>
          </c:val>
          <c:smooth val="0"/>
        </c:ser>
        <c:ser>
          <c:idx val="3"/>
          <c:order val="3"/>
          <c:tx>
            <c:strRef>
              <c:f>'28天螺旋计划'!$B$45</c:f>
              <c:strCache>
                <c:ptCount val="1"/>
                <c:pt idx="0">
                  <c:v>无线端流量</c:v>
                </c:pt>
              </c:strCache>
            </c:strRef>
          </c:tx>
          <c:spPr>
            <a:ln w="28575" cap="rnd" cmpd="sng" algn="ctr">
              <a:solidFill>
                <a:schemeClr val="accent4"/>
              </a:solidFill>
              <a:prstDash val="solid"/>
              <a:round/>
            </a:ln>
            <a:effectLst/>
          </c:spPr>
          <c:marker>
            <c:symbol val="x"/>
            <c:size val="7"/>
            <c:spPr>
              <a:noFill/>
              <a:ln w="9525" cap="flat" cmpd="sng" algn="ctr">
                <a:solidFill>
                  <a:schemeClr val="accent4"/>
                </a:solidFill>
                <a:prstDash val="solid"/>
                <a:round/>
              </a:ln>
              <a:effectLst/>
            </c:spPr>
          </c:marker>
          <c:dLbls>
            <c:delete val="1"/>
          </c:dLbls>
          <c:val>
            <c:numRef>
              <c:f>'28天螺旋计划'!$C$45:$AG$45</c:f>
              <c:numCache>
                <c:formatCode>General</c:formatCode>
                <c:ptCount val="31"/>
                <c:pt idx="0">
                  <c:v>1</c:v>
                </c:pt>
                <c:pt idx="1">
                  <c:v>35</c:v>
                </c:pt>
                <c:pt idx="2">
                  <c:v>59</c:v>
                </c:pt>
                <c:pt idx="3">
                  <c:v>104</c:v>
                </c:pt>
                <c:pt idx="4">
                  <c:v>241</c:v>
                </c:pt>
                <c:pt idx="5">
                  <c:v>148</c:v>
                </c:pt>
                <c:pt idx="6">
                  <c:v>73</c:v>
                </c:pt>
                <c:pt idx="7">
                  <c:v>82</c:v>
                </c:pt>
                <c:pt idx="8">
                  <c:v>146</c:v>
                </c:pt>
                <c:pt idx="9">
                  <c:v>463</c:v>
                </c:pt>
                <c:pt idx="10">
                  <c:v>401</c:v>
                </c:pt>
                <c:pt idx="11">
                  <c:v>469</c:v>
                </c:pt>
                <c:pt idx="12">
                  <c:v>220</c:v>
                </c:pt>
                <c:pt idx="13">
                  <c:v>176</c:v>
                </c:pt>
                <c:pt idx="14">
                  <c:v>225</c:v>
                </c:pt>
              </c:numCache>
            </c:numRef>
          </c:val>
          <c:smooth val="0"/>
        </c:ser>
        <c:dLbls>
          <c:showLegendKey val="0"/>
          <c:showVal val="0"/>
          <c:showCatName val="0"/>
          <c:showSerName val="0"/>
          <c:showPercent val="0"/>
          <c:showBubbleSize val="0"/>
        </c:dLbls>
        <c:marker val="1"/>
        <c:smooth val="0"/>
        <c:axId val="86608512"/>
        <c:axId val="86610304"/>
      </c:lineChart>
      <c:catAx>
        <c:axId val="86608512"/>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86610304"/>
        <c:crosses val="autoZero"/>
        <c:auto val="1"/>
        <c:lblAlgn val="ctr"/>
        <c:lblOffset val="100"/>
        <c:noMultiLvlLbl val="0"/>
      </c:catAx>
      <c:valAx>
        <c:axId val="86610304"/>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86608512"/>
        <c:crosses val="autoZero"/>
        <c:crossBetween val="between"/>
      </c:valAx>
      <c:spPr>
        <a:solidFill>
          <a:schemeClr val="bg1"/>
        </a:solidFill>
        <a:ln>
          <a:noFill/>
        </a:ln>
        <a:effectLst/>
      </c:spPr>
    </c:plotArea>
    <c:legend>
      <c:legendPos val="b"/>
      <c:layout>
        <c:manualLayout>
          <c:xMode val="edge"/>
          <c:yMode val="edge"/>
          <c:x val="0.0526448362720403"/>
          <c:y val="0.943764369041858"/>
          <c:w val="0.268508829343435"/>
          <c:h val="0.0439973477407997"/>
        </c:manualLayout>
      </c:layout>
      <c:overlay val="0"/>
      <c:spPr>
        <a:solidFill>
          <a:schemeClr val="bg1">
            <a:lumMod val="95000"/>
          </a:schemeClr>
        </a:solid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no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mn-lt"/>
                <a:ea typeface="+mn-ea"/>
                <a:cs typeface="+mn-cs"/>
              </a:defRPr>
            </a:pPr>
            <a:r>
              <a:rPr lang="zh-CN" altLang="en-US">
                <a:solidFill>
                  <a:srgbClr val="FF0000"/>
                </a:solidFill>
              </a:rPr>
              <a:t>各种流量对比图（</a:t>
            </a:r>
            <a:r>
              <a:rPr lang="en-US" altLang="zh-CN">
                <a:solidFill>
                  <a:srgbClr val="FF0000"/>
                </a:solidFill>
              </a:rPr>
              <a:t>30</a:t>
            </a:r>
            <a:r>
              <a:rPr lang="zh-CN" altLang="en-US">
                <a:solidFill>
                  <a:srgbClr val="FF0000"/>
                </a:solidFill>
              </a:rPr>
              <a:t>天</a:t>
            </a:r>
            <a:r>
              <a:rPr lang="en-US" altLang="zh-CN">
                <a:solidFill>
                  <a:srgbClr val="FF0000"/>
                </a:solidFill>
              </a:rPr>
              <a:t>)</a:t>
            </a:r>
            <a:endParaRPr lang="zh-CN" altLang="en-US">
              <a:solidFill>
                <a:srgbClr val="FF0000"/>
              </a:solidFill>
            </a:endParaRPr>
          </a:p>
        </c:rich>
      </c:tx>
      <c:layout>
        <c:manualLayout>
          <c:xMode val="edge"/>
          <c:yMode val="edge"/>
          <c:x val="0.237682061265521"/>
          <c:y val="0.0967551622418883"/>
        </c:manualLayout>
      </c:layout>
      <c:overlay val="1"/>
      <c:spPr>
        <a:noFill/>
        <a:ln>
          <a:noFill/>
        </a:ln>
        <a:effectLst/>
      </c:spPr>
    </c:title>
    <c:autoTitleDeleted val="0"/>
    <c:plotArea>
      <c:layout>
        <c:manualLayout>
          <c:layoutTarget val="inner"/>
          <c:xMode val="edge"/>
          <c:yMode val="edge"/>
          <c:x val="0.0523264558817565"/>
          <c:y val="0.0309204004366711"/>
          <c:w val="0.679829541174904"/>
          <c:h val="0.511824959933106"/>
        </c:manualLayout>
      </c:layout>
      <c:lineChart>
        <c:grouping val="standard"/>
        <c:varyColors val="0"/>
        <c:ser>
          <c:idx val="0"/>
          <c:order val="0"/>
          <c:tx>
            <c:strRef>
              <c:f>'28天螺旋计划'!$B$43</c:f>
              <c:strCache>
                <c:ptCount val="1"/>
                <c:pt idx="0">
                  <c:v>真实流量</c:v>
                </c:pt>
              </c:strCache>
            </c:strRef>
          </c:tx>
          <c:spPr>
            <a:ln w="28575" cap="rnd" cmpd="sng" algn="ctr">
              <a:solidFill>
                <a:schemeClr val="accent1"/>
              </a:solidFill>
              <a:prstDash val="solid"/>
              <a:round/>
            </a:ln>
            <a:effectLst/>
          </c:spPr>
          <c:marker>
            <c:symbol val="diamond"/>
            <c:size val="7"/>
            <c:spPr>
              <a:solidFill>
                <a:schemeClr val="accent1"/>
              </a:solidFill>
              <a:ln w="9525" cap="flat" cmpd="sng" algn="ctr">
                <a:solidFill>
                  <a:schemeClr val="accent1"/>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'28天螺旋计划'!$C$43:$AG$43</c:f>
              <c:numCache>
                <c:formatCode>General</c:formatCode>
                <c:ptCount val="31"/>
                <c:pt idx="0">
                  <c:v>2</c:v>
                </c:pt>
                <c:pt idx="1">
                  <c:v>102</c:v>
                </c:pt>
                <c:pt idx="2">
                  <c:v>132</c:v>
                </c:pt>
                <c:pt idx="3">
                  <c:v>260</c:v>
                </c:pt>
                <c:pt idx="4">
                  <c:v>443</c:v>
                </c:pt>
                <c:pt idx="5">
                  <c:v>287</c:v>
                </c:pt>
                <c:pt idx="6">
                  <c:v>310</c:v>
                </c:pt>
                <c:pt idx="7">
                  <c:v>474</c:v>
                </c:pt>
                <c:pt idx="8">
                  <c:v>397</c:v>
                </c:pt>
                <c:pt idx="9">
                  <c:v>1211</c:v>
                </c:pt>
                <c:pt idx="10">
                  <c:v>848</c:v>
                </c:pt>
                <c:pt idx="11">
                  <c:v>828</c:v>
                </c:pt>
                <c:pt idx="12">
                  <c:v>416</c:v>
                </c:pt>
                <c:pt idx="13">
                  <c:v>353</c:v>
                </c:pt>
                <c:pt idx="14">
                  <c:v>547</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4"/>
          <c:order val="1"/>
          <c:tx>
            <c:strRef>
              <c:f>'28天螺旋计划'!$B$49</c:f>
              <c:strCache>
                <c:ptCount val="1"/>
                <c:pt idx="0">
                  <c:v>导入的优质流量数</c:v>
                </c:pt>
              </c:strCache>
            </c:strRef>
          </c:tx>
          <c:spPr>
            <a:ln w="28575" cap="rnd" cmpd="sng" algn="ctr">
              <a:solidFill>
                <a:schemeClr val="accent5"/>
              </a:solidFill>
              <a:prstDash val="solid"/>
              <a:round/>
            </a:ln>
            <a:effectLst/>
          </c:spPr>
          <c:marker>
            <c:symbol val="star"/>
            <c:size val="7"/>
            <c:spPr>
              <a:noFill/>
              <a:ln w="9525" cap="flat" cmpd="sng" algn="ctr">
                <a:solidFill>
                  <a:schemeClr val="accent5"/>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'28天螺旋计划'!$C$49:$AG$49</c:f>
              <c:numCache>
                <c:formatCode>0</c:formatCode>
                <c:ptCount val="31"/>
                <c:pt idx="0">
                  <c:v>16</c:v>
                </c:pt>
                <c:pt idx="1">
                  <c:v>612</c:v>
                </c:pt>
                <c:pt idx="2">
                  <c:v>528</c:v>
                </c:pt>
                <c:pt idx="3">
                  <c:v>260</c:v>
                </c:pt>
                <c:pt idx="4">
                  <c:v>265.8</c:v>
                </c:pt>
                <c:pt idx="5">
                  <c:v>86.1</c:v>
                </c:pt>
                <c:pt idx="6">
                  <c:v>124</c:v>
                </c:pt>
                <c:pt idx="7">
                  <c:v>47.4</c:v>
                </c:pt>
                <c:pt idx="8">
                  <c:v>39.7</c:v>
                </c:pt>
                <c:pt idx="9">
                  <c:v>121.1</c:v>
                </c:pt>
                <c:pt idx="10">
                  <c:v>84.8</c:v>
                </c:pt>
                <c:pt idx="11">
                  <c:v>82.8</c:v>
                </c:pt>
                <c:pt idx="12">
                  <c:v>41.6</c:v>
                </c:pt>
                <c:pt idx="13">
                  <c:v>35.3</c:v>
                </c:pt>
                <c:pt idx="14">
                  <c:v>54.7</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2"/>
          <c:tx>
            <c:strRef>
              <c:f>'28天螺旋计划'!$B$50</c:f>
              <c:strCache>
                <c:ptCount val="1"/>
                <c:pt idx="0">
                  <c:v>总流量数</c:v>
                </c:pt>
              </c:strCache>
            </c:strRef>
          </c:tx>
          <c:spPr>
            <a:ln w="28575" cap="rnd" cmpd="sng" algn="ctr">
              <a:solidFill>
                <a:schemeClr val="accent6"/>
              </a:solidFill>
              <a:prstDash val="solid"/>
              <a:round/>
            </a:ln>
            <a:effectLst/>
          </c:spPr>
          <c:marker>
            <c:symbol val="circle"/>
            <c:size val="7"/>
            <c:spPr>
              <a:solidFill>
                <a:schemeClr val="accent6"/>
              </a:solidFill>
              <a:ln w="9525" cap="flat" cmpd="sng" algn="ctr">
                <a:solidFill>
                  <a:schemeClr val="accent6"/>
                </a:solidFill>
                <a:prstDash val="solid"/>
                <a:round/>
              </a:ln>
              <a:effectLst/>
            </c:spPr>
          </c:marker>
          <c:dLbls>
            <c:delete val="1"/>
          </c:dLbls>
          <c:cat>
            <c:multiLvlStrRef>
              <c:f>'28天螺旋计划'!$C$41:$AG$42</c:f>
              <c:multiLvlStrCache>
                <c:ptCount val="31"/>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（上架时间 2014-10-21 23:30:00）第一周（下架时间 2014-10-28 23:30:00）</c:v>
                  </c:pt>
                  <c:pt idx="7">
                    <c:v>第一周下架</c:v>
                  </c:pt>
                  <c:pt idx="8">
                    <c:v>第二周</c:v>
                  </c:pt>
                  <c:pt idx="14">
                    <c:v>第二周下架</c:v>
                  </c:pt>
                  <c:pt idx="15">
                    <c:v>第三周</c:v>
                  </c:pt>
                  <c:pt idx="21">
                    <c:v>第三周下架</c:v>
                  </c:pt>
                  <c:pt idx="22">
                    <c:v>第四周</c:v>
                  </c:pt>
                  <c:pt idx="28">
                    <c:v>第四周下架</c:v>
                  </c:pt>
                  <c:pt idx="29">
                    <c:v>后续</c:v>
                  </c:pt>
                </c:lvl>
              </c:multiLvlStrCache>
            </c:multiLvlStrRef>
          </c:cat>
          <c:val>
            <c:numRef>
              <c:f>'28天螺旋计划'!$C$50:$AG$50</c:f>
              <c:numCache>
                <c:formatCode>0_ ;[Red]\-0\ </c:formatCode>
                <c:ptCount val="31"/>
                <c:pt idx="0">
                  <c:v>18</c:v>
                </c:pt>
                <c:pt idx="1">
                  <c:v>714</c:v>
                </c:pt>
                <c:pt idx="2">
                  <c:v>660</c:v>
                </c:pt>
                <c:pt idx="3">
                  <c:v>520</c:v>
                </c:pt>
                <c:pt idx="4">
                  <c:v>708.8</c:v>
                </c:pt>
                <c:pt idx="5">
                  <c:v>373.1</c:v>
                </c:pt>
                <c:pt idx="6">
                  <c:v>434</c:v>
                </c:pt>
                <c:pt idx="7">
                  <c:v>521.4</c:v>
                </c:pt>
                <c:pt idx="8">
                  <c:v>436.7</c:v>
                </c:pt>
                <c:pt idx="9">
                  <c:v>1332.1</c:v>
                </c:pt>
                <c:pt idx="10">
                  <c:v>932.8</c:v>
                </c:pt>
                <c:pt idx="11">
                  <c:v>910.8</c:v>
                </c:pt>
                <c:pt idx="12">
                  <c:v>457.6</c:v>
                </c:pt>
                <c:pt idx="13">
                  <c:v>388.3</c:v>
                </c:pt>
                <c:pt idx="14">
                  <c:v>601.7</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dLbls>
          <c:showLegendKey val="0"/>
          <c:showVal val="0"/>
          <c:showCatName val="0"/>
          <c:showSerName val="0"/>
          <c:showPercent val="0"/>
          <c:showBubbleSize val="0"/>
        </c:dLbls>
        <c:marker val="1"/>
        <c:smooth val="0"/>
        <c:axId val="86818176"/>
        <c:axId val="95302784"/>
      </c:lineChart>
      <c:catAx>
        <c:axId val="86818176"/>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302784"/>
        <c:crosses val="autoZero"/>
        <c:auto val="1"/>
        <c:lblAlgn val="ctr"/>
        <c:lblOffset val="100"/>
        <c:noMultiLvlLbl val="0"/>
      </c:catAx>
      <c:valAx>
        <c:axId val="95302784"/>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86818176"/>
        <c:crosses val="autoZero"/>
        <c:crossBetween val="between"/>
      </c:valAx>
      <c:spPr>
        <a:solidFill>
          <a:schemeClr val="bg1"/>
        </a:solidFill>
        <a:ln>
          <a:noFill/>
        </a:ln>
        <a:effectLst/>
      </c:spPr>
    </c:plotArea>
    <c:legend>
      <c:legendPos val="r"/>
      <c:layout/>
      <c:overlay val="0"/>
      <c:spPr>
        <a:no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tint val="75000"/>
        </a:schemeClr>
      </a:solid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FF0000"/>
                </a:solidFill>
                <a:latin typeface="+mn-lt"/>
                <a:ea typeface="+mn-ea"/>
                <a:cs typeface="+mn-cs"/>
              </a:defRPr>
            </a:pPr>
            <a:r>
              <a:rPr lang="zh-CN" altLang="en-US">
                <a:solidFill>
                  <a:srgbClr val="FF0000"/>
                </a:solidFill>
              </a:rPr>
              <a:t>各种流量对比图（前</a:t>
            </a:r>
            <a:r>
              <a:rPr lang="en-US" altLang="zh-CN">
                <a:solidFill>
                  <a:srgbClr val="FF0000"/>
                </a:solidFill>
              </a:rPr>
              <a:t>2</a:t>
            </a:r>
            <a:r>
              <a:rPr lang="zh-CN" altLang="en-US">
                <a:solidFill>
                  <a:srgbClr val="FF0000"/>
                </a:solidFill>
              </a:rPr>
              <a:t>周）</a:t>
            </a:r>
            <a:endParaRPr lang="zh-CN" altLang="en-US">
              <a:solidFill>
                <a:srgbClr val="FF0000"/>
              </a:solidFill>
            </a:endParaRPr>
          </a:p>
        </c:rich>
      </c:tx>
      <c:layout>
        <c:manualLayout>
          <c:xMode val="edge"/>
          <c:yMode val="edge"/>
          <c:x val="0.20868730201131"/>
          <c:y val="0.0623916697568346"/>
        </c:manualLayout>
      </c:layout>
      <c:overlay val="1"/>
      <c:spPr>
        <a:noFill/>
        <a:ln>
          <a:noFill/>
        </a:ln>
        <a:effectLst/>
      </c:spPr>
    </c:title>
    <c:autoTitleDeleted val="0"/>
    <c:plotArea>
      <c:layout/>
      <c:lineChart>
        <c:grouping val="standard"/>
        <c:varyColors val="0"/>
        <c:ser>
          <c:idx val="0"/>
          <c:order val="0"/>
          <c:tx>
            <c:strRef>
              <c:f>'28天螺旋计划'!$B$43</c:f>
              <c:strCache>
                <c:ptCount val="1"/>
                <c:pt idx="0">
                  <c:v>真实流量</c:v>
                </c:pt>
              </c:strCache>
            </c:strRef>
          </c:tx>
          <c:spPr>
            <a:ln w="28575" cap="rnd" cmpd="sng" algn="ctr">
              <a:solidFill>
                <a:schemeClr val="accent1"/>
              </a:solidFill>
              <a:prstDash val="solid"/>
              <a:round/>
            </a:ln>
            <a:effectLst/>
          </c:spPr>
          <c:marker>
            <c:symbol val="diamond"/>
            <c:size val="7"/>
            <c:spPr>
              <a:solidFill>
                <a:schemeClr val="accent1"/>
              </a:solidFill>
              <a:ln w="9525" cap="flat" cmpd="sng" algn="ctr">
                <a:solidFill>
                  <a:schemeClr val="accent1"/>
                </a:solidFill>
                <a:prstDash val="solid"/>
                <a:round/>
              </a:ln>
              <a:effectLst/>
            </c:spPr>
          </c:marker>
          <c:dLbls>
            <c:delete val="1"/>
          </c:dLbls>
          <c:cat>
            <c:multiLvlStrRef>
              <c:f>'28天螺旋计划'!$C$41:$Q$42</c:f>
              <c:multiLvlStrCache>
                <c:ptCount val="15"/>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（上架时间 2014-10-21 23:30:00）第一周（下架时间 2014-10-28 23:30:00）</c:v>
                  </c:pt>
                  <c:pt idx="7">
                    <c:v>第一周下架</c:v>
                  </c:pt>
                  <c:pt idx="8">
                    <c:v>第二周</c:v>
                  </c:pt>
                  <c:pt idx="14">
                    <c:v>第二周下架</c:v>
                  </c:pt>
                </c:lvl>
              </c:multiLvlStrCache>
            </c:multiLvlStrRef>
          </c:cat>
          <c:val>
            <c:numRef>
              <c:f>'28天螺旋计划'!$C$43:$Q$43</c:f>
              <c:numCache>
                <c:formatCode>General</c:formatCode>
                <c:ptCount val="15"/>
                <c:pt idx="0">
                  <c:v>2</c:v>
                </c:pt>
                <c:pt idx="1">
                  <c:v>102</c:v>
                </c:pt>
                <c:pt idx="2">
                  <c:v>132</c:v>
                </c:pt>
                <c:pt idx="3">
                  <c:v>260</c:v>
                </c:pt>
                <c:pt idx="4">
                  <c:v>443</c:v>
                </c:pt>
                <c:pt idx="5">
                  <c:v>287</c:v>
                </c:pt>
                <c:pt idx="6">
                  <c:v>310</c:v>
                </c:pt>
                <c:pt idx="7">
                  <c:v>474</c:v>
                </c:pt>
                <c:pt idx="8">
                  <c:v>397</c:v>
                </c:pt>
                <c:pt idx="9">
                  <c:v>1211</c:v>
                </c:pt>
                <c:pt idx="10">
                  <c:v>848</c:v>
                </c:pt>
                <c:pt idx="11">
                  <c:v>828</c:v>
                </c:pt>
                <c:pt idx="12">
                  <c:v>416</c:v>
                </c:pt>
                <c:pt idx="13">
                  <c:v>353</c:v>
                </c:pt>
                <c:pt idx="14">
                  <c:v>547</c:v>
                </c:pt>
              </c:numCache>
            </c:numRef>
          </c:val>
          <c:smooth val="0"/>
        </c:ser>
        <c:ser>
          <c:idx val="4"/>
          <c:order val="1"/>
          <c:tx>
            <c:strRef>
              <c:f>'28天螺旋计划'!$B$49</c:f>
              <c:strCache>
                <c:ptCount val="1"/>
                <c:pt idx="0">
                  <c:v>导入的优质流量数</c:v>
                </c:pt>
              </c:strCache>
            </c:strRef>
          </c:tx>
          <c:spPr>
            <a:ln w="28575" cap="rnd" cmpd="sng" algn="ctr">
              <a:solidFill>
                <a:schemeClr val="accent5"/>
              </a:solidFill>
              <a:prstDash val="solid"/>
              <a:round/>
            </a:ln>
            <a:effectLst/>
          </c:spPr>
          <c:marker>
            <c:symbol val="star"/>
            <c:size val="7"/>
            <c:spPr>
              <a:noFill/>
              <a:ln w="9525" cap="flat" cmpd="sng" algn="ctr">
                <a:solidFill>
                  <a:schemeClr val="accent5"/>
                </a:solidFill>
                <a:prstDash val="solid"/>
                <a:round/>
              </a:ln>
              <a:effectLst/>
            </c:spPr>
          </c:marker>
          <c:dLbls>
            <c:delete val="1"/>
          </c:dLbls>
          <c:cat>
            <c:multiLvlStrRef>
              <c:f>'28天螺旋计划'!$C$41:$Q$42</c:f>
              <c:multiLvlStrCache>
                <c:ptCount val="15"/>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（上架时间 2014-10-21 23:30:00）第一周（下架时间 2014-10-28 23:30:00）</c:v>
                  </c:pt>
                  <c:pt idx="7">
                    <c:v>第一周下架</c:v>
                  </c:pt>
                  <c:pt idx="8">
                    <c:v>第二周</c:v>
                  </c:pt>
                  <c:pt idx="14">
                    <c:v>第二周下架</c:v>
                  </c:pt>
                </c:lvl>
              </c:multiLvlStrCache>
            </c:multiLvlStrRef>
          </c:cat>
          <c:val>
            <c:numRef>
              <c:f>'28天螺旋计划'!$C$49:$Q$49</c:f>
              <c:numCache>
                <c:formatCode>0</c:formatCode>
                <c:ptCount val="15"/>
                <c:pt idx="0">
                  <c:v>16</c:v>
                </c:pt>
                <c:pt idx="1">
                  <c:v>612</c:v>
                </c:pt>
                <c:pt idx="2">
                  <c:v>528</c:v>
                </c:pt>
                <c:pt idx="3">
                  <c:v>260</c:v>
                </c:pt>
                <c:pt idx="4">
                  <c:v>265.8</c:v>
                </c:pt>
                <c:pt idx="5">
                  <c:v>86.1</c:v>
                </c:pt>
                <c:pt idx="6">
                  <c:v>124</c:v>
                </c:pt>
                <c:pt idx="7">
                  <c:v>47.4</c:v>
                </c:pt>
                <c:pt idx="8">
                  <c:v>39.7</c:v>
                </c:pt>
                <c:pt idx="9">
                  <c:v>121.1</c:v>
                </c:pt>
                <c:pt idx="10">
                  <c:v>84.8</c:v>
                </c:pt>
                <c:pt idx="11">
                  <c:v>82.8</c:v>
                </c:pt>
                <c:pt idx="12">
                  <c:v>41.6</c:v>
                </c:pt>
                <c:pt idx="13">
                  <c:v>35.3</c:v>
                </c:pt>
                <c:pt idx="14">
                  <c:v>54.7</c:v>
                </c:pt>
              </c:numCache>
            </c:numRef>
          </c:val>
          <c:smooth val="0"/>
        </c:ser>
        <c:ser>
          <c:idx val="5"/>
          <c:order val="2"/>
          <c:tx>
            <c:strRef>
              <c:f>'28天螺旋计划'!$B$50</c:f>
              <c:strCache>
                <c:ptCount val="1"/>
                <c:pt idx="0">
                  <c:v>总流量数</c:v>
                </c:pt>
              </c:strCache>
            </c:strRef>
          </c:tx>
          <c:spPr>
            <a:ln w="28575" cap="rnd" cmpd="sng" algn="ctr">
              <a:solidFill>
                <a:schemeClr val="accent6"/>
              </a:solidFill>
              <a:prstDash val="solid"/>
              <a:round/>
            </a:ln>
            <a:effectLst/>
          </c:spPr>
          <c:marker>
            <c:symbol val="circle"/>
            <c:size val="7"/>
            <c:spPr>
              <a:solidFill>
                <a:schemeClr val="accent6"/>
              </a:solidFill>
              <a:ln w="9525" cap="flat" cmpd="sng" algn="ctr">
                <a:solidFill>
                  <a:schemeClr val="accent6"/>
                </a:solidFill>
                <a:prstDash val="solid"/>
                <a:round/>
              </a:ln>
              <a:effectLst/>
            </c:spPr>
          </c:marker>
          <c:dLbls>
            <c:delete val="1"/>
          </c:dLbls>
          <c:cat>
            <c:multiLvlStrRef>
              <c:f>'28天螺旋计划'!$C$41:$Q$42</c:f>
              <c:multiLvlStrCache>
                <c:ptCount val="15"/>
                <c:lvl>
                  <c:pt idx="0">
                    <c:v>上架当天</c:v>
                  </c:pt>
                  <c:pt idx="1">
                    <c:v>第1天</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（上架时间 2014-10-21 23:30:00）第一周（下架时间 2014-10-28 23:30:00）</c:v>
                  </c:pt>
                  <c:pt idx="7">
                    <c:v>第一周下架</c:v>
                  </c:pt>
                  <c:pt idx="8">
                    <c:v>第二周</c:v>
                  </c:pt>
                  <c:pt idx="14">
                    <c:v>第二周下架</c:v>
                  </c:pt>
                </c:lvl>
              </c:multiLvlStrCache>
            </c:multiLvlStrRef>
          </c:cat>
          <c:val>
            <c:numRef>
              <c:f>'28天螺旋计划'!$C$50:$Q$50</c:f>
              <c:numCache>
                <c:formatCode>0_ ;[Red]\-0\ </c:formatCode>
                <c:ptCount val="15"/>
                <c:pt idx="0">
                  <c:v>18</c:v>
                </c:pt>
                <c:pt idx="1">
                  <c:v>714</c:v>
                </c:pt>
                <c:pt idx="2">
                  <c:v>660</c:v>
                </c:pt>
                <c:pt idx="3">
                  <c:v>520</c:v>
                </c:pt>
                <c:pt idx="4">
                  <c:v>708.8</c:v>
                </c:pt>
                <c:pt idx="5">
                  <c:v>373.1</c:v>
                </c:pt>
                <c:pt idx="6">
                  <c:v>434</c:v>
                </c:pt>
                <c:pt idx="7">
                  <c:v>521.4</c:v>
                </c:pt>
                <c:pt idx="8">
                  <c:v>436.7</c:v>
                </c:pt>
                <c:pt idx="9">
                  <c:v>1332.1</c:v>
                </c:pt>
                <c:pt idx="10">
                  <c:v>932.8</c:v>
                </c:pt>
                <c:pt idx="11">
                  <c:v>910.8</c:v>
                </c:pt>
                <c:pt idx="12">
                  <c:v>457.6</c:v>
                </c:pt>
                <c:pt idx="13">
                  <c:v>388.3</c:v>
                </c:pt>
                <c:pt idx="14">
                  <c:v>601.7</c:v>
                </c:pt>
              </c:numCache>
            </c:numRef>
          </c:val>
          <c:smooth val="0"/>
        </c:ser>
        <c:dLbls>
          <c:showLegendKey val="0"/>
          <c:showVal val="0"/>
          <c:showCatName val="0"/>
          <c:showSerName val="0"/>
          <c:showPercent val="0"/>
          <c:showBubbleSize val="0"/>
        </c:dLbls>
        <c:marker val="1"/>
        <c:smooth val="0"/>
        <c:axId val="97018240"/>
        <c:axId val="97019776"/>
      </c:lineChart>
      <c:catAx>
        <c:axId val="97018240"/>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7019776"/>
        <c:crosses val="autoZero"/>
        <c:auto val="1"/>
        <c:lblAlgn val="ctr"/>
        <c:lblOffset val="100"/>
        <c:noMultiLvlLbl val="0"/>
      </c:catAx>
      <c:valAx>
        <c:axId val="97019776"/>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7018240"/>
        <c:crosses val="autoZero"/>
        <c:crossBetween val="between"/>
      </c:valAx>
      <c:spPr>
        <a:solidFill>
          <a:schemeClr val="bg1"/>
        </a:solidFill>
        <a:ln>
          <a:noFill/>
        </a:ln>
        <a:effectLst/>
      </c:spPr>
    </c:plotArea>
    <c:legend>
      <c:legendPos val="r"/>
      <c:layout/>
      <c:overlay val="0"/>
      <c:spPr>
        <a:no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tint val="75000"/>
        </a:schemeClr>
      </a:solid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chemeClr val="tx1"/>
                </a:solidFill>
                <a:latin typeface="+mn-lt"/>
                <a:ea typeface="+mn-ea"/>
                <a:cs typeface="+mn-cs"/>
              </a:defRPr>
            </a:pPr>
            <a:r>
              <a:rPr lang="zh-CN" altLang="en-US" sz="1600" b="1">
                <a:solidFill>
                  <a:srgbClr val="FF0000"/>
                </a:solidFill>
              </a:rPr>
              <a:t>新品爆款 螺旋爬升图     </a:t>
            </a:r>
            <a:endParaRPr lang="en-US" altLang="zh-CN" sz="1600" b="1">
              <a:solidFill>
                <a:srgbClr val="FF0000"/>
              </a:solidFill>
            </a:endParaRPr>
          </a:p>
          <a:p>
            <a:pPr algn="ctr">
              <a:defRPr lang="zh-CN" sz="1800" b="1" i="0" u="none" strike="noStrike" kern="1200" baseline="0">
                <a:solidFill>
                  <a:schemeClr val="tx1"/>
                </a:solidFill>
                <a:latin typeface="+mn-lt"/>
                <a:ea typeface="+mn-ea"/>
                <a:cs typeface="+mn-cs"/>
              </a:defRPr>
            </a:pPr>
            <a:endParaRPr lang="zh-CN" altLang="en-US" sz="1600" b="1">
              <a:solidFill>
                <a:srgbClr val="FF0000"/>
              </a:solidFill>
            </a:endParaRPr>
          </a:p>
        </c:rich>
      </c:tx>
      <c:layout>
        <c:manualLayout>
          <c:xMode val="edge"/>
          <c:yMode val="edge"/>
          <c:x val="0.212877115526123"/>
          <c:y val="0.0589970501474928"/>
        </c:manualLayout>
      </c:layout>
      <c:overlay val="1"/>
      <c:spPr>
        <a:noFill/>
        <a:ln>
          <a:noFill/>
        </a:ln>
        <a:effectLst/>
      </c:spPr>
    </c:title>
    <c:autoTitleDeleted val="0"/>
    <c:plotArea>
      <c:layout>
        <c:manualLayout>
          <c:layoutTarget val="inner"/>
          <c:xMode val="edge"/>
          <c:yMode val="edge"/>
          <c:x val="0.0523264558817565"/>
          <c:y val="0.0309204004366711"/>
          <c:w val="0.679829541174904"/>
          <c:h val="0.511824959933106"/>
        </c:manualLayout>
      </c:layout>
      <c:lineChart>
        <c:grouping val="standard"/>
        <c:varyColors val="0"/>
        <c:ser>
          <c:idx val="0"/>
          <c:order val="0"/>
          <c:tx>
            <c:strRef>
              <c:f>#REF!</c:f>
              <c:strCache>
                <c:ptCount val="1"/>
                <c:pt idx="0">
                  <c:v>#REF!</c:v>
                </c:pt>
              </c:strCache>
            </c:strRef>
          </c:tx>
          <c:spPr>
            <a:ln w="28575" cap="rnd" cmpd="sng" algn="ctr">
              <a:solidFill>
                <a:schemeClr val="accent1">
                  <a:shade val="76667"/>
                </a:schemeClr>
              </a:solidFill>
              <a:prstDash val="solid"/>
              <a:round/>
            </a:ln>
            <a:effectLst/>
          </c:spPr>
          <c:marker>
            <c:symbol val="diamond"/>
            <c:size val="7"/>
            <c:spPr>
              <a:solidFill>
                <a:schemeClr val="accent1">
                  <a:shade val="76667"/>
                </a:schemeClr>
              </a:solidFill>
              <a:ln w="9525" cap="flat" cmpd="sng" algn="ctr">
                <a:solidFill>
                  <a:schemeClr val="accent1">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1"/>
          <c:order val="1"/>
          <c:tx>
            <c:strRef>
              <c:f>#REF!</c:f>
              <c:strCache>
                <c:ptCount val="1"/>
                <c:pt idx="0">
                  <c:v>#REF!</c:v>
                </c:pt>
              </c:strCache>
            </c:strRef>
          </c:tx>
          <c:spPr>
            <a:ln w="28575" cap="rnd" cmpd="sng" algn="ctr">
              <a:solidFill>
                <a:schemeClr val="accent2">
                  <a:shade val="76667"/>
                </a:schemeClr>
              </a:solidFill>
              <a:prstDash val="solid"/>
              <a:round/>
            </a:ln>
            <a:effectLst/>
          </c:spPr>
          <c:marker>
            <c:symbol val="square"/>
            <c:size val="7"/>
            <c:spPr>
              <a:solidFill>
                <a:schemeClr val="accent2">
                  <a:shade val="76667"/>
                </a:schemeClr>
              </a:solidFill>
              <a:ln w="9525" cap="flat" cmpd="sng" algn="ctr">
                <a:solidFill>
                  <a:schemeClr val="accent2">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2"/>
          <c:order val="2"/>
          <c:tx>
            <c:strRef>
              <c:f>#REF!</c:f>
              <c:strCache>
                <c:ptCount val="1"/>
                <c:pt idx="0">
                  <c:v>#REF!</c:v>
                </c:pt>
              </c:strCache>
            </c:strRef>
          </c:tx>
          <c:spPr>
            <a:ln w="28575" cap="rnd" cmpd="sng" algn="ctr">
              <a:solidFill>
                <a:schemeClr val="accent3">
                  <a:shade val="76667"/>
                </a:schemeClr>
              </a:solidFill>
              <a:prstDash val="solid"/>
              <a:round/>
            </a:ln>
            <a:effectLst/>
          </c:spPr>
          <c:marker>
            <c:symbol val="triangle"/>
            <c:size val="7"/>
            <c:spPr>
              <a:solidFill>
                <a:schemeClr val="accent3">
                  <a:shade val="76667"/>
                </a:schemeClr>
              </a:solidFill>
              <a:ln w="9525" cap="flat" cmpd="sng" algn="ctr">
                <a:solidFill>
                  <a:schemeClr val="accent3">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3"/>
          <c:order val="3"/>
          <c:tx>
            <c:strRef>
              <c:f>#REF!</c:f>
              <c:strCache>
                <c:ptCount val="1"/>
                <c:pt idx="0">
                  <c:v>#REF!</c:v>
                </c:pt>
              </c:strCache>
            </c:strRef>
          </c:tx>
          <c:spPr>
            <a:ln w="28575" cap="rnd" cmpd="sng" algn="ctr">
              <a:solidFill>
                <a:schemeClr val="accent4">
                  <a:shade val="76667"/>
                </a:schemeClr>
              </a:solidFill>
              <a:prstDash val="solid"/>
              <a:round/>
            </a:ln>
            <a:effectLst/>
          </c:spPr>
          <c:marker>
            <c:symbol val="x"/>
            <c:size val="7"/>
            <c:spPr>
              <a:noFill/>
              <a:ln w="9525" cap="flat" cmpd="sng" algn="ctr">
                <a:solidFill>
                  <a:schemeClr val="accent4">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4"/>
          <c:order val="4"/>
          <c:tx>
            <c:strRef>
              <c:f>#REF!</c:f>
              <c:strCache>
                <c:ptCount val="1"/>
                <c:pt idx="0">
                  <c:v>#REF!</c:v>
                </c:pt>
              </c:strCache>
            </c:strRef>
          </c:tx>
          <c:spPr>
            <a:ln w="28575" cap="rnd" cmpd="sng" algn="ctr">
              <a:solidFill>
                <a:schemeClr val="accent5">
                  <a:shade val="76667"/>
                </a:schemeClr>
              </a:solidFill>
              <a:prstDash val="solid"/>
              <a:round/>
            </a:ln>
            <a:effectLst/>
          </c:spPr>
          <c:marker>
            <c:symbol val="star"/>
            <c:size val="7"/>
            <c:spPr>
              <a:noFill/>
              <a:ln w="9525" cap="flat" cmpd="sng" algn="ctr">
                <a:solidFill>
                  <a:schemeClr val="accent5">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5"/>
          <c:order val="5"/>
          <c:tx>
            <c:strRef>
              <c:f>#REF!</c:f>
              <c:strCache>
                <c:ptCount val="1"/>
                <c:pt idx="0">
                  <c:v>#REF!</c:v>
                </c:pt>
              </c:strCache>
            </c:strRef>
          </c:tx>
          <c:spPr>
            <a:ln w="28575" cap="rnd" cmpd="sng" algn="ctr">
              <a:solidFill>
                <a:schemeClr val="accent6">
                  <a:shade val="76667"/>
                </a:schemeClr>
              </a:solidFill>
              <a:prstDash val="solid"/>
              <a:round/>
            </a:ln>
            <a:effectLst/>
          </c:spPr>
          <c:marker>
            <c:symbol val="circle"/>
            <c:size val="7"/>
            <c:spPr>
              <a:solidFill>
                <a:schemeClr val="accent6">
                  <a:shade val="76667"/>
                </a:schemeClr>
              </a:solidFill>
              <a:ln w="9525" cap="flat" cmpd="sng" algn="ctr">
                <a:solidFill>
                  <a:schemeClr val="accent6">
                    <a:shade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6"/>
          <c:order val="6"/>
          <c:tx>
            <c:strRef>
              <c:f>#REF!</c:f>
              <c:strCache>
                <c:ptCount val="1"/>
                <c:pt idx="0">
                  <c:v>#REF!</c:v>
                </c:pt>
              </c:strCache>
            </c:strRef>
          </c:tx>
          <c:spPr>
            <a:ln w="28575" cap="rnd" cmpd="sng" algn="ctr">
              <a:solidFill>
                <a:schemeClr val="accent1">
                  <a:tint val="76667"/>
                </a:schemeClr>
              </a:solidFill>
              <a:prstDash val="solid"/>
              <a:round/>
            </a:ln>
            <a:effectLst/>
          </c:spPr>
          <c:marker>
            <c:symbol val="plus"/>
            <c:size val="7"/>
            <c:spPr>
              <a:noFill/>
              <a:ln w="9525" cap="flat" cmpd="sng" algn="ctr">
                <a:solidFill>
                  <a:schemeClr val="accent1">
                    <a:tint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7"/>
          <c:order val="7"/>
          <c:tx>
            <c:strRef>
              <c:f>#REF!</c:f>
              <c:strCache>
                <c:ptCount val="1"/>
                <c:pt idx="0">
                  <c:v>#REF!</c:v>
                </c:pt>
              </c:strCache>
            </c:strRef>
          </c:tx>
          <c:spPr>
            <a:ln w="28575" cap="rnd" cmpd="sng" algn="ctr">
              <a:solidFill>
                <a:schemeClr val="accent2">
                  <a:tint val="76667"/>
                </a:schemeClr>
              </a:solidFill>
              <a:prstDash val="solid"/>
              <a:round/>
            </a:ln>
            <a:effectLst/>
          </c:spPr>
          <c:marker>
            <c:symbol val="dot"/>
            <c:size val="7"/>
            <c:spPr>
              <a:solidFill>
                <a:schemeClr val="accent2">
                  <a:tint val="76667"/>
                </a:schemeClr>
              </a:solidFill>
              <a:ln w="9525" cap="flat" cmpd="sng" algn="ctr">
                <a:solidFill>
                  <a:schemeClr val="accent2">
                    <a:tint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8"/>
          <c:order val="8"/>
          <c:tx>
            <c:strRef>
              <c:f>#REF!</c:f>
              <c:strCache>
                <c:ptCount val="1"/>
                <c:pt idx="0">
                  <c:v>#REF!</c:v>
                </c:pt>
              </c:strCache>
            </c:strRef>
          </c:tx>
          <c:spPr>
            <a:ln w="28575" cap="rnd" cmpd="sng" algn="ctr">
              <a:solidFill>
                <a:schemeClr val="accent3">
                  <a:tint val="76667"/>
                </a:schemeClr>
              </a:solidFill>
              <a:prstDash val="solid"/>
              <a:round/>
            </a:ln>
            <a:effectLst/>
          </c:spPr>
          <c:marker>
            <c:symbol val="dash"/>
            <c:size val="7"/>
            <c:spPr>
              <a:solidFill>
                <a:schemeClr val="accent3">
                  <a:tint val="76667"/>
                </a:schemeClr>
              </a:solidFill>
              <a:ln w="9525" cap="flat" cmpd="sng" algn="ctr">
                <a:solidFill>
                  <a:schemeClr val="accent3">
                    <a:tint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ser>
          <c:idx val="9"/>
          <c:order val="9"/>
          <c:tx>
            <c:strRef>
              <c:f>#REF!</c:f>
              <c:strCache>
                <c:ptCount val="1"/>
                <c:pt idx="0">
                  <c:v>#REF!</c:v>
                </c:pt>
              </c:strCache>
            </c:strRef>
          </c:tx>
          <c:spPr>
            <a:ln w="28575" cap="rnd" cmpd="sng" algn="ctr">
              <a:solidFill>
                <a:schemeClr val="accent4">
                  <a:tint val="76667"/>
                </a:schemeClr>
              </a:solidFill>
              <a:prstDash val="solid"/>
              <a:round/>
            </a:ln>
            <a:effectLst/>
          </c:spPr>
          <c:marker>
            <c:symbol val="diamond"/>
            <c:size val="7"/>
            <c:spPr>
              <a:solidFill>
                <a:schemeClr val="accent4">
                  <a:tint val="76667"/>
                </a:schemeClr>
              </a:solidFill>
              <a:ln w="9525" cap="flat" cmpd="sng" algn="ctr">
                <a:solidFill>
                  <a:schemeClr val="accent4">
                    <a:tint val="76667"/>
                  </a:schemeClr>
                </a:solidFill>
                <a:prstDash val="solid"/>
                <a:round/>
              </a:ln>
              <a:effectLst/>
            </c:spPr>
          </c:marker>
          <c:dLbls>
            <c:delete val="1"/>
          </c:dLbls>
          <c:cat>
            <c:numRef>
              <c:f>#REF!</c:f>
              <c:numCache>
                <c:ptCount val="0"/>
              </c:numCache>
            </c:numRef>
          </c:cat>
          <c:val>
            <c:numRef>
              <c:f>#REF!</c:f>
              <c:numCache>
                <c:formatCode>General</c:formatCode>
                <c:ptCount val="1"/>
                <c:pt idx="0">
                  <c:v>1</c:v>
                </c:pt>
              </c:numCache>
            </c:numRef>
          </c:val>
          <c:smooth val="0"/>
        </c:ser>
        <c:dLbls>
          <c:showLegendKey val="0"/>
          <c:showVal val="0"/>
          <c:showCatName val="0"/>
          <c:showSerName val="0"/>
          <c:showPercent val="0"/>
          <c:showBubbleSize val="0"/>
        </c:dLbls>
        <c:marker val="1"/>
        <c:smooth val="0"/>
        <c:axId val="95418624"/>
        <c:axId val="97062912"/>
      </c:lineChart>
      <c:catAx>
        <c:axId val="95418624"/>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7062912"/>
        <c:crosses val="autoZero"/>
        <c:auto val="1"/>
        <c:lblAlgn val="ctr"/>
        <c:lblOffset val="100"/>
        <c:noMultiLvlLbl val="0"/>
      </c:catAx>
      <c:valAx>
        <c:axId val="97062912"/>
        <c:scaling>
          <c:orientation val="minMax"/>
        </c:scaling>
        <c:delete val="0"/>
        <c:axPos val="l"/>
        <c:majorGridlines>
          <c:spPr>
            <a:ln w="9525" cap="flat" cmpd="sng" algn="ctr">
              <a:solidFill>
                <a:schemeClr val="tx1">
                  <a:lumMod val="50000"/>
                  <a:lumOff val="50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50000"/>
                <a:lumOff val="50000"/>
              </a:schemeClr>
            </a:solidFill>
            <a:prstDash val="solid"/>
            <a:round/>
          </a:ln>
          <a:effectLst/>
        </c:spPr>
        <c:txPr>
          <a:bodyPr rot="-6000000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crossAx val="95418624"/>
        <c:crosses val="autoZero"/>
        <c:crossBetween val="between"/>
      </c:valAx>
      <c:spPr>
        <a:solidFill>
          <a:schemeClr val="bg1"/>
        </a:solidFill>
        <a:ln>
          <a:noFill/>
        </a:ln>
        <a:effectLst/>
      </c:spPr>
    </c:plotArea>
    <c:legend>
      <c:legendPos val="r"/>
      <c:layout/>
      <c:overlay val="0"/>
      <c:spPr>
        <a:noFill/>
        <a:ln>
          <a:noFill/>
        </a:ln>
        <a:effectLst/>
      </c:spPr>
      <c:txPr>
        <a:bodyPr rot="0" spcFirstLastPara="0" vertOverflow="ellipsis" horzOverflow="overflow"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tint val="75000"/>
        </a:schemeClr>
      </a:solidFill>
      <a:prstDash val="solid"/>
      <a:round/>
    </a:ln>
    <a:effectLst/>
  </c:spPr>
  <c:txPr>
    <a:bodyPr rot="0" spcFirstLastPara="0" vertOverflow="ellipsis" horzOverflow="overflow" vert="horz" wrap="square" anchor="ctr" anchorCtr="1"/>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561975</xdr:colOff>
      <xdr:row>84</xdr:row>
      <xdr:rowOff>57149</xdr:rowOff>
    </xdr:from>
    <xdr:to>
      <xdr:col>17</xdr:col>
      <xdr:colOff>781050</xdr:colOff>
      <xdr:row>122</xdr:row>
      <xdr:rowOff>114300</xdr:rowOff>
    </xdr:to>
    <xdr:graphicFrame>
      <xdr:nvGraphicFramePr>
        <xdr:cNvPr id="11" name="图表 10"/>
        <xdr:cNvGraphicFramePr/>
      </xdr:nvGraphicFramePr>
      <xdr:xfrm>
        <a:off x="561975" y="15767050"/>
        <a:ext cx="14706600" cy="65728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123</xdr:row>
      <xdr:rowOff>152400</xdr:rowOff>
    </xdr:from>
    <xdr:to>
      <xdr:col>18</xdr:col>
      <xdr:colOff>0</xdr:colOff>
      <xdr:row>153</xdr:row>
      <xdr:rowOff>0</xdr:rowOff>
    </xdr:to>
    <xdr:graphicFrame>
      <xdr:nvGraphicFramePr>
        <xdr:cNvPr id="12" name="图表 11"/>
        <xdr:cNvGraphicFramePr/>
      </xdr:nvGraphicFramePr>
      <xdr:xfrm>
        <a:off x="571500" y="22549485"/>
        <a:ext cx="14725650" cy="4991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0</xdr:row>
      <xdr:rowOff>38101</xdr:rowOff>
    </xdr:from>
    <xdr:to>
      <xdr:col>18</xdr:col>
      <xdr:colOff>0</xdr:colOff>
      <xdr:row>34</xdr:row>
      <xdr:rowOff>9525</xdr:rowOff>
    </xdr:to>
    <xdr:graphicFrame>
      <xdr:nvGraphicFramePr>
        <xdr:cNvPr id="14" name="图表 13"/>
        <xdr:cNvGraphicFramePr/>
      </xdr:nvGraphicFramePr>
      <xdr:xfrm>
        <a:off x="171450" y="38100"/>
        <a:ext cx="15125700" cy="58007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154</xdr:row>
      <xdr:rowOff>95250</xdr:rowOff>
    </xdr:from>
    <xdr:to>
      <xdr:col>18</xdr:col>
      <xdr:colOff>0</xdr:colOff>
      <xdr:row>185</xdr:row>
      <xdr:rowOff>142875</xdr:rowOff>
    </xdr:to>
    <xdr:graphicFrame>
      <xdr:nvGraphicFramePr>
        <xdr:cNvPr id="6" name="图表 5"/>
        <xdr:cNvGraphicFramePr/>
      </xdr:nvGraphicFramePr>
      <xdr:xfrm>
        <a:off x="580390" y="27807285"/>
        <a:ext cx="14716760" cy="53625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552448</xdr:colOff>
      <xdr:row>187</xdr:row>
      <xdr:rowOff>57149</xdr:rowOff>
    </xdr:from>
    <xdr:to>
      <xdr:col>18</xdr:col>
      <xdr:colOff>19049</xdr:colOff>
      <xdr:row>219</xdr:row>
      <xdr:rowOff>66675</xdr:rowOff>
    </xdr:to>
    <xdr:graphicFrame>
      <xdr:nvGraphicFramePr>
        <xdr:cNvPr id="9" name="图表 8"/>
        <xdr:cNvGraphicFramePr/>
      </xdr:nvGraphicFramePr>
      <xdr:xfrm>
        <a:off x="551815" y="33426400"/>
        <a:ext cx="14763750" cy="5496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9526</xdr:colOff>
      <xdr:row>1</xdr:row>
      <xdr:rowOff>38100</xdr:rowOff>
    </xdr:from>
    <xdr:to>
      <xdr:col>17</xdr:col>
      <xdr:colOff>552452</xdr:colOff>
      <xdr:row>33</xdr:row>
      <xdr:rowOff>123826</xdr:rowOff>
    </xdr:to>
    <xdr:graphicFrame>
      <xdr:nvGraphicFramePr>
        <xdr:cNvPr id="2" name="图表 1"/>
        <xdr:cNvGraphicFramePr/>
      </xdr:nvGraphicFramePr>
      <xdr:xfrm>
        <a:off x="695325" y="209550"/>
        <a:ext cx="11515725" cy="55721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pluvip.1688.com/"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36"/>
  <sheetViews>
    <sheetView tabSelected="1" workbookViewId="0">
      <selection activeCell="I45" sqref="I45"/>
    </sheetView>
  </sheetViews>
  <sheetFormatPr defaultColWidth="9" defaultRowHeight="13.5"/>
  <cols>
    <col min="1" max="1" width="7.5" style="27" customWidth="1"/>
    <col min="2" max="2" width="23.25" style="27" customWidth="1"/>
    <col min="3" max="14" width="10.625" style="27" customWidth="1"/>
    <col min="15" max="33" width="10.625" style="14" customWidth="1"/>
    <col min="34" max="16384" width="9" style="14"/>
  </cols>
  <sheetData>
    <row r="1" s="14" customFormat="1" spans="1:14">
      <c r="A1" s="27"/>
      <c r="B1" s="27"/>
      <c r="C1" s="27"/>
      <c r="D1" s="27"/>
      <c r="E1" s="27"/>
      <c r="F1" s="27"/>
      <c r="G1" s="27"/>
      <c r="H1" s="27"/>
      <c r="I1" s="27"/>
      <c r="J1" s="27"/>
      <c r="K1" s="27"/>
      <c r="L1" s="27"/>
      <c r="M1" s="27"/>
      <c r="N1" s="27"/>
    </row>
    <row r="2" s="14" customFormat="1" spans="1:14">
      <c r="A2" s="27"/>
      <c r="B2" s="27"/>
      <c r="C2" s="27"/>
      <c r="D2" s="27"/>
      <c r="E2" s="27"/>
      <c r="F2" s="27"/>
      <c r="G2" s="27"/>
      <c r="H2" s="27"/>
      <c r="I2" s="27"/>
      <c r="J2" s="27"/>
      <c r="K2" s="27"/>
      <c r="L2" s="27"/>
      <c r="M2" s="27"/>
      <c r="N2" s="27"/>
    </row>
    <row r="3" s="14" customFormat="1" spans="1:14">
      <c r="A3" s="27"/>
      <c r="B3" s="27"/>
      <c r="C3" s="27"/>
      <c r="D3" s="27"/>
      <c r="E3" s="27"/>
      <c r="F3" s="27"/>
      <c r="G3" s="27"/>
      <c r="H3" s="27"/>
      <c r="I3" s="27"/>
      <c r="J3" s="27"/>
      <c r="K3" s="27"/>
      <c r="L3" s="27"/>
      <c r="M3" s="27"/>
      <c r="N3" s="27"/>
    </row>
    <row r="35" ht="12.75" customHeight="1" spans="6:10">
      <c r="F35" s="13" t="s">
        <v>0</v>
      </c>
      <c r="G35" s="13"/>
      <c r="H35" s="13"/>
      <c r="I35" s="13"/>
      <c r="J35" s="13"/>
    </row>
    <row r="36" s="14" customFormat="1" hidden="1" spans="1:14">
      <c r="A36" s="27"/>
      <c r="B36" s="27"/>
      <c r="C36" s="27"/>
      <c r="D36" s="27"/>
      <c r="E36" s="27"/>
      <c r="F36" s="13"/>
      <c r="G36" s="13"/>
      <c r="H36" s="13"/>
      <c r="I36" s="13"/>
      <c r="J36" s="13"/>
      <c r="K36" s="27"/>
      <c r="L36" s="27"/>
      <c r="M36" s="27"/>
      <c r="N36" s="27"/>
    </row>
    <row r="37" s="26" customFormat="1" ht="25.5" customHeight="1" spans="1:33">
      <c r="A37" s="28" t="s">
        <v>1</v>
      </c>
      <c r="B37" s="29"/>
      <c r="C37" s="30" t="s">
        <v>2</v>
      </c>
      <c r="D37" s="30" t="s">
        <v>3</v>
      </c>
      <c r="E37" s="30" t="s">
        <v>4</v>
      </c>
      <c r="F37" s="30" t="s">
        <v>5</v>
      </c>
      <c r="G37" s="30" t="s">
        <v>6</v>
      </c>
      <c r="H37" s="30" t="s">
        <v>7</v>
      </c>
      <c r="I37" s="30" t="s">
        <v>8</v>
      </c>
      <c r="J37" s="30" t="s">
        <v>9</v>
      </c>
      <c r="K37" s="30" t="s">
        <v>10</v>
      </c>
      <c r="L37" s="30" t="s">
        <v>11</v>
      </c>
      <c r="M37" s="30" t="s">
        <v>12</v>
      </c>
      <c r="N37" s="30" t="s">
        <v>13</v>
      </c>
      <c r="O37" s="64" t="s">
        <v>14</v>
      </c>
      <c r="P37" s="64" t="s">
        <v>15</v>
      </c>
      <c r="Q37" s="64" t="s">
        <v>16</v>
      </c>
      <c r="R37" s="97" t="s">
        <v>17</v>
      </c>
      <c r="S37" s="98" t="s">
        <v>18</v>
      </c>
      <c r="T37" s="98" t="s">
        <v>19</v>
      </c>
      <c r="U37" s="98" t="s">
        <v>20</v>
      </c>
      <c r="V37" s="98" t="s">
        <v>21</v>
      </c>
      <c r="W37" s="98" t="s">
        <v>22</v>
      </c>
      <c r="X37" s="98" t="s">
        <v>23</v>
      </c>
      <c r="Y37" s="98" t="s">
        <v>24</v>
      </c>
      <c r="Z37" s="98" t="s">
        <v>25</v>
      </c>
      <c r="AA37" s="98" t="s">
        <v>26</v>
      </c>
      <c r="AB37" s="98" t="s">
        <v>27</v>
      </c>
      <c r="AC37" s="98" t="s">
        <v>28</v>
      </c>
      <c r="AD37" s="98" t="s">
        <v>29</v>
      </c>
      <c r="AE37" s="98" t="s">
        <v>30</v>
      </c>
      <c r="AF37" s="98" t="s">
        <v>31</v>
      </c>
      <c r="AG37" s="98" t="s">
        <v>32</v>
      </c>
    </row>
    <row r="38" ht="9.75" customHeight="1" spans="6:16">
      <c r="F38" s="13"/>
      <c r="G38" s="13"/>
      <c r="H38" s="13"/>
      <c r="I38" s="13"/>
      <c r="J38" s="13"/>
      <c r="P38" s="65"/>
    </row>
    <row r="39" hidden="1" spans="6:10">
      <c r="F39" s="13"/>
      <c r="G39" s="13"/>
      <c r="H39" s="13"/>
      <c r="I39" s="13"/>
      <c r="J39" s="13"/>
    </row>
    <row r="40" ht="28.5" customHeight="1" spans="1:33">
      <c r="A40" s="31" t="s">
        <v>33</v>
      </c>
      <c r="B40" s="32" t="s">
        <v>34</v>
      </c>
      <c r="C40" s="32" t="s">
        <v>35</v>
      </c>
      <c r="D40" s="32"/>
      <c r="E40" s="32"/>
      <c r="F40" s="32"/>
      <c r="G40" s="32"/>
      <c r="H40" s="32"/>
      <c r="I40" s="32"/>
      <c r="J40" s="32"/>
      <c r="K40" s="32" t="s">
        <v>36</v>
      </c>
      <c r="L40" s="32"/>
      <c r="M40" s="32"/>
      <c r="N40" s="32"/>
      <c r="O40" s="66"/>
      <c r="P40" s="66"/>
      <c r="Q40" s="66"/>
      <c r="R40" s="99" t="s">
        <v>37</v>
      </c>
      <c r="S40" s="99"/>
      <c r="T40" s="99"/>
      <c r="U40" s="99"/>
      <c r="V40" s="99"/>
      <c r="W40" s="99"/>
      <c r="X40" s="99"/>
      <c r="Y40" s="99" t="s">
        <v>38</v>
      </c>
      <c r="Z40" s="99"/>
      <c r="AA40" s="99"/>
      <c r="AB40" s="99"/>
      <c r="AC40" s="99"/>
      <c r="AD40" s="99"/>
      <c r="AE40" s="99"/>
      <c r="AF40" s="99"/>
      <c r="AG40" s="99"/>
    </row>
    <row r="41" ht="21" customHeight="1" spans="1:33">
      <c r="A41" s="31" t="s">
        <v>33</v>
      </c>
      <c r="B41" s="33" t="s">
        <v>39</v>
      </c>
      <c r="C41" s="34" t="s">
        <v>40</v>
      </c>
      <c r="D41" s="35"/>
      <c r="E41" s="35"/>
      <c r="F41" s="35"/>
      <c r="G41" s="35"/>
      <c r="H41" s="35"/>
      <c r="I41" s="67"/>
      <c r="J41" s="68" t="s">
        <v>41</v>
      </c>
      <c r="K41" s="34" t="s">
        <v>42</v>
      </c>
      <c r="L41" s="35"/>
      <c r="M41" s="35"/>
      <c r="N41" s="35"/>
      <c r="O41" s="35"/>
      <c r="P41" s="67"/>
      <c r="Q41" s="100" t="s">
        <v>43</v>
      </c>
      <c r="R41" s="101" t="s">
        <v>44</v>
      </c>
      <c r="S41" s="35"/>
      <c r="T41" s="35"/>
      <c r="U41" s="35"/>
      <c r="V41" s="35"/>
      <c r="W41" s="67"/>
      <c r="X41" s="100" t="s">
        <v>45</v>
      </c>
      <c r="Y41" s="101" t="s">
        <v>46</v>
      </c>
      <c r="Z41" s="35"/>
      <c r="AA41" s="35"/>
      <c r="AB41" s="35"/>
      <c r="AC41" s="35"/>
      <c r="AD41" s="67"/>
      <c r="AE41" s="100" t="s">
        <v>47</v>
      </c>
      <c r="AF41" s="108" t="s">
        <v>48</v>
      </c>
      <c r="AG41" s="110"/>
    </row>
    <row r="42" ht="20.1" customHeight="1" spans="1:33">
      <c r="A42" s="31" t="s">
        <v>33</v>
      </c>
      <c r="B42" s="36" t="s">
        <v>49</v>
      </c>
      <c r="C42" s="37" t="s">
        <v>50</v>
      </c>
      <c r="D42" s="38" t="s">
        <v>51</v>
      </c>
      <c r="E42" s="38" t="s">
        <v>52</v>
      </c>
      <c r="F42" s="38" t="s">
        <v>53</v>
      </c>
      <c r="G42" s="38" t="s">
        <v>54</v>
      </c>
      <c r="H42" s="38" t="s">
        <v>55</v>
      </c>
      <c r="I42" s="69" t="s">
        <v>56</v>
      </c>
      <c r="J42" s="70" t="s">
        <v>57</v>
      </c>
      <c r="K42" s="38" t="s">
        <v>51</v>
      </c>
      <c r="L42" s="38" t="s">
        <v>52</v>
      </c>
      <c r="M42" s="38" t="s">
        <v>53</v>
      </c>
      <c r="N42" s="38" t="s">
        <v>54</v>
      </c>
      <c r="O42" s="71" t="s">
        <v>55</v>
      </c>
      <c r="P42" s="72" t="s">
        <v>56</v>
      </c>
      <c r="Q42" s="102" t="s">
        <v>57</v>
      </c>
      <c r="R42" s="71" t="s">
        <v>51</v>
      </c>
      <c r="S42" s="71" t="s">
        <v>52</v>
      </c>
      <c r="T42" s="71" t="s">
        <v>53</v>
      </c>
      <c r="U42" s="71" t="s">
        <v>54</v>
      </c>
      <c r="V42" s="71" t="s">
        <v>55</v>
      </c>
      <c r="W42" s="72" t="s">
        <v>56</v>
      </c>
      <c r="X42" s="102" t="s">
        <v>57</v>
      </c>
      <c r="Y42" s="71" t="s">
        <v>51</v>
      </c>
      <c r="Z42" s="71" t="s">
        <v>52</v>
      </c>
      <c r="AA42" s="71" t="s">
        <v>53</v>
      </c>
      <c r="AB42" s="71" t="s">
        <v>54</v>
      </c>
      <c r="AC42" s="71" t="s">
        <v>55</v>
      </c>
      <c r="AD42" s="72" t="s">
        <v>56</v>
      </c>
      <c r="AE42" s="102" t="s">
        <v>57</v>
      </c>
      <c r="AF42" s="109" t="s">
        <v>58</v>
      </c>
      <c r="AG42" s="109" t="s">
        <v>59</v>
      </c>
    </row>
    <row r="43" ht="20.1" customHeight="1" spans="1:33">
      <c r="A43" s="39" t="s">
        <v>60</v>
      </c>
      <c r="B43" s="40" t="s">
        <v>61</v>
      </c>
      <c r="C43" s="41">
        <f>C44+C45</f>
        <v>2</v>
      </c>
      <c r="D43" s="41">
        <f>D44+D45</f>
        <v>102</v>
      </c>
      <c r="E43" s="41">
        <f t="shared" ref="E43:Q43" si="0">E44+E45</f>
        <v>132</v>
      </c>
      <c r="F43" s="41">
        <f t="shared" si="0"/>
        <v>260</v>
      </c>
      <c r="G43" s="41">
        <f t="shared" si="0"/>
        <v>443</v>
      </c>
      <c r="H43" s="41">
        <f t="shared" si="0"/>
        <v>287</v>
      </c>
      <c r="I43" s="41">
        <f t="shared" si="0"/>
        <v>310</v>
      </c>
      <c r="J43" s="73">
        <f t="shared" si="0"/>
        <v>474</v>
      </c>
      <c r="K43" s="41">
        <f t="shared" si="0"/>
        <v>397</v>
      </c>
      <c r="L43" s="41">
        <f t="shared" si="0"/>
        <v>1211</v>
      </c>
      <c r="M43" s="41">
        <f t="shared" si="0"/>
        <v>848</v>
      </c>
      <c r="N43" s="41">
        <f t="shared" si="0"/>
        <v>828</v>
      </c>
      <c r="O43" s="74">
        <f t="shared" si="0"/>
        <v>416</v>
      </c>
      <c r="P43" s="74">
        <f t="shared" si="0"/>
        <v>353</v>
      </c>
      <c r="Q43" s="103">
        <f t="shared" si="0"/>
        <v>547</v>
      </c>
      <c r="R43" s="74">
        <v>320</v>
      </c>
      <c r="S43" s="74">
        <v>390</v>
      </c>
      <c r="T43" s="74">
        <v>350</v>
      </c>
      <c r="U43" s="74">
        <v>370</v>
      </c>
      <c r="V43" s="74">
        <v>500</v>
      </c>
      <c r="W43" s="74">
        <v>950</v>
      </c>
      <c r="X43" s="103">
        <v>1850</v>
      </c>
      <c r="Y43" s="74">
        <v>750</v>
      </c>
      <c r="Z43" s="74">
        <v>690</v>
      </c>
      <c r="AA43" s="74">
        <v>890</v>
      </c>
      <c r="AB43" s="74">
        <v>1200</v>
      </c>
      <c r="AC43" s="74">
        <v>1800</v>
      </c>
      <c r="AD43" s="74">
        <v>2500</v>
      </c>
      <c r="AE43" s="103">
        <v>3500</v>
      </c>
      <c r="AF43" s="74">
        <v>2100</v>
      </c>
      <c r="AG43" s="74">
        <v>2400</v>
      </c>
    </row>
    <row r="44" s="14" customFormat="1" ht="20.1" customHeight="1" spans="1:33">
      <c r="A44" s="42" t="s">
        <v>62</v>
      </c>
      <c r="B44" s="43" t="s">
        <v>63</v>
      </c>
      <c r="C44" s="44">
        <v>1</v>
      </c>
      <c r="D44" s="44">
        <v>67</v>
      </c>
      <c r="E44" s="44">
        <v>73</v>
      </c>
      <c r="F44" s="44">
        <v>156</v>
      </c>
      <c r="G44" s="44">
        <v>202</v>
      </c>
      <c r="H44" s="44">
        <v>139</v>
      </c>
      <c r="I44" s="44">
        <v>237</v>
      </c>
      <c r="J44" s="73">
        <v>392</v>
      </c>
      <c r="K44" s="44">
        <v>251</v>
      </c>
      <c r="L44" s="44">
        <v>748</v>
      </c>
      <c r="M44" s="44">
        <v>447</v>
      </c>
      <c r="N44" s="44">
        <v>359</v>
      </c>
      <c r="O44" s="75">
        <v>196</v>
      </c>
      <c r="P44" s="75">
        <v>177</v>
      </c>
      <c r="Q44" s="103">
        <v>322</v>
      </c>
      <c r="R44" s="75"/>
      <c r="S44" s="75"/>
      <c r="T44" s="75"/>
      <c r="U44" s="75"/>
      <c r="V44" s="75"/>
      <c r="W44" s="75"/>
      <c r="X44" s="103"/>
      <c r="Y44" s="75"/>
      <c r="Z44" s="75"/>
      <c r="AA44" s="75"/>
      <c r="AB44" s="75"/>
      <c r="AC44" s="75"/>
      <c r="AD44" s="75"/>
      <c r="AE44" s="103"/>
      <c r="AF44" s="75"/>
      <c r="AG44" s="75"/>
    </row>
    <row r="45" s="14" customFormat="1" ht="20.1" customHeight="1" spans="1:33">
      <c r="A45" s="42" t="s">
        <v>62</v>
      </c>
      <c r="B45" s="43" t="s">
        <v>64</v>
      </c>
      <c r="C45" s="45">
        <v>1</v>
      </c>
      <c r="D45" s="45">
        <v>35</v>
      </c>
      <c r="E45" s="45">
        <v>59</v>
      </c>
      <c r="F45" s="45">
        <v>104</v>
      </c>
      <c r="G45" s="45">
        <v>241</v>
      </c>
      <c r="H45" s="45">
        <v>148</v>
      </c>
      <c r="I45" s="45">
        <v>73</v>
      </c>
      <c r="J45" s="73">
        <v>82</v>
      </c>
      <c r="K45" s="45">
        <v>146</v>
      </c>
      <c r="L45" s="45">
        <v>463</v>
      </c>
      <c r="M45" s="45">
        <v>401</v>
      </c>
      <c r="N45" s="45">
        <v>469</v>
      </c>
      <c r="O45" s="76">
        <v>220</v>
      </c>
      <c r="P45" s="76">
        <v>176</v>
      </c>
      <c r="Q45" s="103">
        <v>225</v>
      </c>
      <c r="R45" s="76"/>
      <c r="S45" s="76"/>
      <c r="T45" s="76"/>
      <c r="U45" s="76"/>
      <c r="V45" s="76"/>
      <c r="W45" s="76"/>
      <c r="X45" s="103"/>
      <c r="Y45" s="76"/>
      <c r="Z45" s="76"/>
      <c r="AA45" s="76"/>
      <c r="AB45" s="76"/>
      <c r="AC45" s="76"/>
      <c r="AD45" s="76"/>
      <c r="AE45" s="103"/>
      <c r="AF45" s="76"/>
      <c r="AG45" s="76"/>
    </row>
    <row r="46" ht="20.1" customHeight="1" spans="1:33">
      <c r="A46" s="42" t="s">
        <v>62</v>
      </c>
      <c r="B46" s="43" t="s">
        <v>65</v>
      </c>
      <c r="C46" s="41">
        <v>0</v>
      </c>
      <c r="D46" s="41">
        <v>6</v>
      </c>
      <c r="E46" s="41">
        <v>8</v>
      </c>
      <c r="F46" s="41">
        <v>32</v>
      </c>
      <c r="G46" s="41">
        <v>54</v>
      </c>
      <c r="H46" s="41">
        <v>27</v>
      </c>
      <c r="I46" s="41">
        <v>44</v>
      </c>
      <c r="J46" s="73">
        <v>64</v>
      </c>
      <c r="K46" s="41">
        <v>52</v>
      </c>
      <c r="L46" s="41">
        <v>189</v>
      </c>
      <c r="M46" s="41">
        <v>90</v>
      </c>
      <c r="N46" s="41">
        <v>33</v>
      </c>
      <c r="O46" s="74">
        <v>31</v>
      </c>
      <c r="P46" s="74">
        <v>18</v>
      </c>
      <c r="Q46" s="103">
        <v>44</v>
      </c>
      <c r="R46" s="74">
        <v>7</v>
      </c>
      <c r="S46" s="74">
        <v>9</v>
      </c>
      <c r="T46" s="74">
        <v>10</v>
      </c>
      <c r="U46" s="74">
        <v>10</v>
      </c>
      <c r="V46" s="74">
        <v>15</v>
      </c>
      <c r="W46" s="74">
        <v>31</v>
      </c>
      <c r="X46" s="103">
        <v>51</v>
      </c>
      <c r="Y46" s="74">
        <v>23</v>
      </c>
      <c r="Z46" s="74">
        <v>21</v>
      </c>
      <c r="AA46" s="74">
        <v>28</v>
      </c>
      <c r="AB46" s="74">
        <v>38</v>
      </c>
      <c r="AC46" s="74">
        <v>72</v>
      </c>
      <c r="AD46" s="74">
        <v>120</v>
      </c>
      <c r="AE46" s="103">
        <v>135</v>
      </c>
      <c r="AF46" s="74">
        <v>86</v>
      </c>
      <c r="AG46" s="74">
        <v>99</v>
      </c>
    </row>
    <row r="47" ht="20.1" customHeight="1" spans="1:33">
      <c r="A47" s="39" t="s">
        <v>60</v>
      </c>
      <c r="B47" s="40" t="s">
        <v>66</v>
      </c>
      <c r="C47" s="46">
        <f>C46/C43</f>
        <v>0</v>
      </c>
      <c r="D47" s="46">
        <f t="shared" ref="D47:AG47" si="1">D46/D43</f>
        <v>0.0588235294117647</v>
      </c>
      <c r="E47" s="46">
        <f t="shared" si="1"/>
        <v>0.0606060606060606</v>
      </c>
      <c r="F47" s="46">
        <f t="shared" si="1"/>
        <v>0.123076923076923</v>
      </c>
      <c r="G47" s="46">
        <f t="shared" si="1"/>
        <v>0.121896162528217</v>
      </c>
      <c r="H47" s="46">
        <f t="shared" si="1"/>
        <v>0.0940766550522648</v>
      </c>
      <c r="I47" s="46">
        <f t="shared" si="1"/>
        <v>0.141935483870968</v>
      </c>
      <c r="J47" s="77">
        <f t="shared" si="1"/>
        <v>0.135021097046413</v>
      </c>
      <c r="K47" s="46">
        <f t="shared" si="1"/>
        <v>0.130982367758186</v>
      </c>
      <c r="L47" s="46">
        <f t="shared" si="1"/>
        <v>0.15606936416185</v>
      </c>
      <c r="M47" s="46">
        <f t="shared" si="1"/>
        <v>0.106132075471698</v>
      </c>
      <c r="N47" s="46">
        <f t="shared" si="1"/>
        <v>0.0398550724637681</v>
      </c>
      <c r="O47" s="78">
        <f t="shared" si="1"/>
        <v>0.0745192307692308</v>
      </c>
      <c r="P47" s="78">
        <f t="shared" si="1"/>
        <v>0.0509915014164306</v>
      </c>
      <c r="Q47" s="104">
        <f t="shared" si="1"/>
        <v>0.0804387568555759</v>
      </c>
      <c r="R47" s="78">
        <f t="shared" si="1"/>
        <v>0.021875</v>
      </c>
      <c r="S47" s="78">
        <f t="shared" si="1"/>
        <v>0.0230769230769231</v>
      </c>
      <c r="T47" s="78">
        <f t="shared" si="1"/>
        <v>0.0285714285714286</v>
      </c>
      <c r="U47" s="78">
        <f t="shared" si="1"/>
        <v>0.027027027027027</v>
      </c>
      <c r="V47" s="78">
        <f t="shared" si="1"/>
        <v>0.03</v>
      </c>
      <c r="W47" s="78">
        <f t="shared" si="1"/>
        <v>0.0326315789473684</v>
      </c>
      <c r="X47" s="104">
        <f t="shared" si="1"/>
        <v>0.0275675675675676</v>
      </c>
      <c r="Y47" s="78">
        <f t="shared" si="1"/>
        <v>0.0306666666666667</v>
      </c>
      <c r="Z47" s="78">
        <f t="shared" si="1"/>
        <v>0.0304347826086957</v>
      </c>
      <c r="AA47" s="78">
        <f t="shared" si="1"/>
        <v>0.0314606741573034</v>
      </c>
      <c r="AB47" s="78">
        <f t="shared" si="1"/>
        <v>0.0316666666666667</v>
      </c>
      <c r="AC47" s="78">
        <f t="shared" si="1"/>
        <v>0.04</v>
      </c>
      <c r="AD47" s="78">
        <f t="shared" si="1"/>
        <v>0.048</v>
      </c>
      <c r="AE47" s="104">
        <f t="shared" si="1"/>
        <v>0.0385714285714286</v>
      </c>
      <c r="AF47" s="78">
        <f t="shared" si="1"/>
        <v>0.040952380952381</v>
      </c>
      <c r="AG47" s="78">
        <f t="shared" si="1"/>
        <v>0.04125</v>
      </c>
    </row>
    <row r="48" ht="20.1" customHeight="1" spans="1:33">
      <c r="A48" s="42" t="s">
        <v>62</v>
      </c>
      <c r="B48" s="43" t="s">
        <v>67</v>
      </c>
      <c r="C48" s="47">
        <v>8</v>
      </c>
      <c r="D48" s="47">
        <v>6</v>
      </c>
      <c r="E48" s="47">
        <v>4</v>
      </c>
      <c r="F48" s="47">
        <v>1</v>
      </c>
      <c r="G48" s="47">
        <v>0.6</v>
      </c>
      <c r="H48" s="47">
        <v>0.3</v>
      </c>
      <c r="I48" s="47">
        <v>0.4</v>
      </c>
      <c r="J48" s="79">
        <v>0.1</v>
      </c>
      <c r="K48" s="47">
        <v>0.1</v>
      </c>
      <c r="L48" s="47">
        <v>0.1</v>
      </c>
      <c r="M48" s="47">
        <v>0.1</v>
      </c>
      <c r="N48" s="47">
        <v>0.1</v>
      </c>
      <c r="O48" s="80">
        <v>0.1</v>
      </c>
      <c r="P48" s="80">
        <v>0.1</v>
      </c>
      <c r="Q48" s="105">
        <v>0.1</v>
      </c>
      <c r="R48" s="80">
        <v>0.1</v>
      </c>
      <c r="S48" s="80">
        <v>0.1</v>
      </c>
      <c r="T48" s="80">
        <v>0.1</v>
      </c>
      <c r="U48" s="80">
        <v>0.1</v>
      </c>
      <c r="V48" s="80">
        <v>0.1</v>
      </c>
      <c r="W48" s="80">
        <v>0.1</v>
      </c>
      <c r="X48" s="105">
        <v>0.1</v>
      </c>
      <c r="Y48" s="80">
        <v>0</v>
      </c>
      <c r="Z48" s="80">
        <v>0</v>
      </c>
      <c r="AA48" s="80">
        <v>0</v>
      </c>
      <c r="AB48" s="80">
        <v>0</v>
      </c>
      <c r="AC48" s="80">
        <v>0</v>
      </c>
      <c r="AD48" s="80">
        <v>0</v>
      </c>
      <c r="AE48" s="105">
        <v>0</v>
      </c>
      <c r="AF48" s="80">
        <v>0</v>
      </c>
      <c r="AG48" s="80">
        <v>0</v>
      </c>
    </row>
    <row r="49" ht="20.1" customHeight="1" spans="1:33">
      <c r="A49" s="39" t="s">
        <v>60</v>
      </c>
      <c r="B49" s="40" t="s">
        <v>68</v>
      </c>
      <c r="C49" s="48">
        <f>C43*C48</f>
        <v>16</v>
      </c>
      <c r="D49" s="48">
        <f>D48*D43</f>
        <v>612</v>
      </c>
      <c r="E49" s="48">
        <f t="shared" ref="E49:AG49" si="2">E43*E48</f>
        <v>528</v>
      </c>
      <c r="F49" s="48">
        <f t="shared" si="2"/>
        <v>260</v>
      </c>
      <c r="G49" s="48">
        <f t="shared" si="2"/>
        <v>265.8</v>
      </c>
      <c r="H49" s="48">
        <f t="shared" si="2"/>
        <v>86.1</v>
      </c>
      <c r="I49" s="48">
        <f t="shared" si="2"/>
        <v>124</v>
      </c>
      <c r="J49" s="81">
        <f t="shared" si="2"/>
        <v>47.4</v>
      </c>
      <c r="K49" s="48">
        <f t="shared" si="2"/>
        <v>39.7</v>
      </c>
      <c r="L49" s="48">
        <f t="shared" si="2"/>
        <v>121.1</v>
      </c>
      <c r="M49" s="48">
        <f t="shared" si="2"/>
        <v>84.8</v>
      </c>
      <c r="N49" s="48">
        <f t="shared" si="2"/>
        <v>82.8</v>
      </c>
      <c r="O49" s="48">
        <f t="shared" si="2"/>
        <v>41.6</v>
      </c>
      <c r="P49" s="48">
        <f t="shared" si="2"/>
        <v>35.3</v>
      </c>
      <c r="Q49" s="81">
        <f t="shared" si="2"/>
        <v>54.7</v>
      </c>
      <c r="R49" s="48">
        <f t="shared" si="2"/>
        <v>32</v>
      </c>
      <c r="S49" s="48">
        <f t="shared" si="2"/>
        <v>39</v>
      </c>
      <c r="T49" s="48">
        <f t="shared" si="2"/>
        <v>35</v>
      </c>
      <c r="U49" s="48">
        <f t="shared" si="2"/>
        <v>37</v>
      </c>
      <c r="V49" s="48">
        <f t="shared" si="2"/>
        <v>50</v>
      </c>
      <c r="W49" s="48">
        <f t="shared" si="2"/>
        <v>95</v>
      </c>
      <c r="X49" s="81">
        <f t="shared" si="2"/>
        <v>185</v>
      </c>
      <c r="Y49" s="48">
        <f t="shared" si="2"/>
        <v>0</v>
      </c>
      <c r="Z49" s="48">
        <f t="shared" si="2"/>
        <v>0</v>
      </c>
      <c r="AA49" s="48">
        <f t="shared" si="2"/>
        <v>0</v>
      </c>
      <c r="AB49" s="48">
        <f t="shared" si="2"/>
        <v>0</v>
      </c>
      <c r="AC49" s="48">
        <f t="shared" si="2"/>
        <v>0</v>
      </c>
      <c r="AD49" s="48">
        <f t="shared" si="2"/>
        <v>0</v>
      </c>
      <c r="AE49" s="81">
        <f t="shared" si="2"/>
        <v>0</v>
      </c>
      <c r="AF49" s="48">
        <f t="shared" si="2"/>
        <v>0</v>
      </c>
      <c r="AG49" s="48">
        <f t="shared" si="2"/>
        <v>0</v>
      </c>
    </row>
    <row r="50" ht="20.1" customHeight="1" spans="1:33">
      <c r="A50" s="39" t="s">
        <v>60</v>
      </c>
      <c r="B50" s="40" t="s">
        <v>69</v>
      </c>
      <c r="C50" s="49">
        <f>C43+C49</f>
        <v>18</v>
      </c>
      <c r="D50" s="49">
        <f t="shared" ref="D50:AG50" si="3">D43+D49</f>
        <v>714</v>
      </c>
      <c r="E50" s="49">
        <f t="shared" si="3"/>
        <v>660</v>
      </c>
      <c r="F50" s="49">
        <f t="shared" si="3"/>
        <v>520</v>
      </c>
      <c r="G50" s="49">
        <f t="shared" si="3"/>
        <v>708.8</v>
      </c>
      <c r="H50" s="49">
        <f t="shared" si="3"/>
        <v>373.1</v>
      </c>
      <c r="I50" s="49">
        <f t="shared" si="3"/>
        <v>434</v>
      </c>
      <c r="J50" s="82">
        <f t="shared" si="3"/>
        <v>521.4</v>
      </c>
      <c r="K50" s="49">
        <f t="shared" si="3"/>
        <v>436.7</v>
      </c>
      <c r="L50" s="49">
        <f t="shared" si="3"/>
        <v>1332.1</v>
      </c>
      <c r="M50" s="49">
        <f t="shared" si="3"/>
        <v>932.8</v>
      </c>
      <c r="N50" s="49">
        <f t="shared" si="3"/>
        <v>910.8</v>
      </c>
      <c r="O50" s="49">
        <f t="shared" si="3"/>
        <v>457.6</v>
      </c>
      <c r="P50" s="49">
        <f t="shared" si="3"/>
        <v>388.3</v>
      </c>
      <c r="Q50" s="82">
        <f t="shared" si="3"/>
        <v>601.7</v>
      </c>
      <c r="R50" s="49">
        <f t="shared" si="3"/>
        <v>352</v>
      </c>
      <c r="S50" s="49">
        <f t="shared" si="3"/>
        <v>429</v>
      </c>
      <c r="T50" s="49">
        <f t="shared" si="3"/>
        <v>385</v>
      </c>
      <c r="U50" s="49">
        <f t="shared" si="3"/>
        <v>407</v>
      </c>
      <c r="V50" s="49">
        <f t="shared" si="3"/>
        <v>550</v>
      </c>
      <c r="W50" s="49">
        <f t="shared" si="3"/>
        <v>1045</v>
      </c>
      <c r="X50" s="82">
        <f t="shared" si="3"/>
        <v>2035</v>
      </c>
      <c r="Y50" s="49">
        <f t="shared" si="3"/>
        <v>750</v>
      </c>
      <c r="Z50" s="49">
        <f t="shared" si="3"/>
        <v>690</v>
      </c>
      <c r="AA50" s="49">
        <f t="shared" si="3"/>
        <v>890</v>
      </c>
      <c r="AB50" s="49">
        <f t="shared" si="3"/>
        <v>1200</v>
      </c>
      <c r="AC50" s="49">
        <f t="shared" si="3"/>
        <v>1800</v>
      </c>
      <c r="AD50" s="49">
        <f t="shared" si="3"/>
        <v>2500</v>
      </c>
      <c r="AE50" s="82">
        <f t="shared" si="3"/>
        <v>3500</v>
      </c>
      <c r="AF50" s="49">
        <f t="shared" si="3"/>
        <v>2100</v>
      </c>
      <c r="AG50" s="49">
        <f t="shared" si="3"/>
        <v>2400</v>
      </c>
    </row>
    <row r="51" ht="20.1" customHeight="1" spans="1:33">
      <c r="A51" s="31" t="s">
        <v>33</v>
      </c>
      <c r="B51" s="36" t="s">
        <v>70</v>
      </c>
      <c r="C51" s="50">
        <v>0.037</v>
      </c>
      <c r="D51" s="50">
        <v>0.022</v>
      </c>
      <c r="E51" s="50">
        <v>0.02</v>
      </c>
      <c r="F51" s="50">
        <v>0.023</v>
      </c>
      <c r="G51" s="50">
        <v>0.047</v>
      </c>
      <c r="H51" s="50">
        <v>0.05</v>
      </c>
      <c r="I51" s="50">
        <v>0.052</v>
      </c>
      <c r="J51" s="83">
        <v>0.046</v>
      </c>
      <c r="K51" s="50">
        <v>0.05</v>
      </c>
      <c r="L51" s="50">
        <v>0.05</v>
      </c>
      <c r="M51" s="50">
        <v>0.05</v>
      </c>
      <c r="N51" s="50">
        <v>0.052</v>
      </c>
      <c r="O51" s="50">
        <v>0.04</v>
      </c>
      <c r="P51" s="50">
        <v>0.045</v>
      </c>
      <c r="Q51" s="83">
        <v>0.042</v>
      </c>
      <c r="R51" s="50">
        <v>0.04</v>
      </c>
      <c r="S51" s="50">
        <v>0.04</v>
      </c>
      <c r="T51" s="50">
        <v>0.04</v>
      </c>
      <c r="U51" s="50">
        <v>0.04</v>
      </c>
      <c r="V51" s="50">
        <v>0.04</v>
      </c>
      <c r="W51" s="50">
        <v>0.05</v>
      </c>
      <c r="X51" s="83">
        <v>0.04</v>
      </c>
      <c r="Y51" s="50">
        <v>0.04</v>
      </c>
      <c r="Z51" s="50">
        <v>0.04</v>
      </c>
      <c r="AA51" s="50">
        <v>0.04</v>
      </c>
      <c r="AB51" s="50">
        <v>0.04</v>
      </c>
      <c r="AC51" s="50">
        <v>0.04</v>
      </c>
      <c r="AD51" s="50">
        <v>0.05</v>
      </c>
      <c r="AE51" s="83">
        <v>0.045</v>
      </c>
      <c r="AF51" s="50">
        <v>0.045</v>
      </c>
      <c r="AG51" s="50">
        <v>0.043</v>
      </c>
    </row>
    <row r="52" ht="20.1" customHeight="1" spans="1:33">
      <c r="A52" s="39" t="s">
        <v>60</v>
      </c>
      <c r="B52" s="40" t="s">
        <v>71</v>
      </c>
      <c r="C52" s="51">
        <f>ROUND(C50*C51-C46,0)</f>
        <v>1</v>
      </c>
      <c r="D52" s="51">
        <f>ROUND(D50*D51-D46,0)</f>
        <v>10</v>
      </c>
      <c r="E52" s="51">
        <f t="shared" ref="E52:AG52" si="4">ROUND(E50*E51-E46,0)</f>
        <v>5</v>
      </c>
      <c r="F52" s="51">
        <f t="shared" si="4"/>
        <v>-20</v>
      </c>
      <c r="G52" s="51">
        <f t="shared" si="4"/>
        <v>-21</v>
      </c>
      <c r="H52" s="51">
        <f t="shared" si="4"/>
        <v>-8</v>
      </c>
      <c r="I52" s="51">
        <f t="shared" si="4"/>
        <v>-21</v>
      </c>
      <c r="J52" s="84">
        <f t="shared" si="4"/>
        <v>-40</v>
      </c>
      <c r="K52" s="51">
        <f t="shared" si="4"/>
        <v>-30</v>
      </c>
      <c r="L52" s="51">
        <f t="shared" si="4"/>
        <v>-122</v>
      </c>
      <c r="M52" s="51">
        <f t="shared" si="4"/>
        <v>-43</v>
      </c>
      <c r="N52" s="51">
        <f t="shared" si="4"/>
        <v>14</v>
      </c>
      <c r="O52" s="51">
        <f t="shared" si="4"/>
        <v>-13</v>
      </c>
      <c r="P52" s="51">
        <f t="shared" si="4"/>
        <v>-1</v>
      </c>
      <c r="Q52" s="84">
        <f t="shared" si="4"/>
        <v>-19</v>
      </c>
      <c r="R52" s="51">
        <f t="shared" si="4"/>
        <v>7</v>
      </c>
      <c r="S52" s="51">
        <f t="shared" si="4"/>
        <v>8</v>
      </c>
      <c r="T52" s="51">
        <f t="shared" si="4"/>
        <v>5</v>
      </c>
      <c r="U52" s="51">
        <f t="shared" si="4"/>
        <v>6</v>
      </c>
      <c r="V52" s="51">
        <f t="shared" si="4"/>
        <v>7</v>
      </c>
      <c r="W52" s="51">
        <f t="shared" si="4"/>
        <v>21</v>
      </c>
      <c r="X52" s="84">
        <f t="shared" si="4"/>
        <v>30</v>
      </c>
      <c r="Y52" s="51">
        <f t="shared" si="4"/>
        <v>7</v>
      </c>
      <c r="Z52" s="51">
        <f t="shared" si="4"/>
        <v>7</v>
      </c>
      <c r="AA52" s="51">
        <f t="shared" si="4"/>
        <v>8</v>
      </c>
      <c r="AB52" s="51">
        <f t="shared" si="4"/>
        <v>10</v>
      </c>
      <c r="AC52" s="51">
        <f t="shared" si="4"/>
        <v>0</v>
      </c>
      <c r="AD52" s="51">
        <f t="shared" si="4"/>
        <v>5</v>
      </c>
      <c r="AE52" s="84">
        <f t="shared" si="4"/>
        <v>23</v>
      </c>
      <c r="AF52" s="51">
        <f t="shared" si="4"/>
        <v>9</v>
      </c>
      <c r="AG52" s="51">
        <f t="shared" si="4"/>
        <v>4</v>
      </c>
    </row>
    <row r="53" ht="20.1" customHeight="1" spans="1:33">
      <c r="A53" s="39" t="s">
        <v>60</v>
      </c>
      <c r="B53" s="40" t="s">
        <v>72</v>
      </c>
      <c r="C53" s="52">
        <f>C52+C46</f>
        <v>1</v>
      </c>
      <c r="D53" s="52">
        <f t="shared" ref="D53:AG53" si="5">D52+D46</f>
        <v>16</v>
      </c>
      <c r="E53" s="52">
        <f t="shared" si="5"/>
        <v>13</v>
      </c>
      <c r="F53" s="52">
        <f t="shared" si="5"/>
        <v>12</v>
      </c>
      <c r="G53" s="52">
        <f t="shared" si="5"/>
        <v>33</v>
      </c>
      <c r="H53" s="52">
        <f t="shared" si="5"/>
        <v>19</v>
      </c>
      <c r="I53" s="52">
        <f t="shared" si="5"/>
        <v>23</v>
      </c>
      <c r="J53" s="85">
        <f t="shared" si="5"/>
        <v>24</v>
      </c>
      <c r="K53" s="52">
        <f t="shared" si="5"/>
        <v>22</v>
      </c>
      <c r="L53" s="52">
        <f t="shared" si="5"/>
        <v>67</v>
      </c>
      <c r="M53" s="52">
        <f t="shared" si="5"/>
        <v>47</v>
      </c>
      <c r="N53" s="52">
        <f t="shared" si="5"/>
        <v>47</v>
      </c>
      <c r="O53" s="52">
        <f t="shared" si="5"/>
        <v>18</v>
      </c>
      <c r="P53" s="52">
        <f t="shared" si="5"/>
        <v>17</v>
      </c>
      <c r="Q53" s="85">
        <f t="shared" si="5"/>
        <v>25</v>
      </c>
      <c r="R53" s="52">
        <f t="shared" si="5"/>
        <v>14</v>
      </c>
      <c r="S53" s="52">
        <f t="shared" si="5"/>
        <v>17</v>
      </c>
      <c r="T53" s="52">
        <f t="shared" si="5"/>
        <v>15</v>
      </c>
      <c r="U53" s="52">
        <f t="shared" si="5"/>
        <v>16</v>
      </c>
      <c r="V53" s="52">
        <f t="shared" si="5"/>
        <v>22</v>
      </c>
      <c r="W53" s="52">
        <f t="shared" si="5"/>
        <v>52</v>
      </c>
      <c r="X53" s="85">
        <f t="shared" si="5"/>
        <v>81</v>
      </c>
      <c r="Y53" s="52">
        <f t="shared" si="5"/>
        <v>30</v>
      </c>
      <c r="Z53" s="52">
        <f t="shared" si="5"/>
        <v>28</v>
      </c>
      <c r="AA53" s="52">
        <f t="shared" si="5"/>
        <v>36</v>
      </c>
      <c r="AB53" s="52">
        <f t="shared" si="5"/>
        <v>48</v>
      </c>
      <c r="AC53" s="52">
        <f t="shared" si="5"/>
        <v>72</v>
      </c>
      <c r="AD53" s="52">
        <f t="shared" si="5"/>
        <v>125</v>
      </c>
      <c r="AE53" s="85">
        <f t="shared" si="5"/>
        <v>158</v>
      </c>
      <c r="AF53" s="52">
        <f t="shared" si="5"/>
        <v>95</v>
      </c>
      <c r="AG53" s="52">
        <f t="shared" si="5"/>
        <v>103</v>
      </c>
    </row>
    <row r="54" ht="20.1" customHeight="1" spans="1:33">
      <c r="A54" s="39" t="s">
        <v>60</v>
      </c>
      <c r="B54" s="40" t="s">
        <v>73</v>
      </c>
      <c r="C54" s="53">
        <f>C53/C50</f>
        <v>0.0555555555555556</v>
      </c>
      <c r="D54" s="53">
        <f t="shared" ref="D54:AG54" si="6">D53/D50</f>
        <v>0.0224089635854342</v>
      </c>
      <c r="E54" s="53">
        <f t="shared" si="6"/>
        <v>0.0196969696969697</v>
      </c>
      <c r="F54" s="53">
        <f t="shared" si="6"/>
        <v>0.0230769230769231</v>
      </c>
      <c r="G54" s="53">
        <f t="shared" si="6"/>
        <v>0.0465575620767494</v>
      </c>
      <c r="H54" s="53">
        <f t="shared" si="6"/>
        <v>0.0509246850710265</v>
      </c>
      <c r="I54" s="53">
        <f t="shared" si="6"/>
        <v>0.0529953917050691</v>
      </c>
      <c r="J54" s="86">
        <f t="shared" si="6"/>
        <v>0.046029919447641</v>
      </c>
      <c r="K54" s="53">
        <f t="shared" si="6"/>
        <v>0.0503778337531486</v>
      </c>
      <c r="L54" s="53">
        <f t="shared" si="6"/>
        <v>0.0502965242849636</v>
      </c>
      <c r="M54" s="53">
        <f t="shared" si="6"/>
        <v>0.0503859348198971</v>
      </c>
      <c r="N54" s="53">
        <f t="shared" si="6"/>
        <v>0.0516029863855951</v>
      </c>
      <c r="O54" s="53">
        <f t="shared" si="6"/>
        <v>0.0393356643356643</v>
      </c>
      <c r="P54" s="53">
        <f t="shared" si="6"/>
        <v>0.0437805820242081</v>
      </c>
      <c r="Q54" s="86">
        <f t="shared" si="6"/>
        <v>0.0415489446568057</v>
      </c>
      <c r="R54" s="53">
        <f t="shared" si="6"/>
        <v>0.0397727272727273</v>
      </c>
      <c r="S54" s="53">
        <f t="shared" si="6"/>
        <v>0.0396270396270396</v>
      </c>
      <c r="T54" s="53">
        <f t="shared" si="6"/>
        <v>0.038961038961039</v>
      </c>
      <c r="U54" s="53">
        <f t="shared" si="6"/>
        <v>0.0393120393120393</v>
      </c>
      <c r="V54" s="53">
        <f t="shared" si="6"/>
        <v>0.04</v>
      </c>
      <c r="W54" s="53">
        <f t="shared" si="6"/>
        <v>0.0497607655502392</v>
      </c>
      <c r="X54" s="86">
        <f t="shared" si="6"/>
        <v>0.0398034398034398</v>
      </c>
      <c r="Y54" s="53">
        <f t="shared" si="6"/>
        <v>0.04</v>
      </c>
      <c r="Z54" s="53">
        <f t="shared" si="6"/>
        <v>0.0405797101449275</v>
      </c>
      <c r="AA54" s="53">
        <f t="shared" si="6"/>
        <v>0.0404494382022472</v>
      </c>
      <c r="AB54" s="53">
        <f t="shared" si="6"/>
        <v>0.04</v>
      </c>
      <c r="AC54" s="53">
        <f t="shared" si="6"/>
        <v>0.04</v>
      </c>
      <c r="AD54" s="53">
        <f t="shared" si="6"/>
        <v>0.05</v>
      </c>
      <c r="AE54" s="86">
        <f t="shared" si="6"/>
        <v>0.0451428571428571</v>
      </c>
      <c r="AF54" s="53">
        <f t="shared" si="6"/>
        <v>0.0452380952380952</v>
      </c>
      <c r="AG54" s="53">
        <f t="shared" si="6"/>
        <v>0.0429166666666667</v>
      </c>
    </row>
    <row r="57" ht="27.75" customHeight="1" spans="2:18">
      <c r="B57" s="54" t="s">
        <v>74</v>
      </c>
      <c r="C57" s="55"/>
      <c r="D57" s="55"/>
      <c r="E57" s="55"/>
      <c r="F57" s="56"/>
      <c r="H57" s="57" t="s">
        <v>75</v>
      </c>
      <c r="I57" s="87" t="s">
        <v>76</v>
      </c>
      <c r="J57" s="88"/>
      <c r="K57" s="88"/>
      <c r="L57" s="89"/>
      <c r="N57" s="90" t="s">
        <v>77</v>
      </c>
      <c r="O57" s="91"/>
      <c r="P57" s="91"/>
      <c r="Q57" s="91"/>
      <c r="R57" s="106"/>
    </row>
    <row r="58" customHeight="1" spans="2:18">
      <c r="B58" s="58"/>
      <c r="C58" s="59"/>
      <c r="D58" s="59"/>
      <c r="E58" s="59"/>
      <c r="F58" s="60"/>
      <c r="H58" s="61" t="s">
        <v>78</v>
      </c>
      <c r="I58" s="92"/>
      <c r="J58" s="93" t="s">
        <v>79</v>
      </c>
      <c r="K58" s="93" t="s">
        <v>80</v>
      </c>
      <c r="L58" s="93" t="s">
        <v>81</v>
      </c>
      <c r="N58" s="94"/>
      <c r="O58" s="95"/>
      <c r="P58" s="95"/>
      <c r="Q58" s="95"/>
      <c r="R58" s="107"/>
    </row>
    <row r="59" spans="2:18">
      <c r="B59" s="58"/>
      <c r="C59" s="59"/>
      <c r="D59" s="59"/>
      <c r="E59" s="59"/>
      <c r="F59" s="60"/>
      <c r="H59" s="62" t="s">
        <v>82</v>
      </c>
      <c r="I59" s="96">
        <v>0</v>
      </c>
      <c r="J59" s="96">
        <v>0</v>
      </c>
      <c r="K59" s="96">
        <f>SUM(I59:J59)</f>
        <v>0</v>
      </c>
      <c r="L59" s="96"/>
      <c r="N59" s="94"/>
      <c r="O59" s="95"/>
      <c r="P59" s="95"/>
      <c r="Q59" s="95"/>
      <c r="R59" s="107"/>
    </row>
    <row r="60" spans="2:18">
      <c r="B60" s="58"/>
      <c r="C60" s="59"/>
      <c r="D60" s="59"/>
      <c r="E60" s="59"/>
      <c r="F60" s="60"/>
      <c r="H60" s="63" t="s">
        <v>83</v>
      </c>
      <c r="I60" s="96">
        <v>0</v>
      </c>
      <c r="J60" s="96">
        <v>0</v>
      </c>
      <c r="K60" s="96">
        <f t="shared" ref="K60:K82" si="7">SUM(I60:J60)</f>
        <v>0</v>
      </c>
      <c r="L60" s="96"/>
      <c r="N60" s="94"/>
      <c r="O60" s="95"/>
      <c r="P60" s="95"/>
      <c r="Q60" s="95"/>
      <c r="R60" s="107"/>
    </row>
    <row r="61" spans="2:18">
      <c r="B61" s="58"/>
      <c r="C61" s="59"/>
      <c r="D61" s="59"/>
      <c r="E61" s="59"/>
      <c r="F61" s="60"/>
      <c r="H61" s="63" t="s">
        <v>84</v>
      </c>
      <c r="I61" s="96">
        <v>0</v>
      </c>
      <c r="J61" s="96">
        <v>0</v>
      </c>
      <c r="K61" s="96">
        <f t="shared" si="7"/>
        <v>0</v>
      </c>
      <c r="L61" s="96"/>
      <c r="N61" s="94"/>
      <c r="O61" s="95"/>
      <c r="P61" s="95"/>
      <c r="Q61" s="95"/>
      <c r="R61" s="107"/>
    </row>
    <row r="62" spans="2:18">
      <c r="B62" s="58"/>
      <c r="C62" s="59"/>
      <c r="D62" s="59"/>
      <c r="E62" s="59"/>
      <c r="F62" s="60"/>
      <c r="H62" s="63" t="s">
        <v>85</v>
      </c>
      <c r="I62" s="96">
        <v>0</v>
      </c>
      <c r="J62" s="96">
        <v>0</v>
      </c>
      <c r="K62" s="96">
        <f t="shared" si="7"/>
        <v>0</v>
      </c>
      <c r="L62" s="96"/>
      <c r="N62" s="94"/>
      <c r="O62" s="95"/>
      <c r="P62" s="95"/>
      <c r="Q62" s="95"/>
      <c r="R62" s="107"/>
    </row>
    <row r="63" spans="2:18">
      <c r="B63" s="58"/>
      <c r="C63" s="59"/>
      <c r="D63" s="59"/>
      <c r="E63" s="59"/>
      <c r="F63" s="60"/>
      <c r="H63" s="63" t="s">
        <v>86</v>
      </c>
      <c r="I63" s="96">
        <v>0</v>
      </c>
      <c r="J63" s="96">
        <v>0</v>
      </c>
      <c r="K63" s="96">
        <f t="shared" si="7"/>
        <v>0</v>
      </c>
      <c r="L63" s="96"/>
      <c r="N63" s="94"/>
      <c r="O63" s="95"/>
      <c r="P63" s="95"/>
      <c r="Q63" s="95"/>
      <c r="R63" s="107"/>
    </row>
    <row r="64" spans="2:18">
      <c r="B64" s="58"/>
      <c r="C64" s="59"/>
      <c r="D64" s="59"/>
      <c r="E64" s="59"/>
      <c r="F64" s="60"/>
      <c r="H64" s="63" t="s">
        <v>87</v>
      </c>
      <c r="I64" s="96">
        <v>0</v>
      </c>
      <c r="J64" s="96">
        <v>0</v>
      </c>
      <c r="K64" s="96">
        <f t="shared" si="7"/>
        <v>0</v>
      </c>
      <c r="L64" s="96"/>
      <c r="N64" s="94"/>
      <c r="O64" s="95"/>
      <c r="P64" s="95"/>
      <c r="Q64" s="95"/>
      <c r="R64" s="107"/>
    </row>
    <row r="65" spans="2:18">
      <c r="B65" s="58"/>
      <c r="C65" s="59"/>
      <c r="D65" s="59"/>
      <c r="E65" s="59"/>
      <c r="F65" s="60"/>
      <c r="H65" s="63" t="s">
        <v>88</v>
      </c>
      <c r="I65" s="96">
        <v>1</v>
      </c>
      <c r="J65" s="96"/>
      <c r="K65" s="96">
        <f t="shared" si="7"/>
        <v>1</v>
      </c>
      <c r="L65" s="96"/>
      <c r="N65" s="94"/>
      <c r="O65" s="95"/>
      <c r="P65" s="95"/>
      <c r="Q65" s="95"/>
      <c r="R65" s="107"/>
    </row>
    <row r="66" spans="2:18">
      <c r="B66" s="58"/>
      <c r="C66" s="59"/>
      <c r="D66" s="59"/>
      <c r="E66" s="59"/>
      <c r="F66" s="60"/>
      <c r="H66" s="63" t="s">
        <v>89</v>
      </c>
      <c r="I66" s="96">
        <v>1</v>
      </c>
      <c r="J66" s="96">
        <v>3</v>
      </c>
      <c r="K66" s="96">
        <f t="shared" si="7"/>
        <v>4</v>
      </c>
      <c r="L66" s="96"/>
      <c r="N66" s="94"/>
      <c r="O66" s="95"/>
      <c r="P66" s="95"/>
      <c r="Q66" s="95"/>
      <c r="R66" s="107"/>
    </row>
    <row r="67" spans="2:18">
      <c r="B67" s="58"/>
      <c r="C67" s="59"/>
      <c r="D67" s="59"/>
      <c r="E67" s="59"/>
      <c r="F67" s="60"/>
      <c r="H67" s="63" t="s">
        <v>90</v>
      </c>
      <c r="I67" s="96">
        <v>1</v>
      </c>
      <c r="J67" s="96">
        <v>5</v>
      </c>
      <c r="K67" s="96">
        <f t="shared" si="7"/>
        <v>6</v>
      </c>
      <c r="L67" s="96"/>
      <c r="N67" s="94"/>
      <c r="O67" s="95"/>
      <c r="P67" s="95"/>
      <c r="Q67" s="95"/>
      <c r="R67" s="107"/>
    </row>
    <row r="68" spans="2:18">
      <c r="B68" s="58"/>
      <c r="C68" s="59"/>
      <c r="D68" s="59"/>
      <c r="E68" s="59"/>
      <c r="F68" s="60"/>
      <c r="H68" s="63" t="s">
        <v>91</v>
      </c>
      <c r="I68" s="96">
        <v>1</v>
      </c>
      <c r="J68" s="96">
        <v>5</v>
      </c>
      <c r="K68" s="96">
        <f t="shared" si="7"/>
        <v>6</v>
      </c>
      <c r="L68" s="96"/>
      <c r="N68" s="94"/>
      <c r="O68" s="95"/>
      <c r="P68" s="95"/>
      <c r="Q68" s="95"/>
      <c r="R68" s="107"/>
    </row>
    <row r="69" spans="2:18">
      <c r="B69" s="58"/>
      <c r="C69" s="59"/>
      <c r="D69" s="59"/>
      <c r="E69" s="59"/>
      <c r="F69" s="60"/>
      <c r="H69" s="63" t="s">
        <v>92</v>
      </c>
      <c r="I69" s="96">
        <v>2</v>
      </c>
      <c r="J69" s="96">
        <v>6</v>
      </c>
      <c r="K69" s="96">
        <f t="shared" si="7"/>
        <v>8</v>
      </c>
      <c r="L69" s="96"/>
      <c r="N69" s="94"/>
      <c r="O69" s="95"/>
      <c r="P69" s="95"/>
      <c r="Q69" s="95"/>
      <c r="R69" s="107"/>
    </row>
    <row r="70" spans="2:18">
      <c r="B70" s="58"/>
      <c r="C70" s="59"/>
      <c r="D70" s="59"/>
      <c r="E70" s="59"/>
      <c r="F70" s="60"/>
      <c r="H70" s="63" t="s">
        <v>93</v>
      </c>
      <c r="I70" s="96">
        <v>2</v>
      </c>
      <c r="J70" s="96">
        <v>8</v>
      </c>
      <c r="K70" s="96">
        <f t="shared" si="7"/>
        <v>10</v>
      </c>
      <c r="L70" s="96"/>
      <c r="N70" s="94"/>
      <c r="O70" s="95"/>
      <c r="P70" s="95"/>
      <c r="Q70" s="95"/>
      <c r="R70" s="107"/>
    </row>
    <row r="71" spans="2:18">
      <c r="B71" s="58"/>
      <c r="C71" s="59"/>
      <c r="D71" s="59"/>
      <c r="E71" s="59"/>
      <c r="F71" s="60"/>
      <c r="H71" s="63" t="s">
        <v>94</v>
      </c>
      <c r="I71" s="96">
        <v>2</v>
      </c>
      <c r="J71" s="96">
        <v>9</v>
      </c>
      <c r="K71" s="96">
        <f t="shared" si="7"/>
        <v>11</v>
      </c>
      <c r="L71" s="96"/>
      <c r="N71" s="94"/>
      <c r="O71" s="95"/>
      <c r="P71" s="95"/>
      <c r="Q71" s="95"/>
      <c r="R71" s="107"/>
    </row>
    <row r="72" spans="2:18">
      <c r="B72" s="58"/>
      <c r="C72" s="59"/>
      <c r="D72" s="59"/>
      <c r="E72" s="59"/>
      <c r="F72" s="60"/>
      <c r="H72" s="63" t="s">
        <v>95</v>
      </c>
      <c r="I72" s="96">
        <v>2</v>
      </c>
      <c r="J72" s="96">
        <v>10</v>
      </c>
      <c r="K72" s="96">
        <f t="shared" si="7"/>
        <v>12</v>
      </c>
      <c r="L72" s="96"/>
      <c r="N72" s="94"/>
      <c r="O72" s="95"/>
      <c r="P72" s="95"/>
      <c r="Q72" s="95"/>
      <c r="R72" s="107"/>
    </row>
    <row r="73" spans="2:18">
      <c r="B73" s="58"/>
      <c r="C73" s="59"/>
      <c r="D73" s="59"/>
      <c r="E73" s="59"/>
      <c r="F73" s="60"/>
      <c r="H73" s="63" t="s">
        <v>96</v>
      </c>
      <c r="I73" s="96">
        <v>3</v>
      </c>
      <c r="J73" s="96">
        <v>12</v>
      </c>
      <c r="K73" s="96">
        <f t="shared" si="7"/>
        <v>15</v>
      </c>
      <c r="L73" s="96"/>
      <c r="N73" s="94"/>
      <c r="O73" s="95"/>
      <c r="P73" s="95"/>
      <c r="Q73" s="95"/>
      <c r="R73" s="107"/>
    </row>
    <row r="74" spans="2:18">
      <c r="B74" s="58"/>
      <c r="C74" s="59"/>
      <c r="D74" s="59"/>
      <c r="E74" s="59"/>
      <c r="F74" s="60"/>
      <c r="H74" s="63" t="s">
        <v>97</v>
      </c>
      <c r="I74" s="96">
        <v>3</v>
      </c>
      <c r="J74" s="96">
        <v>13</v>
      </c>
      <c r="K74" s="96">
        <f t="shared" si="7"/>
        <v>16</v>
      </c>
      <c r="L74" s="96">
        <v>1</v>
      </c>
      <c r="N74" s="94"/>
      <c r="O74" s="95"/>
      <c r="P74" s="95"/>
      <c r="Q74" s="95"/>
      <c r="R74" s="107"/>
    </row>
    <row r="75" spans="2:18">
      <c r="B75" s="58"/>
      <c r="C75" s="59"/>
      <c r="D75" s="59"/>
      <c r="E75" s="59"/>
      <c r="F75" s="60"/>
      <c r="H75" s="63" t="s">
        <v>98</v>
      </c>
      <c r="I75" s="96">
        <v>3</v>
      </c>
      <c r="J75" s="96">
        <v>13</v>
      </c>
      <c r="K75" s="96">
        <f t="shared" si="7"/>
        <v>16</v>
      </c>
      <c r="L75" s="96"/>
      <c r="N75" s="94"/>
      <c r="O75" s="95"/>
      <c r="P75" s="95"/>
      <c r="Q75" s="95"/>
      <c r="R75" s="107"/>
    </row>
    <row r="76" spans="2:18">
      <c r="B76" s="58"/>
      <c r="C76" s="59"/>
      <c r="D76" s="59"/>
      <c r="E76" s="59"/>
      <c r="F76" s="60"/>
      <c r="H76" s="63" t="s">
        <v>99</v>
      </c>
      <c r="I76" s="96">
        <v>3</v>
      </c>
      <c r="J76" s="96">
        <v>15</v>
      </c>
      <c r="K76" s="96">
        <f t="shared" si="7"/>
        <v>18</v>
      </c>
      <c r="L76" s="96"/>
      <c r="N76" s="94"/>
      <c r="O76" s="95"/>
      <c r="P76" s="95"/>
      <c r="Q76" s="95"/>
      <c r="R76" s="107"/>
    </row>
    <row r="77" spans="2:18">
      <c r="B77" s="58"/>
      <c r="C77" s="59"/>
      <c r="D77" s="59"/>
      <c r="E77" s="59"/>
      <c r="F77" s="60"/>
      <c r="H77" s="63" t="s">
        <v>100</v>
      </c>
      <c r="I77" s="96">
        <v>4</v>
      </c>
      <c r="J77" s="96">
        <v>18</v>
      </c>
      <c r="K77" s="96">
        <f t="shared" si="7"/>
        <v>22</v>
      </c>
      <c r="L77" s="96"/>
      <c r="N77" s="94"/>
      <c r="O77" s="95"/>
      <c r="P77" s="95"/>
      <c r="Q77" s="95"/>
      <c r="R77" s="107"/>
    </row>
    <row r="78" spans="2:18">
      <c r="B78" s="58"/>
      <c r="C78" s="59"/>
      <c r="D78" s="59"/>
      <c r="E78" s="59"/>
      <c r="F78" s="60"/>
      <c r="H78" s="63" t="s">
        <v>101</v>
      </c>
      <c r="I78" s="96"/>
      <c r="J78" s="96">
        <v>20</v>
      </c>
      <c r="K78" s="96">
        <f t="shared" si="7"/>
        <v>20</v>
      </c>
      <c r="L78" s="96"/>
      <c r="N78" s="94"/>
      <c r="O78" s="95"/>
      <c r="P78" s="95"/>
      <c r="Q78" s="95"/>
      <c r="R78" s="107"/>
    </row>
    <row r="79" spans="2:18">
      <c r="B79" s="58"/>
      <c r="C79" s="59"/>
      <c r="D79" s="59"/>
      <c r="E79" s="59"/>
      <c r="F79" s="60"/>
      <c r="H79" s="63" t="s">
        <v>102</v>
      </c>
      <c r="I79" s="96">
        <v>5</v>
      </c>
      <c r="J79" s="96">
        <v>22</v>
      </c>
      <c r="K79" s="96">
        <f t="shared" si="7"/>
        <v>27</v>
      </c>
      <c r="L79" s="96"/>
      <c r="N79" s="94"/>
      <c r="O79" s="95"/>
      <c r="P79" s="95"/>
      <c r="Q79" s="95"/>
      <c r="R79" s="107"/>
    </row>
    <row r="80" spans="2:18">
      <c r="B80" s="58"/>
      <c r="C80" s="59"/>
      <c r="D80" s="59"/>
      <c r="E80" s="59"/>
      <c r="F80" s="60"/>
      <c r="H80" s="63" t="s">
        <v>103</v>
      </c>
      <c r="I80" s="96"/>
      <c r="J80" s="96">
        <v>23</v>
      </c>
      <c r="K80" s="96">
        <f t="shared" si="7"/>
        <v>23</v>
      </c>
      <c r="L80" s="96"/>
      <c r="N80" s="94"/>
      <c r="O80" s="95"/>
      <c r="P80" s="95"/>
      <c r="Q80" s="95"/>
      <c r="R80" s="107"/>
    </row>
    <row r="81" spans="2:18">
      <c r="B81" s="58"/>
      <c r="C81" s="59"/>
      <c r="D81" s="59"/>
      <c r="E81" s="59"/>
      <c r="F81" s="60"/>
      <c r="H81" s="63" t="s">
        <v>104</v>
      </c>
      <c r="I81" s="96"/>
      <c r="J81" s="96">
        <v>25</v>
      </c>
      <c r="K81" s="96">
        <f t="shared" si="7"/>
        <v>25</v>
      </c>
      <c r="L81" s="96"/>
      <c r="N81" s="94"/>
      <c r="O81" s="95"/>
      <c r="P81" s="95"/>
      <c r="Q81" s="95"/>
      <c r="R81" s="107"/>
    </row>
    <row r="82" spans="2:18">
      <c r="B82" s="58"/>
      <c r="C82" s="59"/>
      <c r="D82" s="59"/>
      <c r="E82" s="59"/>
      <c r="F82" s="60"/>
      <c r="H82" s="63" t="s">
        <v>105</v>
      </c>
      <c r="I82" s="96">
        <v>5</v>
      </c>
      <c r="J82" s="96">
        <v>29</v>
      </c>
      <c r="K82" s="96">
        <f t="shared" si="7"/>
        <v>34</v>
      </c>
      <c r="L82" s="96"/>
      <c r="N82" s="94"/>
      <c r="O82" s="95"/>
      <c r="P82" s="95"/>
      <c r="Q82" s="95"/>
      <c r="R82" s="107"/>
    </row>
    <row r="83" spans="2:18">
      <c r="B83" s="111"/>
      <c r="C83" s="112"/>
      <c r="D83" s="112"/>
      <c r="E83" s="112"/>
      <c r="F83" s="113"/>
      <c r="H83" s="96"/>
      <c r="I83" s="96"/>
      <c r="J83" s="96">
        <v>37</v>
      </c>
      <c r="K83" s="96">
        <v>27</v>
      </c>
      <c r="L83" s="96"/>
      <c r="N83" s="114"/>
      <c r="O83" s="115"/>
      <c r="P83" s="115"/>
      <c r="Q83" s="115"/>
      <c r="R83" s="116"/>
    </row>
    <row r="132" spans="2:10">
      <c r="B132" s="117"/>
      <c r="C132" s="117"/>
      <c r="D132" s="117"/>
      <c r="E132" s="117"/>
      <c r="F132" s="117"/>
      <c r="G132" s="117"/>
      <c r="H132" s="117"/>
      <c r="I132" s="117"/>
      <c r="J132" s="117"/>
    </row>
    <row r="133" spans="2:10">
      <c r="B133" s="117"/>
      <c r="C133" s="117"/>
      <c r="D133" s="117"/>
      <c r="E133" s="117"/>
      <c r="F133" s="117"/>
      <c r="G133" s="117"/>
      <c r="H133" s="117"/>
      <c r="I133" s="117"/>
      <c r="J133" s="117"/>
    </row>
    <row r="134" spans="2:10">
      <c r="B134" s="117"/>
      <c r="C134" s="117"/>
      <c r="D134" s="117"/>
      <c r="E134" s="117"/>
      <c r="F134" s="117"/>
      <c r="G134" s="117"/>
      <c r="H134" s="117"/>
      <c r="I134" s="117"/>
      <c r="J134" s="117"/>
    </row>
    <row r="135" spans="2:10">
      <c r="B135" s="117"/>
      <c r="C135" s="117"/>
      <c r="D135" s="117"/>
      <c r="E135" s="117"/>
      <c r="F135" s="117"/>
      <c r="G135" s="117"/>
      <c r="H135" s="117"/>
      <c r="I135" s="117"/>
      <c r="J135" s="117"/>
    </row>
    <row r="136" spans="2:10">
      <c r="B136" s="117"/>
      <c r="C136" s="117"/>
      <c r="D136" s="117"/>
      <c r="E136" s="117"/>
      <c r="F136" s="117"/>
      <c r="G136" s="117"/>
      <c r="H136" s="117"/>
      <c r="I136" s="117"/>
      <c r="J136" s="117"/>
    </row>
  </sheetData>
  <mergeCells count="14">
    <mergeCell ref="A37:B37"/>
    <mergeCell ref="C40:J40"/>
    <mergeCell ref="K40:Q40"/>
    <mergeCell ref="R40:X40"/>
    <mergeCell ref="Y40:AE40"/>
    <mergeCell ref="C41:I41"/>
    <mergeCell ref="K41:P41"/>
    <mergeCell ref="R41:W41"/>
    <mergeCell ref="Y41:AD41"/>
    <mergeCell ref="AF41:AG41"/>
    <mergeCell ref="I57:L57"/>
    <mergeCell ref="H58:I58"/>
    <mergeCell ref="N57:R83"/>
    <mergeCell ref="B57:F83"/>
  </mergeCells>
  <hyperlinks>
    <hyperlink ref="B40" r:id="rId2" display="总体操作计划表"/>
    <hyperlink ref="C40:Q40" r:id="rId2" display="表现期"/>
    <hyperlink ref="C37:AG37" r:id="rId2" display="10月21"/>
    <hyperlink ref="C43:AG48" r:id="rId2" display="=C44+C45"/>
    <hyperlink ref="A40:B54" r:id="rId2" display="固定"/>
  </hyperlinks>
  <pageMargins left="0.699305555555556" right="0.699305555555556" top="0.75" bottom="0.75" header="0.3" footer="0.3"/>
  <pageSetup paperSize="9" orientation="portrait" horizontalDpi="2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50"/>
  <sheetViews>
    <sheetView topLeftCell="A4" workbookViewId="0">
      <selection activeCell="T29" sqref="T29"/>
    </sheetView>
  </sheetViews>
  <sheetFormatPr defaultColWidth="9" defaultRowHeight="13.5"/>
  <sheetData>
    <row r="1" spans="1:30">
      <c r="A1" s="1"/>
      <c r="B1" s="2"/>
      <c r="C1" s="2"/>
      <c r="D1" s="2"/>
      <c r="E1" s="2"/>
      <c r="F1" s="2"/>
      <c r="G1" s="2"/>
      <c r="H1" s="2"/>
      <c r="I1" s="2"/>
      <c r="J1" s="4"/>
      <c r="K1" s="5"/>
      <c r="L1" s="5"/>
      <c r="M1" s="5"/>
      <c r="N1" s="5"/>
      <c r="O1" s="5"/>
      <c r="P1" s="6"/>
      <c r="Q1" s="19"/>
      <c r="R1" s="20"/>
      <c r="S1" s="20"/>
      <c r="T1" s="20"/>
      <c r="U1" s="20"/>
      <c r="V1" s="20"/>
      <c r="W1" s="20"/>
      <c r="X1" s="20"/>
      <c r="Y1" s="20"/>
      <c r="Z1" s="20"/>
      <c r="AA1" s="20"/>
      <c r="AB1" s="20"/>
      <c r="AC1" s="20"/>
      <c r="AD1" s="20"/>
    </row>
    <row r="2" spans="1:30">
      <c r="A2" s="3"/>
      <c r="B2" s="4"/>
      <c r="C2" s="5"/>
      <c r="D2" s="5"/>
      <c r="E2" s="5"/>
      <c r="F2" s="5"/>
      <c r="G2" s="5"/>
      <c r="H2" s="6"/>
      <c r="I2" s="17"/>
      <c r="J2" s="4"/>
      <c r="K2" s="5"/>
      <c r="L2" s="5"/>
      <c r="M2" s="5"/>
      <c r="N2" s="5"/>
      <c r="O2" s="6"/>
      <c r="P2" s="17"/>
      <c r="Q2" s="21"/>
      <c r="R2" s="22"/>
      <c r="S2" s="22"/>
      <c r="T2" s="22"/>
      <c r="U2" s="22"/>
      <c r="V2" s="23"/>
      <c r="W2" s="17"/>
      <c r="X2" s="21"/>
      <c r="Y2" s="22"/>
      <c r="Z2" s="22"/>
      <c r="AA2" s="22"/>
      <c r="AB2" s="22"/>
      <c r="AC2" s="23"/>
      <c r="AD2" s="17"/>
    </row>
    <row r="3" spans="1:32">
      <c r="A3" s="3"/>
      <c r="B3" s="7"/>
      <c r="C3" s="3"/>
      <c r="D3" s="3"/>
      <c r="E3" s="3"/>
      <c r="F3" s="3"/>
      <c r="G3" s="3"/>
      <c r="H3" s="8"/>
      <c r="I3" s="17"/>
      <c r="J3" s="3"/>
      <c r="K3" s="3"/>
      <c r="L3" s="3"/>
      <c r="M3" s="3"/>
      <c r="N3" s="3"/>
      <c r="O3" s="8"/>
      <c r="P3" s="17"/>
      <c r="Q3" s="3"/>
      <c r="R3" s="3"/>
      <c r="S3" s="3"/>
      <c r="T3" s="3"/>
      <c r="U3" s="3"/>
      <c r="V3" s="8"/>
      <c r="W3" s="17"/>
      <c r="X3" s="3"/>
      <c r="Y3" s="3"/>
      <c r="Z3" s="3"/>
      <c r="AA3" s="3"/>
      <c r="AB3" s="3"/>
      <c r="AC3" s="8"/>
      <c r="AD3" s="17"/>
      <c r="AE3" s="25"/>
      <c r="AF3" s="25"/>
    </row>
    <row r="4" spans="1:32">
      <c r="A4" s="7"/>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row>
    <row r="5" spans="1:32">
      <c r="A5" s="7"/>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row>
    <row r="6" spans="1:32">
      <c r="A6" s="7"/>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c r="A7" s="7"/>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row>
    <row r="8" spans="1:32">
      <c r="A8" s="7"/>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2">
      <c r="A9" s="7"/>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2">
      <c r="A10" s="7"/>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c r="A11" s="7"/>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spans="1:32">
      <c r="A12" s="7"/>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c r="A13" s="7"/>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34" spans="6:10">
      <c r="F34" s="13" t="s">
        <v>0</v>
      </c>
      <c r="G34" s="13"/>
      <c r="H34" s="13"/>
      <c r="I34" s="13"/>
      <c r="J34" s="13"/>
    </row>
    <row r="35" spans="6:10">
      <c r="F35" s="13"/>
      <c r="G35" s="13"/>
      <c r="H35" s="13"/>
      <c r="I35" s="13"/>
      <c r="J35" s="13"/>
    </row>
    <row r="36" spans="6:10">
      <c r="F36" s="13"/>
      <c r="G36" s="13"/>
      <c r="H36" s="13"/>
      <c r="I36" s="13"/>
      <c r="J36" s="13"/>
    </row>
    <row r="37" spans="6:10">
      <c r="F37" s="13"/>
      <c r="G37" s="13"/>
      <c r="H37" s="13"/>
      <c r="I37" s="13"/>
      <c r="J37" s="13"/>
    </row>
    <row r="38" spans="2:31">
      <c r="B38" s="1" t="s">
        <v>34</v>
      </c>
      <c r="C38" s="2" t="s">
        <v>35</v>
      </c>
      <c r="D38" s="2"/>
      <c r="E38" s="2"/>
      <c r="F38" s="2"/>
      <c r="G38" s="2"/>
      <c r="H38" s="2"/>
      <c r="I38" s="2"/>
      <c r="J38" s="18"/>
      <c r="K38" s="4" t="s">
        <v>36</v>
      </c>
      <c r="L38" s="5"/>
      <c r="M38" s="5"/>
      <c r="N38" s="5"/>
      <c r="O38" s="5"/>
      <c r="P38" s="5"/>
      <c r="Q38" s="6"/>
      <c r="R38" s="19" t="s">
        <v>37</v>
      </c>
      <c r="S38" s="24"/>
      <c r="T38" s="24"/>
      <c r="U38" s="24"/>
      <c r="V38" s="24"/>
      <c r="W38" s="24"/>
      <c r="X38" s="24"/>
      <c r="Y38" s="20" t="s">
        <v>38</v>
      </c>
      <c r="Z38" s="20"/>
      <c r="AA38" s="20"/>
      <c r="AB38" s="20"/>
      <c r="AC38" s="20"/>
      <c r="AD38" s="20"/>
      <c r="AE38" s="20"/>
    </row>
    <row r="39" spans="2:31">
      <c r="B39" s="3"/>
      <c r="C39" s="4" t="s">
        <v>106</v>
      </c>
      <c r="D39" s="5"/>
      <c r="E39" s="5"/>
      <c r="F39" s="5"/>
      <c r="G39" s="5"/>
      <c r="H39" s="5"/>
      <c r="I39" s="6"/>
      <c r="J39" s="17" t="s">
        <v>41</v>
      </c>
      <c r="K39" s="4" t="s">
        <v>42</v>
      </c>
      <c r="L39" s="5"/>
      <c r="M39" s="5"/>
      <c r="N39" s="5"/>
      <c r="O39" s="5"/>
      <c r="P39" s="6"/>
      <c r="Q39" s="17" t="s">
        <v>107</v>
      </c>
      <c r="R39" s="21" t="s">
        <v>108</v>
      </c>
      <c r="S39" s="22"/>
      <c r="T39" s="22"/>
      <c r="U39" s="22"/>
      <c r="V39" s="22"/>
      <c r="W39" s="23"/>
      <c r="X39" s="17" t="s">
        <v>109</v>
      </c>
      <c r="Y39" s="21" t="s">
        <v>110</v>
      </c>
      <c r="Z39" s="22"/>
      <c r="AA39" s="22"/>
      <c r="AB39" s="22"/>
      <c r="AC39" s="22"/>
      <c r="AD39" s="23"/>
      <c r="AE39" s="17" t="s">
        <v>111</v>
      </c>
    </row>
    <row r="40" spans="2:33">
      <c r="B40" s="3"/>
      <c r="C40" s="7" t="s">
        <v>50</v>
      </c>
      <c r="D40" s="3" t="s">
        <v>112</v>
      </c>
      <c r="E40" s="3" t="s">
        <v>113</v>
      </c>
      <c r="F40" s="3" t="s">
        <v>114</v>
      </c>
      <c r="G40" s="3" t="s">
        <v>115</v>
      </c>
      <c r="H40" s="3" t="s">
        <v>116</v>
      </c>
      <c r="I40" s="8" t="s">
        <v>117</v>
      </c>
      <c r="J40" s="17" t="s">
        <v>118</v>
      </c>
      <c r="K40" s="3" t="s">
        <v>76</v>
      </c>
      <c r="L40" s="3" t="s">
        <v>113</v>
      </c>
      <c r="M40" s="3" t="s">
        <v>114</v>
      </c>
      <c r="N40" s="3" t="s">
        <v>115</v>
      </c>
      <c r="O40" s="3" t="s">
        <v>116</v>
      </c>
      <c r="P40" s="8" t="s">
        <v>117</v>
      </c>
      <c r="Q40" s="17" t="s">
        <v>118</v>
      </c>
      <c r="R40" s="3" t="s">
        <v>76</v>
      </c>
      <c r="S40" s="3" t="s">
        <v>113</v>
      </c>
      <c r="T40" s="3" t="s">
        <v>114</v>
      </c>
      <c r="U40" s="3" t="s">
        <v>115</v>
      </c>
      <c r="V40" s="3" t="s">
        <v>116</v>
      </c>
      <c r="W40" s="8" t="s">
        <v>117</v>
      </c>
      <c r="X40" s="17" t="s">
        <v>118</v>
      </c>
      <c r="Y40" s="3" t="s">
        <v>76</v>
      </c>
      <c r="Z40" s="3" t="s">
        <v>113</v>
      </c>
      <c r="AA40" s="3" t="s">
        <v>114</v>
      </c>
      <c r="AB40" s="3" t="s">
        <v>115</v>
      </c>
      <c r="AC40" s="3" t="s">
        <v>116</v>
      </c>
      <c r="AD40" s="8" t="s">
        <v>117</v>
      </c>
      <c r="AE40" s="17" t="s">
        <v>118</v>
      </c>
      <c r="AF40" s="25" t="s">
        <v>119</v>
      </c>
      <c r="AG40" s="25" t="s">
        <v>120</v>
      </c>
    </row>
    <row r="41" spans="1:33">
      <c r="A41" s="14" t="s">
        <v>121</v>
      </c>
      <c r="B41" s="7" t="s">
        <v>61</v>
      </c>
      <c r="C41" s="3">
        <v>2</v>
      </c>
      <c r="D41" s="3">
        <v>6</v>
      </c>
      <c r="E41" s="3">
        <v>10</v>
      </c>
      <c r="F41" s="3">
        <v>35</v>
      </c>
      <c r="G41" s="3">
        <v>68</v>
      </c>
      <c r="H41" s="3">
        <v>130</v>
      </c>
      <c r="I41" s="3">
        <v>210</v>
      </c>
      <c r="J41" s="3">
        <v>400</v>
      </c>
      <c r="K41" s="3">
        <v>160</v>
      </c>
      <c r="L41" s="3">
        <v>210</v>
      </c>
      <c r="M41" s="3">
        <v>260</v>
      </c>
      <c r="N41" s="3">
        <v>230</v>
      </c>
      <c r="O41" s="3">
        <v>270</v>
      </c>
      <c r="P41" s="3">
        <v>498</v>
      </c>
      <c r="Q41" s="3">
        <v>920</v>
      </c>
      <c r="R41" s="3">
        <v>320</v>
      </c>
      <c r="S41" s="3">
        <v>390</v>
      </c>
      <c r="T41" s="3">
        <v>350</v>
      </c>
      <c r="U41" s="3">
        <v>370</v>
      </c>
      <c r="V41" s="3">
        <v>500</v>
      </c>
      <c r="W41" s="3">
        <v>950</v>
      </c>
      <c r="X41" s="3">
        <v>1850</v>
      </c>
      <c r="Y41" s="3">
        <v>750</v>
      </c>
      <c r="Z41" s="3">
        <v>690</v>
      </c>
      <c r="AA41" s="3">
        <v>890</v>
      </c>
      <c r="AB41" s="3">
        <v>1200</v>
      </c>
      <c r="AC41" s="3">
        <v>1800</v>
      </c>
      <c r="AD41" s="3">
        <v>2500</v>
      </c>
      <c r="AE41" s="3">
        <v>3500</v>
      </c>
      <c r="AF41" s="3">
        <v>2100</v>
      </c>
      <c r="AG41" s="3">
        <v>2400</v>
      </c>
    </row>
    <row r="42" spans="1:33">
      <c r="A42" s="14" t="s">
        <v>121</v>
      </c>
      <c r="B42" s="7" t="s">
        <v>65</v>
      </c>
      <c r="C42" s="3">
        <v>0</v>
      </c>
      <c r="D42" s="3">
        <v>0</v>
      </c>
      <c r="E42" s="3">
        <v>0</v>
      </c>
      <c r="F42" s="3">
        <v>1</v>
      </c>
      <c r="G42" s="3">
        <v>2</v>
      </c>
      <c r="H42" s="3">
        <v>3</v>
      </c>
      <c r="I42" s="3">
        <v>5</v>
      </c>
      <c r="J42" s="3">
        <v>9</v>
      </c>
      <c r="K42" s="3">
        <v>4</v>
      </c>
      <c r="L42" s="3">
        <v>5</v>
      </c>
      <c r="M42" s="3">
        <v>6</v>
      </c>
      <c r="N42" s="3">
        <v>6</v>
      </c>
      <c r="O42" s="3">
        <v>7</v>
      </c>
      <c r="P42" s="3">
        <v>12</v>
      </c>
      <c r="Q42" s="3">
        <v>20</v>
      </c>
      <c r="R42" s="3">
        <v>7</v>
      </c>
      <c r="S42" s="3">
        <v>9</v>
      </c>
      <c r="T42" s="3">
        <v>10</v>
      </c>
      <c r="U42" s="3">
        <v>10</v>
      </c>
      <c r="V42" s="3">
        <v>15</v>
      </c>
      <c r="W42" s="3">
        <v>31</v>
      </c>
      <c r="X42" s="3">
        <v>51</v>
      </c>
      <c r="Y42" s="3">
        <v>23</v>
      </c>
      <c r="Z42" s="3">
        <v>21</v>
      </c>
      <c r="AA42" s="3">
        <v>28</v>
      </c>
      <c r="AB42" s="3">
        <v>38</v>
      </c>
      <c r="AC42" s="3">
        <v>72</v>
      </c>
      <c r="AD42" s="3">
        <v>120</v>
      </c>
      <c r="AE42" s="3">
        <v>135</v>
      </c>
      <c r="AF42" s="3">
        <v>86</v>
      </c>
      <c r="AG42" s="3">
        <v>99</v>
      </c>
    </row>
    <row r="43" spans="1:33">
      <c r="A43" s="15" t="s">
        <v>122</v>
      </c>
      <c r="B43" s="7" t="s">
        <v>66</v>
      </c>
      <c r="C43" s="9">
        <v>0</v>
      </c>
      <c r="D43" s="9">
        <v>0</v>
      </c>
      <c r="E43" s="9">
        <v>0</v>
      </c>
      <c r="F43" s="9">
        <v>0.0285714285714286</v>
      </c>
      <c r="G43" s="9">
        <v>0.0294117647058824</v>
      </c>
      <c r="H43" s="9">
        <v>0.0230769230769231</v>
      </c>
      <c r="I43" s="9">
        <v>0.0238095238095238</v>
      </c>
      <c r="J43" s="9">
        <v>0.0225</v>
      </c>
      <c r="K43" s="9">
        <v>0.025</v>
      </c>
      <c r="L43" s="9">
        <v>0.0238095238095238</v>
      </c>
      <c r="M43" s="9">
        <v>0.0230769230769231</v>
      </c>
      <c r="N43" s="9">
        <v>0.0260869565217391</v>
      </c>
      <c r="O43" s="9">
        <v>0.0259259259259259</v>
      </c>
      <c r="P43" s="9">
        <v>0.0240963855421687</v>
      </c>
      <c r="Q43" s="9">
        <v>0.0217391304347826</v>
      </c>
      <c r="R43" s="9">
        <v>0.021875</v>
      </c>
      <c r="S43" s="9">
        <v>0.0230769230769231</v>
      </c>
      <c r="T43" s="9">
        <v>0.0285714285714286</v>
      </c>
      <c r="U43" s="9">
        <v>0.027027027027027</v>
      </c>
      <c r="V43" s="9">
        <v>0.03</v>
      </c>
      <c r="W43" s="9">
        <v>0.0326315789473684</v>
      </c>
      <c r="X43" s="9">
        <v>0.0275675675675676</v>
      </c>
      <c r="Y43" s="9">
        <v>0.0306666666666667</v>
      </c>
      <c r="Z43" s="9">
        <v>0.0304347826086957</v>
      </c>
      <c r="AA43" s="9">
        <v>0.0314606741573034</v>
      </c>
      <c r="AB43" s="9">
        <v>0.0316666666666667</v>
      </c>
      <c r="AC43" s="9">
        <v>0.04</v>
      </c>
      <c r="AD43" s="9">
        <v>0.048</v>
      </c>
      <c r="AE43" s="9">
        <v>0.0385714285714286</v>
      </c>
      <c r="AF43" s="9">
        <v>0.040952380952381</v>
      </c>
      <c r="AG43" s="9">
        <v>0.04125</v>
      </c>
    </row>
    <row r="44" spans="1:33">
      <c r="A44" s="14" t="s">
        <v>121</v>
      </c>
      <c r="B44" s="7" t="s">
        <v>67</v>
      </c>
      <c r="C44" s="10">
        <v>8</v>
      </c>
      <c r="D44" s="10">
        <v>6</v>
      </c>
      <c r="E44" s="10">
        <v>4</v>
      </c>
      <c r="F44" s="10">
        <v>1</v>
      </c>
      <c r="G44" s="10">
        <v>0.6</v>
      </c>
      <c r="H44" s="10">
        <v>0.3</v>
      </c>
      <c r="I44" s="10">
        <v>0.4</v>
      </c>
      <c r="J44" s="10">
        <v>0.1</v>
      </c>
      <c r="K44" s="10">
        <v>0.1</v>
      </c>
      <c r="L44" s="10">
        <v>0.1</v>
      </c>
      <c r="M44" s="10">
        <v>0.1</v>
      </c>
      <c r="N44" s="10">
        <v>0.1</v>
      </c>
      <c r="O44" s="10">
        <v>0.1</v>
      </c>
      <c r="P44" s="10">
        <v>0.1</v>
      </c>
      <c r="Q44" s="10">
        <v>0.1</v>
      </c>
      <c r="R44" s="10">
        <v>0.1</v>
      </c>
      <c r="S44" s="10">
        <v>0.1</v>
      </c>
      <c r="T44" s="10">
        <v>0.1</v>
      </c>
      <c r="U44" s="10">
        <v>0.1</v>
      </c>
      <c r="V44" s="10">
        <v>0.1</v>
      </c>
      <c r="W44" s="10">
        <v>0.1</v>
      </c>
      <c r="X44" s="10">
        <v>0.1</v>
      </c>
      <c r="Y44" s="10">
        <v>0</v>
      </c>
      <c r="Z44" s="10">
        <v>0</v>
      </c>
      <c r="AA44" s="10">
        <v>0</v>
      </c>
      <c r="AB44" s="10">
        <v>0</v>
      </c>
      <c r="AC44" s="10">
        <v>0</v>
      </c>
      <c r="AD44" s="10">
        <v>0</v>
      </c>
      <c r="AE44" s="10">
        <v>0</v>
      </c>
      <c r="AF44" s="10">
        <v>0</v>
      </c>
      <c r="AG44" s="10">
        <v>0</v>
      </c>
    </row>
    <row r="45" spans="1:33">
      <c r="A45" s="15" t="s">
        <v>122</v>
      </c>
      <c r="B45" s="7" t="s">
        <v>68</v>
      </c>
      <c r="C45" s="11">
        <v>16</v>
      </c>
      <c r="D45" s="11">
        <v>36</v>
      </c>
      <c r="E45" s="11">
        <v>40</v>
      </c>
      <c r="F45" s="11">
        <v>35</v>
      </c>
      <c r="G45" s="11">
        <v>40.8</v>
      </c>
      <c r="H45" s="11">
        <v>39</v>
      </c>
      <c r="I45" s="11">
        <v>84</v>
      </c>
      <c r="J45" s="11">
        <v>40</v>
      </c>
      <c r="K45" s="11">
        <v>16</v>
      </c>
      <c r="L45" s="11">
        <v>21</v>
      </c>
      <c r="M45" s="11">
        <v>26</v>
      </c>
      <c r="N45" s="11">
        <v>23</v>
      </c>
      <c r="O45" s="11">
        <v>27</v>
      </c>
      <c r="P45" s="11">
        <v>49.8</v>
      </c>
      <c r="Q45" s="11">
        <v>92</v>
      </c>
      <c r="R45" s="11">
        <v>32</v>
      </c>
      <c r="S45" s="11">
        <v>39</v>
      </c>
      <c r="T45" s="11">
        <v>35</v>
      </c>
      <c r="U45" s="11">
        <v>37</v>
      </c>
      <c r="V45" s="11">
        <v>50</v>
      </c>
      <c r="W45" s="11">
        <v>95</v>
      </c>
      <c r="X45" s="11">
        <v>185</v>
      </c>
      <c r="Y45" s="11">
        <v>0</v>
      </c>
      <c r="Z45" s="11">
        <v>0</v>
      </c>
      <c r="AA45" s="11">
        <v>0</v>
      </c>
      <c r="AB45" s="11">
        <v>0</v>
      </c>
      <c r="AC45" s="11">
        <v>0</v>
      </c>
      <c r="AD45" s="11">
        <v>0</v>
      </c>
      <c r="AE45" s="11">
        <v>0</v>
      </c>
      <c r="AF45" s="11">
        <v>0</v>
      </c>
      <c r="AG45" s="11">
        <v>0</v>
      </c>
    </row>
    <row r="46" spans="1:33">
      <c r="A46" s="15" t="s">
        <v>122</v>
      </c>
      <c r="B46" s="7" t="s">
        <v>69</v>
      </c>
      <c r="C46" s="11">
        <v>18</v>
      </c>
      <c r="D46" s="11">
        <v>42</v>
      </c>
      <c r="E46" s="11">
        <v>50</v>
      </c>
      <c r="F46" s="11">
        <v>70</v>
      </c>
      <c r="G46" s="11">
        <v>108.8</v>
      </c>
      <c r="H46" s="11">
        <v>169</v>
      </c>
      <c r="I46" s="11">
        <v>294</v>
      </c>
      <c r="J46" s="11">
        <v>440</v>
      </c>
      <c r="K46" s="11">
        <v>176</v>
      </c>
      <c r="L46" s="11">
        <v>231</v>
      </c>
      <c r="M46" s="11">
        <v>286</v>
      </c>
      <c r="N46" s="11">
        <v>253</v>
      </c>
      <c r="O46" s="11">
        <v>297</v>
      </c>
      <c r="P46" s="11">
        <v>547.8</v>
      </c>
      <c r="Q46" s="11">
        <v>1012</v>
      </c>
      <c r="R46" s="11">
        <v>352</v>
      </c>
      <c r="S46" s="11">
        <v>429</v>
      </c>
      <c r="T46" s="11">
        <v>385</v>
      </c>
      <c r="U46" s="11">
        <v>407</v>
      </c>
      <c r="V46" s="11">
        <v>550</v>
      </c>
      <c r="W46" s="11">
        <v>1045</v>
      </c>
      <c r="X46" s="11">
        <v>2035</v>
      </c>
      <c r="Y46" s="11">
        <v>750</v>
      </c>
      <c r="Z46" s="11">
        <v>690</v>
      </c>
      <c r="AA46" s="11">
        <v>890</v>
      </c>
      <c r="AB46" s="11">
        <v>1200</v>
      </c>
      <c r="AC46" s="11">
        <v>1800</v>
      </c>
      <c r="AD46" s="11">
        <v>2500</v>
      </c>
      <c r="AE46" s="11">
        <v>3500</v>
      </c>
      <c r="AF46" s="11">
        <v>2100</v>
      </c>
      <c r="AG46" s="11">
        <v>2400</v>
      </c>
    </row>
    <row r="47" spans="1:33">
      <c r="A47" s="16" t="s">
        <v>33</v>
      </c>
      <c r="B47" s="7" t="s">
        <v>70</v>
      </c>
      <c r="C47" s="12">
        <v>0.037</v>
      </c>
      <c r="D47" s="12">
        <v>0.022</v>
      </c>
      <c r="E47" s="12">
        <v>0.02</v>
      </c>
      <c r="F47" s="12">
        <v>0.023</v>
      </c>
      <c r="G47" s="12">
        <v>0.047</v>
      </c>
      <c r="H47" s="12">
        <v>0.05</v>
      </c>
      <c r="I47" s="12">
        <v>0.052</v>
      </c>
      <c r="J47" s="12">
        <v>0.046</v>
      </c>
      <c r="K47" s="12">
        <v>0.05</v>
      </c>
      <c r="L47" s="12">
        <v>0.05</v>
      </c>
      <c r="M47" s="12">
        <v>0.05</v>
      </c>
      <c r="N47" s="12">
        <v>0.052</v>
      </c>
      <c r="O47" s="12">
        <v>0.04</v>
      </c>
      <c r="P47" s="12">
        <v>0.045</v>
      </c>
      <c r="Q47" s="12">
        <v>0.042</v>
      </c>
      <c r="R47" s="12">
        <v>0.04</v>
      </c>
      <c r="S47" s="12">
        <v>0.04</v>
      </c>
      <c r="T47" s="12">
        <v>0.04</v>
      </c>
      <c r="U47" s="12">
        <v>0.04</v>
      </c>
      <c r="V47" s="12">
        <v>0.04</v>
      </c>
      <c r="W47" s="12">
        <v>0.05</v>
      </c>
      <c r="X47" s="12">
        <v>0.04</v>
      </c>
      <c r="Y47" s="12">
        <v>0.04</v>
      </c>
      <c r="Z47" s="12">
        <v>0.04</v>
      </c>
      <c r="AA47" s="12">
        <v>0.04</v>
      </c>
      <c r="AB47" s="12">
        <v>0.04</v>
      </c>
      <c r="AC47" s="12">
        <v>0.04</v>
      </c>
      <c r="AD47" s="12">
        <v>0.05</v>
      </c>
      <c r="AE47" s="12">
        <v>0.045</v>
      </c>
      <c r="AF47" s="12">
        <v>0.045</v>
      </c>
      <c r="AG47" s="12">
        <v>0.043</v>
      </c>
    </row>
    <row r="48" spans="1:33">
      <c r="A48" s="15" t="s">
        <v>122</v>
      </c>
      <c r="B48" s="7" t="s">
        <v>71</v>
      </c>
      <c r="C48" s="11">
        <v>1</v>
      </c>
      <c r="D48" s="11">
        <v>1</v>
      </c>
      <c r="E48" s="11">
        <v>1</v>
      </c>
      <c r="F48" s="11">
        <v>1</v>
      </c>
      <c r="G48" s="11">
        <v>3</v>
      </c>
      <c r="H48" s="11">
        <v>5</v>
      </c>
      <c r="I48" s="11">
        <v>10</v>
      </c>
      <c r="J48" s="11">
        <v>11</v>
      </c>
      <c r="K48" s="11">
        <v>5</v>
      </c>
      <c r="L48" s="11">
        <v>7</v>
      </c>
      <c r="M48" s="11">
        <v>8</v>
      </c>
      <c r="N48" s="11">
        <v>7</v>
      </c>
      <c r="O48" s="11">
        <v>5</v>
      </c>
      <c r="P48" s="11">
        <v>13</v>
      </c>
      <c r="Q48" s="11">
        <v>23</v>
      </c>
      <c r="R48" s="11">
        <v>7</v>
      </c>
      <c r="S48" s="11">
        <v>8</v>
      </c>
      <c r="T48" s="11">
        <v>5</v>
      </c>
      <c r="U48" s="11">
        <v>6</v>
      </c>
      <c r="V48" s="11">
        <v>7</v>
      </c>
      <c r="W48" s="11">
        <v>21</v>
      </c>
      <c r="X48" s="11">
        <v>30</v>
      </c>
      <c r="Y48" s="11">
        <v>7</v>
      </c>
      <c r="Z48" s="11">
        <v>7</v>
      </c>
      <c r="AA48" s="11">
        <v>8</v>
      </c>
      <c r="AB48" s="11">
        <v>10</v>
      </c>
      <c r="AC48" s="11">
        <v>0</v>
      </c>
      <c r="AD48" s="11">
        <v>5</v>
      </c>
      <c r="AE48" s="11">
        <v>23</v>
      </c>
      <c r="AF48" s="11">
        <v>9</v>
      </c>
      <c r="AG48" s="11">
        <v>4</v>
      </c>
    </row>
    <row r="49" spans="1:33">
      <c r="A49" s="15" t="s">
        <v>122</v>
      </c>
      <c r="B49" s="7" t="s">
        <v>72</v>
      </c>
      <c r="C49" s="11">
        <v>1</v>
      </c>
      <c r="D49" s="11">
        <v>1</v>
      </c>
      <c r="E49" s="11">
        <v>1</v>
      </c>
      <c r="F49" s="11">
        <v>2</v>
      </c>
      <c r="G49" s="11">
        <v>5</v>
      </c>
      <c r="H49" s="11">
        <v>8</v>
      </c>
      <c r="I49" s="11">
        <v>15</v>
      </c>
      <c r="J49" s="11">
        <v>20</v>
      </c>
      <c r="K49" s="11">
        <v>9</v>
      </c>
      <c r="L49" s="11">
        <v>12</v>
      </c>
      <c r="M49" s="11">
        <v>14</v>
      </c>
      <c r="N49" s="11">
        <v>13</v>
      </c>
      <c r="O49" s="11">
        <v>12</v>
      </c>
      <c r="P49" s="11">
        <v>25</v>
      </c>
      <c r="Q49" s="11">
        <v>43</v>
      </c>
      <c r="R49" s="11">
        <v>14</v>
      </c>
      <c r="S49" s="11">
        <v>17</v>
      </c>
      <c r="T49" s="11">
        <v>15</v>
      </c>
      <c r="U49" s="11">
        <v>16</v>
      </c>
      <c r="V49" s="11">
        <v>22</v>
      </c>
      <c r="W49" s="11">
        <v>52</v>
      </c>
      <c r="X49" s="11">
        <v>81</v>
      </c>
      <c r="Y49" s="11">
        <v>30</v>
      </c>
      <c r="Z49" s="11">
        <v>28</v>
      </c>
      <c r="AA49" s="11">
        <v>36</v>
      </c>
      <c r="AB49" s="11">
        <v>48</v>
      </c>
      <c r="AC49" s="11">
        <v>72</v>
      </c>
      <c r="AD49" s="11">
        <v>125</v>
      </c>
      <c r="AE49" s="11">
        <v>158</v>
      </c>
      <c r="AF49" s="11">
        <v>95</v>
      </c>
      <c r="AG49" s="11">
        <v>103</v>
      </c>
    </row>
    <row r="50" spans="1:33">
      <c r="A50" s="15" t="s">
        <v>122</v>
      </c>
      <c r="B50" s="7" t="s">
        <v>73</v>
      </c>
      <c r="C50" s="9">
        <v>0.0555555555555556</v>
      </c>
      <c r="D50" s="9">
        <v>0.0238095238095238</v>
      </c>
      <c r="E50" s="9">
        <v>0.02</v>
      </c>
      <c r="F50" s="9">
        <v>0.0285714285714286</v>
      </c>
      <c r="G50" s="9">
        <v>0.0459558823529412</v>
      </c>
      <c r="H50" s="9">
        <v>0.0473372781065089</v>
      </c>
      <c r="I50" s="9">
        <v>0.0510204081632653</v>
      </c>
      <c r="J50" s="9">
        <v>0.0454545454545455</v>
      </c>
      <c r="K50" s="9">
        <v>0.0511363636363636</v>
      </c>
      <c r="L50" s="9">
        <v>0.051948051948052</v>
      </c>
      <c r="M50" s="9">
        <v>0.048951048951049</v>
      </c>
      <c r="N50" s="9">
        <v>0.0513833992094862</v>
      </c>
      <c r="O50" s="9">
        <v>0.0404040404040404</v>
      </c>
      <c r="P50" s="9">
        <v>0.0456370938298649</v>
      </c>
      <c r="Q50" s="9">
        <v>0.0424901185770751</v>
      </c>
      <c r="R50" s="9">
        <v>0.0397727272727273</v>
      </c>
      <c r="S50" s="9">
        <v>0.0396270396270396</v>
      </c>
      <c r="T50" s="9">
        <v>0.038961038961039</v>
      </c>
      <c r="U50" s="9">
        <v>0.0393120393120393</v>
      </c>
      <c r="V50" s="9">
        <v>0.04</v>
      </c>
      <c r="W50" s="9">
        <v>0.0497607655502392</v>
      </c>
      <c r="X50" s="9">
        <v>0.0398034398034398</v>
      </c>
      <c r="Y50" s="9">
        <v>0.04</v>
      </c>
      <c r="Z50" s="9">
        <v>0.0405797101449275</v>
      </c>
      <c r="AA50" s="9">
        <v>0.0404494382022472</v>
      </c>
      <c r="AB50" s="9">
        <v>0.04</v>
      </c>
      <c r="AC50" s="9">
        <v>0.04</v>
      </c>
      <c r="AD50" s="9">
        <v>0.05</v>
      </c>
      <c r="AE50" s="9">
        <v>0.0451428571428571</v>
      </c>
      <c r="AF50" s="9">
        <v>0.0452380952380952</v>
      </c>
      <c r="AG50" s="9">
        <v>0.0429166666666667</v>
      </c>
    </row>
  </sheetData>
  <mergeCells count="8">
    <mergeCell ref="C38:J38"/>
    <mergeCell ref="K38:Q38"/>
    <mergeCell ref="R38:X38"/>
    <mergeCell ref="Y38:AE38"/>
    <mergeCell ref="C39:I39"/>
    <mergeCell ref="K39:P39"/>
    <mergeCell ref="R39:W39"/>
    <mergeCell ref="Y39:AD39"/>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28天螺旋计划</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需要更多表格加QQ:178455216</dc:title>
  <dc:subject>需要更多表格加QQ:178455216</dc:subject>
  <dc:creator>ZT公子</dc:creator>
  <cp:keywords>需要更多表格加QQ:178455216</cp:keywords>
  <dc:description>更多干货表格联系QQ：178455216</dc:description>
  <dcterms:created xsi:type="dcterms:W3CDTF">2006-09-13T11:21:00Z</dcterms:created>
  <dcterms:modified xsi:type="dcterms:W3CDTF">2017-01-16T02:50:21Z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