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hidePivotFieldList="1" showPivotChartFilter="1" defaultThemeVersion="124226"/>
  <bookViews>
    <workbookView xWindow="-15" yWindow="-15" windowWidth="10815" windowHeight="7395" tabRatio="541" firstSheet="3" activeTab="3"/>
  </bookViews>
  <sheets>
    <sheet name="选品需求" sheetId="166" state="hidden" r:id="rId1"/>
    <sheet name="828活动折扣情况" sheetId="171" state="hidden" r:id="rId2"/>
    <sheet name="SKU表" sheetId="32" state="hidden" r:id="rId3"/>
    <sheet name="828营销方案最终版" sheetId="172" r:id="rId4"/>
  </sheets>
  <definedNames>
    <definedName name="_xlnm._FilterDatabase" localSheetId="2" hidden="1">SKU表!$A$1:$AB$466</definedName>
  </definedNames>
  <calcPr calcId="152511"/>
</workbook>
</file>

<file path=xl/calcChain.xml><?xml version="1.0" encoding="utf-8"?>
<calcChain xmlns="http://schemas.openxmlformats.org/spreadsheetml/2006/main">
  <c r="J466" i="32" l="1"/>
  <c r="J18" i="32"/>
  <c r="J5" i="32"/>
  <c r="Y466" i="32"/>
  <c r="J4" i="32"/>
  <c r="Z466" i="32"/>
  <c r="R466" i="32"/>
  <c r="J465" i="32"/>
  <c r="X465" i="32" s="1"/>
  <c r="J417" i="32"/>
  <c r="G465" i="32"/>
  <c r="G466" i="32"/>
  <c r="AA466" i="32"/>
  <c r="T466" i="32"/>
  <c r="U466" i="32"/>
  <c r="AB466" i="32"/>
  <c r="S466" i="32"/>
  <c r="M466" i="32"/>
  <c r="O466" i="32"/>
  <c r="N466" i="32"/>
  <c r="X466" i="32"/>
  <c r="P466" i="32"/>
  <c r="D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210" i="32"/>
  <c r="D211" i="32"/>
  <c r="D212" i="32"/>
  <c r="D213" i="32"/>
  <c r="D214" i="32"/>
  <c r="D215" i="32"/>
  <c r="D216" i="32"/>
  <c r="D217" i="32"/>
  <c r="D218" i="32"/>
  <c r="D219" i="32"/>
  <c r="D220" i="32"/>
  <c r="D221" i="32"/>
  <c r="D222" i="32"/>
  <c r="D223" i="32"/>
  <c r="D224" i="32"/>
  <c r="D225" i="32"/>
  <c r="D226" i="32"/>
  <c r="D227" i="32"/>
  <c r="D228" i="32"/>
  <c r="D229" i="32"/>
  <c r="D230" i="32"/>
  <c r="D231" i="32"/>
  <c r="D232" i="32"/>
  <c r="D233" i="32"/>
  <c r="D234" i="32"/>
  <c r="D235" i="32"/>
  <c r="D236" i="32"/>
  <c r="D237" i="32"/>
  <c r="D238" i="32"/>
  <c r="D239" i="32"/>
  <c r="D240" i="32"/>
  <c r="D241" i="32"/>
  <c r="D242" i="32"/>
  <c r="D243" i="32"/>
  <c r="D244" i="32"/>
  <c r="D245" i="32"/>
  <c r="D246" i="32"/>
  <c r="D247" i="32"/>
  <c r="D248" i="32"/>
  <c r="D249" i="32"/>
  <c r="D250" i="32"/>
  <c r="D251" i="32"/>
  <c r="D252" i="32"/>
  <c r="D253" i="32"/>
  <c r="D254" i="32"/>
  <c r="D255" i="32"/>
  <c r="D256" i="32"/>
  <c r="D257" i="32"/>
  <c r="D258" i="32"/>
  <c r="D259" i="32"/>
  <c r="D260" i="32"/>
  <c r="D261" i="32"/>
  <c r="D262" i="32"/>
  <c r="D263" i="32"/>
  <c r="D264" i="32"/>
  <c r="D265" i="32"/>
  <c r="D266" i="32"/>
  <c r="D267" i="32"/>
  <c r="D268" i="32"/>
  <c r="D269" i="32"/>
  <c r="D270" i="32"/>
  <c r="D271" i="32"/>
  <c r="D272" i="32"/>
  <c r="D273" i="32"/>
  <c r="D274" i="32"/>
  <c r="D275" i="32"/>
  <c r="D276" i="32"/>
  <c r="D277" i="32"/>
  <c r="D278" i="32"/>
  <c r="D279" i="32"/>
  <c r="D280" i="32"/>
  <c r="D281" i="32"/>
  <c r="D282" i="32"/>
  <c r="D283" i="32"/>
  <c r="D284" i="32"/>
  <c r="D285" i="32"/>
  <c r="D286" i="32"/>
  <c r="D287" i="32"/>
  <c r="D288" i="32"/>
  <c r="D289" i="32"/>
  <c r="D290" i="32"/>
  <c r="D291" i="32"/>
  <c r="D292" i="32"/>
  <c r="D293" i="32"/>
  <c r="D294" i="32"/>
  <c r="D295" i="32"/>
  <c r="D296" i="32"/>
  <c r="D297" i="32"/>
  <c r="D298" i="32"/>
  <c r="D299" i="32"/>
  <c r="D300" i="32"/>
  <c r="D301" i="32"/>
  <c r="D302" i="32"/>
  <c r="D303" i="32"/>
  <c r="D304" i="32"/>
  <c r="D305" i="32"/>
  <c r="D306" i="32"/>
  <c r="D307" i="32"/>
  <c r="D308" i="32"/>
  <c r="D309" i="32"/>
  <c r="D310" i="32"/>
  <c r="D311" i="32"/>
  <c r="D312" i="32"/>
  <c r="D313" i="32"/>
  <c r="D314" i="32"/>
  <c r="D315" i="32"/>
  <c r="D316" i="32"/>
  <c r="D317" i="32"/>
  <c r="D318" i="32"/>
  <c r="D319" i="32"/>
  <c r="D320" i="32"/>
  <c r="D321" i="32"/>
  <c r="D322" i="32"/>
  <c r="D323" i="32"/>
  <c r="D324" i="32"/>
  <c r="D325" i="32"/>
  <c r="D326" i="32"/>
  <c r="D327" i="32"/>
  <c r="D328" i="32"/>
  <c r="D329" i="32"/>
  <c r="D330" i="32"/>
  <c r="D331" i="32"/>
  <c r="D332" i="32"/>
  <c r="D333" i="32"/>
  <c r="D334" i="32"/>
  <c r="D335" i="32"/>
  <c r="D336" i="32"/>
  <c r="D337" i="32"/>
  <c r="D338" i="32"/>
  <c r="D339" i="32"/>
  <c r="D340" i="32"/>
  <c r="D341" i="32"/>
  <c r="D342" i="32"/>
  <c r="D343" i="32"/>
  <c r="D344" i="32"/>
  <c r="D345" i="32"/>
  <c r="D346" i="32"/>
  <c r="D347" i="32"/>
  <c r="D348" i="32"/>
  <c r="D349" i="32"/>
  <c r="D350" i="32"/>
  <c r="D351" i="32"/>
  <c r="D352" i="32"/>
  <c r="D353" i="32"/>
  <c r="D354" i="32"/>
  <c r="D355" i="32"/>
  <c r="D356" i="32"/>
  <c r="D357" i="32"/>
  <c r="D358" i="32"/>
  <c r="D359" i="32"/>
  <c r="D360" i="32"/>
  <c r="D361" i="32"/>
  <c r="D362" i="32"/>
  <c r="D363" i="32"/>
  <c r="D364" i="32"/>
  <c r="D365" i="32"/>
  <c r="D366" i="32"/>
  <c r="D367" i="32"/>
  <c r="D368" i="32"/>
  <c r="D369" i="32"/>
  <c r="D370" i="32"/>
  <c r="D371" i="32"/>
  <c r="D372" i="32"/>
  <c r="D373" i="32"/>
  <c r="D374" i="32"/>
  <c r="D375" i="32"/>
  <c r="D376" i="32"/>
  <c r="D377" i="32"/>
  <c r="D378" i="32"/>
  <c r="D379" i="32"/>
  <c r="D380" i="32"/>
  <c r="D381" i="32"/>
  <c r="D382" i="32"/>
  <c r="D383" i="32"/>
  <c r="D384" i="32"/>
  <c r="D385" i="32"/>
  <c r="D386" i="32"/>
  <c r="D387" i="32"/>
  <c r="D388" i="32"/>
  <c r="D389" i="32"/>
  <c r="D390" i="32"/>
  <c r="D391" i="32"/>
  <c r="D392" i="32"/>
  <c r="D393" i="32"/>
  <c r="D394" i="32"/>
  <c r="D395" i="32"/>
  <c r="D396" i="32"/>
  <c r="D397" i="32"/>
  <c r="D398" i="32"/>
  <c r="D399" i="32"/>
  <c r="D400" i="32"/>
  <c r="D401" i="32"/>
  <c r="D402" i="32"/>
  <c r="D403" i="32"/>
  <c r="D404" i="32"/>
  <c r="D405" i="32"/>
  <c r="D406" i="32"/>
  <c r="D407" i="32"/>
  <c r="D408" i="32"/>
  <c r="D409" i="32"/>
  <c r="D410" i="32"/>
  <c r="D411" i="32"/>
  <c r="D412" i="32"/>
  <c r="D413" i="32"/>
  <c r="D414" i="32"/>
  <c r="D415" i="32"/>
  <c r="D416" i="32"/>
  <c r="D417" i="32"/>
  <c r="D418" i="32"/>
  <c r="D419" i="32"/>
  <c r="D420" i="32"/>
  <c r="D421" i="32"/>
  <c r="D422" i="32"/>
  <c r="D423" i="32"/>
  <c r="D424" i="32"/>
  <c r="D425" i="32"/>
  <c r="D426" i="32"/>
  <c r="D427" i="32"/>
  <c r="D428" i="32"/>
  <c r="D429" i="32"/>
  <c r="D430" i="32"/>
  <c r="D431" i="32"/>
  <c r="D432" i="32"/>
  <c r="D433" i="32"/>
  <c r="D434" i="32"/>
  <c r="D435" i="32"/>
  <c r="D436" i="32"/>
  <c r="D437" i="32"/>
  <c r="D438" i="32"/>
  <c r="D439" i="32"/>
  <c r="D440" i="32"/>
  <c r="D441" i="32"/>
  <c r="D442" i="32"/>
  <c r="D443" i="32"/>
  <c r="D444" i="32"/>
  <c r="D445" i="32"/>
  <c r="D446" i="32"/>
  <c r="D447" i="32"/>
  <c r="D448" i="32"/>
  <c r="D449" i="32"/>
  <c r="D450" i="32"/>
  <c r="D451" i="32"/>
  <c r="D452" i="32"/>
  <c r="D453" i="32"/>
  <c r="D454" i="32"/>
  <c r="D455" i="32"/>
  <c r="D456" i="32"/>
  <c r="D457" i="32"/>
  <c r="D458" i="32"/>
  <c r="D459" i="32"/>
  <c r="D460" i="32"/>
  <c r="D461" i="32"/>
  <c r="D462" i="32"/>
  <c r="D463" i="32"/>
  <c r="D464" i="32"/>
  <c r="D465" i="32"/>
  <c r="D466" i="32"/>
  <c r="Y458" i="32"/>
  <c r="Z458" i="32"/>
  <c r="Y459" i="32"/>
  <c r="Z459" i="32"/>
  <c r="Y460" i="32"/>
  <c r="Z460" i="32"/>
  <c r="Y461" i="32"/>
  <c r="Z461" i="32"/>
  <c r="Y462" i="32"/>
  <c r="Z462" i="32"/>
  <c r="Y463" i="32"/>
  <c r="Z463" i="32"/>
  <c r="Y464" i="32"/>
  <c r="Z464" i="32"/>
  <c r="Y465" i="32"/>
  <c r="Z465" i="32"/>
  <c r="R460" i="32"/>
  <c r="R461" i="32"/>
  <c r="R462" i="32"/>
  <c r="R463" i="32"/>
  <c r="R464" i="32"/>
  <c r="R465" i="32"/>
  <c r="R459" i="32"/>
  <c r="J459" i="32"/>
  <c r="X459" i="32"/>
  <c r="J2" i="32"/>
  <c r="J3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88" i="32"/>
  <c r="J89" i="32"/>
  <c r="J90" i="32"/>
  <c r="J91" i="32"/>
  <c r="J92" i="32"/>
  <c r="J93" i="32"/>
  <c r="J94" i="32"/>
  <c r="J95" i="32"/>
  <c r="J96" i="32"/>
  <c r="J97" i="32"/>
  <c r="J98" i="32"/>
  <c r="J99" i="32"/>
  <c r="J100" i="32"/>
  <c r="J101" i="32"/>
  <c r="J102" i="32"/>
  <c r="J103" i="32"/>
  <c r="J104" i="32"/>
  <c r="J105" i="32"/>
  <c r="J106" i="32"/>
  <c r="X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J119" i="32"/>
  <c r="J120" i="32"/>
  <c r="J121" i="32"/>
  <c r="J122" i="32"/>
  <c r="J123" i="32"/>
  <c r="J124" i="32"/>
  <c r="J125" i="32"/>
  <c r="J126" i="32"/>
  <c r="J127" i="32"/>
  <c r="J128" i="32"/>
  <c r="J129" i="32"/>
  <c r="J130" i="32"/>
  <c r="J131" i="32"/>
  <c r="J132" i="32"/>
  <c r="J133" i="32"/>
  <c r="J134" i="32"/>
  <c r="J135" i="32"/>
  <c r="J136" i="32"/>
  <c r="J137" i="32"/>
  <c r="J138" i="32"/>
  <c r="J139" i="32"/>
  <c r="J140" i="32"/>
  <c r="J141" i="32"/>
  <c r="J142" i="32"/>
  <c r="J143" i="32"/>
  <c r="J144" i="32"/>
  <c r="J145" i="32"/>
  <c r="J146" i="32"/>
  <c r="J147" i="32"/>
  <c r="J148" i="32"/>
  <c r="J149" i="32"/>
  <c r="J150" i="32"/>
  <c r="J151" i="32"/>
  <c r="J152" i="32"/>
  <c r="J153" i="32"/>
  <c r="J154" i="32"/>
  <c r="J155" i="32"/>
  <c r="J156" i="32"/>
  <c r="J157" i="32"/>
  <c r="J158" i="32"/>
  <c r="J159" i="32"/>
  <c r="J160" i="32"/>
  <c r="J161" i="32"/>
  <c r="J162" i="32"/>
  <c r="J163" i="32"/>
  <c r="J164" i="32"/>
  <c r="J165" i="32"/>
  <c r="J166" i="32"/>
  <c r="J167" i="32"/>
  <c r="J168" i="32"/>
  <c r="J169" i="32"/>
  <c r="J170" i="32"/>
  <c r="J171" i="32"/>
  <c r="J172" i="32"/>
  <c r="J173" i="32"/>
  <c r="J174" i="32"/>
  <c r="J175" i="32"/>
  <c r="J176" i="32"/>
  <c r="J177" i="32"/>
  <c r="J178" i="32"/>
  <c r="J179" i="32"/>
  <c r="J180" i="32"/>
  <c r="J181" i="32"/>
  <c r="J182" i="32"/>
  <c r="J183" i="32"/>
  <c r="J184" i="32"/>
  <c r="J185" i="32"/>
  <c r="J186" i="32"/>
  <c r="J187" i="32"/>
  <c r="J188" i="32"/>
  <c r="J189" i="32"/>
  <c r="J190" i="32"/>
  <c r="J191" i="32"/>
  <c r="J192" i="32"/>
  <c r="J193" i="32"/>
  <c r="J194" i="32"/>
  <c r="J195" i="32"/>
  <c r="J196" i="32"/>
  <c r="J197" i="32"/>
  <c r="J198" i="32"/>
  <c r="J199" i="32"/>
  <c r="J200" i="32"/>
  <c r="J201" i="32"/>
  <c r="J202" i="32"/>
  <c r="J203" i="32"/>
  <c r="J204" i="32"/>
  <c r="J205" i="32"/>
  <c r="J206" i="32"/>
  <c r="J207" i="32"/>
  <c r="J208" i="32"/>
  <c r="J209" i="32"/>
  <c r="J210" i="32"/>
  <c r="J211" i="32"/>
  <c r="J212" i="32"/>
  <c r="J213" i="32"/>
  <c r="J214" i="32"/>
  <c r="J215" i="32"/>
  <c r="J216" i="32"/>
  <c r="J217" i="32"/>
  <c r="J218" i="32"/>
  <c r="J219" i="32"/>
  <c r="J220" i="32"/>
  <c r="J221" i="32"/>
  <c r="J222" i="32"/>
  <c r="J223" i="32"/>
  <c r="J224" i="32"/>
  <c r="J225" i="32"/>
  <c r="J226" i="32"/>
  <c r="J227" i="32"/>
  <c r="J228" i="32"/>
  <c r="J229" i="32"/>
  <c r="J230" i="32"/>
  <c r="J231" i="32"/>
  <c r="J232" i="32"/>
  <c r="J233" i="32"/>
  <c r="J234" i="32"/>
  <c r="J235" i="32"/>
  <c r="J236" i="32"/>
  <c r="J237" i="32"/>
  <c r="J238" i="32"/>
  <c r="J239" i="32"/>
  <c r="J240" i="32"/>
  <c r="J241" i="32"/>
  <c r="J242" i="32"/>
  <c r="J243" i="32"/>
  <c r="J244" i="32"/>
  <c r="J245" i="32"/>
  <c r="J246" i="32"/>
  <c r="J247" i="32"/>
  <c r="J248" i="32"/>
  <c r="J249" i="32"/>
  <c r="J250" i="32"/>
  <c r="J251" i="32"/>
  <c r="J252" i="32"/>
  <c r="J253" i="32"/>
  <c r="J254" i="32"/>
  <c r="J255" i="32"/>
  <c r="J256" i="32"/>
  <c r="J257" i="32"/>
  <c r="J258" i="32"/>
  <c r="J259" i="32"/>
  <c r="J260" i="32"/>
  <c r="J261" i="32"/>
  <c r="J262" i="32"/>
  <c r="J263" i="32"/>
  <c r="J264" i="32"/>
  <c r="J265" i="32"/>
  <c r="J266" i="32"/>
  <c r="J267" i="32"/>
  <c r="J268" i="32"/>
  <c r="J269" i="32"/>
  <c r="J270" i="32"/>
  <c r="J271" i="32"/>
  <c r="J272" i="32"/>
  <c r="J273" i="32"/>
  <c r="J274" i="32"/>
  <c r="J275" i="32"/>
  <c r="J276" i="32"/>
  <c r="J277" i="32"/>
  <c r="J278" i="32"/>
  <c r="J279" i="32"/>
  <c r="J280" i="32"/>
  <c r="J281" i="32"/>
  <c r="J282" i="32"/>
  <c r="J283" i="32"/>
  <c r="J284" i="32"/>
  <c r="J285" i="32"/>
  <c r="J286" i="32"/>
  <c r="J287" i="32"/>
  <c r="J288" i="32"/>
  <c r="J289" i="32"/>
  <c r="J290" i="32"/>
  <c r="J291" i="32"/>
  <c r="J292" i="32"/>
  <c r="J293" i="32"/>
  <c r="J294" i="32"/>
  <c r="J295" i="32"/>
  <c r="J296" i="32"/>
  <c r="J297" i="32"/>
  <c r="J298" i="32"/>
  <c r="J299" i="32"/>
  <c r="J300" i="32"/>
  <c r="J301" i="32"/>
  <c r="J302" i="32"/>
  <c r="J303" i="32"/>
  <c r="J304" i="32"/>
  <c r="J305" i="32"/>
  <c r="J306" i="32"/>
  <c r="J307" i="32"/>
  <c r="J308" i="32"/>
  <c r="J309" i="32"/>
  <c r="J310" i="32"/>
  <c r="J311" i="32"/>
  <c r="J312" i="32"/>
  <c r="J313" i="32"/>
  <c r="J314" i="32"/>
  <c r="J315" i="32"/>
  <c r="J316" i="32"/>
  <c r="J317" i="32"/>
  <c r="J318" i="32"/>
  <c r="J319" i="32"/>
  <c r="J320" i="32"/>
  <c r="J321" i="32"/>
  <c r="J322" i="32"/>
  <c r="J323" i="32"/>
  <c r="J324" i="32"/>
  <c r="J325" i="32"/>
  <c r="J326" i="32"/>
  <c r="J327" i="32"/>
  <c r="J328" i="32"/>
  <c r="J329" i="32"/>
  <c r="J330" i="32"/>
  <c r="J331" i="32"/>
  <c r="J332" i="32"/>
  <c r="J333" i="32"/>
  <c r="J334" i="32"/>
  <c r="J335" i="32"/>
  <c r="J336" i="32"/>
  <c r="J337" i="32"/>
  <c r="J338" i="32"/>
  <c r="J339" i="32"/>
  <c r="J340" i="32"/>
  <c r="J341" i="32"/>
  <c r="J342" i="32"/>
  <c r="J343" i="32"/>
  <c r="J344" i="32"/>
  <c r="J345" i="32"/>
  <c r="J346" i="32"/>
  <c r="J347" i="32"/>
  <c r="J348" i="32"/>
  <c r="J349" i="32"/>
  <c r="J350" i="32"/>
  <c r="J351" i="32"/>
  <c r="J352" i="32"/>
  <c r="J353" i="32"/>
  <c r="J354" i="32"/>
  <c r="J355" i="32"/>
  <c r="J356" i="32"/>
  <c r="J357" i="32"/>
  <c r="J358" i="32"/>
  <c r="J359" i="32"/>
  <c r="J360" i="32"/>
  <c r="J361" i="32"/>
  <c r="J362" i="32"/>
  <c r="J363" i="32"/>
  <c r="J364" i="32"/>
  <c r="J365" i="32"/>
  <c r="J366" i="32"/>
  <c r="J367" i="32"/>
  <c r="J368" i="32"/>
  <c r="J369" i="32"/>
  <c r="J370" i="32"/>
  <c r="J371" i="32"/>
  <c r="J372" i="32"/>
  <c r="J373" i="32"/>
  <c r="J374" i="32"/>
  <c r="J375" i="32"/>
  <c r="J376" i="32"/>
  <c r="J377" i="32"/>
  <c r="J378" i="32"/>
  <c r="J379" i="32"/>
  <c r="J380" i="32"/>
  <c r="J381" i="32"/>
  <c r="J382" i="32"/>
  <c r="J383" i="32"/>
  <c r="J384" i="32"/>
  <c r="J385" i="32"/>
  <c r="J386" i="32"/>
  <c r="J387" i="32"/>
  <c r="J388" i="32"/>
  <c r="J389" i="32"/>
  <c r="J390" i="32"/>
  <c r="J391" i="32"/>
  <c r="J392" i="32"/>
  <c r="J393" i="32"/>
  <c r="J394" i="32"/>
  <c r="J395" i="32"/>
  <c r="J396" i="32"/>
  <c r="J397" i="32"/>
  <c r="J398" i="32"/>
  <c r="J399" i="32"/>
  <c r="J400" i="32"/>
  <c r="J401" i="32"/>
  <c r="J402" i="32"/>
  <c r="J403" i="32"/>
  <c r="J404" i="32"/>
  <c r="J405" i="32"/>
  <c r="J406" i="32"/>
  <c r="J407" i="32"/>
  <c r="J408" i="32"/>
  <c r="J409" i="32"/>
  <c r="J410" i="32"/>
  <c r="J411" i="32"/>
  <c r="J412" i="32"/>
  <c r="J413" i="32"/>
  <c r="J414" i="32"/>
  <c r="J415" i="32"/>
  <c r="J416" i="32"/>
  <c r="J418" i="32"/>
  <c r="J419" i="32"/>
  <c r="J420" i="32"/>
  <c r="J421" i="32"/>
  <c r="J422" i="32"/>
  <c r="J423" i="32"/>
  <c r="J424" i="32"/>
  <c r="J425" i="32"/>
  <c r="J426" i="32"/>
  <c r="J427" i="32"/>
  <c r="J428" i="32"/>
  <c r="J429" i="32"/>
  <c r="J430" i="32"/>
  <c r="J431" i="32"/>
  <c r="J432" i="32"/>
  <c r="J433" i="32"/>
  <c r="J434" i="32"/>
  <c r="J435" i="32"/>
  <c r="J436" i="32"/>
  <c r="J437" i="32"/>
  <c r="J438" i="32"/>
  <c r="J439" i="32"/>
  <c r="J440" i="32"/>
  <c r="J441" i="32"/>
  <c r="J442" i="32"/>
  <c r="J443" i="32"/>
  <c r="J444" i="32"/>
  <c r="J445" i="32"/>
  <c r="J446" i="32"/>
  <c r="J447" i="32"/>
  <c r="J448" i="32"/>
  <c r="J449" i="32"/>
  <c r="J450" i="32"/>
  <c r="J451" i="32"/>
  <c r="J452" i="32"/>
  <c r="J453" i="32"/>
  <c r="J454" i="32"/>
  <c r="J455" i="32"/>
  <c r="J456" i="32"/>
  <c r="J457" i="32"/>
  <c r="J458" i="32"/>
  <c r="X458" i="32"/>
  <c r="J460" i="32"/>
  <c r="X460" i="32"/>
  <c r="J461" i="32"/>
  <c r="X461" i="32" s="1"/>
  <c r="J462" i="32"/>
  <c r="X462" i="32"/>
  <c r="J463" i="32"/>
  <c r="X463" i="32"/>
  <c r="J464" i="32"/>
  <c r="X464" i="32"/>
  <c r="M464" i="32"/>
  <c r="M463" i="32"/>
  <c r="M462" i="32"/>
  <c r="M461" i="32"/>
  <c r="M460" i="32"/>
  <c r="M459" i="32"/>
  <c r="G459" i="32"/>
  <c r="G460" i="32"/>
  <c r="AB460" i="32" s="1"/>
  <c r="G461" i="32"/>
  <c r="G462" i="32"/>
  <c r="S462" i="32" s="1"/>
  <c r="G463" i="32"/>
  <c r="G464" i="32"/>
  <c r="AA460" i="32"/>
  <c r="T460" i="32"/>
  <c r="S460" i="32"/>
  <c r="U460" i="32"/>
  <c r="N460" i="32"/>
  <c r="P460" i="32"/>
  <c r="O460" i="32"/>
  <c r="AA464" i="32"/>
  <c r="T464" i="32"/>
  <c r="AB464" i="32"/>
  <c r="S464" i="32"/>
  <c r="U464" i="32"/>
  <c r="N464" i="32"/>
  <c r="P464" i="32"/>
  <c r="O464" i="32"/>
  <c r="AA462" i="32"/>
  <c r="T462" i="32"/>
  <c r="AB462" i="32"/>
  <c r="U462" i="32"/>
  <c r="N462" i="32"/>
  <c r="P462" i="32"/>
  <c r="AA465" i="32"/>
  <c r="T465" i="32"/>
  <c r="AB465" i="32"/>
  <c r="S465" i="32"/>
  <c r="U465" i="32"/>
  <c r="N465" i="32"/>
  <c r="P465" i="32"/>
  <c r="O465" i="32"/>
  <c r="AA463" i="32"/>
  <c r="T463" i="32"/>
  <c r="AB463" i="32"/>
  <c r="S463" i="32"/>
  <c r="U463" i="32"/>
  <c r="N463" i="32"/>
  <c r="P463" i="32"/>
  <c r="O463" i="32"/>
  <c r="P461" i="32"/>
  <c r="AA459" i="32"/>
  <c r="T459" i="32"/>
  <c r="AB459" i="32"/>
  <c r="S459" i="32"/>
  <c r="U459" i="32"/>
  <c r="N459" i="32"/>
  <c r="P459" i="32"/>
  <c r="O459" i="32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T44" i="32" s="1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T112" i="32" s="1"/>
  <c r="G113" i="32"/>
  <c r="G114" i="32"/>
  <c r="G115" i="32"/>
  <c r="G116" i="32"/>
  <c r="G117" i="32"/>
  <c r="G118" i="32"/>
  <c r="G119" i="32"/>
  <c r="G120" i="32"/>
  <c r="G121" i="32"/>
  <c r="G122" i="32"/>
  <c r="S122" i="32" s="1"/>
  <c r="G123" i="32"/>
  <c r="G124" i="32"/>
  <c r="G125" i="32"/>
  <c r="G126" i="32"/>
  <c r="T126" i="32" s="1"/>
  <c r="G127" i="32"/>
  <c r="G128" i="32"/>
  <c r="G129" i="32"/>
  <c r="G130" i="32"/>
  <c r="G131" i="32"/>
  <c r="G132" i="32"/>
  <c r="G133" i="32"/>
  <c r="G134" i="32"/>
  <c r="AB134" i="32" s="1"/>
  <c r="G135" i="32"/>
  <c r="G136" i="32"/>
  <c r="G137" i="32"/>
  <c r="G138" i="32"/>
  <c r="S138" i="32" s="1"/>
  <c r="G139" i="32"/>
  <c r="G140" i="32"/>
  <c r="G141" i="32"/>
  <c r="G142" i="32"/>
  <c r="T142" i="32" s="1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AB166" i="32" s="1"/>
  <c r="G167" i="32"/>
  <c r="G168" i="32"/>
  <c r="G169" i="32"/>
  <c r="G170" i="32"/>
  <c r="G171" i="32"/>
  <c r="G172" i="32"/>
  <c r="G173" i="32"/>
  <c r="G174" i="32"/>
  <c r="G175" i="32"/>
  <c r="G176" i="32"/>
  <c r="T176" i="32" s="1"/>
  <c r="G177" i="32"/>
  <c r="G178" i="32"/>
  <c r="G179" i="32"/>
  <c r="G180" i="32"/>
  <c r="G181" i="32"/>
  <c r="G182" i="32"/>
  <c r="AA182" i="32" s="1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200" i="32"/>
  <c r="G201" i="32"/>
  <c r="G202" i="32"/>
  <c r="AA202" i="32" s="1"/>
  <c r="G203" i="32"/>
  <c r="G204" i="32"/>
  <c r="G205" i="32"/>
  <c r="G206" i="32"/>
  <c r="G207" i="32"/>
  <c r="G208" i="32"/>
  <c r="G209" i="32"/>
  <c r="G210" i="32"/>
  <c r="G211" i="32"/>
  <c r="G212" i="32"/>
  <c r="G213" i="32"/>
  <c r="G214" i="32"/>
  <c r="G215" i="32"/>
  <c r="G216" i="32"/>
  <c r="AA216" i="32" s="1"/>
  <c r="G217" i="32"/>
  <c r="G218" i="32"/>
  <c r="G219" i="32"/>
  <c r="G220" i="32"/>
  <c r="S220" i="32" s="1"/>
  <c r="G221" i="32"/>
  <c r="G222" i="32"/>
  <c r="G223" i="32"/>
  <c r="G224" i="32"/>
  <c r="T224" i="32" s="1"/>
  <c r="G225" i="32"/>
  <c r="G226" i="32"/>
  <c r="G227" i="32"/>
  <c r="G228" i="32"/>
  <c r="G229" i="32"/>
  <c r="G230" i="32"/>
  <c r="G231" i="32"/>
  <c r="G232" i="32"/>
  <c r="AA232" i="32" s="1"/>
  <c r="G233" i="32"/>
  <c r="G234" i="32"/>
  <c r="G235" i="32"/>
  <c r="G236" i="32"/>
  <c r="AB236" i="32" s="1"/>
  <c r="G237" i="32"/>
  <c r="G238" i="32"/>
  <c r="G239" i="32"/>
  <c r="G240" i="32"/>
  <c r="T240" i="32" s="1"/>
  <c r="G241" i="32"/>
  <c r="G242" i="32"/>
  <c r="G243" i="32"/>
  <c r="G244" i="32"/>
  <c r="G245" i="32"/>
  <c r="G246" i="32"/>
  <c r="G247" i="32"/>
  <c r="G248" i="32"/>
  <c r="AA248" i="32" s="1"/>
  <c r="G249" i="32"/>
  <c r="G250" i="32"/>
  <c r="G251" i="32"/>
  <c r="G252" i="32"/>
  <c r="S252" i="32" s="1"/>
  <c r="G253" i="32"/>
  <c r="G254" i="32"/>
  <c r="G255" i="32"/>
  <c r="G256" i="32"/>
  <c r="T256" i="32" s="1"/>
  <c r="G257" i="32"/>
  <c r="G258" i="32"/>
  <c r="G259" i="32"/>
  <c r="G260" i="32"/>
  <c r="G261" i="32"/>
  <c r="G262" i="32"/>
  <c r="G263" i="32"/>
  <c r="G264" i="32"/>
  <c r="AA264" i="32" s="1"/>
  <c r="G265" i="32"/>
  <c r="G266" i="32"/>
  <c r="G267" i="32"/>
  <c r="G268" i="32"/>
  <c r="AB268" i="32" s="1"/>
  <c r="G269" i="32"/>
  <c r="G270" i="32"/>
  <c r="G271" i="32"/>
  <c r="G272" i="32"/>
  <c r="G273" i="32"/>
  <c r="G274" i="32"/>
  <c r="AB274" i="32" s="1"/>
  <c r="G275" i="32"/>
  <c r="G276" i="32"/>
  <c r="G277" i="32"/>
  <c r="G278" i="32"/>
  <c r="S278" i="32" s="1"/>
  <c r="G279" i="32"/>
  <c r="G280" i="32"/>
  <c r="G281" i="32"/>
  <c r="G282" i="32"/>
  <c r="T282" i="32" s="1"/>
  <c r="G283" i="32"/>
  <c r="G284" i="32"/>
  <c r="G285" i="32"/>
  <c r="G286" i="32"/>
  <c r="G287" i="32"/>
  <c r="G288" i="32"/>
  <c r="S288" i="32" s="1"/>
  <c r="G289" i="32"/>
  <c r="G290" i="32"/>
  <c r="G291" i="32"/>
  <c r="G292" i="32"/>
  <c r="T292" i="32" s="1"/>
  <c r="G293" i="32"/>
  <c r="G294" i="32"/>
  <c r="G295" i="32"/>
  <c r="G296" i="32"/>
  <c r="AA296" i="32" s="1"/>
  <c r="G297" i="32"/>
  <c r="G298" i="32"/>
  <c r="G299" i="32"/>
  <c r="G300" i="32"/>
  <c r="G301" i="32"/>
  <c r="G302" i="32"/>
  <c r="G303" i="32"/>
  <c r="G304" i="32"/>
  <c r="S304" i="32" s="1"/>
  <c r="G305" i="32"/>
  <c r="G306" i="32"/>
  <c r="G307" i="32"/>
  <c r="G308" i="32"/>
  <c r="T308" i="32" s="1"/>
  <c r="G309" i="32"/>
  <c r="G310" i="32"/>
  <c r="G311" i="32"/>
  <c r="G312" i="32"/>
  <c r="AA312" i="32" s="1"/>
  <c r="G313" i="32"/>
  <c r="G314" i="32"/>
  <c r="G315" i="32"/>
  <c r="G316" i="32"/>
  <c r="G317" i="32"/>
  <c r="G318" i="32"/>
  <c r="G319" i="32"/>
  <c r="G320" i="32"/>
  <c r="S320" i="32" s="1"/>
  <c r="G321" i="32"/>
  <c r="G322" i="32"/>
  <c r="G323" i="32"/>
  <c r="G324" i="32"/>
  <c r="T324" i="32" s="1"/>
  <c r="G325" i="32"/>
  <c r="G326" i="32"/>
  <c r="G327" i="32"/>
  <c r="G328" i="32"/>
  <c r="G329" i="32"/>
  <c r="G330" i="32"/>
  <c r="G331" i="32"/>
  <c r="G332" i="32"/>
  <c r="G333" i="32"/>
  <c r="G334" i="32"/>
  <c r="S334" i="32" s="1"/>
  <c r="G335" i="32"/>
  <c r="G336" i="32"/>
  <c r="G337" i="32"/>
  <c r="G338" i="32"/>
  <c r="T338" i="32" s="1"/>
  <c r="G339" i="32"/>
  <c r="G340" i="32"/>
  <c r="G341" i="32"/>
  <c r="G342" i="32"/>
  <c r="U342" i="32" s="1"/>
  <c r="G343" i="32"/>
  <c r="G344" i="32"/>
  <c r="AA344" i="32" s="1"/>
  <c r="G345" i="32"/>
  <c r="G346" i="32"/>
  <c r="G347" i="32"/>
  <c r="G348" i="32"/>
  <c r="G349" i="32"/>
  <c r="G350" i="32"/>
  <c r="G351" i="32"/>
  <c r="G352" i="32"/>
  <c r="G353" i="32"/>
  <c r="G354" i="32"/>
  <c r="G355" i="32"/>
  <c r="G356" i="32"/>
  <c r="G357" i="32"/>
  <c r="G358" i="32"/>
  <c r="G359" i="32"/>
  <c r="G360" i="32"/>
  <c r="G361" i="32"/>
  <c r="G362" i="32"/>
  <c r="G363" i="32"/>
  <c r="G364" i="32"/>
  <c r="G365" i="32"/>
  <c r="G366" i="32"/>
  <c r="G367" i="32"/>
  <c r="G368" i="32"/>
  <c r="G369" i="32"/>
  <c r="G370" i="32"/>
  <c r="S370" i="32" s="1"/>
  <c r="G371" i="32"/>
  <c r="G372" i="32"/>
  <c r="G373" i="32"/>
  <c r="G374" i="32"/>
  <c r="G375" i="32"/>
  <c r="S375" i="32" s="1"/>
  <c r="G376" i="32"/>
  <c r="T376" i="32" s="1"/>
  <c r="G377" i="32"/>
  <c r="G378" i="32"/>
  <c r="G379" i="32"/>
  <c r="G380" i="32"/>
  <c r="T380" i="32" s="1"/>
  <c r="G381" i="32"/>
  <c r="G382" i="32"/>
  <c r="G383" i="32"/>
  <c r="G384" i="32"/>
  <c r="S384" i="32" s="1"/>
  <c r="G385" i="32"/>
  <c r="G386" i="32"/>
  <c r="G387" i="32"/>
  <c r="G388" i="32"/>
  <c r="U388" i="32" s="1"/>
  <c r="G389" i="32"/>
  <c r="G390" i="32"/>
  <c r="G391" i="32"/>
  <c r="G392" i="32"/>
  <c r="G393" i="32"/>
  <c r="G394" i="32"/>
  <c r="G395" i="32"/>
  <c r="G396" i="32"/>
  <c r="T396" i="32" s="1"/>
  <c r="G397" i="32"/>
  <c r="G398" i="32"/>
  <c r="G399" i="32"/>
  <c r="G400" i="32"/>
  <c r="G401" i="32"/>
  <c r="G402" i="32"/>
  <c r="AA402" i="32" s="1"/>
  <c r="G403" i="32"/>
  <c r="G404" i="32"/>
  <c r="G405" i="32"/>
  <c r="G406" i="32"/>
  <c r="G407" i="32"/>
  <c r="G408" i="32"/>
  <c r="G409" i="32"/>
  <c r="G410" i="32"/>
  <c r="G411" i="32"/>
  <c r="G412" i="32"/>
  <c r="T412" i="32" s="1"/>
  <c r="G413" i="32"/>
  <c r="G414" i="32"/>
  <c r="G415" i="32"/>
  <c r="G416" i="32"/>
  <c r="G417" i="32"/>
  <c r="G418" i="32"/>
  <c r="G419" i="32"/>
  <c r="G420" i="32"/>
  <c r="G421" i="32"/>
  <c r="G422" i="32"/>
  <c r="U422" i="32" s="1"/>
  <c r="G423" i="32"/>
  <c r="G424" i="32"/>
  <c r="G425" i="32"/>
  <c r="G426" i="32"/>
  <c r="AA426" i="32" s="1"/>
  <c r="G427" i="32"/>
  <c r="G428" i="32"/>
  <c r="G429" i="32"/>
  <c r="G430" i="32"/>
  <c r="G431" i="32"/>
  <c r="G432" i="32"/>
  <c r="G433" i="32"/>
  <c r="G434" i="32"/>
  <c r="G435" i="32"/>
  <c r="G436" i="32"/>
  <c r="S436" i="32" s="1"/>
  <c r="G437" i="32"/>
  <c r="G438" i="32"/>
  <c r="S438" i="32" s="1"/>
  <c r="G439" i="32"/>
  <c r="G440" i="32"/>
  <c r="G441" i="32"/>
  <c r="G442" i="32"/>
  <c r="G443" i="32"/>
  <c r="G444" i="32"/>
  <c r="G445" i="32"/>
  <c r="G446" i="32"/>
  <c r="G447" i="32"/>
  <c r="G448" i="32"/>
  <c r="G449" i="32"/>
  <c r="G450" i="32"/>
  <c r="U450" i="32" s="1"/>
  <c r="G451" i="32"/>
  <c r="G452" i="32"/>
  <c r="G453" i="32"/>
  <c r="G454" i="32"/>
  <c r="U454" i="32" s="1"/>
  <c r="G455" i="32"/>
  <c r="G456" i="32"/>
  <c r="G457" i="32"/>
  <c r="G458" i="32"/>
  <c r="AA458" i="32" s="1"/>
  <c r="S398" i="32"/>
  <c r="Y42" i="32"/>
  <c r="Z42" i="32"/>
  <c r="Y43" i="32"/>
  <c r="Z43" i="32"/>
  <c r="Y44" i="32"/>
  <c r="Z44" i="32"/>
  <c r="Y45" i="32"/>
  <c r="Z45" i="32"/>
  <c r="Y46" i="32"/>
  <c r="Z46" i="32"/>
  <c r="Y47" i="32"/>
  <c r="Z47" i="32"/>
  <c r="Y48" i="32"/>
  <c r="Z48" i="32"/>
  <c r="Y49" i="32"/>
  <c r="Z49" i="32"/>
  <c r="Y50" i="32"/>
  <c r="Z50" i="32"/>
  <c r="Y51" i="32"/>
  <c r="Z51" i="32"/>
  <c r="Y52" i="32"/>
  <c r="Z52" i="32"/>
  <c r="Y53" i="32"/>
  <c r="Z53" i="32"/>
  <c r="Y54" i="32"/>
  <c r="Z54" i="32"/>
  <c r="Y55" i="32"/>
  <c r="Z55" i="32"/>
  <c r="Y56" i="32"/>
  <c r="Z56" i="32"/>
  <c r="Y57" i="32"/>
  <c r="Z57" i="32"/>
  <c r="Y58" i="32"/>
  <c r="Z58" i="32"/>
  <c r="Y59" i="32"/>
  <c r="Z59" i="32"/>
  <c r="Y60" i="32"/>
  <c r="Z60" i="32"/>
  <c r="Y61" i="32"/>
  <c r="Z61" i="32"/>
  <c r="Y62" i="32"/>
  <c r="Z62" i="32"/>
  <c r="Y63" i="32"/>
  <c r="Z63" i="32"/>
  <c r="Y64" i="32"/>
  <c r="Z64" i="32"/>
  <c r="Y65" i="32"/>
  <c r="Z65" i="32"/>
  <c r="Y66" i="32"/>
  <c r="Z66" i="32"/>
  <c r="Y67" i="32"/>
  <c r="Z67" i="32"/>
  <c r="Y68" i="32"/>
  <c r="Z68" i="32"/>
  <c r="Y69" i="32"/>
  <c r="Z69" i="32"/>
  <c r="Y70" i="32"/>
  <c r="Z70" i="32"/>
  <c r="Y71" i="32"/>
  <c r="Z71" i="32"/>
  <c r="Y72" i="32"/>
  <c r="Z72" i="32"/>
  <c r="Y73" i="32"/>
  <c r="Z73" i="32"/>
  <c r="Y74" i="32"/>
  <c r="Z74" i="32"/>
  <c r="Y75" i="32"/>
  <c r="Z75" i="32"/>
  <c r="Y76" i="32"/>
  <c r="Z76" i="32"/>
  <c r="Y77" i="32"/>
  <c r="Z77" i="32"/>
  <c r="Y78" i="32"/>
  <c r="Z78" i="32"/>
  <c r="Y79" i="32"/>
  <c r="Z79" i="32"/>
  <c r="Y80" i="32"/>
  <c r="Z80" i="32"/>
  <c r="Y81" i="32"/>
  <c r="Z81" i="32"/>
  <c r="Y82" i="32"/>
  <c r="Z82" i="32"/>
  <c r="Y83" i="32"/>
  <c r="Z83" i="32"/>
  <c r="Y84" i="32"/>
  <c r="Z84" i="32"/>
  <c r="Y85" i="32"/>
  <c r="Z85" i="32"/>
  <c r="Y86" i="32"/>
  <c r="Z86" i="32"/>
  <c r="Y87" i="32"/>
  <c r="Z87" i="32"/>
  <c r="Y88" i="32"/>
  <c r="Z88" i="32"/>
  <c r="Y89" i="32"/>
  <c r="Z89" i="32"/>
  <c r="Y90" i="32"/>
  <c r="Z90" i="32"/>
  <c r="Y91" i="32"/>
  <c r="Z91" i="32"/>
  <c r="Y92" i="32"/>
  <c r="Z92" i="32"/>
  <c r="Y93" i="32"/>
  <c r="Z93" i="32"/>
  <c r="Y94" i="32"/>
  <c r="Z94" i="32"/>
  <c r="Y95" i="32"/>
  <c r="Z95" i="32"/>
  <c r="Y96" i="32"/>
  <c r="Z96" i="32"/>
  <c r="Y97" i="32"/>
  <c r="Z97" i="32"/>
  <c r="Y98" i="32"/>
  <c r="Z98" i="32"/>
  <c r="Y99" i="32"/>
  <c r="Z99" i="32"/>
  <c r="Y100" i="32"/>
  <c r="Z100" i="32"/>
  <c r="Y101" i="32"/>
  <c r="Z101" i="32"/>
  <c r="Y102" i="32"/>
  <c r="Z102" i="32"/>
  <c r="Y103" i="32"/>
  <c r="Z103" i="32"/>
  <c r="Y104" i="32"/>
  <c r="Z104" i="32"/>
  <c r="Y105" i="32"/>
  <c r="Z105" i="32"/>
  <c r="Y106" i="32"/>
  <c r="Z106" i="32"/>
  <c r="Y107" i="32"/>
  <c r="Z107" i="32"/>
  <c r="Y108" i="32"/>
  <c r="Z108" i="32"/>
  <c r="Y109" i="32"/>
  <c r="Z109" i="32"/>
  <c r="Y110" i="32"/>
  <c r="Z110" i="32"/>
  <c r="Y111" i="32"/>
  <c r="Z111" i="32"/>
  <c r="Y112" i="32"/>
  <c r="Z112" i="32"/>
  <c r="Y113" i="32"/>
  <c r="Z113" i="32"/>
  <c r="Y114" i="32"/>
  <c r="Z114" i="32"/>
  <c r="Y115" i="32"/>
  <c r="Z115" i="32"/>
  <c r="Y116" i="32"/>
  <c r="Z116" i="32"/>
  <c r="Y117" i="32"/>
  <c r="Z117" i="32"/>
  <c r="Y118" i="32"/>
  <c r="Z118" i="32"/>
  <c r="Y119" i="32"/>
  <c r="Z119" i="32"/>
  <c r="Y120" i="32"/>
  <c r="Z120" i="32"/>
  <c r="Y121" i="32"/>
  <c r="Z121" i="32"/>
  <c r="Y122" i="32"/>
  <c r="Z122" i="32"/>
  <c r="Y123" i="32"/>
  <c r="Z123" i="32"/>
  <c r="Y124" i="32"/>
  <c r="Z124" i="32"/>
  <c r="Y125" i="32"/>
  <c r="Z125" i="32"/>
  <c r="Y126" i="32"/>
  <c r="Z126" i="32"/>
  <c r="Y127" i="32"/>
  <c r="Z127" i="32"/>
  <c r="Y128" i="32"/>
  <c r="Z128" i="32"/>
  <c r="Y129" i="32"/>
  <c r="Z129" i="32"/>
  <c r="Y130" i="32"/>
  <c r="Z130" i="32"/>
  <c r="Y131" i="32"/>
  <c r="Z131" i="32"/>
  <c r="Y132" i="32"/>
  <c r="Z132" i="32"/>
  <c r="Y133" i="32"/>
  <c r="Z133" i="32"/>
  <c r="Y134" i="32"/>
  <c r="Z134" i="32"/>
  <c r="Y135" i="32"/>
  <c r="Z135" i="32"/>
  <c r="Y136" i="32"/>
  <c r="Z136" i="32"/>
  <c r="Y137" i="32"/>
  <c r="Z137" i="32"/>
  <c r="Y138" i="32"/>
  <c r="Z138" i="32"/>
  <c r="Y139" i="32"/>
  <c r="Z139" i="32"/>
  <c r="Y140" i="32"/>
  <c r="Z140" i="32"/>
  <c r="Y141" i="32"/>
  <c r="Z141" i="32"/>
  <c r="Y142" i="32"/>
  <c r="Z142" i="32"/>
  <c r="Y143" i="32"/>
  <c r="Z143" i="32"/>
  <c r="Y144" i="32"/>
  <c r="Z144" i="32"/>
  <c r="Y145" i="32"/>
  <c r="Z145" i="32"/>
  <c r="Y146" i="32"/>
  <c r="Z146" i="32"/>
  <c r="Y147" i="32"/>
  <c r="Z147" i="32"/>
  <c r="Y148" i="32"/>
  <c r="Z148" i="32"/>
  <c r="Y149" i="32"/>
  <c r="Z149" i="32"/>
  <c r="Y150" i="32"/>
  <c r="Z150" i="32"/>
  <c r="Y151" i="32"/>
  <c r="Z151" i="32"/>
  <c r="Y152" i="32"/>
  <c r="Z152" i="32"/>
  <c r="Y153" i="32"/>
  <c r="Z153" i="32"/>
  <c r="Y154" i="32"/>
  <c r="Z154" i="32"/>
  <c r="Y155" i="32"/>
  <c r="Z155" i="32"/>
  <c r="Y156" i="32"/>
  <c r="Z156" i="32"/>
  <c r="Y157" i="32"/>
  <c r="Z157" i="32"/>
  <c r="Y158" i="32"/>
  <c r="Z158" i="32"/>
  <c r="Y159" i="32"/>
  <c r="Z159" i="32"/>
  <c r="Y160" i="32"/>
  <c r="Z160" i="32"/>
  <c r="Y161" i="32"/>
  <c r="Z161" i="32"/>
  <c r="Y162" i="32"/>
  <c r="Z162" i="32"/>
  <c r="Y163" i="32"/>
  <c r="Z163" i="32"/>
  <c r="Y164" i="32"/>
  <c r="Z164" i="32"/>
  <c r="Y165" i="32"/>
  <c r="Z165" i="32"/>
  <c r="Y166" i="32"/>
  <c r="Z166" i="32"/>
  <c r="Y167" i="32"/>
  <c r="Z167" i="32"/>
  <c r="Y168" i="32"/>
  <c r="Z168" i="32"/>
  <c r="Y169" i="32"/>
  <c r="Z169" i="32"/>
  <c r="Y170" i="32"/>
  <c r="Z170" i="32"/>
  <c r="Y171" i="32"/>
  <c r="Z171" i="32"/>
  <c r="Y172" i="32"/>
  <c r="Z172" i="32"/>
  <c r="Y173" i="32"/>
  <c r="Z173" i="32"/>
  <c r="Y174" i="32"/>
  <c r="Z174" i="32"/>
  <c r="Y175" i="32"/>
  <c r="Z175" i="32"/>
  <c r="Y176" i="32"/>
  <c r="Z176" i="32"/>
  <c r="Y177" i="32"/>
  <c r="Z177" i="32"/>
  <c r="Y178" i="32"/>
  <c r="Z178" i="32"/>
  <c r="Y179" i="32"/>
  <c r="Z179" i="32"/>
  <c r="Y180" i="32"/>
  <c r="Z180" i="32"/>
  <c r="Y181" i="32"/>
  <c r="Z181" i="32"/>
  <c r="Y182" i="32"/>
  <c r="Z182" i="32"/>
  <c r="Y183" i="32"/>
  <c r="Z183" i="32"/>
  <c r="Y184" i="32"/>
  <c r="Z184" i="32"/>
  <c r="Y185" i="32"/>
  <c r="Z185" i="32"/>
  <c r="Y186" i="32"/>
  <c r="Z186" i="32"/>
  <c r="Y187" i="32"/>
  <c r="Z187" i="32"/>
  <c r="Y188" i="32"/>
  <c r="Z188" i="32"/>
  <c r="Y189" i="32"/>
  <c r="Z189" i="32"/>
  <c r="Y190" i="32"/>
  <c r="Z190" i="32"/>
  <c r="Y191" i="32"/>
  <c r="Z191" i="32"/>
  <c r="Y192" i="32"/>
  <c r="Z192" i="32"/>
  <c r="Y193" i="32"/>
  <c r="Z193" i="32"/>
  <c r="Y194" i="32"/>
  <c r="Z194" i="32"/>
  <c r="Y195" i="32"/>
  <c r="Z195" i="32"/>
  <c r="Y196" i="32"/>
  <c r="Z196" i="32"/>
  <c r="Y197" i="32"/>
  <c r="Z197" i="32"/>
  <c r="Y198" i="32"/>
  <c r="Z198" i="32"/>
  <c r="Y199" i="32"/>
  <c r="Z199" i="32"/>
  <c r="Y200" i="32"/>
  <c r="Z200" i="32"/>
  <c r="Y201" i="32"/>
  <c r="Z201" i="32"/>
  <c r="Y202" i="32"/>
  <c r="Z202" i="32"/>
  <c r="Y203" i="32"/>
  <c r="Z203" i="32"/>
  <c r="Y204" i="32"/>
  <c r="Z204" i="32"/>
  <c r="Y205" i="32"/>
  <c r="Z205" i="32"/>
  <c r="Y206" i="32"/>
  <c r="Z206" i="32"/>
  <c r="Y207" i="32"/>
  <c r="Z207" i="32"/>
  <c r="Y208" i="32"/>
  <c r="Z208" i="32"/>
  <c r="Y209" i="32"/>
  <c r="Z209" i="32"/>
  <c r="Y210" i="32"/>
  <c r="Z210" i="32"/>
  <c r="Y211" i="32"/>
  <c r="Z211" i="32"/>
  <c r="Y212" i="32"/>
  <c r="Z212" i="32"/>
  <c r="Y213" i="32"/>
  <c r="Z213" i="32"/>
  <c r="Y214" i="32"/>
  <c r="Z214" i="32"/>
  <c r="Y215" i="32"/>
  <c r="Z215" i="32"/>
  <c r="Y216" i="32"/>
  <c r="Z216" i="32"/>
  <c r="Y217" i="32"/>
  <c r="Z217" i="32"/>
  <c r="Y218" i="32"/>
  <c r="Z218" i="32"/>
  <c r="Y219" i="32"/>
  <c r="Z219" i="32"/>
  <c r="Y220" i="32"/>
  <c r="Z220" i="32"/>
  <c r="Y221" i="32"/>
  <c r="Z221" i="32"/>
  <c r="Y222" i="32"/>
  <c r="Z222" i="32"/>
  <c r="Y223" i="32"/>
  <c r="Z223" i="32"/>
  <c r="Y224" i="32"/>
  <c r="Z224" i="32"/>
  <c r="Y225" i="32"/>
  <c r="Z225" i="32"/>
  <c r="Y226" i="32"/>
  <c r="Z226" i="32"/>
  <c r="Y227" i="32"/>
  <c r="Z227" i="32"/>
  <c r="Y228" i="32"/>
  <c r="Z228" i="32"/>
  <c r="Y229" i="32"/>
  <c r="Z229" i="32"/>
  <c r="Y230" i="32"/>
  <c r="Z230" i="32"/>
  <c r="Y231" i="32"/>
  <c r="Z231" i="32"/>
  <c r="Y232" i="32"/>
  <c r="Z232" i="32"/>
  <c r="Y233" i="32"/>
  <c r="Z233" i="32"/>
  <c r="Y234" i="32"/>
  <c r="Z234" i="32"/>
  <c r="Y235" i="32"/>
  <c r="Z235" i="32"/>
  <c r="Y236" i="32"/>
  <c r="Z236" i="32"/>
  <c r="Y237" i="32"/>
  <c r="Z237" i="32"/>
  <c r="Y238" i="32"/>
  <c r="Z238" i="32"/>
  <c r="Y239" i="32"/>
  <c r="Z239" i="32"/>
  <c r="Y240" i="32"/>
  <c r="Z240" i="32"/>
  <c r="Y241" i="32"/>
  <c r="Z241" i="32"/>
  <c r="Y242" i="32"/>
  <c r="Z242" i="32"/>
  <c r="Y243" i="32"/>
  <c r="Z243" i="32"/>
  <c r="Y244" i="32"/>
  <c r="Z244" i="32"/>
  <c r="Y245" i="32"/>
  <c r="Z245" i="32"/>
  <c r="Y246" i="32"/>
  <c r="Z246" i="32"/>
  <c r="Y247" i="32"/>
  <c r="Z247" i="32"/>
  <c r="Y248" i="32"/>
  <c r="Z248" i="32"/>
  <c r="Y249" i="32"/>
  <c r="Z249" i="32"/>
  <c r="Y250" i="32"/>
  <c r="Z250" i="32"/>
  <c r="Y251" i="32"/>
  <c r="Z251" i="32"/>
  <c r="Y252" i="32"/>
  <c r="Z252" i="32"/>
  <c r="Y253" i="32"/>
  <c r="Z253" i="32"/>
  <c r="Y254" i="32"/>
  <c r="Z254" i="32"/>
  <c r="Y255" i="32"/>
  <c r="Z255" i="32"/>
  <c r="Y256" i="32"/>
  <c r="Z256" i="32"/>
  <c r="Y257" i="32"/>
  <c r="Z257" i="32"/>
  <c r="Y258" i="32"/>
  <c r="Z258" i="32"/>
  <c r="Y259" i="32"/>
  <c r="Z259" i="32"/>
  <c r="Y260" i="32"/>
  <c r="Z260" i="32"/>
  <c r="Y261" i="32"/>
  <c r="Z261" i="32"/>
  <c r="Y262" i="32"/>
  <c r="Z262" i="32"/>
  <c r="Y263" i="32"/>
  <c r="Z263" i="32"/>
  <c r="Y264" i="32"/>
  <c r="Z264" i="32"/>
  <c r="Y265" i="32"/>
  <c r="Z265" i="32"/>
  <c r="Y266" i="32"/>
  <c r="Z266" i="32"/>
  <c r="Y267" i="32"/>
  <c r="Z267" i="32"/>
  <c r="Y268" i="32"/>
  <c r="Z268" i="32"/>
  <c r="Y269" i="32"/>
  <c r="Z269" i="32"/>
  <c r="Y270" i="32"/>
  <c r="Z270" i="32"/>
  <c r="Y271" i="32"/>
  <c r="Z271" i="32"/>
  <c r="Y272" i="32"/>
  <c r="Z272" i="32"/>
  <c r="Y273" i="32"/>
  <c r="Z273" i="32"/>
  <c r="Y274" i="32"/>
  <c r="Z274" i="32"/>
  <c r="Y275" i="32"/>
  <c r="Z275" i="32"/>
  <c r="Y276" i="32"/>
  <c r="Z276" i="32"/>
  <c r="Y277" i="32"/>
  <c r="Z277" i="32"/>
  <c r="Y278" i="32"/>
  <c r="Z278" i="32"/>
  <c r="Y279" i="32"/>
  <c r="Z279" i="32"/>
  <c r="Y280" i="32"/>
  <c r="Z280" i="32"/>
  <c r="Y281" i="32"/>
  <c r="Z281" i="32"/>
  <c r="Y282" i="32"/>
  <c r="Z282" i="32"/>
  <c r="Y283" i="32"/>
  <c r="Z283" i="32"/>
  <c r="Y284" i="32"/>
  <c r="Z284" i="32"/>
  <c r="Y285" i="32"/>
  <c r="Z285" i="32"/>
  <c r="Y286" i="32"/>
  <c r="Z286" i="32"/>
  <c r="Y287" i="32"/>
  <c r="Z287" i="32"/>
  <c r="Y288" i="32"/>
  <c r="Z288" i="32"/>
  <c r="Y289" i="32"/>
  <c r="Z289" i="32"/>
  <c r="Y290" i="32"/>
  <c r="Z290" i="32"/>
  <c r="Y291" i="32"/>
  <c r="Z291" i="32"/>
  <c r="Y292" i="32"/>
  <c r="Z292" i="32"/>
  <c r="Y293" i="32"/>
  <c r="Z293" i="32"/>
  <c r="Y294" i="32"/>
  <c r="Z294" i="32"/>
  <c r="Y295" i="32"/>
  <c r="Z295" i="32"/>
  <c r="Y296" i="32"/>
  <c r="Z296" i="32"/>
  <c r="Y297" i="32"/>
  <c r="Z297" i="32"/>
  <c r="Y298" i="32"/>
  <c r="Z298" i="32"/>
  <c r="Y299" i="32"/>
  <c r="Z299" i="32"/>
  <c r="Y300" i="32"/>
  <c r="Z300" i="32"/>
  <c r="Y301" i="32"/>
  <c r="Z301" i="32"/>
  <c r="Y302" i="32"/>
  <c r="Z302" i="32"/>
  <c r="Y303" i="32"/>
  <c r="Z303" i="32"/>
  <c r="Y304" i="32"/>
  <c r="Z304" i="32"/>
  <c r="Y305" i="32"/>
  <c r="Z305" i="32"/>
  <c r="Y306" i="32"/>
  <c r="Z306" i="32"/>
  <c r="Y307" i="32"/>
  <c r="Z307" i="32"/>
  <c r="Y308" i="32"/>
  <c r="Z308" i="32"/>
  <c r="Y309" i="32"/>
  <c r="Z309" i="32"/>
  <c r="Y310" i="32"/>
  <c r="Z310" i="32"/>
  <c r="Y311" i="32"/>
  <c r="Z311" i="32"/>
  <c r="Y312" i="32"/>
  <c r="Z312" i="32"/>
  <c r="Y313" i="32"/>
  <c r="Z313" i="32"/>
  <c r="Y314" i="32"/>
  <c r="Z314" i="32"/>
  <c r="Y315" i="32"/>
  <c r="Z315" i="32"/>
  <c r="Y316" i="32"/>
  <c r="Z316" i="32"/>
  <c r="Y317" i="32"/>
  <c r="Z317" i="32"/>
  <c r="Y318" i="32"/>
  <c r="Z318" i="32"/>
  <c r="Y319" i="32"/>
  <c r="Z319" i="32"/>
  <c r="Y320" i="32"/>
  <c r="Z320" i="32"/>
  <c r="Y321" i="32"/>
  <c r="Z321" i="32"/>
  <c r="Y322" i="32"/>
  <c r="Z322" i="32"/>
  <c r="Y323" i="32"/>
  <c r="Z323" i="32"/>
  <c r="Y324" i="32"/>
  <c r="Z324" i="32"/>
  <c r="Y325" i="32"/>
  <c r="Z325" i="32"/>
  <c r="Y326" i="32"/>
  <c r="Z326" i="32"/>
  <c r="Y327" i="32"/>
  <c r="Z327" i="32"/>
  <c r="Y328" i="32"/>
  <c r="Z328" i="32"/>
  <c r="Y329" i="32"/>
  <c r="Z329" i="32"/>
  <c r="Y330" i="32"/>
  <c r="Z330" i="32"/>
  <c r="Y331" i="32"/>
  <c r="Z331" i="32"/>
  <c r="Y332" i="32"/>
  <c r="Z332" i="32"/>
  <c r="Y333" i="32"/>
  <c r="Z333" i="32"/>
  <c r="Y334" i="32"/>
  <c r="Z334" i="32"/>
  <c r="Y335" i="32"/>
  <c r="Z335" i="32"/>
  <c r="Y336" i="32"/>
  <c r="Z336" i="32"/>
  <c r="Y337" i="32"/>
  <c r="Z337" i="32"/>
  <c r="Y338" i="32"/>
  <c r="Z338" i="32"/>
  <c r="Y339" i="32"/>
  <c r="Z339" i="32"/>
  <c r="Y340" i="32"/>
  <c r="Z340" i="32"/>
  <c r="Y341" i="32"/>
  <c r="Z341" i="32"/>
  <c r="Y342" i="32"/>
  <c r="Z342" i="32"/>
  <c r="Y343" i="32"/>
  <c r="Z343" i="32"/>
  <c r="Y344" i="32"/>
  <c r="Z344" i="32"/>
  <c r="Y345" i="32"/>
  <c r="Z345" i="32"/>
  <c r="Y346" i="32"/>
  <c r="Z346" i="32"/>
  <c r="Y347" i="32"/>
  <c r="Z347" i="32"/>
  <c r="Y348" i="32"/>
  <c r="Z348" i="32"/>
  <c r="Y349" i="32"/>
  <c r="Z349" i="32"/>
  <c r="Y350" i="32"/>
  <c r="Z350" i="32"/>
  <c r="Y351" i="32"/>
  <c r="Z351" i="32"/>
  <c r="Y352" i="32"/>
  <c r="Z352" i="32"/>
  <c r="Y353" i="32"/>
  <c r="Z353" i="32"/>
  <c r="Y354" i="32"/>
  <c r="Z354" i="32"/>
  <c r="Y355" i="32"/>
  <c r="Z355" i="32"/>
  <c r="Y356" i="32"/>
  <c r="Z356" i="32"/>
  <c r="Y357" i="32"/>
  <c r="Z357" i="32"/>
  <c r="Y358" i="32"/>
  <c r="Z358" i="32"/>
  <c r="Y359" i="32"/>
  <c r="Z359" i="32"/>
  <c r="Y360" i="32"/>
  <c r="Z360" i="32"/>
  <c r="Y361" i="32"/>
  <c r="Z361" i="32"/>
  <c r="Y362" i="32"/>
  <c r="Z362" i="32"/>
  <c r="Y363" i="32"/>
  <c r="Z363" i="32"/>
  <c r="Y364" i="32"/>
  <c r="Z364" i="32"/>
  <c r="Y365" i="32"/>
  <c r="Z365" i="32"/>
  <c r="Y366" i="32"/>
  <c r="Z366" i="32"/>
  <c r="Y367" i="32"/>
  <c r="Z367" i="32"/>
  <c r="Y368" i="32"/>
  <c r="Z368" i="32"/>
  <c r="Y369" i="32"/>
  <c r="Z369" i="32"/>
  <c r="Y370" i="32"/>
  <c r="Z370" i="32"/>
  <c r="Y371" i="32"/>
  <c r="Z371" i="32"/>
  <c r="Y372" i="32"/>
  <c r="Z372" i="32"/>
  <c r="Y373" i="32"/>
  <c r="Z373" i="32"/>
  <c r="Y374" i="32"/>
  <c r="Z374" i="32"/>
  <c r="Y375" i="32"/>
  <c r="Z375" i="32"/>
  <c r="Y376" i="32"/>
  <c r="Z376" i="32"/>
  <c r="Y377" i="32"/>
  <c r="Z377" i="32"/>
  <c r="Y378" i="32"/>
  <c r="Z378" i="32"/>
  <c r="Y379" i="32"/>
  <c r="Z379" i="32"/>
  <c r="Y380" i="32"/>
  <c r="Z380" i="32"/>
  <c r="Y381" i="32"/>
  <c r="Z381" i="32"/>
  <c r="Y382" i="32"/>
  <c r="Z382" i="32"/>
  <c r="Y383" i="32"/>
  <c r="Z383" i="32"/>
  <c r="Y384" i="32"/>
  <c r="Z384" i="32"/>
  <c r="Y385" i="32"/>
  <c r="Z385" i="32"/>
  <c r="Y386" i="32"/>
  <c r="Z386" i="32"/>
  <c r="Y387" i="32"/>
  <c r="Z387" i="32"/>
  <c r="Y388" i="32"/>
  <c r="Z388" i="32"/>
  <c r="Y389" i="32"/>
  <c r="Z389" i="32"/>
  <c r="Y390" i="32"/>
  <c r="Z390" i="32"/>
  <c r="Y391" i="32"/>
  <c r="Z391" i="32"/>
  <c r="Y392" i="32"/>
  <c r="Z392" i="32"/>
  <c r="Y393" i="32"/>
  <c r="Z393" i="32"/>
  <c r="Y394" i="32"/>
  <c r="Z394" i="32"/>
  <c r="Y395" i="32"/>
  <c r="Z395" i="32"/>
  <c r="Y396" i="32"/>
  <c r="Z396" i="32"/>
  <c r="Y397" i="32"/>
  <c r="Z397" i="32"/>
  <c r="Y398" i="32"/>
  <c r="Z398" i="32"/>
  <c r="Y399" i="32"/>
  <c r="Z399" i="32"/>
  <c r="Y400" i="32"/>
  <c r="Z400" i="32"/>
  <c r="Y401" i="32"/>
  <c r="Z401" i="32"/>
  <c r="Y402" i="32"/>
  <c r="Z402" i="32"/>
  <c r="Y403" i="32"/>
  <c r="Z403" i="32"/>
  <c r="Y404" i="32"/>
  <c r="Z404" i="32"/>
  <c r="Y405" i="32"/>
  <c r="Z405" i="32"/>
  <c r="Y406" i="32"/>
  <c r="Z406" i="32"/>
  <c r="Y407" i="32"/>
  <c r="Z407" i="32"/>
  <c r="Y408" i="32"/>
  <c r="Z408" i="32"/>
  <c r="Y409" i="32"/>
  <c r="Z409" i="32"/>
  <c r="Y410" i="32"/>
  <c r="Z410" i="32"/>
  <c r="Y411" i="32"/>
  <c r="Z411" i="32"/>
  <c r="Y412" i="32"/>
  <c r="Z412" i="32"/>
  <c r="Y413" i="32"/>
  <c r="Z413" i="32"/>
  <c r="Y414" i="32"/>
  <c r="Z414" i="32"/>
  <c r="Y415" i="32"/>
  <c r="Z415" i="32"/>
  <c r="Y416" i="32"/>
  <c r="Z416" i="32"/>
  <c r="Y417" i="32"/>
  <c r="Z417" i="32"/>
  <c r="Y418" i="32"/>
  <c r="Z418" i="32"/>
  <c r="Y419" i="32"/>
  <c r="Z419" i="32"/>
  <c r="Y420" i="32"/>
  <c r="Z420" i="32"/>
  <c r="Y421" i="32"/>
  <c r="Z421" i="32"/>
  <c r="Y422" i="32"/>
  <c r="Z422" i="32"/>
  <c r="Y423" i="32"/>
  <c r="Z423" i="32"/>
  <c r="Y424" i="32"/>
  <c r="Z424" i="32"/>
  <c r="Y425" i="32"/>
  <c r="Z425" i="32"/>
  <c r="Y426" i="32"/>
  <c r="Z426" i="32"/>
  <c r="Y427" i="32"/>
  <c r="Z427" i="32"/>
  <c r="Y428" i="32"/>
  <c r="Z428" i="32"/>
  <c r="Y429" i="32"/>
  <c r="Z429" i="32"/>
  <c r="Y430" i="32"/>
  <c r="Z430" i="32"/>
  <c r="Y431" i="32"/>
  <c r="Z431" i="32"/>
  <c r="Y432" i="32"/>
  <c r="Z432" i="32"/>
  <c r="Y433" i="32"/>
  <c r="Z433" i="32"/>
  <c r="Y434" i="32"/>
  <c r="Z434" i="32"/>
  <c r="Y435" i="32"/>
  <c r="Z435" i="32"/>
  <c r="Y436" i="32"/>
  <c r="Z436" i="32"/>
  <c r="Y437" i="32"/>
  <c r="Z437" i="32"/>
  <c r="Y438" i="32"/>
  <c r="Z438" i="32"/>
  <c r="Y439" i="32"/>
  <c r="Z439" i="32"/>
  <c r="Y440" i="32"/>
  <c r="Z440" i="32"/>
  <c r="Y441" i="32"/>
  <c r="Z441" i="32"/>
  <c r="Y442" i="32"/>
  <c r="Z442" i="32"/>
  <c r="Y443" i="32"/>
  <c r="Z443" i="32"/>
  <c r="Y444" i="32"/>
  <c r="Z444" i="32"/>
  <c r="Y445" i="32"/>
  <c r="Z445" i="32"/>
  <c r="Y446" i="32"/>
  <c r="Z446" i="32"/>
  <c r="Y447" i="32"/>
  <c r="Z447" i="32"/>
  <c r="Y448" i="32"/>
  <c r="Z448" i="32"/>
  <c r="Y449" i="32"/>
  <c r="Z449" i="32"/>
  <c r="Y450" i="32"/>
  <c r="Z450" i="32"/>
  <c r="Y451" i="32"/>
  <c r="Z451" i="32"/>
  <c r="Y452" i="32"/>
  <c r="Z452" i="32"/>
  <c r="Y453" i="32"/>
  <c r="Z453" i="32"/>
  <c r="Y454" i="32"/>
  <c r="Z454" i="32"/>
  <c r="Y455" i="32"/>
  <c r="Z455" i="32"/>
  <c r="Y456" i="32"/>
  <c r="Z456" i="32"/>
  <c r="Y457" i="32"/>
  <c r="Z457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63" i="32"/>
  <c r="R64" i="32"/>
  <c r="R65" i="32"/>
  <c r="R66" i="32"/>
  <c r="R67" i="32"/>
  <c r="R68" i="32"/>
  <c r="R69" i="32"/>
  <c r="R70" i="32"/>
  <c r="R71" i="32"/>
  <c r="R72" i="32"/>
  <c r="R73" i="32"/>
  <c r="R74" i="32"/>
  <c r="R75" i="32"/>
  <c r="R76" i="32"/>
  <c r="R77" i="32"/>
  <c r="R78" i="32"/>
  <c r="R79" i="32"/>
  <c r="R80" i="32"/>
  <c r="R81" i="32"/>
  <c r="R82" i="32"/>
  <c r="R83" i="32"/>
  <c r="R84" i="32"/>
  <c r="R85" i="32"/>
  <c r="R86" i="32"/>
  <c r="R87" i="32"/>
  <c r="R88" i="32"/>
  <c r="R89" i="32"/>
  <c r="R90" i="32"/>
  <c r="R91" i="32"/>
  <c r="R92" i="32"/>
  <c r="R93" i="32"/>
  <c r="R94" i="32"/>
  <c r="R95" i="32"/>
  <c r="R96" i="32"/>
  <c r="R97" i="32"/>
  <c r="R98" i="32"/>
  <c r="R99" i="32"/>
  <c r="R100" i="32"/>
  <c r="R101" i="32"/>
  <c r="R102" i="32"/>
  <c r="R103" i="32"/>
  <c r="R104" i="32"/>
  <c r="R105" i="32"/>
  <c r="R106" i="32"/>
  <c r="R107" i="32"/>
  <c r="R108" i="32"/>
  <c r="R109" i="32"/>
  <c r="R110" i="32"/>
  <c r="R111" i="32"/>
  <c r="R112" i="32"/>
  <c r="R113" i="32"/>
  <c r="R114" i="32"/>
  <c r="R115" i="32"/>
  <c r="R116" i="32"/>
  <c r="R117" i="32"/>
  <c r="R118" i="32"/>
  <c r="R119" i="32"/>
  <c r="R120" i="32"/>
  <c r="R121" i="32"/>
  <c r="R122" i="32"/>
  <c r="R123" i="32"/>
  <c r="R124" i="32"/>
  <c r="R125" i="32"/>
  <c r="R126" i="32"/>
  <c r="R127" i="32"/>
  <c r="R128" i="32"/>
  <c r="R129" i="32"/>
  <c r="R130" i="32"/>
  <c r="R131" i="32"/>
  <c r="R132" i="32"/>
  <c r="R133" i="32"/>
  <c r="R134" i="32"/>
  <c r="R135" i="32"/>
  <c r="R136" i="32"/>
  <c r="R137" i="32"/>
  <c r="R138" i="32"/>
  <c r="R139" i="32"/>
  <c r="R140" i="32"/>
  <c r="R141" i="32"/>
  <c r="R142" i="32"/>
  <c r="R143" i="32"/>
  <c r="R144" i="32"/>
  <c r="R145" i="32"/>
  <c r="R146" i="32"/>
  <c r="R147" i="32"/>
  <c r="R148" i="32"/>
  <c r="R149" i="32"/>
  <c r="R150" i="32"/>
  <c r="R151" i="32"/>
  <c r="R152" i="32"/>
  <c r="R153" i="32"/>
  <c r="R154" i="32"/>
  <c r="R155" i="32"/>
  <c r="R156" i="32"/>
  <c r="R157" i="32"/>
  <c r="R158" i="32"/>
  <c r="R159" i="32"/>
  <c r="R160" i="32"/>
  <c r="R161" i="32"/>
  <c r="R162" i="32"/>
  <c r="R163" i="32"/>
  <c r="R164" i="32"/>
  <c r="R165" i="32"/>
  <c r="R166" i="32"/>
  <c r="R167" i="32"/>
  <c r="R168" i="32"/>
  <c r="R169" i="32"/>
  <c r="R170" i="32"/>
  <c r="R171" i="32"/>
  <c r="R172" i="32"/>
  <c r="R173" i="32"/>
  <c r="R174" i="32"/>
  <c r="R175" i="32"/>
  <c r="R176" i="32"/>
  <c r="R177" i="32"/>
  <c r="R178" i="32"/>
  <c r="R179" i="32"/>
  <c r="R180" i="32"/>
  <c r="R181" i="32"/>
  <c r="R182" i="32"/>
  <c r="R183" i="32"/>
  <c r="R184" i="32"/>
  <c r="R185" i="32"/>
  <c r="R186" i="32"/>
  <c r="R187" i="32"/>
  <c r="R188" i="32"/>
  <c r="R189" i="32"/>
  <c r="R190" i="32"/>
  <c r="R191" i="32"/>
  <c r="R192" i="32"/>
  <c r="R193" i="32"/>
  <c r="R194" i="32"/>
  <c r="R195" i="32"/>
  <c r="R196" i="32"/>
  <c r="R197" i="32"/>
  <c r="R198" i="32"/>
  <c r="R199" i="32"/>
  <c r="R200" i="32"/>
  <c r="R201" i="32"/>
  <c r="R202" i="32"/>
  <c r="R203" i="32"/>
  <c r="R204" i="32"/>
  <c r="R205" i="32"/>
  <c r="R206" i="32"/>
  <c r="R207" i="32"/>
  <c r="R208" i="32"/>
  <c r="R209" i="32"/>
  <c r="R210" i="32"/>
  <c r="R211" i="32"/>
  <c r="R212" i="32"/>
  <c r="R213" i="32"/>
  <c r="R214" i="32"/>
  <c r="R215" i="32"/>
  <c r="R216" i="32"/>
  <c r="R217" i="32"/>
  <c r="R218" i="32"/>
  <c r="R219" i="32"/>
  <c r="R220" i="32"/>
  <c r="R221" i="32"/>
  <c r="R222" i="32"/>
  <c r="R223" i="32"/>
  <c r="R224" i="32"/>
  <c r="R225" i="32"/>
  <c r="R226" i="32"/>
  <c r="R227" i="32"/>
  <c r="R228" i="32"/>
  <c r="R229" i="32"/>
  <c r="R230" i="32"/>
  <c r="R231" i="32"/>
  <c r="R232" i="32"/>
  <c r="R233" i="32"/>
  <c r="R234" i="32"/>
  <c r="R235" i="32"/>
  <c r="R236" i="32"/>
  <c r="R237" i="32"/>
  <c r="R238" i="32"/>
  <c r="R239" i="32"/>
  <c r="R240" i="32"/>
  <c r="R241" i="32"/>
  <c r="R242" i="32"/>
  <c r="R243" i="32"/>
  <c r="R244" i="32"/>
  <c r="R245" i="32"/>
  <c r="R246" i="32"/>
  <c r="R247" i="32"/>
  <c r="R248" i="32"/>
  <c r="R249" i="32"/>
  <c r="R250" i="32"/>
  <c r="R251" i="32"/>
  <c r="R252" i="32"/>
  <c r="R253" i="32"/>
  <c r="R254" i="32"/>
  <c r="R255" i="32"/>
  <c r="R256" i="32"/>
  <c r="R257" i="32"/>
  <c r="R258" i="32"/>
  <c r="R259" i="32"/>
  <c r="R260" i="32"/>
  <c r="R261" i="32"/>
  <c r="R262" i="32"/>
  <c r="R263" i="32"/>
  <c r="R264" i="32"/>
  <c r="R265" i="32"/>
  <c r="R266" i="32"/>
  <c r="R267" i="32"/>
  <c r="R268" i="32"/>
  <c r="R269" i="32"/>
  <c r="R270" i="32"/>
  <c r="R271" i="32"/>
  <c r="R272" i="32"/>
  <c r="R273" i="32"/>
  <c r="R274" i="32"/>
  <c r="R275" i="32"/>
  <c r="R276" i="32"/>
  <c r="R277" i="32"/>
  <c r="R278" i="32"/>
  <c r="R279" i="32"/>
  <c r="R280" i="32"/>
  <c r="R281" i="32"/>
  <c r="R282" i="32"/>
  <c r="R283" i="32"/>
  <c r="R284" i="32"/>
  <c r="R285" i="32"/>
  <c r="R286" i="32"/>
  <c r="R287" i="32"/>
  <c r="R288" i="32"/>
  <c r="R289" i="32"/>
  <c r="R290" i="32"/>
  <c r="R291" i="32"/>
  <c r="R292" i="32"/>
  <c r="R293" i="32"/>
  <c r="R294" i="32"/>
  <c r="R295" i="32"/>
  <c r="R296" i="32"/>
  <c r="R297" i="32"/>
  <c r="R298" i="32"/>
  <c r="R299" i="32"/>
  <c r="R300" i="32"/>
  <c r="R301" i="32"/>
  <c r="R302" i="32"/>
  <c r="R303" i="32"/>
  <c r="R304" i="32"/>
  <c r="R305" i="32"/>
  <c r="R306" i="32"/>
  <c r="R307" i="32"/>
  <c r="R308" i="32"/>
  <c r="R309" i="32"/>
  <c r="R310" i="32"/>
  <c r="R311" i="32"/>
  <c r="R312" i="32"/>
  <c r="R313" i="32"/>
  <c r="R314" i="32"/>
  <c r="R315" i="32"/>
  <c r="R316" i="32"/>
  <c r="R317" i="32"/>
  <c r="R318" i="32"/>
  <c r="R319" i="32"/>
  <c r="R320" i="32"/>
  <c r="R321" i="32"/>
  <c r="R322" i="32"/>
  <c r="R323" i="32"/>
  <c r="R324" i="32"/>
  <c r="R325" i="32"/>
  <c r="R326" i="32"/>
  <c r="R327" i="32"/>
  <c r="R328" i="32"/>
  <c r="R329" i="32"/>
  <c r="R330" i="32"/>
  <c r="R331" i="32"/>
  <c r="R332" i="32"/>
  <c r="R333" i="32"/>
  <c r="R334" i="32"/>
  <c r="R335" i="32"/>
  <c r="R336" i="32"/>
  <c r="R337" i="32"/>
  <c r="R338" i="32"/>
  <c r="R339" i="32"/>
  <c r="R340" i="32"/>
  <c r="R341" i="32"/>
  <c r="R342" i="32"/>
  <c r="R343" i="32"/>
  <c r="R344" i="32"/>
  <c r="R345" i="32"/>
  <c r="R346" i="32"/>
  <c r="R347" i="32"/>
  <c r="R348" i="32"/>
  <c r="R349" i="32"/>
  <c r="R350" i="32"/>
  <c r="R351" i="32"/>
  <c r="R352" i="32"/>
  <c r="R353" i="32"/>
  <c r="R354" i="32"/>
  <c r="R355" i="32"/>
  <c r="R356" i="32"/>
  <c r="R357" i="32"/>
  <c r="R358" i="32"/>
  <c r="R359" i="32"/>
  <c r="R360" i="32"/>
  <c r="R361" i="32"/>
  <c r="R362" i="32"/>
  <c r="R363" i="32"/>
  <c r="R364" i="32"/>
  <c r="R365" i="32"/>
  <c r="R366" i="32"/>
  <c r="R367" i="32"/>
  <c r="R368" i="32"/>
  <c r="R369" i="32"/>
  <c r="R370" i="32"/>
  <c r="R371" i="32"/>
  <c r="R372" i="32"/>
  <c r="R373" i="32"/>
  <c r="R374" i="32"/>
  <c r="R375" i="32"/>
  <c r="R376" i="32"/>
  <c r="R377" i="32"/>
  <c r="R378" i="32"/>
  <c r="R379" i="32"/>
  <c r="R380" i="32"/>
  <c r="R381" i="32"/>
  <c r="R382" i="32"/>
  <c r="R383" i="32"/>
  <c r="R384" i="32"/>
  <c r="R385" i="32"/>
  <c r="R386" i="32"/>
  <c r="R387" i="32"/>
  <c r="R388" i="32"/>
  <c r="R389" i="32"/>
  <c r="R390" i="32"/>
  <c r="R391" i="32"/>
  <c r="R392" i="32"/>
  <c r="R393" i="32"/>
  <c r="R394" i="32"/>
  <c r="R395" i="32"/>
  <c r="R396" i="32"/>
  <c r="R397" i="32"/>
  <c r="R398" i="32"/>
  <c r="R399" i="32"/>
  <c r="R400" i="32"/>
  <c r="R401" i="32"/>
  <c r="R402" i="32"/>
  <c r="R403" i="32"/>
  <c r="R404" i="32"/>
  <c r="R405" i="32"/>
  <c r="R406" i="32"/>
  <c r="R407" i="32"/>
  <c r="R408" i="32"/>
  <c r="R409" i="32"/>
  <c r="R410" i="32"/>
  <c r="R411" i="32"/>
  <c r="R412" i="32"/>
  <c r="R413" i="32"/>
  <c r="R414" i="32"/>
  <c r="R415" i="32"/>
  <c r="R416" i="32"/>
  <c r="R417" i="32"/>
  <c r="R418" i="32"/>
  <c r="R419" i="32"/>
  <c r="R420" i="32"/>
  <c r="R421" i="32"/>
  <c r="R422" i="32"/>
  <c r="R423" i="32"/>
  <c r="R424" i="32"/>
  <c r="R425" i="32"/>
  <c r="R426" i="32"/>
  <c r="R427" i="32"/>
  <c r="R428" i="32"/>
  <c r="R429" i="32"/>
  <c r="R430" i="32"/>
  <c r="R431" i="32"/>
  <c r="R432" i="32"/>
  <c r="R433" i="32"/>
  <c r="R434" i="32"/>
  <c r="R435" i="32"/>
  <c r="R436" i="32"/>
  <c r="R437" i="32"/>
  <c r="R438" i="32"/>
  <c r="R439" i="32"/>
  <c r="R440" i="32"/>
  <c r="R441" i="32"/>
  <c r="R442" i="32"/>
  <c r="R443" i="32"/>
  <c r="R444" i="32"/>
  <c r="R445" i="32"/>
  <c r="R446" i="32"/>
  <c r="R447" i="32"/>
  <c r="R448" i="32"/>
  <c r="R449" i="32"/>
  <c r="R450" i="32"/>
  <c r="R451" i="32"/>
  <c r="R452" i="32"/>
  <c r="R453" i="32"/>
  <c r="R454" i="32"/>
  <c r="R455" i="32"/>
  <c r="R456" i="32"/>
  <c r="R457" i="32"/>
  <c r="R458" i="32"/>
  <c r="X43" i="32"/>
  <c r="X44" i="32"/>
  <c r="X45" i="32"/>
  <c r="X46" i="32"/>
  <c r="X47" i="32"/>
  <c r="X48" i="32"/>
  <c r="X49" i="32"/>
  <c r="X50" i="32"/>
  <c r="X51" i="32"/>
  <c r="X52" i="32"/>
  <c r="X53" i="32"/>
  <c r="X54" i="32"/>
  <c r="X55" i="32"/>
  <c r="X56" i="32"/>
  <c r="X57" i="32"/>
  <c r="X58" i="32"/>
  <c r="X59" i="32"/>
  <c r="X60" i="32"/>
  <c r="X61" i="32"/>
  <c r="X62" i="32"/>
  <c r="X63" i="32"/>
  <c r="X64" i="32"/>
  <c r="X65" i="32"/>
  <c r="X66" i="32"/>
  <c r="X67" i="32"/>
  <c r="X68" i="32"/>
  <c r="X69" i="32"/>
  <c r="X70" i="32"/>
  <c r="X71" i="32"/>
  <c r="X72" i="32"/>
  <c r="X73" i="32"/>
  <c r="X74" i="32"/>
  <c r="X75" i="32"/>
  <c r="X76" i="32"/>
  <c r="X77" i="32"/>
  <c r="X78" i="32"/>
  <c r="X79" i="32"/>
  <c r="X80" i="32"/>
  <c r="X81" i="32"/>
  <c r="X82" i="32"/>
  <c r="X83" i="32"/>
  <c r="X84" i="32"/>
  <c r="X85" i="32"/>
  <c r="X86" i="32"/>
  <c r="X87" i="32"/>
  <c r="X88" i="32"/>
  <c r="X89" i="32"/>
  <c r="X90" i="32"/>
  <c r="X91" i="32"/>
  <c r="X92" i="32"/>
  <c r="X93" i="32"/>
  <c r="X94" i="32"/>
  <c r="X95" i="32"/>
  <c r="X96" i="32"/>
  <c r="X98" i="32"/>
  <c r="X99" i="32"/>
  <c r="X100" i="32"/>
  <c r="X101" i="32"/>
  <c r="X102" i="32"/>
  <c r="X103" i="32"/>
  <c r="X104" i="32"/>
  <c r="X105" i="32"/>
  <c r="X107" i="32"/>
  <c r="X108" i="32"/>
  <c r="X109" i="32"/>
  <c r="X110" i="32"/>
  <c r="X111" i="32"/>
  <c r="X112" i="32"/>
  <c r="X113" i="32"/>
  <c r="X114" i="32"/>
  <c r="X115" i="32"/>
  <c r="X116" i="32"/>
  <c r="X117" i="32"/>
  <c r="X118" i="32"/>
  <c r="X119" i="32"/>
  <c r="X121" i="32"/>
  <c r="X122" i="32"/>
  <c r="X123" i="32"/>
  <c r="X124" i="32"/>
  <c r="X125" i="32"/>
  <c r="X126" i="32"/>
  <c r="X127" i="32"/>
  <c r="X128" i="32"/>
  <c r="X129" i="32"/>
  <c r="X130" i="32"/>
  <c r="X131" i="32"/>
  <c r="X132" i="32"/>
  <c r="X133" i="32"/>
  <c r="X134" i="32"/>
  <c r="X136" i="32"/>
  <c r="X137" i="32"/>
  <c r="X138" i="32"/>
  <c r="X139" i="32"/>
  <c r="X140" i="32"/>
  <c r="X141" i="32"/>
  <c r="X142" i="32"/>
  <c r="X143" i="32"/>
  <c r="X145" i="32"/>
  <c r="X146" i="32"/>
  <c r="X147" i="32"/>
  <c r="X148" i="32"/>
  <c r="X149" i="32"/>
  <c r="X150" i="32"/>
  <c r="X151" i="32"/>
  <c r="X153" i="32"/>
  <c r="X154" i="32"/>
  <c r="X155" i="32"/>
  <c r="X156" i="32"/>
  <c r="X157" i="32"/>
  <c r="X158" i="32"/>
  <c r="X159" i="32"/>
  <c r="X160" i="32"/>
  <c r="X161" i="32"/>
  <c r="X162" i="32"/>
  <c r="X163" i="32"/>
  <c r="X164" i="32"/>
  <c r="X165" i="32"/>
  <c r="X166" i="32"/>
  <c r="X167" i="32"/>
  <c r="X168" i="32"/>
  <c r="X169" i="32"/>
  <c r="X170" i="32"/>
  <c r="X171" i="32"/>
  <c r="X172" i="32"/>
  <c r="X173" i="32"/>
  <c r="X174" i="32"/>
  <c r="X175" i="32"/>
  <c r="X176" i="32"/>
  <c r="X177" i="32"/>
  <c r="X178" i="32"/>
  <c r="X179" i="32"/>
  <c r="X180" i="32"/>
  <c r="X181" i="32"/>
  <c r="X182" i="32"/>
  <c r="X183" i="32"/>
  <c r="X184" i="32"/>
  <c r="X185" i="32"/>
  <c r="X186" i="32"/>
  <c r="X187" i="32"/>
  <c r="X188" i="32"/>
  <c r="X189" i="32"/>
  <c r="X190" i="32"/>
  <c r="X191" i="32"/>
  <c r="X192" i="32"/>
  <c r="X193" i="32"/>
  <c r="X194" i="32"/>
  <c r="X195" i="32"/>
  <c r="X196" i="32"/>
  <c r="X197" i="32"/>
  <c r="X198" i="32"/>
  <c r="X199" i="32"/>
  <c r="X200" i="32"/>
  <c r="X201" i="32"/>
  <c r="X202" i="32"/>
  <c r="X203" i="32"/>
  <c r="X204" i="32"/>
  <c r="X205" i="32"/>
  <c r="X206" i="32"/>
  <c r="X207" i="32"/>
  <c r="X208" i="32"/>
  <c r="X209" i="32"/>
  <c r="X210" i="32"/>
  <c r="X211" i="32"/>
  <c r="X212" i="32"/>
  <c r="X213" i="32"/>
  <c r="X214" i="32"/>
  <c r="X215" i="32"/>
  <c r="X216" i="32"/>
  <c r="X217" i="32"/>
  <c r="X218" i="32"/>
  <c r="X219" i="32"/>
  <c r="X220" i="32"/>
  <c r="X221" i="32"/>
  <c r="X222" i="32"/>
  <c r="X223" i="32"/>
  <c r="X224" i="32"/>
  <c r="X225" i="32"/>
  <c r="X226" i="32"/>
  <c r="X227" i="32"/>
  <c r="X228" i="32"/>
  <c r="X229" i="32"/>
  <c r="X230" i="32"/>
  <c r="X231" i="32"/>
  <c r="X232" i="32"/>
  <c r="X233" i="32"/>
  <c r="X234" i="32"/>
  <c r="X235" i="32"/>
  <c r="X236" i="32"/>
  <c r="X237" i="32"/>
  <c r="X238" i="32"/>
  <c r="X239" i="32"/>
  <c r="X240" i="32"/>
  <c r="X241" i="32"/>
  <c r="X242" i="32"/>
  <c r="X243" i="32"/>
  <c r="X244" i="32"/>
  <c r="X245" i="32"/>
  <c r="X246" i="32"/>
  <c r="X247" i="32"/>
  <c r="X248" i="32"/>
  <c r="X249" i="32"/>
  <c r="X250" i="32"/>
  <c r="X251" i="32"/>
  <c r="X252" i="32"/>
  <c r="X253" i="32"/>
  <c r="X254" i="32"/>
  <c r="X255" i="32"/>
  <c r="X256" i="32"/>
  <c r="X257" i="32"/>
  <c r="X258" i="32"/>
  <c r="X259" i="32"/>
  <c r="X260" i="32"/>
  <c r="X261" i="32"/>
  <c r="X262" i="32"/>
  <c r="X263" i="32"/>
  <c r="X264" i="32"/>
  <c r="X265" i="32"/>
  <c r="X266" i="32"/>
  <c r="X267" i="32"/>
  <c r="X268" i="32"/>
  <c r="X269" i="32"/>
  <c r="X270" i="32"/>
  <c r="X271" i="32"/>
  <c r="X272" i="32"/>
  <c r="X273" i="32"/>
  <c r="X274" i="32"/>
  <c r="X275" i="32"/>
  <c r="X276" i="32"/>
  <c r="X277" i="32"/>
  <c r="X278" i="32"/>
  <c r="X279" i="32"/>
  <c r="X280" i="32"/>
  <c r="X281" i="32"/>
  <c r="X282" i="32"/>
  <c r="X283" i="32"/>
  <c r="X284" i="32"/>
  <c r="X285" i="32"/>
  <c r="X286" i="32"/>
  <c r="X287" i="32"/>
  <c r="X288" i="32"/>
  <c r="X289" i="32"/>
  <c r="X290" i="32"/>
  <c r="X291" i="32"/>
  <c r="X292" i="32"/>
  <c r="X293" i="32"/>
  <c r="X294" i="32"/>
  <c r="X295" i="32"/>
  <c r="X296" i="32"/>
  <c r="X297" i="32"/>
  <c r="X298" i="32"/>
  <c r="X299" i="32"/>
  <c r="X300" i="32"/>
  <c r="X301" i="32"/>
  <c r="X302" i="32"/>
  <c r="X303" i="32"/>
  <c r="X304" i="32"/>
  <c r="X305" i="32"/>
  <c r="X306" i="32"/>
  <c r="X307" i="32"/>
  <c r="X308" i="32"/>
  <c r="X309" i="32"/>
  <c r="X310" i="32"/>
  <c r="X311" i="32"/>
  <c r="X312" i="32"/>
  <c r="X313" i="32"/>
  <c r="X314" i="32"/>
  <c r="X315" i="32"/>
  <c r="X316" i="32"/>
  <c r="X317" i="32"/>
  <c r="X318" i="32"/>
  <c r="X319" i="32"/>
  <c r="X320" i="32"/>
  <c r="X321" i="32"/>
  <c r="X322" i="32"/>
  <c r="X323" i="32"/>
  <c r="X324" i="32"/>
  <c r="X325" i="32"/>
  <c r="X326" i="32"/>
  <c r="X327" i="32"/>
  <c r="X328" i="32"/>
  <c r="X329" i="32"/>
  <c r="X330" i="32"/>
  <c r="X331" i="32"/>
  <c r="X332" i="32"/>
  <c r="X333" i="32"/>
  <c r="X334" i="32"/>
  <c r="X335" i="32"/>
  <c r="X336" i="32"/>
  <c r="X337" i="32"/>
  <c r="X338" i="32"/>
  <c r="X339" i="32"/>
  <c r="X340" i="32"/>
  <c r="X341" i="32"/>
  <c r="X342" i="32"/>
  <c r="X343" i="32"/>
  <c r="X344" i="32"/>
  <c r="X345" i="32"/>
  <c r="X346" i="32"/>
  <c r="X347" i="32"/>
  <c r="X348" i="32"/>
  <c r="X349" i="32"/>
  <c r="X350" i="32"/>
  <c r="X351" i="32"/>
  <c r="X352" i="32"/>
  <c r="X353" i="32"/>
  <c r="X354" i="32"/>
  <c r="X355" i="32"/>
  <c r="X356" i="32"/>
  <c r="X357" i="32"/>
  <c r="X358" i="32"/>
  <c r="X359" i="32"/>
  <c r="X360" i="32"/>
  <c r="X362" i="32"/>
  <c r="X363" i="32"/>
  <c r="X364" i="32"/>
  <c r="X365" i="32"/>
  <c r="X366" i="32"/>
  <c r="X367" i="32"/>
  <c r="X368" i="32"/>
  <c r="X369" i="32"/>
  <c r="X370" i="32"/>
  <c r="X371" i="32"/>
  <c r="X372" i="32"/>
  <c r="X373" i="32"/>
  <c r="X374" i="32"/>
  <c r="X375" i="32"/>
  <c r="X376" i="32"/>
  <c r="X377" i="32"/>
  <c r="X378" i="32"/>
  <c r="X379" i="32"/>
  <c r="X380" i="32"/>
  <c r="X381" i="32"/>
  <c r="X382" i="32"/>
  <c r="X383" i="32"/>
  <c r="X384" i="32"/>
  <c r="X385" i="32"/>
  <c r="X386" i="32"/>
  <c r="X387" i="32"/>
  <c r="X388" i="32"/>
  <c r="X389" i="32"/>
  <c r="X390" i="32"/>
  <c r="X391" i="32"/>
  <c r="X392" i="32"/>
  <c r="X393" i="32"/>
  <c r="X394" i="32"/>
  <c r="X395" i="32"/>
  <c r="X396" i="32"/>
  <c r="X397" i="32"/>
  <c r="X398" i="32"/>
  <c r="X399" i="32"/>
  <c r="X400" i="32"/>
  <c r="X401" i="32"/>
  <c r="X403" i="32"/>
  <c r="X404" i="32"/>
  <c r="X405" i="32"/>
  <c r="X406" i="32"/>
  <c r="X407" i="32"/>
  <c r="X409" i="32"/>
  <c r="X410" i="32"/>
  <c r="X411" i="32"/>
  <c r="X412" i="32"/>
  <c r="X413" i="32"/>
  <c r="X415" i="32"/>
  <c r="X416" i="32"/>
  <c r="X417" i="32"/>
  <c r="X418" i="32"/>
  <c r="X419" i="32"/>
  <c r="X421" i="32"/>
  <c r="X423" i="32"/>
  <c r="X424" i="32"/>
  <c r="X425" i="32"/>
  <c r="X426" i="32"/>
  <c r="X427" i="32"/>
  <c r="X428" i="32"/>
  <c r="X429" i="32"/>
  <c r="X431" i="32"/>
  <c r="X432" i="32"/>
  <c r="X434" i="32"/>
  <c r="X435" i="32"/>
  <c r="X436" i="32"/>
  <c r="X437" i="32"/>
  <c r="X438" i="32"/>
  <c r="X439" i="32"/>
  <c r="X440" i="32"/>
  <c r="X441" i="32"/>
  <c r="X443" i="32"/>
  <c r="X444" i="32"/>
  <c r="X445" i="32"/>
  <c r="X446" i="32"/>
  <c r="X447" i="32"/>
  <c r="X449" i="32"/>
  <c r="X450" i="32"/>
  <c r="X451" i="32"/>
  <c r="X452" i="32"/>
  <c r="X453" i="32"/>
  <c r="X454" i="32"/>
  <c r="X456" i="32"/>
  <c r="X457" i="32"/>
  <c r="X42" i="32"/>
  <c r="U46" i="32"/>
  <c r="X361" i="32"/>
  <c r="P361" i="32"/>
  <c r="S405" i="32"/>
  <c r="T401" i="32"/>
  <c r="S409" i="32"/>
  <c r="S366" i="32"/>
  <c r="S451" i="32"/>
  <c r="S432" i="32"/>
  <c r="S399" i="32"/>
  <c r="S394" i="32"/>
  <c r="S441" i="32"/>
  <c r="S382" i="32"/>
  <c r="S423" i="32"/>
  <c r="S457" i="32"/>
  <c r="S411" i="32"/>
  <c r="S353" i="32"/>
  <c r="S417" i="32"/>
  <c r="S387" i="32"/>
  <c r="S364" i="32"/>
  <c r="S360" i="32"/>
  <c r="S43" i="32"/>
  <c r="AA439" i="32"/>
  <c r="T379" i="32"/>
  <c r="T391" i="32"/>
  <c r="T370" i="32"/>
  <c r="T359" i="32"/>
  <c r="U352" i="32"/>
  <c r="U350" i="32"/>
  <c r="U349" i="32"/>
  <c r="T453" i="32"/>
  <c r="T449" i="32"/>
  <c r="T445" i="32"/>
  <c r="T434" i="32"/>
  <c r="T413" i="32"/>
  <c r="T385" i="32"/>
  <c r="O456" i="32"/>
  <c r="S425" i="32"/>
  <c r="T425" i="32"/>
  <c r="T421" i="32"/>
  <c r="S421" i="32"/>
  <c r="S453" i="32"/>
  <c r="T441" i="32"/>
  <c r="S413" i="32"/>
  <c r="S401" i="32"/>
  <c r="T384" i="32"/>
  <c r="T364" i="32"/>
  <c r="T360" i="32"/>
  <c r="T353" i="32"/>
  <c r="T417" i="32"/>
  <c r="T366" i="32"/>
  <c r="O428" i="32"/>
  <c r="S449" i="32"/>
  <c r="T409" i="32"/>
  <c r="S385" i="32"/>
  <c r="S380" i="32"/>
  <c r="S359" i="32"/>
  <c r="T411" i="32"/>
  <c r="S434" i="32"/>
  <c r="S396" i="32"/>
  <c r="S391" i="32"/>
  <c r="S379" i="32"/>
  <c r="S445" i="32"/>
  <c r="AA44" i="32"/>
  <c r="AB44" i="32"/>
  <c r="S44" i="32"/>
  <c r="U44" i="32"/>
  <c r="AA403" i="32"/>
  <c r="AB403" i="32"/>
  <c r="U403" i="32"/>
  <c r="T403" i="32"/>
  <c r="S403" i="32"/>
  <c r="AB55" i="32"/>
  <c r="T55" i="32"/>
  <c r="AA55" i="32"/>
  <c r="S55" i="32"/>
  <c r="U55" i="32"/>
  <c r="AB454" i="32"/>
  <c r="AA454" i="32"/>
  <c r="T454" i="32"/>
  <c r="S454" i="32"/>
  <c r="AB450" i="32"/>
  <c r="AA450" i="32"/>
  <c r="T450" i="32"/>
  <c r="S450" i="32"/>
  <c r="AA442" i="32"/>
  <c r="U442" i="32"/>
  <c r="T442" i="32"/>
  <c r="AB435" i="32"/>
  <c r="AA435" i="32"/>
  <c r="U435" i="32"/>
  <c r="T435" i="32"/>
  <c r="S435" i="32"/>
  <c r="AB426" i="32"/>
  <c r="U426" i="32"/>
  <c r="T426" i="32"/>
  <c r="S426" i="32"/>
  <c r="AB422" i="32"/>
  <c r="AA422" i="32"/>
  <c r="T422" i="32"/>
  <c r="S422" i="32"/>
  <c r="U418" i="32"/>
  <c r="AA418" i="32"/>
  <c r="T418" i="32"/>
  <c r="AB412" i="32"/>
  <c r="U412" i="32"/>
  <c r="AA412" i="32"/>
  <c r="S412" i="32"/>
  <c r="AB402" i="32"/>
  <c r="U402" i="32"/>
  <c r="T402" i="32"/>
  <c r="S402" i="32"/>
  <c r="AB388" i="32"/>
  <c r="AA388" i="32"/>
  <c r="T388" i="32"/>
  <c r="S388" i="32"/>
  <c r="U386" i="32"/>
  <c r="AA386" i="32"/>
  <c r="T386" i="32"/>
  <c r="AB376" i="32"/>
  <c r="U376" i="32"/>
  <c r="AA376" i="32"/>
  <c r="S376" i="32"/>
  <c r="AB367" i="32"/>
  <c r="U367" i="32"/>
  <c r="AA367" i="32"/>
  <c r="T367" i="32"/>
  <c r="S367" i="32"/>
  <c r="AB361" i="32"/>
  <c r="U361" i="32"/>
  <c r="AA361" i="32"/>
  <c r="T361" i="32"/>
  <c r="S361" i="32"/>
  <c r="AB347" i="32"/>
  <c r="T347" i="32"/>
  <c r="S347" i="32"/>
  <c r="AA347" i="32"/>
  <c r="U347" i="32"/>
  <c r="AB344" i="32"/>
  <c r="T344" i="32"/>
  <c r="S344" i="32"/>
  <c r="U344" i="32"/>
  <c r="AB338" i="32"/>
  <c r="S338" i="32"/>
  <c r="AA338" i="32"/>
  <c r="U338" i="32"/>
  <c r="AB334" i="32"/>
  <c r="T334" i="32"/>
  <c r="AA334" i="32"/>
  <c r="U334" i="32"/>
  <c r="AB331" i="32"/>
  <c r="S331" i="32"/>
  <c r="T331" i="32"/>
  <c r="AA331" i="32"/>
  <c r="U331" i="32"/>
  <c r="AB325" i="32"/>
  <c r="S325" i="32"/>
  <c r="T325" i="32"/>
  <c r="AA325" i="32"/>
  <c r="U325" i="32"/>
  <c r="AB324" i="32"/>
  <c r="S324" i="32"/>
  <c r="AA324" i="32"/>
  <c r="U324" i="32"/>
  <c r="AB320" i="32"/>
  <c r="T320" i="32"/>
  <c r="AA320" i="32"/>
  <c r="U320" i="32"/>
  <c r="S316" i="32"/>
  <c r="T316" i="32"/>
  <c r="AA316" i="32"/>
  <c r="AB312" i="32"/>
  <c r="S312" i="32"/>
  <c r="T312" i="32"/>
  <c r="U312" i="32"/>
  <c r="AB308" i="32"/>
  <c r="S308" i="32"/>
  <c r="AA308" i="32"/>
  <c r="U308" i="32"/>
  <c r="AB304" i="32"/>
  <c r="T304" i="32"/>
  <c r="AA304" i="32"/>
  <c r="U304" i="32"/>
  <c r="S300" i="32"/>
  <c r="T300" i="32"/>
  <c r="AA300" i="32"/>
  <c r="AB296" i="32"/>
  <c r="S296" i="32"/>
  <c r="T296" i="32"/>
  <c r="U296" i="32"/>
  <c r="AB292" i="32"/>
  <c r="S292" i="32"/>
  <c r="AA292" i="32"/>
  <c r="U292" i="32"/>
  <c r="AB288" i="32"/>
  <c r="T288" i="32"/>
  <c r="AA288" i="32"/>
  <c r="U288" i="32"/>
  <c r="AA284" i="32"/>
  <c r="S284" i="32"/>
  <c r="T284" i="32"/>
  <c r="AA282" i="32"/>
  <c r="AB282" i="32"/>
  <c r="S282" i="32"/>
  <c r="U282" i="32"/>
  <c r="AB278" i="32"/>
  <c r="AA278" i="32"/>
  <c r="T278" i="32"/>
  <c r="U278" i="32"/>
  <c r="AA274" i="32"/>
  <c r="S274" i="32"/>
  <c r="T274" i="32"/>
  <c r="U274" i="32"/>
  <c r="AA273" i="32"/>
  <c r="AB273" i="32"/>
  <c r="S273" i="32"/>
  <c r="T273" i="32"/>
  <c r="U273" i="32"/>
  <c r="AB271" i="32"/>
  <c r="AA271" i="32"/>
  <c r="S271" i="32"/>
  <c r="T271" i="32"/>
  <c r="U271" i="32"/>
  <c r="AA268" i="32"/>
  <c r="S268" i="32"/>
  <c r="T268" i="32"/>
  <c r="U268" i="32"/>
  <c r="AB264" i="32"/>
  <c r="S264" i="32"/>
  <c r="T264" i="32"/>
  <c r="U264" i="32"/>
  <c r="AB260" i="32"/>
  <c r="S260" i="32"/>
  <c r="T260" i="32"/>
  <c r="AB256" i="32"/>
  <c r="AA256" i="32"/>
  <c r="S256" i="32"/>
  <c r="U256" i="32"/>
  <c r="AA252" i="32"/>
  <c r="AB252" i="32"/>
  <c r="T252" i="32"/>
  <c r="U252" i="32"/>
  <c r="AB248" i="32"/>
  <c r="S248" i="32"/>
  <c r="T248" i="32"/>
  <c r="U248" i="32"/>
  <c r="AB244" i="32"/>
  <c r="S244" i="32"/>
  <c r="T244" i="32"/>
  <c r="AB240" i="32"/>
  <c r="AA240" i="32"/>
  <c r="S240" i="32"/>
  <c r="U240" i="32"/>
  <c r="S236" i="32"/>
  <c r="T236" i="32"/>
  <c r="AA236" i="32"/>
  <c r="U236" i="32"/>
  <c r="AB232" i="32"/>
  <c r="S232" i="32"/>
  <c r="T232" i="32"/>
  <c r="U232" i="32"/>
  <c r="AB228" i="32"/>
  <c r="S228" i="32"/>
  <c r="T228" i="32"/>
  <c r="AB224" i="32"/>
  <c r="AA224" i="32"/>
  <c r="S224" i="32"/>
  <c r="U224" i="32"/>
  <c r="AA220" i="32"/>
  <c r="AB220" i="32"/>
  <c r="T220" i="32"/>
  <c r="U220" i="32"/>
  <c r="AB216" i="32"/>
  <c r="S216" i="32"/>
  <c r="T216" i="32"/>
  <c r="U216" i="32"/>
  <c r="AB212" i="32"/>
  <c r="S212" i="32"/>
  <c r="T212" i="32"/>
  <c r="AB209" i="32"/>
  <c r="AA209" i="32"/>
  <c r="S209" i="32"/>
  <c r="T209" i="32"/>
  <c r="U209" i="32"/>
  <c r="AA205" i="32"/>
  <c r="S205" i="32"/>
  <c r="AB205" i="32"/>
  <c r="T205" i="32"/>
  <c r="U205" i="32"/>
  <c r="AB202" i="32"/>
  <c r="S202" i="32"/>
  <c r="T202" i="32"/>
  <c r="U202" i="32"/>
  <c r="AB197" i="32"/>
  <c r="AA197" i="32"/>
  <c r="S197" i="32"/>
  <c r="T197" i="32"/>
  <c r="U197" i="32"/>
  <c r="AB191" i="32"/>
  <c r="AA191" i="32"/>
  <c r="S191" i="32"/>
  <c r="T191" i="32"/>
  <c r="U191" i="32"/>
  <c r="AA189" i="32"/>
  <c r="AB189" i="32"/>
  <c r="S189" i="32"/>
  <c r="T189" i="32"/>
  <c r="U189" i="32"/>
  <c r="AB185" i="32"/>
  <c r="AA185" i="32"/>
  <c r="S185" i="32"/>
  <c r="T185" i="32"/>
  <c r="U185" i="32"/>
  <c r="AA180" i="32"/>
  <c r="S180" i="32"/>
  <c r="T180" i="32"/>
  <c r="AA176" i="32"/>
  <c r="AB176" i="32"/>
  <c r="S176" i="32"/>
  <c r="U176" i="32"/>
  <c r="AA169" i="32"/>
  <c r="AB169" i="32"/>
  <c r="S169" i="32"/>
  <c r="T169" i="32"/>
  <c r="U169" i="32"/>
  <c r="AA166" i="32"/>
  <c r="S166" i="32"/>
  <c r="T166" i="32"/>
  <c r="U166" i="32"/>
  <c r="AA162" i="32"/>
  <c r="S162" i="32"/>
  <c r="T162" i="32"/>
  <c r="AA155" i="32"/>
  <c r="AB155" i="32"/>
  <c r="S155" i="32"/>
  <c r="T155" i="32"/>
  <c r="U155" i="32"/>
  <c r="AA149" i="32"/>
  <c r="S149" i="32"/>
  <c r="T149" i="32"/>
  <c r="U149" i="32"/>
  <c r="AB149" i="32"/>
  <c r="AA145" i="32"/>
  <c r="AB145" i="32"/>
  <c r="S145" i="32"/>
  <c r="T145" i="32"/>
  <c r="U145" i="32"/>
  <c r="AA143" i="32"/>
  <c r="AB143" i="32"/>
  <c r="S143" i="32"/>
  <c r="T143" i="32"/>
  <c r="U143" i="32"/>
  <c r="AA142" i="32"/>
  <c r="AB142" i="32"/>
  <c r="S142" i="32"/>
  <c r="U142" i="32"/>
  <c r="AA138" i="32"/>
  <c r="AB138" i="32"/>
  <c r="T138" i="32"/>
  <c r="U138" i="32"/>
  <c r="AA134" i="32"/>
  <c r="S134" i="32"/>
  <c r="T134" i="32"/>
  <c r="U134" i="32"/>
  <c r="AB130" i="32"/>
  <c r="S130" i="32"/>
  <c r="T130" i="32"/>
  <c r="AA126" i="32"/>
  <c r="AB126" i="32"/>
  <c r="S126" i="32"/>
  <c r="U126" i="32"/>
  <c r="AA122" i="32"/>
  <c r="AB122" i="32"/>
  <c r="T122" i="32"/>
  <c r="U122" i="32"/>
  <c r="AA119" i="32"/>
  <c r="AB119" i="32"/>
  <c r="S119" i="32"/>
  <c r="T119" i="32"/>
  <c r="U119" i="32"/>
  <c r="AA115" i="32"/>
  <c r="AB115" i="32"/>
  <c r="S115" i="32"/>
  <c r="T115" i="32"/>
  <c r="U115" i="32"/>
  <c r="AA112" i="32"/>
  <c r="AB112" i="32"/>
  <c r="S112" i="32"/>
  <c r="U112" i="32"/>
  <c r="AA108" i="32"/>
  <c r="AB108" i="32"/>
  <c r="S108" i="32"/>
  <c r="T108" i="32"/>
  <c r="U108" i="32"/>
  <c r="AA104" i="32"/>
  <c r="AB104" i="32"/>
  <c r="T104" i="32"/>
  <c r="U104" i="32"/>
  <c r="S104" i="32"/>
  <c r="AA100" i="32"/>
  <c r="AB100" i="32"/>
  <c r="T100" i="32"/>
  <c r="U100" i="32"/>
  <c r="S100" i="32"/>
  <c r="AA96" i="32"/>
  <c r="AB96" i="32"/>
  <c r="T96" i="32"/>
  <c r="U96" i="32"/>
  <c r="S96" i="32"/>
  <c r="AA90" i="32"/>
  <c r="AB90" i="32"/>
  <c r="T90" i="32"/>
  <c r="U90" i="32"/>
  <c r="S90" i="32"/>
  <c r="AA89" i="32"/>
  <c r="T89" i="32"/>
  <c r="U89" i="32"/>
  <c r="S89" i="32"/>
  <c r="AB89" i="32"/>
  <c r="AA84" i="32"/>
  <c r="AB84" i="32"/>
  <c r="T84" i="32"/>
  <c r="U84" i="32"/>
  <c r="S84" i="32"/>
  <c r="AA80" i="32"/>
  <c r="T80" i="32"/>
  <c r="U80" i="32"/>
  <c r="S80" i="32"/>
  <c r="AB80" i="32"/>
  <c r="AA75" i="32"/>
  <c r="AB75" i="32"/>
  <c r="T75" i="32"/>
  <c r="U75" i="32"/>
  <c r="S75" i="32"/>
  <c r="AA71" i="32"/>
  <c r="AB71" i="32"/>
  <c r="T71" i="32"/>
  <c r="U71" i="32"/>
  <c r="S71" i="32"/>
  <c r="AA70" i="32"/>
  <c r="T70" i="32"/>
  <c r="AB70" i="32"/>
  <c r="U70" i="32"/>
  <c r="S70" i="32"/>
  <c r="AA66" i="32"/>
  <c r="T66" i="32"/>
  <c r="U66" i="32"/>
  <c r="AB66" i="32"/>
  <c r="S66" i="32"/>
  <c r="AA61" i="32"/>
  <c r="AB61" i="32"/>
  <c r="T61" i="32"/>
  <c r="U61" i="32"/>
  <c r="S61" i="32"/>
  <c r="AA54" i="32"/>
  <c r="AB54" i="32"/>
  <c r="T54" i="32"/>
  <c r="S54" i="32"/>
  <c r="U54" i="32"/>
  <c r="AA52" i="32"/>
  <c r="T52" i="32"/>
  <c r="AB52" i="32"/>
  <c r="S52" i="32"/>
  <c r="U52" i="32"/>
  <c r="AA48" i="32"/>
  <c r="AB48" i="32"/>
  <c r="T48" i="32"/>
  <c r="S48" i="32"/>
  <c r="U48" i="32"/>
  <c r="AA430" i="32"/>
  <c r="AB430" i="32"/>
  <c r="U430" i="32"/>
  <c r="T430" i="32"/>
  <c r="S430" i="32"/>
  <c r="N275" i="32"/>
  <c r="AA275" i="32"/>
  <c r="AB275" i="32"/>
  <c r="S275" i="32"/>
  <c r="T275" i="32"/>
  <c r="U275" i="32"/>
  <c r="N245" i="32"/>
  <c r="AA245" i="32"/>
  <c r="AB245" i="32"/>
  <c r="S245" i="32"/>
  <c r="T245" i="32"/>
  <c r="U245" i="32"/>
  <c r="AB446" i="32"/>
  <c r="AA446" i="32"/>
  <c r="U446" i="32"/>
  <c r="T446" i="32"/>
  <c r="S446" i="32"/>
  <c r="AB414" i="32"/>
  <c r="U414" i="32"/>
  <c r="AA414" i="32"/>
  <c r="T414" i="32"/>
  <c r="S414" i="32"/>
  <c r="AB406" i="32"/>
  <c r="U406" i="32"/>
  <c r="AA406" i="32"/>
  <c r="T406" i="32"/>
  <c r="S406" i="32"/>
  <c r="AB356" i="32"/>
  <c r="U356" i="32"/>
  <c r="AA356" i="32"/>
  <c r="T356" i="32"/>
  <c r="S356" i="32"/>
  <c r="AB340" i="32"/>
  <c r="T340" i="32"/>
  <c r="S340" i="32"/>
  <c r="AA340" i="32"/>
  <c r="U340" i="32"/>
  <c r="AA447" i="32"/>
  <c r="AB447" i="32"/>
  <c r="U447" i="32"/>
  <c r="T447" i="32"/>
  <c r="S447" i="32"/>
  <c r="AA419" i="32"/>
  <c r="AB419" i="32"/>
  <c r="U419" i="32"/>
  <c r="T419" i="32"/>
  <c r="S419" i="32"/>
  <c r="AA393" i="32"/>
  <c r="AB393" i="32"/>
  <c r="U393" i="32"/>
  <c r="T393" i="32"/>
  <c r="S393" i="32"/>
  <c r="N355" i="32"/>
  <c r="AA355" i="32"/>
  <c r="AB355" i="32"/>
  <c r="U355" i="32"/>
  <c r="T355" i="32"/>
  <c r="S355" i="32"/>
  <c r="N332" i="32"/>
  <c r="AA332" i="32"/>
  <c r="AB332" i="32"/>
  <c r="S332" i="32"/>
  <c r="T332" i="32"/>
  <c r="U332" i="32"/>
  <c r="N321" i="32"/>
  <c r="AA321" i="32"/>
  <c r="AB321" i="32"/>
  <c r="S321" i="32"/>
  <c r="T321" i="32"/>
  <c r="U321" i="32"/>
  <c r="N269" i="32"/>
  <c r="AA269" i="32"/>
  <c r="S269" i="32"/>
  <c r="AB269" i="32"/>
  <c r="T269" i="32"/>
  <c r="U269" i="32"/>
  <c r="N229" i="32"/>
  <c r="AA229" i="32"/>
  <c r="AB229" i="32"/>
  <c r="S229" i="32"/>
  <c r="T229" i="32"/>
  <c r="U229" i="32"/>
  <c r="N206" i="32"/>
  <c r="AA206" i="32"/>
  <c r="S206" i="32"/>
  <c r="AB206" i="32"/>
  <c r="T206" i="32"/>
  <c r="U206" i="32"/>
  <c r="AB120" i="32"/>
  <c r="AA120" i="32"/>
  <c r="S120" i="32"/>
  <c r="T120" i="32"/>
  <c r="U120" i="32"/>
  <c r="AB429" i="32"/>
  <c r="AA429" i="32"/>
  <c r="U429" i="32"/>
  <c r="T429" i="32"/>
  <c r="S429" i="32"/>
  <c r="AB392" i="32"/>
  <c r="U392" i="32"/>
  <c r="AA392" i="32"/>
  <c r="T392" i="32"/>
  <c r="S392" i="32"/>
  <c r="AB381" i="32"/>
  <c r="U381" i="32"/>
  <c r="AA381" i="32"/>
  <c r="T381" i="32"/>
  <c r="S381" i="32"/>
  <c r="AB371" i="32"/>
  <c r="U371" i="32"/>
  <c r="AA371" i="32"/>
  <c r="T371" i="32"/>
  <c r="S371" i="32"/>
  <c r="AB354" i="32"/>
  <c r="U354" i="32"/>
  <c r="AA354" i="32"/>
  <c r="T354" i="32"/>
  <c r="S354" i="32"/>
  <c r="AA443" i="32"/>
  <c r="AB443" i="32"/>
  <c r="U443" i="32"/>
  <c r="T443" i="32"/>
  <c r="S443" i="32"/>
  <c r="AA427" i="32"/>
  <c r="AB427" i="32"/>
  <c r="U427" i="32"/>
  <c r="T427" i="32"/>
  <c r="S427" i="32"/>
  <c r="AA407" i="32"/>
  <c r="AB407" i="32"/>
  <c r="U407" i="32"/>
  <c r="T407" i="32"/>
  <c r="S407" i="32"/>
  <c r="AA389" i="32"/>
  <c r="AB389" i="32"/>
  <c r="U389" i="32"/>
  <c r="T389" i="32"/>
  <c r="S389" i="32"/>
  <c r="N335" i="32"/>
  <c r="AA335" i="32"/>
  <c r="AB335" i="32"/>
  <c r="S335" i="32"/>
  <c r="T335" i="32"/>
  <c r="U335" i="32"/>
  <c r="N313" i="32"/>
  <c r="AA313" i="32"/>
  <c r="AB313" i="32"/>
  <c r="S313" i="32"/>
  <c r="T313" i="32"/>
  <c r="U313" i="32"/>
  <c r="N301" i="32"/>
  <c r="AA301" i="32"/>
  <c r="AB301" i="32"/>
  <c r="S301" i="32"/>
  <c r="T301" i="32"/>
  <c r="U301" i="32"/>
  <c r="N297" i="32"/>
  <c r="AA297" i="32"/>
  <c r="AB297" i="32"/>
  <c r="S297" i="32"/>
  <c r="T297" i="32"/>
  <c r="U297" i="32"/>
  <c r="N265" i="32"/>
  <c r="AA265" i="32"/>
  <c r="AB265" i="32"/>
  <c r="S265" i="32"/>
  <c r="T265" i="32"/>
  <c r="U265" i="32"/>
  <c r="N249" i="32"/>
  <c r="AA249" i="32"/>
  <c r="AB249" i="32"/>
  <c r="S249" i="32"/>
  <c r="T249" i="32"/>
  <c r="U249" i="32"/>
  <c r="N221" i="32"/>
  <c r="AA221" i="32"/>
  <c r="AB221" i="32"/>
  <c r="S221" i="32"/>
  <c r="T221" i="32"/>
  <c r="U221" i="32"/>
  <c r="N192" i="32"/>
  <c r="AA192" i="32"/>
  <c r="AB192" i="32"/>
  <c r="S192" i="32"/>
  <c r="T192" i="32"/>
  <c r="U192" i="32"/>
  <c r="N190" i="32"/>
  <c r="AA190" i="32"/>
  <c r="AB190" i="32"/>
  <c r="S190" i="32"/>
  <c r="T190" i="32"/>
  <c r="U190" i="32"/>
  <c r="N177" i="32"/>
  <c r="AA177" i="32"/>
  <c r="AB177" i="32"/>
  <c r="S177" i="32"/>
  <c r="T177" i="32"/>
  <c r="U177" i="32"/>
  <c r="AA159" i="32"/>
  <c r="S159" i="32"/>
  <c r="AB159" i="32"/>
  <c r="T159" i="32"/>
  <c r="U159" i="32"/>
  <c r="AB152" i="32"/>
  <c r="AA152" i="32"/>
  <c r="S152" i="32"/>
  <c r="T152" i="32"/>
  <c r="U152" i="32"/>
  <c r="AB139" i="32"/>
  <c r="AA139" i="32"/>
  <c r="S139" i="32"/>
  <c r="T139" i="32"/>
  <c r="U139" i="32"/>
  <c r="AB123" i="32"/>
  <c r="AA123" i="32"/>
  <c r="S123" i="32"/>
  <c r="T123" i="32"/>
  <c r="U123" i="32"/>
  <c r="AB97" i="32"/>
  <c r="AA97" i="32"/>
  <c r="T97" i="32"/>
  <c r="U97" i="32"/>
  <c r="S97" i="32"/>
  <c r="AB91" i="32"/>
  <c r="AA91" i="32"/>
  <c r="T91" i="32"/>
  <c r="U91" i="32"/>
  <c r="S91" i="32"/>
  <c r="AB86" i="32"/>
  <c r="AA86" i="32"/>
  <c r="T86" i="32"/>
  <c r="U86" i="32"/>
  <c r="S86" i="32"/>
  <c r="AB81" i="32"/>
  <c r="AA81" i="32"/>
  <c r="T81" i="32"/>
  <c r="U81" i="32"/>
  <c r="S81" i="32"/>
  <c r="AB62" i="32"/>
  <c r="AA62" i="32"/>
  <c r="T62" i="32"/>
  <c r="U62" i="32"/>
  <c r="S62" i="32"/>
  <c r="AB58" i="32"/>
  <c r="AA58" i="32"/>
  <c r="T58" i="32"/>
  <c r="U58" i="32"/>
  <c r="S58" i="32"/>
  <c r="N372" i="32"/>
  <c r="AA372" i="32"/>
  <c r="AB372" i="32"/>
  <c r="U372" i="32"/>
  <c r="T372" i="32"/>
  <c r="S372" i="32"/>
  <c r="N170" i="32"/>
  <c r="AA170" i="32"/>
  <c r="AB170" i="32"/>
  <c r="S170" i="32"/>
  <c r="T170" i="32"/>
  <c r="U170" i="32"/>
  <c r="AA398" i="32"/>
  <c r="U398" i="32"/>
  <c r="AB398" i="32"/>
  <c r="T398" i="32"/>
  <c r="N374" i="32"/>
  <c r="AA374" i="32"/>
  <c r="U374" i="32"/>
  <c r="AB374" i="32"/>
  <c r="T374" i="32"/>
  <c r="N343" i="32"/>
  <c r="AA343" i="32"/>
  <c r="T343" i="32"/>
  <c r="AB343" i="32"/>
  <c r="U343" i="32"/>
  <c r="N291" i="32"/>
  <c r="AA291" i="32"/>
  <c r="S291" i="32"/>
  <c r="T291" i="32"/>
  <c r="U291" i="32"/>
  <c r="AB291" i="32"/>
  <c r="AB111" i="32"/>
  <c r="AA111" i="32"/>
  <c r="S111" i="32"/>
  <c r="T111" i="32"/>
  <c r="U111" i="32"/>
  <c r="AB74" i="32"/>
  <c r="AA74" i="32"/>
  <c r="T74" i="32"/>
  <c r="U74" i="32"/>
  <c r="S74" i="32"/>
  <c r="N203" i="32"/>
  <c r="AA203" i="32"/>
  <c r="AB203" i="32"/>
  <c r="S203" i="32"/>
  <c r="T203" i="32"/>
  <c r="U203" i="32"/>
  <c r="AB93" i="32"/>
  <c r="AA93" i="32"/>
  <c r="T93" i="32"/>
  <c r="U93" i="32"/>
  <c r="S93" i="32"/>
  <c r="S374" i="32"/>
  <c r="S343" i="32"/>
  <c r="AA455" i="32"/>
  <c r="AB455" i="32"/>
  <c r="U455" i="32"/>
  <c r="AA415" i="32"/>
  <c r="AB415" i="32"/>
  <c r="U415" i="32"/>
  <c r="AA377" i="32"/>
  <c r="AB377" i="32"/>
  <c r="U377" i="32"/>
  <c r="N368" i="32"/>
  <c r="AA368" i="32"/>
  <c r="AB368" i="32"/>
  <c r="U368" i="32"/>
  <c r="N357" i="32"/>
  <c r="AA357" i="32"/>
  <c r="AB357" i="32"/>
  <c r="U357" i="32"/>
  <c r="N341" i="32"/>
  <c r="AA341" i="32"/>
  <c r="AB341" i="32"/>
  <c r="T341" i="32"/>
  <c r="U341" i="32"/>
  <c r="S341" i="32"/>
  <c r="N328" i="32"/>
  <c r="AA328" i="32"/>
  <c r="AB328" i="32"/>
  <c r="S328" i="32"/>
  <c r="T328" i="32"/>
  <c r="U328" i="32"/>
  <c r="N309" i="32"/>
  <c r="AA309" i="32"/>
  <c r="AB309" i="32"/>
  <c r="S309" i="32"/>
  <c r="T309" i="32"/>
  <c r="U309" i="32"/>
  <c r="N293" i="32"/>
  <c r="AA293" i="32"/>
  <c r="AB293" i="32"/>
  <c r="S293" i="32"/>
  <c r="T293" i="32"/>
  <c r="U293" i="32"/>
  <c r="N289" i="32"/>
  <c r="AA289" i="32"/>
  <c r="AB289" i="32"/>
  <c r="S289" i="32"/>
  <c r="T289" i="32"/>
  <c r="U289" i="32"/>
  <c r="N279" i="32"/>
  <c r="AA279" i="32"/>
  <c r="AB279" i="32"/>
  <c r="S279" i="32"/>
  <c r="T279" i="32"/>
  <c r="U279" i="32"/>
  <c r="N257" i="32"/>
  <c r="AA257" i="32"/>
  <c r="AB257" i="32"/>
  <c r="S257" i="32"/>
  <c r="T257" i="32"/>
  <c r="U257" i="32"/>
  <c r="N241" i="32"/>
  <c r="AA241" i="32"/>
  <c r="AB241" i="32"/>
  <c r="S241" i="32"/>
  <c r="T241" i="32"/>
  <c r="U241" i="32"/>
  <c r="N233" i="32"/>
  <c r="AA233" i="32"/>
  <c r="AB233" i="32"/>
  <c r="S233" i="32"/>
  <c r="T233" i="32"/>
  <c r="U233" i="32"/>
  <c r="N217" i="32"/>
  <c r="AA217" i="32"/>
  <c r="AB217" i="32"/>
  <c r="S217" i="32"/>
  <c r="T217" i="32"/>
  <c r="U217" i="32"/>
  <c r="N194" i="32"/>
  <c r="AA194" i="32"/>
  <c r="AB194" i="32"/>
  <c r="S194" i="32"/>
  <c r="T194" i="32"/>
  <c r="U194" i="32"/>
  <c r="N183" i="32"/>
  <c r="AA183" i="32"/>
  <c r="S183" i="32"/>
  <c r="T183" i="32"/>
  <c r="U183" i="32"/>
  <c r="N181" i="32"/>
  <c r="AA181" i="32"/>
  <c r="AB181" i="32"/>
  <c r="S181" i="32"/>
  <c r="T181" i="32"/>
  <c r="U181" i="32"/>
  <c r="N173" i="32"/>
  <c r="AA173" i="32"/>
  <c r="AB173" i="32"/>
  <c r="S173" i="32"/>
  <c r="T173" i="32"/>
  <c r="U173" i="32"/>
  <c r="AB150" i="32"/>
  <c r="AA150" i="32"/>
  <c r="S150" i="32"/>
  <c r="T150" i="32"/>
  <c r="U150" i="32"/>
  <c r="AB146" i="32"/>
  <c r="AA146" i="32"/>
  <c r="S146" i="32"/>
  <c r="T146" i="32"/>
  <c r="U146" i="32"/>
  <c r="AB144" i="32"/>
  <c r="AA144" i="32"/>
  <c r="S144" i="32"/>
  <c r="T144" i="32"/>
  <c r="U144" i="32"/>
  <c r="AB135" i="32"/>
  <c r="AA135" i="32"/>
  <c r="S135" i="32"/>
  <c r="T135" i="32"/>
  <c r="U135" i="32"/>
  <c r="AB131" i="32"/>
  <c r="AA131" i="32"/>
  <c r="S131" i="32"/>
  <c r="T131" i="32"/>
  <c r="U131" i="32"/>
  <c r="AB127" i="32"/>
  <c r="AA127" i="32"/>
  <c r="S127" i="32"/>
  <c r="T127" i="32"/>
  <c r="U127" i="32"/>
  <c r="AB116" i="32"/>
  <c r="AA116" i="32"/>
  <c r="S116" i="32"/>
  <c r="T116" i="32"/>
  <c r="U116" i="32"/>
  <c r="AB109" i="32"/>
  <c r="AA109" i="32"/>
  <c r="S109" i="32"/>
  <c r="T109" i="32"/>
  <c r="U109" i="32"/>
  <c r="AB101" i="32"/>
  <c r="AA101" i="32"/>
  <c r="T101" i="32"/>
  <c r="U101" i="32"/>
  <c r="S101" i="32"/>
  <c r="AB85" i="32"/>
  <c r="AA85" i="32"/>
  <c r="T85" i="32"/>
  <c r="U85" i="32"/>
  <c r="S85" i="32"/>
  <c r="AB76" i="32"/>
  <c r="AA76" i="32"/>
  <c r="T76" i="32"/>
  <c r="U76" i="32"/>
  <c r="S76" i="32"/>
  <c r="AB72" i="32"/>
  <c r="AA72" i="32"/>
  <c r="T72" i="32"/>
  <c r="U72" i="32"/>
  <c r="S72" i="32"/>
  <c r="AB67" i="32"/>
  <c r="AA67" i="32"/>
  <c r="T67" i="32"/>
  <c r="U67" i="32"/>
  <c r="S67" i="32"/>
  <c r="AB53" i="32"/>
  <c r="AA53" i="32"/>
  <c r="T53" i="32"/>
  <c r="S53" i="32"/>
  <c r="U53" i="32"/>
  <c r="AB49" i="32"/>
  <c r="AA49" i="32"/>
  <c r="T49" i="32"/>
  <c r="S49" i="32"/>
  <c r="U49" i="32"/>
  <c r="AB45" i="32"/>
  <c r="AA45" i="32"/>
  <c r="T45" i="32"/>
  <c r="S45" i="32"/>
  <c r="U45" i="32"/>
  <c r="AB47" i="32"/>
  <c r="AA47" i="32"/>
  <c r="T47" i="32"/>
  <c r="S47" i="32"/>
  <c r="U47" i="32"/>
  <c r="AA438" i="32"/>
  <c r="AB438" i="32"/>
  <c r="U438" i="32"/>
  <c r="AA405" i="32"/>
  <c r="AB405" i="32"/>
  <c r="N375" i="32"/>
  <c r="AA375" i="32"/>
  <c r="U375" i="32"/>
  <c r="AB375" i="32"/>
  <c r="N299" i="32"/>
  <c r="AA299" i="32"/>
  <c r="S299" i="32"/>
  <c r="T299" i="32"/>
  <c r="U299" i="32"/>
  <c r="AB299" i="32"/>
  <c r="N196" i="32"/>
  <c r="AA196" i="32"/>
  <c r="AB196" i="32"/>
  <c r="S196" i="32"/>
  <c r="T196" i="32"/>
  <c r="U196" i="32"/>
  <c r="AB133" i="32"/>
  <c r="AA133" i="32"/>
  <c r="S133" i="32"/>
  <c r="T133" i="32"/>
  <c r="U133" i="32"/>
  <c r="AA421" i="32"/>
  <c r="U421" i="32"/>
  <c r="AB421" i="32"/>
  <c r="N315" i="32"/>
  <c r="AA315" i="32"/>
  <c r="S315" i="32"/>
  <c r="T315" i="32"/>
  <c r="U315" i="32"/>
  <c r="AB315" i="32"/>
  <c r="N239" i="32"/>
  <c r="AA239" i="32"/>
  <c r="AB239" i="32"/>
  <c r="S239" i="32"/>
  <c r="T239" i="32"/>
  <c r="U239" i="32"/>
  <c r="AB51" i="32"/>
  <c r="T51" i="32"/>
  <c r="AA51" i="32"/>
  <c r="S51" i="32"/>
  <c r="U51" i="32"/>
  <c r="X442" i="32"/>
  <c r="O442" i="32"/>
  <c r="X422" i="32"/>
  <c r="O422" i="32"/>
  <c r="X414" i="32"/>
  <c r="O414" i="32"/>
  <c r="X402" i="32"/>
  <c r="O402" i="32"/>
  <c r="T438" i="32"/>
  <c r="T405" i="32"/>
  <c r="T375" i="32"/>
  <c r="O435" i="32"/>
  <c r="S455" i="32"/>
  <c r="S415" i="32"/>
  <c r="S377" i="32"/>
  <c r="S368" i="32"/>
  <c r="S357" i="32"/>
  <c r="AB183" i="32"/>
  <c r="AA457" i="32"/>
  <c r="AB457" i="32"/>
  <c r="U457" i="32"/>
  <c r="AA451" i="32"/>
  <c r="AB451" i="32"/>
  <c r="U451" i="32"/>
  <c r="AA436" i="32"/>
  <c r="AB436" i="32"/>
  <c r="U436" i="32"/>
  <c r="AA432" i="32"/>
  <c r="AB432" i="32"/>
  <c r="U432" i="32"/>
  <c r="AA423" i="32"/>
  <c r="AB423" i="32"/>
  <c r="U423" i="32"/>
  <c r="AA399" i="32"/>
  <c r="AB399" i="32"/>
  <c r="U399" i="32"/>
  <c r="AA394" i="32"/>
  <c r="AB394" i="32"/>
  <c r="U394" i="32"/>
  <c r="AA387" i="32"/>
  <c r="AB387" i="32"/>
  <c r="U387" i="32"/>
  <c r="AA382" i="32"/>
  <c r="AB382" i="32"/>
  <c r="U382" i="32"/>
  <c r="N348" i="32"/>
  <c r="AA348" i="32"/>
  <c r="AB348" i="32"/>
  <c r="T348" i="32"/>
  <c r="U348" i="32"/>
  <c r="S348" i="32"/>
  <c r="N345" i="32"/>
  <c r="AA345" i="32"/>
  <c r="AB345" i="32"/>
  <c r="T345" i="32"/>
  <c r="U345" i="32"/>
  <c r="S345" i="32"/>
  <c r="N339" i="32"/>
  <c r="AA339" i="32"/>
  <c r="AB339" i="32"/>
  <c r="S339" i="32"/>
  <c r="T339" i="32"/>
  <c r="U339" i="32"/>
  <c r="N326" i="32"/>
  <c r="AA326" i="32"/>
  <c r="AB326" i="32"/>
  <c r="S326" i="32"/>
  <c r="T326" i="32"/>
  <c r="U326" i="32"/>
  <c r="N317" i="32"/>
  <c r="AA317" i="32"/>
  <c r="AB317" i="32"/>
  <c r="S317" i="32"/>
  <c r="T317" i="32"/>
  <c r="U317" i="32"/>
  <c r="N305" i="32"/>
  <c r="AA305" i="32"/>
  <c r="AB305" i="32"/>
  <c r="S305" i="32"/>
  <c r="T305" i="32"/>
  <c r="U305" i="32"/>
  <c r="N285" i="32"/>
  <c r="AA285" i="32"/>
  <c r="AB285" i="32"/>
  <c r="S285" i="32"/>
  <c r="T285" i="32"/>
  <c r="U285" i="32"/>
  <c r="N261" i="32"/>
  <c r="AA261" i="32"/>
  <c r="AB261" i="32"/>
  <c r="S261" i="32"/>
  <c r="T261" i="32"/>
  <c r="U261" i="32"/>
  <c r="N253" i="32"/>
  <c r="AA253" i="32"/>
  <c r="AB253" i="32"/>
  <c r="S253" i="32"/>
  <c r="T253" i="32"/>
  <c r="U253" i="32"/>
  <c r="N237" i="32"/>
  <c r="AA237" i="32"/>
  <c r="S237" i="32"/>
  <c r="T237" i="32"/>
  <c r="AB237" i="32"/>
  <c r="U237" i="32"/>
  <c r="N225" i="32"/>
  <c r="AA225" i="32"/>
  <c r="AB225" i="32"/>
  <c r="S225" i="32"/>
  <c r="T225" i="32"/>
  <c r="U225" i="32"/>
  <c r="N213" i="32"/>
  <c r="AA213" i="32"/>
  <c r="AB213" i="32"/>
  <c r="S213" i="32"/>
  <c r="T213" i="32"/>
  <c r="U213" i="32"/>
  <c r="N210" i="32"/>
  <c r="AA210" i="32"/>
  <c r="AB210" i="32"/>
  <c r="S210" i="32"/>
  <c r="T210" i="32"/>
  <c r="U210" i="32"/>
  <c r="N198" i="32"/>
  <c r="AA198" i="32"/>
  <c r="AB198" i="32"/>
  <c r="S198" i="32"/>
  <c r="T198" i="32"/>
  <c r="U198" i="32"/>
  <c r="N186" i="32"/>
  <c r="AA186" i="32"/>
  <c r="AB186" i="32"/>
  <c r="S186" i="32"/>
  <c r="T186" i="32"/>
  <c r="U186" i="32"/>
  <c r="N167" i="32"/>
  <c r="AA167" i="32"/>
  <c r="AB167" i="32"/>
  <c r="S167" i="32"/>
  <c r="T167" i="32"/>
  <c r="U167" i="32"/>
  <c r="N163" i="32"/>
  <c r="AA163" i="32"/>
  <c r="AB163" i="32"/>
  <c r="S163" i="32"/>
  <c r="T163" i="32"/>
  <c r="U163" i="32"/>
  <c r="AA453" i="32"/>
  <c r="AB453" i="32"/>
  <c r="U453" i="32"/>
  <c r="AA449" i="32"/>
  <c r="AB449" i="32"/>
  <c r="U449" i="32"/>
  <c r="AA445" i="32"/>
  <c r="AB445" i="32"/>
  <c r="U445" i="32"/>
  <c r="AA417" i="32"/>
  <c r="U417" i="32"/>
  <c r="AB417" i="32"/>
  <c r="AA409" i="32"/>
  <c r="U409" i="32"/>
  <c r="AB409" i="32"/>
  <c r="AA379" i="32"/>
  <c r="U379" i="32"/>
  <c r="AB379" i="32"/>
  <c r="N366" i="32"/>
  <c r="AA366" i="32"/>
  <c r="U366" i="32"/>
  <c r="AB366" i="32"/>
  <c r="N359" i="32"/>
  <c r="AA359" i="32"/>
  <c r="U359" i="32"/>
  <c r="AB359" i="32"/>
  <c r="N353" i="32"/>
  <c r="AA353" i="32"/>
  <c r="U353" i="32"/>
  <c r="AB353" i="32"/>
  <c r="N337" i="32"/>
  <c r="AA337" i="32"/>
  <c r="S337" i="32"/>
  <c r="T337" i="32"/>
  <c r="U337" i="32"/>
  <c r="AB337" i="32"/>
  <c r="N307" i="32"/>
  <c r="AA307" i="32"/>
  <c r="S307" i="32"/>
  <c r="T307" i="32"/>
  <c r="U307" i="32"/>
  <c r="AB307" i="32"/>
  <c r="N270" i="32"/>
  <c r="AA270" i="32"/>
  <c r="AB270" i="32"/>
  <c r="S270" i="32"/>
  <c r="T270" i="32"/>
  <c r="U270" i="32"/>
  <c r="N223" i="32"/>
  <c r="AA223" i="32"/>
  <c r="AB223" i="32"/>
  <c r="S223" i="32"/>
  <c r="T223" i="32"/>
  <c r="U223" i="32"/>
  <c r="N215" i="32"/>
  <c r="AA215" i="32"/>
  <c r="AB215" i="32"/>
  <c r="S215" i="32"/>
  <c r="T215" i="32"/>
  <c r="U215" i="32"/>
  <c r="AB148" i="32"/>
  <c r="S148" i="32"/>
  <c r="T148" i="32"/>
  <c r="U148" i="32"/>
  <c r="AA148" i="32"/>
  <c r="AB141" i="32"/>
  <c r="AA141" i="32"/>
  <c r="S141" i="32"/>
  <c r="T141" i="32"/>
  <c r="U141" i="32"/>
  <c r="AB103" i="32"/>
  <c r="AA103" i="32"/>
  <c r="T103" i="32"/>
  <c r="U103" i="32"/>
  <c r="S103" i="32"/>
  <c r="AA425" i="32"/>
  <c r="U425" i="32"/>
  <c r="AB425" i="32"/>
  <c r="AA385" i="32"/>
  <c r="U385" i="32"/>
  <c r="AB385" i="32"/>
  <c r="N255" i="32"/>
  <c r="AA255" i="32"/>
  <c r="AB255" i="32"/>
  <c r="S255" i="32"/>
  <c r="T255" i="32"/>
  <c r="U255" i="32"/>
  <c r="AA161" i="32"/>
  <c r="AB161" i="32"/>
  <c r="S161" i="32"/>
  <c r="T161" i="32"/>
  <c r="U161" i="32"/>
  <c r="O450" i="32"/>
  <c r="T457" i="32"/>
  <c r="T455" i="32"/>
  <c r="T451" i="32"/>
  <c r="T436" i="32"/>
  <c r="T432" i="32"/>
  <c r="T423" i="32"/>
  <c r="T415" i="32"/>
  <c r="T399" i="32"/>
  <c r="T394" i="32"/>
  <c r="T387" i="32"/>
  <c r="T382" i="32"/>
  <c r="T377" i="32"/>
  <c r="T368" i="32"/>
  <c r="T357" i="32"/>
  <c r="AA441" i="32"/>
  <c r="AB441" i="32"/>
  <c r="U441" i="32"/>
  <c r="AA434" i="32"/>
  <c r="AB434" i="32"/>
  <c r="U434" i="32"/>
  <c r="AA413" i="32"/>
  <c r="U413" i="32"/>
  <c r="AB413" i="32"/>
  <c r="AA411" i="32"/>
  <c r="U411" i="32"/>
  <c r="AB411" i="32"/>
  <c r="AA401" i="32"/>
  <c r="U401" i="32"/>
  <c r="AB401" i="32"/>
  <c r="AA396" i="32"/>
  <c r="U396" i="32"/>
  <c r="AB396" i="32"/>
  <c r="AA391" i="32"/>
  <c r="U391" i="32"/>
  <c r="AB391" i="32"/>
  <c r="AA384" i="32"/>
  <c r="U384" i="32"/>
  <c r="AB384" i="32"/>
  <c r="AA380" i="32"/>
  <c r="U380" i="32"/>
  <c r="AB380" i="32"/>
  <c r="N370" i="32"/>
  <c r="AA370" i="32"/>
  <c r="U370" i="32"/>
  <c r="AB370" i="32"/>
  <c r="N364" i="32"/>
  <c r="AA364" i="32"/>
  <c r="U364" i="32"/>
  <c r="AB364" i="32"/>
  <c r="N360" i="32"/>
  <c r="AA360" i="32"/>
  <c r="U360" i="32"/>
  <c r="AB360" i="32"/>
  <c r="N351" i="32"/>
  <c r="AA351" i="32"/>
  <c r="T351" i="32"/>
  <c r="AB351" i="32"/>
  <c r="N346" i="32"/>
  <c r="AA346" i="32"/>
  <c r="T346" i="32"/>
  <c r="AB346" i="32"/>
  <c r="N333" i="32"/>
  <c r="AA333" i="32"/>
  <c r="S333" i="32"/>
  <c r="T333" i="32"/>
  <c r="U333" i="32"/>
  <c r="AB333" i="32"/>
  <c r="N330" i="32"/>
  <c r="AA330" i="32"/>
  <c r="S330" i="32"/>
  <c r="T330" i="32"/>
  <c r="U330" i="32"/>
  <c r="AB330" i="32"/>
  <c r="N323" i="32"/>
  <c r="AA323" i="32"/>
  <c r="S323" i="32"/>
  <c r="T323" i="32"/>
  <c r="U323" i="32"/>
  <c r="AB323" i="32"/>
  <c r="N319" i="32"/>
  <c r="AA319" i="32"/>
  <c r="S319" i="32"/>
  <c r="T319" i="32"/>
  <c r="U319" i="32"/>
  <c r="AB319" i="32"/>
  <c r="N311" i="32"/>
  <c r="AA311" i="32"/>
  <c r="S311" i="32"/>
  <c r="T311" i="32"/>
  <c r="U311" i="32"/>
  <c r="AB311" i="32"/>
  <c r="N303" i="32"/>
  <c r="AA303" i="32"/>
  <c r="S303" i="32"/>
  <c r="T303" i="32"/>
  <c r="U303" i="32"/>
  <c r="AB303" i="32"/>
  <c r="N295" i="32"/>
  <c r="AA295" i="32"/>
  <c r="S295" i="32"/>
  <c r="T295" i="32"/>
  <c r="U295" i="32"/>
  <c r="AB295" i="32"/>
  <c r="N287" i="32"/>
  <c r="AA287" i="32"/>
  <c r="S287" i="32"/>
  <c r="T287" i="32"/>
  <c r="U287" i="32"/>
  <c r="AB287" i="32"/>
  <c r="N283" i="32"/>
  <c r="AA283" i="32"/>
  <c r="AB283" i="32"/>
  <c r="S283" i="32"/>
  <c r="T283" i="32"/>
  <c r="U283" i="32"/>
  <c r="N281" i="32"/>
  <c r="AA281" i="32"/>
  <c r="AB281" i="32"/>
  <c r="S281" i="32"/>
  <c r="T281" i="32"/>
  <c r="U281" i="32"/>
  <c r="N277" i="32"/>
  <c r="AA277" i="32"/>
  <c r="AB277" i="32"/>
  <c r="S277" i="32"/>
  <c r="T277" i="32"/>
  <c r="U277" i="32"/>
  <c r="N272" i="32"/>
  <c r="AA272" i="32"/>
  <c r="AB272" i="32"/>
  <c r="S272" i="32"/>
  <c r="T272" i="32"/>
  <c r="U272" i="32"/>
  <c r="N267" i="32"/>
  <c r="AA267" i="32"/>
  <c r="AB267" i="32"/>
  <c r="S267" i="32"/>
  <c r="T267" i="32"/>
  <c r="U267" i="32"/>
  <c r="N263" i="32"/>
  <c r="AA263" i="32"/>
  <c r="AB263" i="32"/>
  <c r="S263" i="32"/>
  <c r="T263" i="32"/>
  <c r="U263" i="32"/>
  <c r="N259" i="32"/>
  <c r="AA259" i="32"/>
  <c r="AB259" i="32"/>
  <c r="S259" i="32"/>
  <c r="T259" i="32"/>
  <c r="U259" i="32"/>
  <c r="N251" i="32"/>
  <c r="AA251" i="32"/>
  <c r="AB251" i="32"/>
  <c r="S251" i="32"/>
  <c r="T251" i="32"/>
  <c r="U251" i="32"/>
  <c r="N247" i="32"/>
  <c r="AA247" i="32"/>
  <c r="AB247" i="32"/>
  <c r="S247" i="32"/>
  <c r="T247" i="32"/>
  <c r="U247" i="32"/>
  <c r="N243" i="32"/>
  <c r="AA243" i="32"/>
  <c r="AB243" i="32"/>
  <c r="S243" i="32"/>
  <c r="T243" i="32"/>
  <c r="U243" i="32"/>
  <c r="N235" i="32"/>
  <c r="AA235" i="32"/>
  <c r="AB235" i="32"/>
  <c r="S235" i="32"/>
  <c r="T235" i="32"/>
  <c r="U235" i="32"/>
  <c r="N231" i="32"/>
  <c r="AA231" i="32"/>
  <c r="AB231" i="32"/>
  <c r="S231" i="32"/>
  <c r="T231" i="32"/>
  <c r="U231" i="32"/>
  <c r="N227" i="32"/>
  <c r="AA227" i="32"/>
  <c r="AB227" i="32"/>
  <c r="S227" i="32"/>
  <c r="T227" i="32"/>
  <c r="U227" i="32"/>
  <c r="N219" i="32"/>
  <c r="AA219" i="32"/>
  <c r="AB219" i="32"/>
  <c r="S219" i="32"/>
  <c r="T219" i="32"/>
  <c r="U219" i="32"/>
  <c r="N211" i="32"/>
  <c r="AA211" i="32"/>
  <c r="AB211" i="32"/>
  <c r="S211" i="32"/>
  <c r="T211" i="32"/>
  <c r="U211" i="32"/>
  <c r="N208" i="32"/>
  <c r="AA208" i="32"/>
  <c r="AB208" i="32"/>
  <c r="S208" i="32"/>
  <c r="T208" i="32"/>
  <c r="U208" i="32"/>
  <c r="N204" i="32"/>
  <c r="AA204" i="32"/>
  <c r="AB204" i="32"/>
  <c r="S204" i="32"/>
  <c r="T204" i="32"/>
  <c r="U204" i="32"/>
  <c r="N201" i="32"/>
  <c r="AA201" i="32"/>
  <c r="AB201" i="32"/>
  <c r="S201" i="32"/>
  <c r="T201" i="32"/>
  <c r="U201" i="32"/>
  <c r="N199" i="32"/>
  <c r="AA199" i="32"/>
  <c r="AB199" i="32"/>
  <c r="S199" i="32"/>
  <c r="T199" i="32"/>
  <c r="U199" i="32"/>
  <c r="N193" i="32"/>
  <c r="AA193" i="32"/>
  <c r="AB193" i="32"/>
  <c r="S193" i="32"/>
  <c r="T193" i="32"/>
  <c r="U193" i="32"/>
  <c r="N188" i="32"/>
  <c r="AA188" i="32"/>
  <c r="AB188" i="32"/>
  <c r="S188" i="32"/>
  <c r="T188" i="32"/>
  <c r="U188" i="32"/>
  <c r="N179" i="32"/>
  <c r="AA179" i="32"/>
  <c r="AB179" i="32"/>
  <c r="S179" i="32"/>
  <c r="T179" i="32"/>
  <c r="U179" i="32"/>
  <c r="N175" i="32"/>
  <c r="AA175" i="32"/>
  <c r="AB175" i="32"/>
  <c r="S175" i="32"/>
  <c r="T175" i="32"/>
  <c r="U175" i="32"/>
  <c r="N172" i="32"/>
  <c r="AA172" i="32"/>
  <c r="AB172" i="32"/>
  <c r="S172" i="32"/>
  <c r="T172" i="32"/>
  <c r="U172" i="32"/>
  <c r="N168" i="32"/>
  <c r="AA168" i="32"/>
  <c r="AB168" i="32"/>
  <c r="S168" i="32"/>
  <c r="T168" i="32"/>
  <c r="U168" i="32"/>
  <c r="N165" i="32"/>
  <c r="AA165" i="32"/>
  <c r="AB165" i="32"/>
  <c r="S165" i="32"/>
  <c r="T165" i="32"/>
  <c r="U165" i="32"/>
  <c r="AB158" i="32"/>
  <c r="AA158" i="32"/>
  <c r="S158" i="32"/>
  <c r="T158" i="32"/>
  <c r="U158" i="32"/>
  <c r="AB154" i="32"/>
  <c r="AA154" i="32"/>
  <c r="S154" i="32"/>
  <c r="T154" i="32"/>
  <c r="U154" i="32"/>
  <c r="AB137" i="32"/>
  <c r="AA137" i="32"/>
  <c r="S137" i="32"/>
  <c r="T137" i="32"/>
  <c r="U137" i="32"/>
  <c r="AB129" i="32"/>
  <c r="AA129" i="32"/>
  <c r="S129" i="32"/>
  <c r="T129" i="32"/>
  <c r="U129" i="32"/>
  <c r="AB125" i="32"/>
  <c r="AA125" i="32"/>
  <c r="S125" i="32"/>
  <c r="T125" i="32"/>
  <c r="U125" i="32"/>
  <c r="AB121" i="32"/>
  <c r="AA121" i="32"/>
  <c r="S121" i="32"/>
  <c r="T121" i="32"/>
  <c r="U121" i="32"/>
  <c r="AB118" i="32"/>
  <c r="AA118" i="32"/>
  <c r="S118" i="32"/>
  <c r="T118" i="32"/>
  <c r="U118" i="32"/>
  <c r="AB114" i="32"/>
  <c r="AA114" i="32"/>
  <c r="S114" i="32"/>
  <c r="T114" i="32"/>
  <c r="U114" i="32"/>
  <c r="AB107" i="32"/>
  <c r="AA107" i="32"/>
  <c r="S107" i="32"/>
  <c r="T107" i="32"/>
  <c r="U107" i="32"/>
  <c r="AB99" i="32"/>
  <c r="AA99" i="32"/>
  <c r="T99" i="32"/>
  <c r="U99" i="32"/>
  <c r="S99" i="32"/>
  <c r="AB95" i="32"/>
  <c r="AA95" i="32"/>
  <c r="T95" i="32"/>
  <c r="U95" i="32"/>
  <c r="S95" i="32"/>
  <c r="AB88" i="32"/>
  <c r="T88" i="32"/>
  <c r="U88" i="32"/>
  <c r="S88" i="32"/>
  <c r="AA88" i="32"/>
  <c r="AB83" i="32"/>
  <c r="AA83" i="32"/>
  <c r="T83" i="32"/>
  <c r="U83" i="32"/>
  <c r="S83" i="32"/>
  <c r="AB79" i="32"/>
  <c r="T79" i="32"/>
  <c r="U79" i="32"/>
  <c r="S79" i="32"/>
  <c r="AA79" i="32"/>
  <c r="AB78" i="32"/>
  <c r="AA78" i="32"/>
  <c r="T78" i="32"/>
  <c r="U78" i="32"/>
  <c r="S78" i="32"/>
  <c r="AB69" i="32"/>
  <c r="T69" i="32"/>
  <c r="AA69" i="32"/>
  <c r="U69" i="32"/>
  <c r="S69" i="32"/>
  <c r="AB65" i="32"/>
  <c r="T65" i="32"/>
  <c r="U65" i="32"/>
  <c r="AA65" i="32"/>
  <c r="S65" i="32"/>
  <c r="AB63" i="32"/>
  <c r="AA63" i="32"/>
  <c r="T63" i="32"/>
  <c r="U63" i="32"/>
  <c r="S63" i="32"/>
  <c r="AB60" i="32"/>
  <c r="AA60" i="32"/>
  <c r="T60" i="32"/>
  <c r="U60" i="32"/>
  <c r="S60" i="32"/>
  <c r="AB59" i="32"/>
  <c r="AA59" i="32"/>
  <c r="T59" i="32"/>
  <c r="U59" i="32"/>
  <c r="S59" i="32"/>
  <c r="AB57" i="32"/>
  <c r="AA57" i="32"/>
  <c r="T57" i="32"/>
  <c r="S57" i="32"/>
  <c r="U57" i="32"/>
  <c r="AB43" i="32"/>
  <c r="T43" i="32"/>
  <c r="U43" i="32"/>
  <c r="AA43" i="32"/>
  <c r="O431" i="32"/>
  <c r="U351" i="32"/>
  <c r="U458" i="32"/>
  <c r="T458" i="32"/>
  <c r="S458" i="32"/>
  <c r="N456" i="32"/>
  <c r="AA456" i="32"/>
  <c r="AB456" i="32"/>
  <c r="U456" i="32"/>
  <c r="T456" i="32"/>
  <c r="S456" i="32"/>
  <c r="AB452" i="32"/>
  <c r="U452" i="32"/>
  <c r="AA452" i="32"/>
  <c r="T452" i="32"/>
  <c r="S452" i="32"/>
  <c r="N448" i="32"/>
  <c r="AA448" i="32"/>
  <c r="AB448" i="32"/>
  <c r="U448" i="32"/>
  <c r="T448" i="32"/>
  <c r="S448" i="32"/>
  <c r="AA444" i="32"/>
  <c r="AB444" i="32"/>
  <c r="U444" i="32"/>
  <c r="T444" i="32"/>
  <c r="S444" i="32"/>
  <c r="N440" i="32"/>
  <c r="AA440" i="32"/>
  <c r="AB440" i="32"/>
  <c r="U440" i="32"/>
  <c r="T440" i="32"/>
  <c r="S440" i="32"/>
  <c r="AA437" i="32"/>
  <c r="AB437" i="32"/>
  <c r="U437" i="32"/>
  <c r="T437" i="32"/>
  <c r="S437" i="32"/>
  <c r="N433" i="32"/>
  <c r="AA433" i="32"/>
  <c r="AB433" i="32"/>
  <c r="U433" i="32"/>
  <c r="T433" i="32"/>
  <c r="S433" i="32"/>
  <c r="N431" i="32"/>
  <c r="AA431" i="32"/>
  <c r="AB431" i="32"/>
  <c r="U431" i="32"/>
  <c r="T431" i="32"/>
  <c r="S431" i="32"/>
  <c r="N428" i="32"/>
  <c r="AA428" i="32"/>
  <c r="U428" i="32"/>
  <c r="T428" i="32"/>
  <c r="AB428" i="32"/>
  <c r="S428" i="32"/>
  <c r="AA424" i="32"/>
  <c r="U424" i="32"/>
  <c r="T424" i="32"/>
  <c r="AB424" i="32"/>
  <c r="S424" i="32"/>
  <c r="N420" i="32"/>
  <c r="AA420" i="32"/>
  <c r="U420" i="32"/>
  <c r="T420" i="32"/>
  <c r="AB420" i="32"/>
  <c r="S420" i="32"/>
  <c r="AA416" i="32"/>
  <c r="U416" i="32"/>
  <c r="T416" i="32"/>
  <c r="AB416" i="32"/>
  <c r="S416" i="32"/>
  <c r="AA410" i="32"/>
  <c r="U410" i="32"/>
  <c r="T410" i="32"/>
  <c r="AB410" i="32"/>
  <c r="S410" i="32"/>
  <c r="N408" i="32"/>
  <c r="AA408" i="32"/>
  <c r="U408" i="32"/>
  <c r="T408" i="32"/>
  <c r="AB408" i="32"/>
  <c r="S408" i="32"/>
  <c r="AA404" i="32"/>
  <c r="U404" i="32"/>
  <c r="T404" i="32"/>
  <c r="AB404" i="32"/>
  <c r="S404" i="32"/>
  <c r="N400" i="32"/>
  <c r="AA400" i="32"/>
  <c r="U400" i="32"/>
  <c r="T400" i="32"/>
  <c r="AB400" i="32"/>
  <c r="S400" i="32"/>
  <c r="AA397" i="32"/>
  <c r="U397" i="32"/>
  <c r="T397" i="32"/>
  <c r="AB397" i="32"/>
  <c r="S397" i="32"/>
  <c r="AA395" i="32"/>
  <c r="U395" i="32"/>
  <c r="T395" i="32"/>
  <c r="AB395" i="32"/>
  <c r="S395" i="32"/>
  <c r="AA390" i="32"/>
  <c r="U390" i="32"/>
  <c r="T390" i="32"/>
  <c r="AB390" i="32"/>
  <c r="S390" i="32"/>
  <c r="AA383" i="32"/>
  <c r="U383" i="32"/>
  <c r="T383" i="32"/>
  <c r="AB383" i="32"/>
  <c r="S383" i="32"/>
  <c r="AA378" i="32"/>
  <c r="U378" i="32"/>
  <c r="T378" i="32"/>
  <c r="AB378" i="32"/>
  <c r="S378" i="32"/>
  <c r="O373" i="32"/>
  <c r="AA373" i="32"/>
  <c r="U373" i="32"/>
  <c r="T373" i="32"/>
  <c r="AB373" i="32"/>
  <c r="S373" i="32"/>
  <c r="O369" i="32"/>
  <c r="AA369" i="32"/>
  <c r="U369" i="32"/>
  <c r="T369" i="32"/>
  <c r="AB369" i="32"/>
  <c r="S369" i="32"/>
  <c r="O365" i="32"/>
  <c r="AA365" i="32"/>
  <c r="U365" i="32"/>
  <c r="T365" i="32"/>
  <c r="AB365" i="32"/>
  <c r="S365" i="32"/>
  <c r="O363" i="32"/>
  <c r="AA363" i="32"/>
  <c r="U363" i="32"/>
  <c r="T363" i="32"/>
  <c r="AB363" i="32"/>
  <c r="S363" i="32"/>
  <c r="O362" i="32"/>
  <c r="AA362" i="32"/>
  <c r="U362" i="32"/>
  <c r="T362" i="32"/>
  <c r="AB362" i="32"/>
  <c r="S362" i="32"/>
  <c r="O358" i="32"/>
  <c r="AA358" i="32"/>
  <c r="U358" i="32"/>
  <c r="T358" i="32"/>
  <c r="AB358" i="32"/>
  <c r="S358" i="32"/>
  <c r="O352" i="32"/>
  <c r="AA352" i="32"/>
  <c r="T352" i="32"/>
  <c r="S352" i="32"/>
  <c r="AB352" i="32"/>
  <c r="O350" i="32"/>
  <c r="AA350" i="32"/>
  <c r="T350" i="32"/>
  <c r="S350" i="32"/>
  <c r="AB350" i="32"/>
  <c r="O349" i="32"/>
  <c r="AA349" i="32"/>
  <c r="T349" i="32"/>
  <c r="S349" i="32"/>
  <c r="AB349" i="32"/>
  <c r="O342" i="32"/>
  <c r="AA342" i="32"/>
  <c r="T342" i="32"/>
  <c r="S342" i="32"/>
  <c r="AB342" i="32"/>
  <c r="O336" i="32"/>
  <c r="AA336" i="32"/>
  <c r="S336" i="32"/>
  <c r="T336" i="32"/>
  <c r="U336" i="32"/>
  <c r="AB336" i="32"/>
  <c r="O329" i="32"/>
  <c r="AA329" i="32"/>
  <c r="S329" i="32"/>
  <c r="T329" i="32"/>
  <c r="U329" i="32"/>
  <c r="AB329" i="32"/>
  <c r="O327" i="32"/>
  <c r="AA327" i="32"/>
  <c r="S327" i="32"/>
  <c r="T327" i="32"/>
  <c r="U327" i="32"/>
  <c r="AB327" i="32"/>
  <c r="O322" i="32"/>
  <c r="AA322" i="32"/>
  <c r="S322" i="32"/>
  <c r="T322" i="32"/>
  <c r="U322" i="32"/>
  <c r="AB322" i="32"/>
  <c r="O318" i="32"/>
  <c r="AA318" i="32"/>
  <c r="S318" i="32"/>
  <c r="T318" i="32"/>
  <c r="U318" i="32"/>
  <c r="AB318" i="32"/>
  <c r="O314" i="32"/>
  <c r="AA314" i="32"/>
  <c r="S314" i="32"/>
  <c r="T314" i="32"/>
  <c r="U314" i="32"/>
  <c r="AB314" i="32"/>
  <c r="O310" i="32"/>
  <c r="AA310" i="32"/>
  <c r="S310" i="32"/>
  <c r="T310" i="32"/>
  <c r="U310" i="32"/>
  <c r="AB310" i="32"/>
  <c r="O306" i="32"/>
  <c r="AA306" i="32"/>
  <c r="S306" i="32"/>
  <c r="T306" i="32"/>
  <c r="U306" i="32"/>
  <c r="AB306" i="32"/>
  <c r="O302" i="32"/>
  <c r="AA302" i="32"/>
  <c r="S302" i="32"/>
  <c r="T302" i="32"/>
  <c r="U302" i="32"/>
  <c r="AB302" i="32"/>
  <c r="O298" i="32"/>
  <c r="AA298" i="32"/>
  <c r="S298" i="32"/>
  <c r="T298" i="32"/>
  <c r="U298" i="32"/>
  <c r="AB298" i="32"/>
  <c r="O294" i="32"/>
  <c r="AA294" i="32"/>
  <c r="S294" i="32"/>
  <c r="T294" i="32"/>
  <c r="U294" i="32"/>
  <c r="AB294" i="32"/>
  <c r="O290" i="32"/>
  <c r="AA290" i="32"/>
  <c r="S290" i="32"/>
  <c r="T290" i="32"/>
  <c r="U290" i="32"/>
  <c r="AB290" i="32"/>
  <c r="O286" i="32"/>
  <c r="AB286" i="32"/>
  <c r="S286" i="32"/>
  <c r="T286" i="32"/>
  <c r="U286" i="32"/>
  <c r="AA286" i="32"/>
  <c r="O280" i="32"/>
  <c r="AB280" i="32"/>
  <c r="AA280" i="32"/>
  <c r="S280" i="32"/>
  <c r="T280" i="32"/>
  <c r="U280" i="32"/>
  <c r="O276" i="32"/>
  <c r="AB276" i="32"/>
  <c r="AA276" i="32"/>
  <c r="S276" i="32"/>
  <c r="T276" i="32"/>
  <c r="U276" i="32"/>
  <c r="O266" i="32"/>
  <c r="AB266" i="32"/>
  <c r="AA266" i="32"/>
  <c r="S266" i="32"/>
  <c r="T266" i="32"/>
  <c r="U266" i="32"/>
  <c r="O262" i="32"/>
  <c r="AB262" i="32"/>
  <c r="AA262" i="32"/>
  <c r="S262" i="32"/>
  <c r="T262" i="32"/>
  <c r="U262" i="32"/>
  <c r="O258" i="32"/>
  <c r="AB258" i="32"/>
  <c r="AA258" i="32"/>
  <c r="S258" i="32"/>
  <c r="T258" i="32"/>
  <c r="U258" i="32"/>
  <c r="O254" i="32"/>
  <c r="AB254" i="32"/>
  <c r="AA254" i="32"/>
  <c r="S254" i="32"/>
  <c r="T254" i="32"/>
  <c r="U254" i="32"/>
  <c r="O250" i="32"/>
  <c r="AB250" i="32"/>
  <c r="AA250" i="32"/>
  <c r="S250" i="32"/>
  <c r="T250" i="32"/>
  <c r="U250" i="32"/>
  <c r="O246" i="32"/>
  <c r="AB246" i="32"/>
  <c r="AA246" i="32"/>
  <c r="S246" i="32"/>
  <c r="T246" i="32"/>
  <c r="U246" i="32"/>
  <c r="O242" i="32"/>
  <c r="AB242" i="32"/>
  <c r="AA242" i="32"/>
  <c r="S242" i="32"/>
  <c r="T242" i="32"/>
  <c r="U242" i="32"/>
  <c r="O238" i="32"/>
  <c r="AB238" i="32"/>
  <c r="AA238" i="32"/>
  <c r="S238" i="32"/>
  <c r="T238" i="32"/>
  <c r="U238" i="32"/>
  <c r="O234" i="32"/>
  <c r="AB234" i="32"/>
  <c r="S234" i="32"/>
  <c r="T234" i="32"/>
  <c r="AA234" i="32"/>
  <c r="U234" i="32"/>
  <c r="O230" i="32"/>
  <c r="AB230" i="32"/>
  <c r="AA230" i="32"/>
  <c r="S230" i="32"/>
  <c r="T230" i="32"/>
  <c r="U230" i="32"/>
  <c r="O226" i="32"/>
  <c r="AB226" i="32"/>
  <c r="AA226" i="32"/>
  <c r="S226" i="32"/>
  <c r="T226" i="32"/>
  <c r="U226" i="32"/>
  <c r="O222" i="32"/>
  <c r="AB222" i="32"/>
  <c r="AA222" i="32"/>
  <c r="S222" i="32"/>
  <c r="T222" i="32"/>
  <c r="U222" i="32"/>
  <c r="O218" i="32"/>
  <c r="AB218" i="32"/>
  <c r="AA218" i="32"/>
  <c r="S218" i="32"/>
  <c r="T218" i="32"/>
  <c r="U218" i="32"/>
  <c r="O214" i="32"/>
  <c r="AB214" i="32"/>
  <c r="AA214" i="32"/>
  <c r="S214" i="32"/>
  <c r="T214" i="32"/>
  <c r="U214" i="32"/>
  <c r="O207" i="32"/>
  <c r="AB207" i="32"/>
  <c r="AA207" i="32"/>
  <c r="S207" i="32"/>
  <c r="T207" i="32"/>
  <c r="U207" i="32"/>
  <c r="O200" i="32"/>
  <c r="AB200" i="32"/>
  <c r="AA200" i="32"/>
  <c r="S200" i="32"/>
  <c r="T200" i="32"/>
  <c r="U200" i="32"/>
  <c r="O195" i="32"/>
  <c r="AB195" i="32"/>
  <c r="AA195" i="32"/>
  <c r="S195" i="32"/>
  <c r="T195" i="32"/>
  <c r="U195" i="32"/>
  <c r="O187" i="32"/>
  <c r="AB187" i="32"/>
  <c r="AA187" i="32"/>
  <c r="S187" i="32"/>
  <c r="T187" i="32"/>
  <c r="U187" i="32"/>
  <c r="O184" i="32"/>
  <c r="AB184" i="32"/>
  <c r="AA184" i="32"/>
  <c r="S184" i="32"/>
  <c r="T184" i="32"/>
  <c r="U184" i="32"/>
  <c r="O182" i="32"/>
  <c r="AB182" i="32"/>
  <c r="S182" i="32"/>
  <c r="T182" i="32"/>
  <c r="U182" i="32"/>
  <c r="O178" i="32"/>
  <c r="AB178" i="32"/>
  <c r="AA178" i="32"/>
  <c r="S178" i="32"/>
  <c r="T178" i="32"/>
  <c r="U178" i="32"/>
  <c r="O174" i="32"/>
  <c r="AB174" i="32"/>
  <c r="AA174" i="32"/>
  <c r="S174" i="32"/>
  <c r="T174" i="32"/>
  <c r="U174" i="32"/>
  <c r="O171" i="32"/>
  <c r="AB171" i="32"/>
  <c r="AA171" i="32"/>
  <c r="S171" i="32"/>
  <c r="T171" i="32"/>
  <c r="U171" i="32"/>
  <c r="O164" i="32"/>
  <c r="AB164" i="32"/>
  <c r="AA164" i="32"/>
  <c r="S164" i="32"/>
  <c r="T164" i="32"/>
  <c r="U164" i="32"/>
  <c r="O160" i="32"/>
  <c r="AB160" i="32"/>
  <c r="AA160" i="32"/>
  <c r="S160" i="32"/>
  <c r="T160" i="32"/>
  <c r="U160" i="32"/>
  <c r="O157" i="32"/>
  <c r="AA157" i="32"/>
  <c r="AB157" i="32"/>
  <c r="S157" i="32"/>
  <c r="T157" i="32"/>
  <c r="U157" i="32"/>
  <c r="O156" i="32"/>
  <c r="AA156" i="32"/>
  <c r="AB156" i="32"/>
  <c r="S156" i="32"/>
  <c r="T156" i="32"/>
  <c r="U156" i="32"/>
  <c r="O153" i="32"/>
  <c r="AA153" i="32"/>
  <c r="AB153" i="32"/>
  <c r="S153" i="32"/>
  <c r="T153" i="32"/>
  <c r="U153" i="32"/>
  <c r="O151" i="32"/>
  <c r="AA151" i="32"/>
  <c r="AB151" i="32"/>
  <c r="S151" i="32"/>
  <c r="T151" i="32"/>
  <c r="U151" i="32"/>
  <c r="O147" i="32"/>
  <c r="AA147" i="32"/>
  <c r="AB147" i="32"/>
  <c r="S147" i="32"/>
  <c r="T147" i="32"/>
  <c r="U147" i="32"/>
  <c r="O140" i="32"/>
  <c r="AA140" i="32"/>
  <c r="AB140" i="32"/>
  <c r="S140" i="32"/>
  <c r="T140" i="32"/>
  <c r="U140" i="32"/>
  <c r="O136" i="32"/>
  <c r="AA136" i="32"/>
  <c r="AB136" i="32"/>
  <c r="S136" i="32"/>
  <c r="T136" i="32"/>
  <c r="U136" i="32"/>
  <c r="O132" i="32"/>
  <c r="AA132" i="32"/>
  <c r="AB132" i="32"/>
  <c r="S132" i="32"/>
  <c r="T132" i="32"/>
  <c r="U132" i="32"/>
  <c r="O128" i="32"/>
  <c r="AA128" i="32"/>
  <c r="AB128" i="32"/>
  <c r="S128" i="32"/>
  <c r="T128" i="32"/>
  <c r="U128" i="32"/>
  <c r="O124" i="32"/>
  <c r="AA124" i="32"/>
  <c r="AB124" i="32"/>
  <c r="S124" i="32"/>
  <c r="T124" i="32"/>
  <c r="U124" i="32"/>
  <c r="O117" i="32"/>
  <c r="AA117" i="32"/>
  <c r="AB117" i="32"/>
  <c r="S117" i="32"/>
  <c r="T117" i="32"/>
  <c r="U117" i="32"/>
  <c r="O113" i="32"/>
  <c r="AA113" i="32"/>
  <c r="AB113" i="32"/>
  <c r="S113" i="32"/>
  <c r="T113" i="32"/>
  <c r="U113" i="32"/>
  <c r="O110" i="32"/>
  <c r="AA110" i="32"/>
  <c r="AB110" i="32"/>
  <c r="S110" i="32"/>
  <c r="T110" i="32"/>
  <c r="U110" i="32"/>
  <c r="O106" i="32"/>
  <c r="AA106" i="32"/>
  <c r="AB106" i="32"/>
  <c r="S106" i="32"/>
  <c r="T106" i="32"/>
  <c r="U106" i="32"/>
  <c r="O105" i="32"/>
  <c r="AA105" i="32"/>
  <c r="AB105" i="32"/>
  <c r="S105" i="32"/>
  <c r="T105" i="32"/>
  <c r="U105" i="32"/>
  <c r="O102" i="32"/>
  <c r="AA102" i="32"/>
  <c r="AB102" i="32"/>
  <c r="T102" i="32"/>
  <c r="U102" i="32"/>
  <c r="S102" i="32"/>
  <c r="O98" i="32"/>
  <c r="AA98" i="32"/>
  <c r="AB98" i="32"/>
  <c r="T98" i="32"/>
  <c r="U98" i="32"/>
  <c r="S98" i="32"/>
  <c r="O94" i="32"/>
  <c r="AA94" i="32"/>
  <c r="AB94" i="32"/>
  <c r="T94" i="32"/>
  <c r="U94" i="32"/>
  <c r="S94" i="32"/>
  <c r="O92" i="32"/>
  <c r="AA92" i="32"/>
  <c r="AB92" i="32"/>
  <c r="T92" i="32"/>
  <c r="U92" i="32"/>
  <c r="S92" i="32"/>
  <c r="O87" i="32"/>
  <c r="AA87" i="32"/>
  <c r="AB87" i="32"/>
  <c r="T87" i="32"/>
  <c r="U87" i="32"/>
  <c r="S87" i="32"/>
  <c r="O82" i="32"/>
  <c r="AA82" i="32"/>
  <c r="AB82" i="32"/>
  <c r="T82" i="32"/>
  <c r="U82" i="32"/>
  <c r="S82" i="32"/>
  <c r="O77" i="32"/>
  <c r="AA77" i="32"/>
  <c r="AB77" i="32"/>
  <c r="T77" i="32"/>
  <c r="U77" i="32"/>
  <c r="S77" i="32"/>
  <c r="O73" i="32"/>
  <c r="AA73" i="32"/>
  <c r="AB73" i="32"/>
  <c r="T73" i="32"/>
  <c r="U73" i="32"/>
  <c r="S73" i="32"/>
  <c r="O68" i="32"/>
  <c r="AA68" i="32"/>
  <c r="AB68" i="32"/>
  <c r="T68" i="32"/>
  <c r="U68" i="32"/>
  <c r="S68" i="32"/>
  <c r="O64" i="32"/>
  <c r="AA64" i="32"/>
  <c r="AB64" i="32"/>
  <c r="T64" i="32"/>
  <c r="U64" i="32"/>
  <c r="S64" i="32"/>
  <c r="O56" i="32"/>
  <c r="AA56" i="32"/>
  <c r="T56" i="32"/>
  <c r="AB56" i="32"/>
  <c r="S56" i="32"/>
  <c r="U56" i="32"/>
  <c r="O50" i="32"/>
  <c r="AA50" i="32"/>
  <c r="AB50" i="32"/>
  <c r="T50" i="32"/>
  <c r="S50" i="32"/>
  <c r="U50" i="32"/>
  <c r="O46" i="32"/>
  <c r="AA46" i="32"/>
  <c r="AB46" i="32"/>
  <c r="T46" i="32"/>
  <c r="S46" i="32"/>
  <c r="AA42" i="32"/>
  <c r="U42" i="32"/>
  <c r="S42" i="32"/>
  <c r="X448" i="32"/>
  <c r="O448" i="32"/>
  <c r="X433" i="32"/>
  <c r="O433" i="32"/>
  <c r="X420" i="32"/>
  <c r="O420" i="32"/>
  <c r="X408" i="32"/>
  <c r="O408" i="32"/>
  <c r="O42" i="32"/>
  <c r="O440" i="32"/>
  <c r="O400" i="32"/>
  <c r="S351" i="32"/>
  <c r="N455" i="32"/>
  <c r="X455" i="32"/>
  <c r="N430" i="32"/>
  <c r="X430" i="32"/>
  <c r="N152" i="32"/>
  <c r="X152" i="32"/>
  <c r="N144" i="32"/>
  <c r="X144" i="32"/>
  <c r="N135" i="32"/>
  <c r="X135" i="32"/>
  <c r="N120" i="32"/>
  <c r="X120" i="32"/>
  <c r="N97" i="32"/>
  <c r="X97" i="32"/>
  <c r="N387" i="32"/>
  <c r="N382" i="32"/>
  <c r="N150" i="32"/>
  <c r="N127" i="32"/>
  <c r="N55" i="32"/>
  <c r="N458" i="32"/>
  <c r="O458" i="32"/>
  <c r="N452" i="32"/>
  <c r="O452" i="32"/>
  <c r="N444" i="32"/>
  <c r="O444" i="32"/>
  <c r="O441" i="32"/>
  <c r="N441" i="32"/>
  <c r="N437" i="32"/>
  <c r="O437" i="32"/>
  <c r="N424" i="32"/>
  <c r="O424" i="32"/>
  <c r="N416" i="32"/>
  <c r="O416" i="32"/>
  <c r="O413" i="32"/>
  <c r="N413" i="32"/>
  <c r="N410" i="32"/>
  <c r="O410" i="32"/>
  <c r="N404" i="32"/>
  <c r="O404" i="32"/>
  <c r="O401" i="32"/>
  <c r="N401" i="32"/>
  <c r="N397" i="32"/>
  <c r="O397" i="32"/>
  <c r="O395" i="32"/>
  <c r="N395" i="32"/>
  <c r="O391" i="32"/>
  <c r="N391" i="32"/>
  <c r="N390" i="32"/>
  <c r="O390" i="32"/>
  <c r="N383" i="32"/>
  <c r="O383" i="32"/>
  <c r="O380" i="32"/>
  <c r="N380" i="32"/>
  <c r="O378" i="32"/>
  <c r="N378" i="32"/>
  <c r="O43" i="32"/>
  <c r="N43" i="32"/>
  <c r="O453" i="32"/>
  <c r="N453" i="32"/>
  <c r="O449" i="32"/>
  <c r="N449" i="32"/>
  <c r="O445" i="32"/>
  <c r="N445" i="32"/>
  <c r="O438" i="32"/>
  <c r="N438" i="32"/>
  <c r="O434" i="32"/>
  <c r="N434" i="32"/>
  <c r="O425" i="32"/>
  <c r="N425" i="32"/>
  <c r="O421" i="32"/>
  <c r="N421" i="32"/>
  <c r="O417" i="32"/>
  <c r="N417" i="32"/>
  <c r="O411" i="32"/>
  <c r="N411" i="32"/>
  <c r="O409" i="32"/>
  <c r="N409" i="32"/>
  <c r="O405" i="32"/>
  <c r="N405" i="32"/>
  <c r="O398" i="32"/>
  <c r="N398" i="32"/>
  <c r="O396" i="32"/>
  <c r="N396" i="32"/>
  <c r="O385" i="32"/>
  <c r="N385" i="32"/>
  <c r="O384" i="32"/>
  <c r="N384" i="32"/>
  <c r="O379" i="32"/>
  <c r="N379" i="32"/>
  <c r="P42" i="32"/>
  <c r="M42" i="32"/>
  <c r="N42" i="32"/>
  <c r="P454" i="32"/>
  <c r="M454" i="32"/>
  <c r="N454" i="32"/>
  <c r="P450" i="32"/>
  <c r="M450" i="32"/>
  <c r="N450" i="32"/>
  <c r="P446" i="32"/>
  <c r="M446" i="32"/>
  <c r="N446" i="32"/>
  <c r="P442" i="32"/>
  <c r="M442" i="32"/>
  <c r="N442" i="32"/>
  <c r="M439" i="32"/>
  <c r="P435" i="32"/>
  <c r="M435" i="32"/>
  <c r="N435" i="32"/>
  <c r="P429" i="32"/>
  <c r="M429" i="32"/>
  <c r="N429" i="32"/>
  <c r="P426" i="32"/>
  <c r="M426" i="32"/>
  <c r="N426" i="32"/>
  <c r="P422" i="32"/>
  <c r="M422" i="32"/>
  <c r="N422" i="32"/>
  <c r="P418" i="32"/>
  <c r="M418" i="32"/>
  <c r="N418" i="32"/>
  <c r="P414" i="32"/>
  <c r="M414" i="32"/>
  <c r="N414" i="32"/>
  <c r="P412" i="32"/>
  <c r="M412" i="32"/>
  <c r="N412" i="32"/>
  <c r="P406" i="32"/>
  <c r="M406" i="32"/>
  <c r="N406" i="32"/>
  <c r="P402" i="32"/>
  <c r="M402" i="32"/>
  <c r="N402" i="32"/>
  <c r="P392" i="32"/>
  <c r="M392" i="32"/>
  <c r="O392" i="32"/>
  <c r="N392" i="32"/>
  <c r="P388" i="32"/>
  <c r="M388" i="32"/>
  <c r="N388" i="32"/>
  <c r="O388" i="32"/>
  <c r="P386" i="32"/>
  <c r="M386" i="32"/>
  <c r="N386" i="32"/>
  <c r="O386" i="32"/>
  <c r="P381" i="32"/>
  <c r="M381" i="32"/>
  <c r="O381" i="32"/>
  <c r="N381" i="32"/>
  <c r="P376" i="32"/>
  <c r="M376" i="32"/>
  <c r="O376" i="32"/>
  <c r="N376" i="32"/>
  <c r="P371" i="32"/>
  <c r="M371" i="32"/>
  <c r="N371" i="32"/>
  <c r="O371" i="32"/>
  <c r="P367" i="32"/>
  <c r="M367" i="32"/>
  <c r="N367" i="32"/>
  <c r="O367" i="32"/>
  <c r="M361" i="32"/>
  <c r="N361" i="32"/>
  <c r="O361" i="32"/>
  <c r="P356" i="32"/>
  <c r="M356" i="32"/>
  <c r="N356" i="32"/>
  <c r="O356" i="32"/>
  <c r="P354" i="32"/>
  <c r="M354" i="32"/>
  <c r="N354" i="32"/>
  <c r="O354" i="32"/>
  <c r="P347" i="32"/>
  <c r="M347" i="32"/>
  <c r="N347" i="32"/>
  <c r="O347" i="32"/>
  <c r="P344" i="32"/>
  <c r="M344" i="32"/>
  <c r="N344" i="32"/>
  <c r="O344" i="32"/>
  <c r="P340" i="32"/>
  <c r="M340" i="32"/>
  <c r="N340" i="32"/>
  <c r="O340" i="32"/>
  <c r="P338" i="32"/>
  <c r="M338" i="32"/>
  <c r="N338" i="32"/>
  <c r="O338" i="32"/>
  <c r="P334" i="32"/>
  <c r="M334" i="32"/>
  <c r="N334" i="32"/>
  <c r="O334" i="32"/>
  <c r="P331" i="32"/>
  <c r="M331" i="32"/>
  <c r="N331" i="32"/>
  <c r="O331" i="32"/>
  <c r="P325" i="32"/>
  <c r="M325" i="32"/>
  <c r="N325" i="32"/>
  <c r="O325" i="32"/>
  <c r="P324" i="32"/>
  <c r="M324" i="32"/>
  <c r="N324" i="32"/>
  <c r="O324" i="32"/>
  <c r="P320" i="32"/>
  <c r="M320" i="32"/>
  <c r="N320" i="32"/>
  <c r="O320" i="32"/>
  <c r="P316" i="32"/>
  <c r="M316" i="32"/>
  <c r="N316" i="32"/>
  <c r="O316" i="32"/>
  <c r="P312" i="32"/>
  <c r="M312" i="32"/>
  <c r="N312" i="32"/>
  <c r="O312" i="32"/>
  <c r="P308" i="32"/>
  <c r="M308" i="32"/>
  <c r="N308" i="32"/>
  <c r="O308" i="32"/>
  <c r="P304" i="32"/>
  <c r="M304" i="32"/>
  <c r="N304" i="32"/>
  <c r="O304" i="32"/>
  <c r="P300" i="32"/>
  <c r="M300" i="32"/>
  <c r="N300" i="32"/>
  <c r="O300" i="32"/>
  <c r="P296" i="32"/>
  <c r="M296" i="32"/>
  <c r="N296" i="32"/>
  <c r="O296" i="32"/>
  <c r="P292" i="32"/>
  <c r="M292" i="32"/>
  <c r="N292" i="32"/>
  <c r="O292" i="32"/>
  <c r="P288" i="32"/>
  <c r="M288" i="32"/>
  <c r="N288" i="32"/>
  <c r="O288" i="32"/>
  <c r="P284" i="32"/>
  <c r="M284" i="32"/>
  <c r="N284" i="32"/>
  <c r="O284" i="32"/>
  <c r="P282" i="32"/>
  <c r="M282" i="32"/>
  <c r="N282" i="32"/>
  <c r="O282" i="32"/>
  <c r="P278" i="32"/>
  <c r="M278" i="32"/>
  <c r="N278" i="32"/>
  <c r="O278" i="32"/>
  <c r="P274" i="32"/>
  <c r="M274" i="32"/>
  <c r="N274" i="32"/>
  <c r="O274" i="32"/>
  <c r="P273" i="32"/>
  <c r="M273" i="32"/>
  <c r="N273" i="32"/>
  <c r="O273" i="32"/>
  <c r="P271" i="32"/>
  <c r="M271" i="32"/>
  <c r="N271" i="32"/>
  <c r="O271" i="32"/>
  <c r="P268" i="32"/>
  <c r="M268" i="32"/>
  <c r="N268" i="32"/>
  <c r="O268" i="32"/>
  <c r="P264" i="32"/>
  <c r="M264" i="32"/>
  <c r="N264" i="32"/>
  <c r="O264" i="32"/>
  <c r="P260" i="32"/>
  <c r="M260" i="32"/>
  <c r="N260" i="32"/>
  <c r="O260" i="32"/>
  <c r="P256" i="32"/>
  <c r="M256" i="32"/>
  <c r="N256" i="32"/>
  <c r="O256" i="32"/>
  <c r="P252" i="32"/>
  <c r="M252" i="32"/>
  <c r="N252" i="32"/>
  <c r="O252" i="32"/>
  <c r="P248" i="32"/>
  <c r="M248" i="32"/>
  <c r="N248" i="32"/>
  <c r="O248" i="32"/>
  <c r="P244" i="32"/>
  <c r="M244" i="32"/>
  <c r="N244" i="32"/>
  <c r="O244" i="32"/>
  <c r="P240" i="32"/>
  <c r="M240" i="32"/>
  <c r="N240" i="32"/>
  <c r="O240" i="32"/>
  <c r="P236" i="32"/>
  <c r="M236" i="32"/>
  <c r="N236" i="32"/>
  <c r="O236" i="32"/>
  <c r="P232" i="32"/>
  <c r="M232" i="32"/>
  <c r="N232" i="32"/>
  <c r="O232" i="32"/>
  <c r="P228" i="32"/>
  <c r="M228" i="32"/>
  <c r="N228" i="32"/>
  <c r="O228" i="32"/>
  <c r="P224" i="32"/>
  <c r="M224" i="32"/>
  <c r="N224" i="32"/>
  <c r="O224" i="32"/>
  <c r="P220" i="32"/>
  <c r="M220" i="32"/>
  <c r="N220" i="32"/>
  <c r="O220" i="32"/>
  <c r="P216" i="32"/>
  <c r="M216" i="32"/>
  <c r="N216" i="32"/>
  <c r="O216" i="32"/>
  <c r="P212" i="32"/>
  <c r="M212" i="32"/>
  <c r="N212" i="32"/>
  <c r="O212" i="32"/>
  <c r="P209" i="32"/>
  <c r="M209" i="32"/>
  <c r="N209" i="32"/>
  <c r="O209" i="32"/>
  <c r="P205" i="32"/>
  <c r="M205" i="32"/>
  <c r="N205" i="32"/>
  <c r="O205" i="32"/>
  <c r="P202" i="32"/>
  <c r="M202" i="32"/>
  <c r="N202" i="32"/>
  <c r="O202" i="32"/>
  <c r="P197" i="32"/>
  <c r="M197" i="32"/>
  <c r="N197" i="32"/>
  <c r="O197" i="32"/>
  <c r="P191" i="32"/>
  <c r="M191" i="32"/>
  <c r="N191" i="32"/>
  <c r="O191" i="32"/>
  <c r="P189" i="32"/>
  <c r="M189" i="32"/>
  <c r="N189" i="32"/>
  <c r="O189" i="32"/>
  <c r="P185" i="32"/>
  <c r="M185" i="32"/>
  <c r="N185" i="32"/>
  <c r="O185" i="32"/>
  <c r="P180" i="32"/>
  <c r="M180" i="32"/>
  <c r="N180" i="32"/>
  <c r="O180" i="32"/>
  <c r="P176" i="32"/>
  <c r="M176" i="32"/>
  <c r="N176" i="32"/>
  <c r="O176" i="32"/>
  <c r="P169" i="32"/>
  <c r="M169" i="32"/>
  <c r="N169" i="32"/>
  <c r="O169" i="32"/>
  <c r="P166" i="32"/>
  <c r="M166" i="32"/>
  <c r="N166" i="32"/>
  <c r="O166" i="32"/>
  <c r="P162" i="32"/>
  <c r="M162" i="32"/>
  <c r="N162" i="32"/>
  <c r="O162" i="32"/>
  <c r="P155" i="32"/>
  <c r="M155" i="32"/>
  <c r="N155" i="32"/>
  <c r="O155" i="32"/>
  <c r="P149" i="32"/>
  <c r="M149" i="32"/>
  <c r="N149" i="32"/>
  <c r="O149" i="32"/>
  <c r="P145" i="32"/>
  <c r="M145" i="32"/>
  <c r="N145" i="32"/>
  <c r="O145" i="32"/>
  <c r="P143" i="32"/>
  <c r="M143" i="32"/>
  <c r="N143" i="32"/>
  <c r="O143" i="32"/>
  <c r="P142" i="32"/>
  <c r="M142" i="32"/>
  <c r="N142" i="32"/>
  <c r="O142" i="32"/>
  <c r="P138" i="32"/>
  <c r="M138" i="32"/>
  <c r="N138" i="32"/>
  <c r="O138" i="32"/>
  <c r="P134" i="32"/>
  <c r="M134" i="32"/>
  <c r="N134" i="32"/>
  <c r="O134" i="32"/>
  <c r="P130" i="32"/>
  <c r="M130" i="32"/>
  <c r="N130" i="32"/>
  <c r="O130" i="32"/>
  <c r="P126" i="32"/>
  <c r="M126" i="32"/>
  <c r="N126" i="32"/>
  <c r="O126" i="32"/>
  <c r="P122" i="32"/>
  <c r="M122" i="32"/>
  <c r="N122" i="32"/>
  <c r="O122" i="32"/>
  <c r="P119" i="32"/>
  <c r="M119" i="32"/>
  <c r="N119" i="32"/>
  <c r="O119" i="32"/>
  <c r="P115" i="32"/>
  <c r="M115" i="32"/>
  <c r="N115" i="32"/>
  <c r="O115" i="32"/>
  <c r="P112" i="32"/>
  <c r="M112" i="32"/>
  <c r="N112" i="32"/>
  <c r="O112" i="32"/>
  <c r="P108" i="32"/>
  <c r="M108" i="32"/>
  <c r="N108" i="32"/>
  <c r="O108" i="32"/>
  <c r="P104" i="32"/>
  <c r="M104" i="32"/>
  <c r="N104" i="32"/>
  <c r="O104" i="32"/>
  <c r="P100" i="32"/>
  <c r="M100" i="32"/>
  <c r="N100" i="32"/>
  <c r="O100" i="32"/>
  <c r="P96" i="32"/>
  <c r="M96" i="32"/>
  <c r="N96" i="32"/>
  <c r="O96" i="32"/>
  <c r="P90" i="32"/>
  <c r="M90" i="32"/>
  <c r="N90" i="32"/>
  <c r="O90" i="32"/>
  <c r="P89" i="32"/>
  <c r="M89" i="32"/>
  <c r="N89" i="32"/>
  <c r="O89" i="32"/>
  <c r="P84" i="32"/>
  <c r="M84" i="32"/>
  <c r="N84" i="32"/>
  <c r="O84" i="32"/>
  <c r="P80" i="32"/>
  <c r="M80" i="32"/>
  <c r="N80" i="32"/>
  <c r="O80" i="32"/>
  <c r="P75" i="32"/>
  <c r="M75" i="32"/>
  <c r="N75" i="32"/>
  <c r="O75" i="32"/>
  <c r="P71" i="32"/>
  <c r="M71" i="32"/>
  <c r="N71" i="32"/>
  <c r="O71" i="32"/>
  <c r="P70" i="32"/>
  <c r="M70" i="32"/>
  <c r="N70" i="32"/>
  <c r="O70" i="32"/>
  <c r="P66" i="32"/>
  <c r="M66" i="32"/>
  <c r="N66" i="32"/>
  <c r="O66" i="32"/>
  <c r="P61" i="32"/>
  <c r="M61" i="32"/>
  <c r="N61" i="32"/>
  <c r="O61" i="32"/>
  <c r="P54" i="32"/>
  <c r="M54" i="32"/>
  <c r="N54" i="32"/>
  <c r="O54" i="32"/>
  <c r="P52" i="32"/>
  <c r="M52" i="32"/>
  <c r="N52" i="32"/>
  <c r="O52" i="32"/>
  <c r="P48" i="32"/>
  <c r="M48" i="32"/>
  <c r="N48" i="32"/>
  <c r="O48" i="32"/>
  <c r="P44" i="32"/>
  <c r="M44" i="32"/>
  <c r="N44" i="32"/>
  <c r="O44" i="32"/>
  <c r="O454" i="32"/>
  <c r="O446" i="32"/>
  <c r="O429" i="32"/>
  <c r="O426" i="32"/>
  <c r="O418" i="32"/>
  <c r="O412" i="32"/>
  <c r="O406" i="32"/>
  <c r="P457" i="32"/>
  <c r="M457" i="32"/>
  <c r="P451" i="32"/>
  <c r="M451" i="32"/>
  <c r="P443" i="32"/>
  <c r="M443" i="32"/>
  <c r="P436" i="32"/>
  <c r="M436" i="32"/>
  <c r="P427" i="32"/>
  <c r="M427" i="32"/>
  <c r="P419" i="32"/>
  <c r="M419" i="32"/>
  <c r="P407" i="32"/>
  <c r="M407" i="32"/>
  <c r="P399" i="32"/>
  <c r="M399" i="32"/>
  <c r="P394" i="32"/>
  <c r="M394" i="32"/>
  <c r="P389" i="32"/>
  <c r="M389" i="32"/>
  <c r="P377" i="32"/>
  <c r="M377" i="32"/>
  <c r="P368" i="32"/>
  <c r="M368" i="32"/>
  <c r="O368" i="32"/>
  <c r="P355" i="32"/>
  <c r="M355" i="32"/>
  <c r="O355" i="32"/>
  <c r="P348" i="32"/>
  <c r="M348" i="32"/>
  <c r="O348" i="32"/>
  <c r="P345" i="32"/>
  <c r="M345" i="32"/>
  <c r="O345" i="32"/>
  <c r="P339" i="32"/>
  <c r="M339" i="32"/>
  <c r="O339" i="32"/>
  <c r="P332" i="32"/>
  <c r="M332" i="32"/>
  <c r="O332" i="32"/>
  <c r="P326" i="32"/>
  <c r="M326" i="32"/>
  <c r="O326" i="32"/>
  <c r="P317" i="32"/>
  <c r="M317" i="32"/>
  <c r="O317" i="32"/>
  <c r="P309" i="32"/>
  <c r="M309" i="32"/>
  <c r="O309" i="32"/>
  <c r="P301" i="32"/>
  <c r="M301" i="32"/>
  <c r="O301" i="32"/>
  <c r="P289" i="32"/>
  <c r="M289" i="32"/>
  <c r="O289" i="32"/>
  <c r="P275" i="32"/>
  <c r="M275" i="32"/>
  <c r="O275" i="32"/>
  <c r="P269" i="32"/>
  <c r="M269" i="32"/>
  <c r="O269" i="32"/>
  <c r="P265" i="32"/>
  <c r="M265" i="32"/>
  <c r="O265" i="32"/>
  <c r="P257" i="32"/>
  <c r="M257" i="32"/>
  <c r="O257" i="32"/>
  <c r="P249" i="32"/>
  <c r="M249" i="32"/>
  <c r="O249" i="32"/>
  <c r="P241" i="32"/>
  <c r="M241" i="32"/>
  <c r="O241" i="32"/>
  <c r="P233" i="32"/>
  <c r="M233" i="32"/>
  <c r="O233" i="32"/>
  <c r="P225" i="32"/>
  <c r="M225" i="32"/>
  <c r="O225" i="32"/>
  <c r="P217" i="32"/>
  <c r="M217" i="32"/>
  <c r="O217" i="32"/>
  <c r="P210" i="32"/>
  <c r="M210" i="32"/>
  <c r="O210" i="32"/>
  <c r="P203" i="32"/>
  <c r="M203" i="32"/>
  <c r="O203" i="32"/>
  <c r="P198" i="32"/>
  <c r="M198" i="32"/>
  <c r="O198" i="32"/>
  <c r="P192" i="32"/>
  <c r="M192" i="32"/>
  <c r="O192" i="32"/>
  <c r="P186" i="32"/>
  <c r="M186" i="32"/>
  <c r="O186" i="32"/>
  <c r="P181" i="32"/>
  <c r="M181" i="32"/>
  <c r="O181" i="32"/>
  <c r="P173" i="32"/>
  <c r="M173" i="32"/>
  <c r="O173" i="32"/>
  <c r="P163" i="32"/>
  <c r="M163" i="32"/>
  <c r="O163" i="32"/>
  <c r="P146" i="32"/>
  <c r="M146" i="32"/>
  <c r="O146" i="32"/>
  <c r="P139" i="32"/>
  <c r="M139" i="32"/>
  <c r="O139" i="32"/>
  <c r="P131" i="32"/>
  <c r="M131" i="32"/>
  <c r="O131" i="32"/>
  <c r="P123" i="32"/>
  <c r="M123" i="32"/>
  <c r="O123" i="32"/>
  <c r="P116" i="32"/>
  <c r="M116" i="32"/>
  <c r="O116" i="32"/>
  <c r="P109" i="32"/>
  <c r="M109" i="32"/>
  <c r="O109" i="32"/>
  <c r="P91" i="32"/>
  <c r="M91" i="32"/>
  <c r="O91" i="32"/>
  <c r="P86" i="32"/>
  <c r="M86" i="32"/>
  <c r="O86" i="32"/>
  <c r="P85" i="32"/>
  <c r="M85" i="32"/>
  <c r="O85" i="32"/>
  <c r="P76" i="32"/>
  <c r="M76" i="32"/>
  <c r="O76" i="32"/>
  <c r="P53" i="32"/>
  <c r="M53" i="32"/>
  <c r="O53" i="32"/>
  <c r="P45" i="32"/>
  <c r="M45" i="32"/>
  <c r="O45" i="32"/>
  <c r="N443" i="32"/>
  <c r="N427" i="32"/>
  <c r="N419" i="32"/>
  <c r="N399" i="32"/>
  <c r="N377" i="32"/>
  <c r="N131" i="32"/>
  <c r="N116" i="32"/>
  <c r="P453" i="32"/>
  <c r="P449" i="32"/>
  <c r="P445" i="32"/>
  <c r="P441" i="32"/>
  <c r="P438" i="32"/>
  <c r="P434" i="32"/>
  <c r="P425" i="32"/>
  <c r="P421" i="32"/>
  <c r="P417" i="32"/>
  <c r="P413" i="32"/>
  <c r="P411" i="32"/>
  <c r="P409" i="32"/>
  <c r="P405" i="32"/>
  <c r="P401" i="32"/>
  <c r="P398" i="32"/>
  <c r="P396" i="32"/>
  <c r="P391" i="32"/>
  <c r="P385" i="32"/>
  <c r="P384" i="32"/>
  <c r="P380" i="32"/>
  <c r="P379" i="32"/>
  <c r="P43" i="32"/>
  <c r="N91" i="32"/>
  <c r="N86" i="32"/>
  <c r="N85" i="32"/>
  <c r="N76" i="32"/>
  <c r="N53" i="32"/>
  <c r="N45" i="32"/>
  <c r="P455" i="32"/>
  <c r="M455" i="32"/>
  <c r="P447" i="32"/>
  <c r="M447" i="32"/>
  <c r="P432" i="32"/>
  <c r="M432" i="32"/>
  <c r="P430" i="32"/>
  <c r="M430" i="32"/>
  <c r="P423" i="32"/>
  <c r="M423" i="32"/>
  <c r="P415" i="32"/>
  <c r="M415" i="32"/>
  <c r="P403" i="32"/>
  <c r="M403" i="32"/>
  <c r="P393" i="32"/>
  <c r="M393" i="32"/>
  <c r="P387" i="32"/>
  <c r="M387" i="32"/>
  <c r="P382" i="32"/>
  <c r="M382" i="32"/>
  <c r="P372" i="32"/>
  <c r="M372" i="32"/>
  <c r="O372" i="32"/>
  <c r="P357" i="32"/>
  <c r="M357" i="32"/>
  <c r="O357" i="32"/>
  <c r="P341" i="32"/>
  <c r="M341" i="32"/>
  <c r="O341" i="32"/>
  <c r="P335" i="32"/>
  <c r="M335" i="32"/>
  <c r="O335" i="32"/>
  <c r="P328" i="32"/>
  <c r="M328" i="32"/>
  <c r="O328" i="32"/>
  <c r="P321" i="32"/>
  <c r="M321" i="32"/>
  <c r="O321" i="32"/>
  <c r="P313" i="32"/>
  <c r="M313" i="32"/>
  <c r="O313" i="32"/>
  <c r="P305" i="32"/>
  <c r="M305" i="32"/>
  <c r="O305" i="32"/>
  <c r="P297" i="32"/>
  <c r="M297" i="32"/>
  <c r="O297" i="32"/>
  <c r="P293" i="32"/>
  <c r="M293" i="32"/>
  <c r="O293" i="32"/>
  <c r="P285" i="32"/>
  <c r="M285" i="32"/>
  <c r="O285" i="32"/>
  <c r="P279" i="32"/>
  <c r="M279" i="32"/>
  <c r="O279" i="32"/>
  <c r="P261" i="32"/>
  <c r="M261" i="32"/>
  <c r="O261" i="32"/>
  <c r="P253" i="32"/>
  <c r="M253" i="32"/>
  <c r="O253" i="32"/>
  <c r="P245" i="32"/>
  <c r="M245" i="32"/>
  <c r="O245" i="32"/>
  <c r="P237" i="32"/>
  <c r="M237" i="32"/>
  <c r="O237" i="32"/>
  <c r="P229" i="32"/>
  <c r="M229" i="32"/>
  <c r="O229" i="32"/>
  <c r="P221" i="32"/>
  <c r="M221" i="32"/>
  <c r="O221" i="32"/>
  <c r="P213" i="32"/>
  <c r="M213" i="32"/>
  <c r="O213" i="32"/>
  <c r="P206" i="32"/>
  <c r="M206" i="32"/>
  <c r="O206" i="32"/>
  <c r="P194" i="32"/>
  <c r="M194" i="32"/>
  <c r="O194" i="32"/>
  <c r="P190" i="32"/>
  <c r="M190" i="32"/>
  <c r="O190" i="32"/>
  <c r="P183" i="32"/>
  <c r="M183" i="32"/>
  <c r="O183" i="32"/>
  <c r="P177" i="32"/>
  <c r="M177" i="32"/>
  <c r="O177" i="32"/>
  <c r="P170" i="32"/>
  <c r="M170" i="32"/>
  <c r="O170" i="32"/>
  <c r="P167" i="32"/>
  <c r="M167" i="32"/>
  <c r="O167" i="32"/>
  <c r="P159" i="32"/>
  <c r="M159" i="32"/>
  <c r="O159" i="32"/>
  <c r="P152" i="32"/>
  <c r="M152" i="32"/>
  <c r="O152" i="32"/>
  <c r="P150" i="32"/>
  <c r="M150" i="32"/>
  <c r="O150" i="32"/>
  <c r="P144" i="32"/>
  <c r="M144" i="32"/>
  <c r="O144" i="32"/>
  <c r="P135" i="32"/>
  <c r="M135" i="32"/>
  <c r="O135" i="32"/>
  <c r="P127" i="32"/>
  <c r="M127" i="32"/>
  <c r="O127" i="32"/>
  <c r="P120" i="32"/>
  <c r="M120" i="32"/>
  <c r="O120" i="32"/>
  <c r="P101" i="32"/>
  <c r="M101" i="32"/>
  <c r="O101" i="32"/>
  <c r="P97" i="32"/>
  <c r="M97" i="32"/>
  <c r="O97" i="32"/>
  <c r="P93" i="32"/>
  <c r="M93" i="32"/>
  <c r="O93" i="32"/>
  <c r="P81" i="32"/>
  <c r="M81" i="32"/>
  <c r="O81" i="32"/>
  <c r="P72" i="32"/>
  <c r="M72" i="32"/>
  <c r="O72" i="32"/>
  <c r="P67" i="32"/>
  <c r="M67" i="32"/>
  <c r="O67" i="32"/>
  <c r="P62" i="32"/>
  <c r="M62" i="32"/>
  <c r="O62" i="32"/>
  <c r="P58" i="32"/>
  <c r="M58" i="32"/>
  <c r="O58" i="32"/>
  <c r="P55" i="32"/>
  <c r="M55" i="32"/>
  <c r="O55" i="32"/>
  <c r="P49" i="32"/>
  <c r="M49" i="32"/>
  <c r="O49" i="32"/>
  <c r="N457" i="32"/>
  <c r="N451" i="32"/>
  <c r="N447" i="32"/>
  <c r="N436" i="32"/>
  <c r="N432" i="32"/>
  <c r="N423" i="32"/>
  <c r="N415" i="32"/>
  <c r="N407" i="32"/>
  <c r="N403" i="32"/>
  <c r="N394" i="32"/>
  <c r="N393" i="32"/>
  <c r="N389" i="32"/>
  <c r="N159" i="32"/>
  <c r="N146" i="32"/>
  <c r="N139" i="32"/>
  <c r="N123" i="32"/>
  <c r="N109" i="32"/>
  <c r="N101" i="32"/>
  <c r="N93" i="32"/>
  <c r="N81" i="32"/>
  <c r="N72" i="32"/>
  <c r="N67" i="32"/>
  <c r="N62" i="32"/>
  <c r="N58" i="32"/>
  <c r="N49" i="32"/>
  <c r="P458" i="32"/>
  <c r="P456" i="32"/>
  <c r="P452" i="32"/>
  <c r="P448" i="32"/>
  <c r="P444" i="32"/>
  <c r="P440" i="32"/>
  <c r="P437" i="32"/>
  <c r="P433" i="32"/>
  <c r="P431" i="32"/>
  <c r="P428" i="32"/>
  <c r="P424" i="32"/>
  <c r="P420" i="32"/>
  <c r="P416" i="32"/>
  <c r="P410" i="32"/>
  <c r="P408" i="32"/>
  <c r="P404" i="32"/>
  <c r="P400" i="32"/>
  <c r="P397" i="32"/>
  <c r="P395" i="32"/>
  <c r="P390" i="32"/>
  <c r="P383" i="32"/>
  <c r="P378" i="32"/>
  <c r="N373" i="32"/>
  <c r="N369" i="32"/>
  <c r="N365" i="32"/>
  <c r="N363" i="32"/>
  <c r="N362" i="32"/>
  <c r="N358" i="32"/>
  <c r="N352" i="32"/>
  <c r="N350" i="32"/>
  <c r="N349" i="32"/>
  <c r="N342" i="32"/>
  <c r="N336" i="32"/>
  <c r="N329" i="32"/>
  <c r="N327" i="32"/>
  <c r="N322" i="32"/>
  <c r="N318" i="32"/>
  <c r="N314" i="32"/>
  <c r="N310" i="32"/>
  <c r="N306" i="32"/>
  <c r="N302" i="32"/>
  <c r="N298" i="32"/>
  <c r="N294" i="32"/>
  <c r="N290" i="32"/>
  <c r="N286" i="32"/>
  <c r="N280" i="32"/>
  <c r="N276" i="32"/>
  <c r="N266" i="32"/>
  <c r="N262" i="32"/>
  <c r="N258" i="32"/>
  <c r="N254" i="32"/>
  <c r="N250" i="32"/>
  <c r="N246" i="32"/>
  <c r="N242" i="32"/>
  <c r="N238" i="32"/>
  <c r="N234" i="32"/>
  <c r="N230" i="32"/>
  <c r="N226" i="32"/>
  <c r="N222" i="32"/>
  <c r="N218" i="32"/>
  <c r="N214" i="32"/>
  <c r="N207" i="32"/>
  <c r="N200" i="32"/>
  <c r="N195" i="32"/>
  <c r="N187" i="32"/>
  <c r="N184" i="32"/>
  <c r="N182" i="32"/>
  <c r="N178" i="32"/>
  <c r="N174" i="32"/>
  <c r="N171" i="32"/>
  <c r="N164" i="32"/>
  <c r="O457" i="32"/>
  <c r="O455" i="32"/>
  <c r="O451" i="32"/>
  <c r="O447" i="32"/>
  <c r="O443" i="32"/>
  <c r="O436" i="32"/>
  <c r="O432" i="32"/>
  <c r="O430" i="32"/>
  <c r="O427" i="32"/>
  <c r="O423" i="32"/>
  <c r="O419" i="32"/>
  <c r="O415" i="32"/>
  <c r="O407" i="32"/>
  <c r="O403" i="32"/>
  <c r="O399" i="32"/>
  <c r="O394" i="32"/>
  <c r="O393" i="32"/>
  <c r="O389" i="32"/>
  <c r="O387" i="32"/>
  <c r="O382" i="32"/>
  <c r="O377" i="32"/>
  <c r="P375" i="32"/>
  <c r="M375" i="32"/>
  <c r="P374" i="32"/>
  <c r="M374" i="32"/>
  <c r="P370" i="32"/>
  <c r="M370" i="32"/>
  <c r="P366" i="32"/>
  <c r="M366" i="32"/>
  <c r="P364" i="32"/>
  <c r="M364" i="32"/>
  <c r="P360" i="32"/>
  <c r="M360" i="32"/>
  <c r="P359" i="32"/>
  <c r="M359" i="32"/>
  <c r="P353" i="32"/>
  <c r="M353" i="32"/>
  <c r="P351" i="32"/>
  <c r="M351" i="32"/>
  <c r="P346" i="32"/>
  <c r="M346" i="32"/>
  <c r="P343" i="32"/>
  <c r="M343" i="32"/>
  <c r="P337" i="32"/>
  <c r="M337" i="32"/>
  <c r="P333" i="32"/>
  <c r="M333" i="32"/>
  <c r="P330" i="32"/>
  <c r="M330" i="32"/>
  <c r="P323" i="32"/>
  <c r="M323" i="32"/>
  <c r="P319" i="32"/>
  <c r="M319" i="32"/>
  <c r="P315" i="32"/>
  <c r="M315" i="32"/>
  <c r="P311" i="32"/>
  <c r="M311" i="32"/>
  <c r="P307" i="32"/>
  <c r="M307" i="32"/>
  <c r="P303" i="32"/>
  <c r="M303" i="32"/>
  <c r="P299" i="32"/>
  <c r="M299" i="32"/>
  <c r="P295" i="32"/>
  <c r="M295" i="32"/>
  <c r="P291" i="32"/>
  <c r="M291" i="32"/>
  <c r="P287" i="32"/>
  <c r="M287" i="32"/>
  <c r="P283" i="32"/>
  <c r="M283" i="32"/>
  <c r="P281" i="32"/>
  <c r="M281" i="32"/>
  <c r="P277" i="32"/>
  <c r="M277" i="32"/>
  <c r="P272" i="32"/>
  <c r="M272" i="32"/>
  <c r="P270" i="32"/>
  <c r="M270" i="32"/>
  <c r="P267" i="32"/>
  <c r="M267" i="32"/>
  <c r="P263" i="32"/>
  <c r="M263" i="32"/>
  <c r="P259" i="32"/>
  <c r="M259" i="32"/>
  <c r="P255" i="32"/>
  <c r="M255" i="32"/>
  <c r="P251" i="32"/>
  <c r="M251" i="32"/>
  <c r="P247" i="32"/>
  <c r="M247" i="32"/>
  <c r="P243" i="32"/>
  <c r="M243" i="32"/>
  <c r="P239" i="32"/>
  <c r="M239" i="32"/>
  <c r="P235" i="32"/>
  <c r="M235" i="32"/>
  <c r="P231" i="32"/>
  <c r="M231" i="32"/>
  <c r="P227" i="32"/>
  <c r="M227" i="32"/>
  <c r="P223" i="32"/>
  <c r="M223" i="32"/>
  <c r="P219" i="32"/>
  <c r="M219" i="32"/>
  <c r="P215" i="32"/>
  <c r="M215" i="32"/>
  <c r="P211" i="32"/>
  <c r="M211" i="32"/>
  <c r="P208" i="32"/>
  <c r="M208" i="32"/>
  <c r="P204" i="32"/>
  <c r="M204" i="32"/>
  <c r="P201" i="32"/>
  <c r="M201" i="32"/>
  <c r="P199" i="32"/>
  <c r="M199" i="32"/>
  <c r="P196" i="32"/>
  <c r="M196" i="32"/>
  <c r="P193" i="32"/>
  <c r="M193" i="32"/>
  <c r="P188" i="32"/>
  <c r="M188" i="32"/>
  <c r="P179" i="32"/>
  <c r="M179" i="32"/>
  <c r="P175" i="32"/>
  <c r="M175" i="32"/>
  <c r="P172" i="32"/>
  <c r="M172" i="32"/>
  <c r="P168" i="32"/>
  <c r="M168" i="32"/>
  <c r="P165" i="32"/>
  <c r="M165" i="32"/>
  <c r="P161" i="32"/>
  <c r="M161" i="32"/>
  <c r="O161" i="32"/>
  <c r="P158" i="32"/>
  <c r="M158" i="32"/>
  <c r="O158" i="32"/>
  <c r="P154" i="32"/>
  <c r="M154" i="32"/>
  <c r="O154" i="32"/>
  <c r="P148" i="32"/>
  <c r="M148" i="32"/>
  <c r="O148" i="32"/>
  <c r="P141" i="32"/>
  <c r="M141" i="32"/>
  <c r="O141" i="32"/>
  <c r="P137" i="32"/>
  <c r="M137" i="32"/>
  <c r="O137" i="32"/>
  <c r="P133" i="32"/>
  <c r="M133" i="32"/>
  <c r="O133" i="32"/>
  <c r="P129" i="32"/>
  <c r="M129" i="32"/>
  <c r="O129" i="32"/>
  <c r="P125" i="32"/>
  <c r="M125" i="32"/>
  <c r="O125" i="32"/>
  <c r="P121" i="32"/>
  <c r="M121" i="32"/>
  <c r="O121" i="32"/>
  <c r="P118" i="32"/>
  <c r="M118" i="32"/>
  <c r="O118" i="32"/>
  <c r="P114" i="32"/>
  <c r="M114" i="32"/>
  <c r="O114" i="32"/>
  <c r="P111" i="32"/>
  <c r="M111" i="32"/>
  <c r="O111" i="32"/>
  <c r="P107" i="32"/>
  <c r="M107" i="32"/>
  <c r="O107" i="32"/>
  <c r="P103" i="32"/>
  <c r="M103" i="32"/>
  <c r="O103" i="32"/>
  <c r="P99" i="32"/>
  <c r="M99" i="32"/>
  <c r="O99" i="32"/>
  <c r="P95" i="32"/>
  <c r="M95" i="32"/>
  <c r="O95" i="32"/>
  <c r="P88" i="32"/>
  <c r="M88" i="32"/>
  <c r="O88" i="32"/>
  <c r="P83" i="32"/>
  <c r="M83" i="32"/>
  <c r="O83" i="32"/>
  <c r="P79" i="32"/>
  <c r="M79" i="32"/>
  <c r="O79" i="32"/>
  <c r="P78" i="32"/>
  <c r="M78" i="32"/>
  <c r="O78" i="32"/>
  <c r="P74" i="32"/>
  <c r="M74" i="32"/>
  <c r="O74" i="32"/>
  <c r="P69" i="32"/>
  <c r="M69" i="32"/>
  <c r="O69" i="32"/>
  <c r="P65" i="32"/>
  <c r="M65" i="32"/>
  <c r="O65" i="32"/>
  <c r="P63" i="32"/>
  <c r="M63" i="32"/>
  <c r="O63" i="32"/>
  <c r="P60" i="32"/>
  <c r="M60" i="32"/>
  <c r="O60" i="32"/>
  <c r="P59" i="32"/>
  <c r="M59" i="32"/>
  <c r="O59" i="32"/>
  <c r="P57" i="32"/>
  <c r="M57" i="32"/>
  <c r="O57" i="32"/>
  <c r="P51" i="32"/>
  <c r="M51" i="32"/>
  <c r="O51" i="32"/>
  <c r="P47" i="32"/>
  <c r="M47" i="32"/>
  <c r="O47" i="32"/>
  <c r="M43" i="32"/>
  <c r="M458" i="32"/>
  <c r="M456" i="32"/>
  <c r="M453" i="32"/>
  <c r="M452" i="32"/>
  <c r="M449" i="32"/>
  <c r="M448" i="32"/>
  <c r="M445" i="32"/>
  <c r="M444" i="32"/>
  <c r="M441" i="32"/>
  <c r="M440" i="32"/>
  <c r="M438" i="32"/>
  <c r="M437" i="32"/>
  <c r="M434" i="32"/>
  <c r="M433" i="32"/>
  <c r="M431" i="32"/>
  <c r="M428" i="32"/>
  <c r="M425" i="32"/>
  <c r="M424" i="32"/>
  <c r="M421" i="32"/>
  <c r="M420" i="32"/>
  <c r="M417" i="32"/>
  <c r="M416" i="32"/>
  <c r="M413" i="32"/>
  <c r="M411" i="32"/>
  <c r="M410" i="32"/>
  <c r="M409" i="32"/>
  <c r="M408" i="32"/>
  <c r="M405" i="32"/>
  <c r="M404" i="32"/>
  <c r="M401" i="32"/>
  <c r="M400" i="32"/>
  <c r="M398" i="32"/>
  <c r="M397" i="32"/>
  <c r="M396" i="32"/>
  <c r="M395" i="32"/>
  <c r="M391" i="32"/>
  <c r="M390" i="32"/>
  <c r="M385" i="32"/>
  <c r="M384" i="32"/>
  <c r="M383" i="32"/>
  <c r="M380" i="32"/>
  <c r="M379" i="32"/>
  <c r="M378" i="32"/>
  <c r="P373" i="32"/>
  <c r="M373" i="32"/>
  <c r="P369" i="32"/>
  <c r="M369" i="32"/>
  <c r="P365" i="32"/>
  <c r="M365" i="32"/>
  <c r="P363" i="32"/>
  <c r="M363" i="32"/>
  <c r="P362" i="32"/>
  <c r="M362" i="32"/>
  <c r="P358" i="32"/>
  <c r="M358" i="32"/>
  <c r="P352" i="32"/>
  <c r="M352" i="32"/>
  <c r="P350" i="32"/>
  <c r="M350" i="32"/>
  <c r="P349" i="32"/>
  <c r="M349" i="32"/>
  <c r="P342" i="32"/>
  <c r="M342" i="32"/>
  <c r="P336" i="32"/>
  <c r="M336" i="32"/>
  <c r="P329" i="32"/>
  <c r="M329" i="32"/>
  <c r="P327" i="32"/>
  <c r="M327" i="32"/>
  <c r="P322" i="32"/>
  <c r="M322" i="32"/>
  <c r="P318" i="32"/>
  <c r="M318" i="32"/>
  <c r="P314" i="32"/>
  <c r="M314" i="32"/>
  <c r="P310" i="32"/>
  <c r="M310" i="32"/>
  <c r="P306" i="32"/>
  <c r="M306" i="32"/>
  <c r="P302" i="32"/>
  <c r="M302" i="32"/>
  <c r="P298" i="32"/>
  <c r="M298" i="32"/>
  <c r="P294" i="32"/>
  <c r="M294" i="32"/>
  <c r="P290" i="32"/>
  <c r="M290" i="32"/>
  <c r="P286" i="32"/>
  <c r="M286" i="32"/>
  <c r="P280" i="32"/>
  <c r="M280" i="32"/>
  <c r="P276" i="32"/>
  <c r="M276" i="32"/>
  <c r="P266" i="32"/>
  <c r="M266" i="32"/>
  <c r="P262" i="32"/>
  <c r="M262" i="32"/>
  <c r="P258" i="32"/>
  <c r="M258" i="32"/>
  <c r="P254" i="32"/>
  <c r="M254" i="32"/>
  <c r="P250" i="32"/>
  <c r="M250" i="32"/>
  <c r="P246" i="32"/>
  <c r="M246" i="32"/>
  <c r="P242" i="32"/>
  <c r="M242" i="32"/>
  <c r="P238" i="32"/>
  <c r="M238" i="32"/>
  <c r="P234" i="32"/>
  <c r="M234" i="32"/>
  <c r="P230" i="32"/>
  <c r="M230" i="32"/>
  <c r="P226" i="32"/>
  <c r="M226" i="32"/>
  <c r="P222" i="32"/>
  <c r="M222" i="32"/>
  <c r="P218" i="32"/>
  <c r="M218" i="32"/>
  <c r="P214" i="32"/>
  <c r="M214" i="32"/>
  <c r="P207" i="32"/>
  <c r="M207" i="32"/>
  <c r="P200" i="32"/>
  <c r="M200" i="32"/>
  <c r="P195" i="32"/>
  <c r="M195" i="32"/>
  <c r="P187" i="32"/>
  <c r="M187" i="32"/>
  <c r="P184" i="32"/>
  <c r="M184" i="32"/>
  <c r="P182" i="32"/>
  <c r="M182" i="32"/>
  <c r="P178" i="32"/>
  <c r="M178" i="32"/>
  <c r="P174" i="32"/>
  <c r="M174" i="32"/>
  <c r="P171" i="32"/>
  <c r="M171" i="32"/>
  <c r="P164" i="32"/>
  <c r="M164" i="32"/>
  <c r="P160" i="32"/>
  <c r="M160" i="32"/>
  <c r="N160" i="32"/>
  <c r="P157" i="32"/>
  <c r="M157" i="32"/>
  <c r="N157" i="32"/>
  <c r="P156" i="32"/>
  <c r="M156" i="32"/>
  <c r="N156" i="32"/>
  <c r="P153" i="32"/>
  <c r="M153" i="32"/>
  <c r="N153" i="32"/>
  <c r="P151" i="32"/>
  <c r="M151" i="32"/>
  <c r="N151" i="32"/>
  <c r="P147" i="32"/>
  <c r="M147" i="32"/>
  <c r="N147" i="32"/>
  <c r="P140" i="32"/>
  <c r="M140" i="32"/>
  <c r="N140" i="32"/>
  <c r="P136" i="32"/>
  <c r="M136" i="32"/>
  <c r="N136" i="32"/>
  <c r="P132" i="32"/>
  <c r="M132" i="32"/>
  <c r="N132" i="32"/>
  <c r="P128" i="32"/>
  <c r="M128" i="32"/>
  <c r="N128" i="32"/>
  <c r="P124" i="32"/>
  <c r="M124" i="32"/>
  <c r="N124" i="32"/>
  <c r="P117" i="32"/>
  <c r="M117" i="32"/>
  <c r="N117" i="32"/>
  <c r="P113" i="32"/>
  <c r="M113" i="32"/>
  <c r="N113" i="32"/>
  <c r="P110" i="32"/>
  <c r="M110" i="32"/>
  <c r="N110" i="32"/>
  <c r="P106" i="32"/>
  <c r="M106" i="32"/>
  <c r="N106" i="32"/>
  <c r="P105" i="32"/>
  <c r="M105" i="32"/>
  <c r="N105" i="32"/>
  <c r="P102" i="32"/>
  <c r="M102" i="32"/>
  <c r="N102" i="32"/>
  <c r="P98" i="32"/>
  <c r="M98" i="32"/>
  <c r="N98" i="32"/>
  <c r="P94" i="32"/>
  <c r="M94" i="32"/>
  <c r="N94" i="32"/>
  <c r="P92" i="32"/>
  <c r="M92" i="32"/>
  <c r="N92" i="32"/>
  <c r="P87" i="32"/>
  <c r="M87" i="32"/>
  <c r="N87" i="32"/>
  <c r="P82" i="32"/>
  <c r="M82" i="32"/>
  <c r="N82" i="32"/>
  <c r="P77" i="32"/>
  <c r="M77" i="32"/>
  <c r="N77" i="32"/>
  <c r="P73" i="32"/>
  <c r="M73" i="32"/>
  <c r="N73" i="32"/>
  <c r="P68" i="32"/>
  <c r="M68" i="32"/>
  <c r="N68" i="32"/>
  <c r="P64" i="32"/>
  <c r="M64" i="32"/>
  <c r="N64" i="32"/>
  <c r="P56" i="32"/>
  <c r="M56" i="32"/>
  <c r="N56" i="32"/>
  <c r="P50" i="32"/>
  <c r="M50" i="32"/>
  <c r="N50" i="32"/>
  <c r="P46" i="32"/>
  <c r="M46" i="32"/>
  <c r="N46" i="32"/>
  <c r="O375" i="32"/>
  <c r="O374" i="32"/>
  <c r="O370" i="32"/>
  <c r="O366" i="32"/>
  <c r="O364" i="32"/>
  <c r="O360" i="32"/>
  <c r="O359" i="32"/>
  <c r="O353" i="32"/>
  <c r="O351" i="32"/>
  <c r="O346" i="32"/>
  <c r="O343" i="32"/>
  <c r="O337" i="32"/>
  <c r="O333" i="32"/>
  <c r="O330" i="32"/>
  <c r="O323" i="32"/>
  <c r="O319" i="32"/>
  <c r="O315" i="32"/>
  <c r="O311" i="32"/>
  <c r="O307" i="32"/>
  <c r="O303" i="32"/>
  <c r="O299" i="32"/>
  <c r="O295" i="32"/>
  <c r="O291" i="32"/>
  <c r="O287" i="32"/>
  <c r="O283" i="32"/>
  <c r="O281" i="32"/>
  <c r="O277" i="32"/>
  <c r="O272" i="32"/>
  <c r="O270" i="32"/>
  <c r="O267" i="32"/>
  <c r="O263" i="32"/>
  <c r="O259" i="32"/>
  <c r="O255" i="32"/>
  <c r="O251" i="32"/>
  <c r="O247" i="32"/>
  <c r="O243" i="32"/>
  <c r="O239" i="32"/>
  <c r="O235" i="32"/>
  <c r="O231" i="32"/>
  <c r="O227" i="32"/>
  <c r="O223" i="32"/>
  <c r="O219" i="32"/>
  <c r="O215" i="32"/>
  <c r="O211" i="32"/>
  <c r="O208" i="32"/>
  <c r="O204" i="32"/>
  <c r="O201" i="32"/>
  <c r="O199" i="32"/>
  <c r="O196" i="32"/>
  <c r="O193" i="32"/>
  <c r="O188" i="32"/>
  <c r="O179" i="32"/>
  <c r="O175" i="32"/>
  <c r="O172" i="32"/>
  <c r="O168" i="32"/>
  <c r="O165" i="32"/>
  <c r="N161" i="32"/>
  <c r="N158" i="32"/>
  <c r="N154" i="32"/>
  <c r="N148" i="32"/>
  <c r="N141" i="32"/>
  <c r="N137" i="32"/>
  <c r="N133" i="32"/>
  <c r="N129" i="32"/>
  <c r="N125" i="32"/>
  <c r="N121" i="32"/>
  <c r="N118" i="32"/>
  <c r="N114" i="32"/>
  <c r="N111" i="32"/>
  <c r="N107" i="32"/>
  <c r="N103" i="32"/>
  <c r="N99" i="32"/>
  <c r="N95" i="32"/>
  <c r="N88" i="32"/>
  <c r="N83" i="32"/>
  <c r="N79" i="32"/>
  <c r="N78" i="32"/>
  <c r="N74" i="32"/>
  <c r="N69" i="32"/>
  <c r="N65" i="32"/>
  <c r="N63" i="32"/>
  <c r="N60" i="32"/>
  <c r="N59" i="32"/>
  <c r="N57" i="32"/>
  <c r="N51" i="32"/>
  <c r="N47" i="32"/>
  <c r="Y2" i="32"/>
  <c r="Y3" i="32"/>
  <c r="Y4" i="32"/>
  <c r="Y5" i="32"/>
  <c r="Y6" i="32"/>
  <c r="Y7" i="32"/>
  <c r="Y8" i="32"/>
  <c r="Y9" i="32"/>
  <c r="Y10" i="32"/>
  <c r="Y11" i="32"/>
  <c r="Y12" i="32"/>
  <c r="Y13" i="32"/>
  <c r="Y14" i="32"/>
  <c r="Y15" i="32"/>
  <c r="Y16" i="32"/>
  <c r="Y17" i="32"/>
  <c r="Y18" i="32"/>
  <c r="Y19" i="32"/>
  <c r="Y20" i="32"/>
  <c r="Y21" i="32"/>
  <c r="Y22" i="32"/>
  <c r="Y23" i="32"/>
  <c r="Y24" i="32"/>
  <c r="Y25" i="32"/>
  <c r="Y26" i="32"/>
  <c r="Y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R2" i="32"/>
  <c r="R3" i="32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U405" i="32"/>
  <c r="N439" i="32"/>
  <c r="U439" i="32"/>
  <c r="P439" i="32"/>
  <c r="T439" i="32"/>
  <c r="AB439" i="32"/>
  <c r="O439" i="32"/>
  <c r="S439" i="32"/>
  <c r="AB42" i="32"/>
  <c r="T42" i="32"/>
  <c r="Z8" i="32"/>
  <c r="U8" i="32"/>
  <c r="T8" i="32"/>
  <c r="S8" i="32"/>
  <c r="AB8" i="32"/>
  <c r="AA8" i="32"/>
  <c r="N8" i="32"/>
  <c r="P8" i="32"/>
  <c r="M8" i="32"/>
  <c r="O8" i="32"/>
  <c r="X8" i="32"/>
  <c r="Z36" i="32"/>
  <c r="Z23" i="32"/>
  <c r="Z14" i="32"/>
  <c r="Z37" i="32"/>
  <c r="Z24" i="32"/>
  <c r="Z28" i="32"/>
  <c r="Z25" i="32"/>
  <c r="Z26" i="32"/>
  <c r="Z38" i="32"/>
  <c r="Z17" i="32"/>
  <c r="Z15" i="32"/>
  <c r="Z30" i="32"/>
  <c r="Z31" i="32"/>
  <c r="Z16" i="32"/>
  <c r="Z33" i="32"/>
  <c r="Z32" i="32"/>
  <c r="X15" i="32"/>
  <c r="X31" i="32"/>
  <c r="U25" i="32"/>
  <c r="S25" i="32"/>
  <c r="T25" i="32"/>
  <c r="U30" i="32"/>
  <c r="T30" i="32"/>
  <c r="S30" i="32"/>
  <c r="U15" i="32"/>
  <c r="T15" i="32"/>
  <c r="S15" i="32"/>
  <c r="U32" i="32"/>
  <c r="T32" i="32"/>
  <c r="S32" i="32"/>
  <c r="U33" i="32"/>
  <c r="T33" i="32"/>
  <c r="S33" i="32"/>
  <c r="U16" i="32"/>
  <c r="S16" i="32"/>
  <c r="T16" i="32"/>
  <c r="U31" i="32"/>
  <c r="T31" i="32"/>
  <c r="S31" i="32"/>
  <c r="U24" i="32"/>
  <c r="T24" i="32"/>
  <c r="S24" i="32"/>
  <c r="U38" i="32"/>
  <c r="T38" i="32"/>
  <c r="S38" i="32"/>
  <c r="U14" i="32"/>
  <c r="T14" i="32"/>
  <c r="S14" i="32"/>
  <c r="U23" i="32"/>
  <c r="T23" i="32"/>
  <c r="S23" i="32"/>
  <c r="U17" i="32"/>
  <c r="T17" i="32"/>
  <c r="S17" i="32"/>
  <c r="U26" i="32"/>
  <c r="T26" i="32"/>
  <c r="S26" i="32"/>
  <c r="U28" i="32"/>
  <c r="T28" i="32"/>
  <c r="S28" i="32"/>
  <c r="U37" i="32"/>
  <c r="S37" i="32"/>
  <c r="T37" i="32"/>
  <c r="U36" i="32"/>
  <c r="T36" i="32"/>
  <c r="S36" i="32"/>
  <c r="O28" i="32"/>
  <c r="P24" i="32"/>
  <c r="AB32" i="32"/>
  <c r="AB30" i="32"/>
  <c r="AB37" i="32"/>
  <c r="AB36" i="32"/>
  <c r="M15" i="32"/>
  <c r="X16" i="32"/>
  <c r="M16" i="32"/>
  <c r="X17" i="32"/>
  <c r="M17" i="32"/>
  <c r="X26" i="32"/>
  <c r="M26" i="32"/>
  <c r="M31" i="32"/>
  <c r="X32" i="32"/>
  <c r="M33" i="32"/>
  <c r="X33" i="32"/>
  <c r="M30" i="32"/>
  <c r="X30" i="32"/>
  <c r="X38" i="32"/>
  <c r="M38" i="32"/>
  <c r="X25" i="32"/>
  <c r="M25" i="32"/>
  <c r="M28" i="32"/>
  <c r="X28" i="32"/>
  <c r="M24" i="32"/>
  <c r="X24" i="32"/>
  <c r="M32" i="32"/>
  <c r="X37" i="32"/>
  <c r="X14" i="32"/>
  <c r="X23" i="32"/>
  <c r="X36" i="32"/>
  <c r="M37" i="32"/>
  <c r="M14" i="32"/>
  <c r="M23" i="32"/>
  <c r="M36" i="32"/>
  <c r="P33" i="32"/>
  <c r="O16" i="32"/>
  <c r="AB16" i="32"/>
  <c r="P16" i="32"/>
  <c r="P25" i="32"/>
  <c r="N37" i="32"/>
  <c r="P36" i="32"/>
  <c r="AB24" i="32"/>
  <c r="O36" i="32"/>
  <c r="O37" i="32"/>
  <c r="N16" i="32"/>
  <c r="N36" i="32"/>
  <c r="P37" i="32"/>
  <c r="AB25" i="32"/>
  <c r="N26" i="32"/>
  <c r="N31" i="32"/>
  <c r="P26" i="32"/>
  <c r="P31" i="32"/>
  <c r="N23" i="32"/>
  <c r="AA14" i="32"/>
  <c r="N14" i="32"/>
  <c r="P30" i="32"/>
  <c r="N32" i="32"/>
  <c r="AA28" i="32"/>
  <c r="N28" i="32"/>
  <c r="AB28" i="32"/>
  <c r="AA26" i="32"/>
  <c r="AB26" i="32"/>
  <c r="O26" i="32"/>
  <c r="AB31" i="32"/>
  <c r="AB23" i="32"/>
  <c r="AA23" i="32"/>
  <c r="AB14" i="32"/>
  <c r="AA38" i="32"/>
  <c r="P38" i="32"/>
  <c r="AA30" i="32"/>
  <c r="N30" i="32"/>
  <c r="O30" i="32"/>
  <c r="AA33" i="32"/>
  <c r="N33" i="32"/>
  <c r="O33" i="32"/>
  <c r="AB33" i="32"/>
  <c r="O32" i="32"/>
  <c r="P32" i="32"/>
  <c r="AA32" i="32"/>
  <c r="P28" i="32"/>
  <c r="O31" i="32"/>
  <c r="AA36" i="32"/>
  <c r="AA37" i="32"/>
  <c r="AA24" i="32"/>
  <c r="N24" i="32"/>
  <c r="O24" i="32"/>
  <c r="AA25" i="32"/>
  <c r="N25" i="32"/>
  <c r="O25" i="32"/>
  <c r="AA31" i="32"/>
  <c r="AA16" i="32"/>
  <c r="P23" i="32"/>
  <c r="P14" i="32"/>
  <c r="AB38" i="32"/>
  <c r="O38" i="32"/>
  <c r="N38" i="32"/>
  <c r="O23" i="32"/>
  <c r="O14" i="32"/>
  <c r="AB15" i="32"/>
  <c r="O15" i="32"/>
  <c r="P15" i="32"/>
  <c r="N15" i="32"/>
  <c r="AA15" i="32"/>
  <c r="AA17" i="32"/>
  <c r="P17" i="32"/>
  <c r="N17" i="32"/>
  <c r="AB17" i="32"/>
  <c r="O17" i="32"/>
  <c r="U4" i="32"/>
  <c r="T4" i="32"/>
  <c r="S4" i="32"/>
  <c r="U5" i="32"/>
  <c r="T5" i="32"/>
  <c r="S5" i="32"/>
  <c r="U11" i="32"/>
  <c r="T11" i="32"/>
  <c r="S11" i="32"/>
  <c r="U27" i="32"/>
  <c r="T27" i="32"/>
  <c r="S27" i="32"/>
  <c r="U18" i="32"/>
  <c r="T18" i="32"/>
  <c r="S18" i="32"/>
  <c r="U12" i="32"/>
  <c r="S12" i="32"/>
  <c r="T12" i="32"/>
  <c r="U40" i="32"/>
  <c r="T40" i="32"/>
  <c r="S40" i="32"/>
  <c r="U29" i="32"/>
  <c r="T29" i="32"/>
  <c r="S29" i="32"/>
  <c r="U22" i="32"/>
  <c r="T22" i="32"/>
  <c r="S22" i="32"/>
  <c r="U7" i="32"/>
  <c r="T7" i="32"/>
  <c r="S7" i="32"/>
  <c r="U3" i="32"/>
  <c r="T3" i="32"/>
  <c r="S3" i="32"/>
  <c r="U10" i="32"/>
  <c r="T10" i="32"/>
  <c r="S10" i="32"/>
  <c r="U20" i="32"/>
  <c r="S20" i="32"/>
  <c r="T20" i="32"/>
  <c r="U6" i="32"/>
  <c r="S6" i="32"/>
  <c r="T6" i="32"/>
  <c r="U21" i="32"/>
  <c r="S21" i="32"/>
  <c r="T21" i="32"/>
  <c r="U34" i="32"/>
  <c r="T34" i="32"/>
  <c r="S34" i="32"/>
  <c r="T41" i="32"/>
  <c r="S41" i="32"/>
  <c r="U41" i="32"/>
  <c r="T39" i="32"/>
  <c r="S39" i="32"/>
  <c r="U39" i="32"/>
  <c r="U13" i="32"/>
  <c r="T13" i="32"/>
  <c r="S13" i="32"/>
  <c r="U2" i="32"/>
  <c r="S2" i="32"/>
  <c r="T2" i="32"/>
  <c r="U35" i="32"/>
  <c r="T35" i="32"/>
  <c r="S35" i="32"/>
  <c r="U19" i="32"/>
  <c r="T19" i="32"/>
  <c r="S19" i="32"/>
  <c r="U9" i="32"/>
  <c r="T9" i="32"/>
  <c r="S9" i="32"/>
  <c r="Z10" i="32"/>
  <c r="Z9" i="32"/>
  <c r="Z39" i="32"/>
  <c r="Z29" i="32"/>
  <c r="Z6" i="32"/>
  <c r="Z13" i="32"/>
  <c r="Z22" i="32"/>
  <c r="Z18" i="32"/>
  <c r="Z35" i="32"/>
  <c r="Z34" i="32"/>
  <c r="Z11" i="32"/>
  <c r="Z4" i="32"/>
  <c r="Z7" i="32"/>
  <c r="Z2" i="32"/>
  <c r="Z27" i="32"/>
  <c r="Z12" i="32"/>
  <c r="Z3" i="32"/>
  <c r="Z5" i="32"/>
  <c r="Z41" i="32"/>
  <c r="Z20" i="32"/>
  <c r="Z40" i="32"/>
  <c r="Z21" i="32"/>
  <c r="Z19" i="32"/>
  <c r="X10" i="32"/>
  <c r="X9" i="32"/>
  <c r="X39" i="32"/>
  <c r="X29" i="32"/>
  <c r="X6" i="32"/>
  <c r="X13" i="32"/>
  <c r="X22" i="32"/>
  <c r="X18" i="32"/>
  <c r="X35" i="32"/>
  <c r="X34" i="32"/>
  <c r="X11" i="32"/>
  <c r="X4" i="32"/>
  <c r="X7" i="32"/>
  <c r="X2" i="32"/>
  <c r="X27" i="32"/>
  <c r="X12" i="32"/>
  <c r="X3" i="32"/>
  <c r="X5" i="32"/>
  <c r="X40" i="32"/>
  <c r="X21" i="32"/>
  <c r="AB21" i="32"/>
  <c r="AA21" i="32"/>
  <c r="M19" i="32"/>
  <c r="X19" i="32"/>
  <c r="M20" i="32"/>
  <c r="X20" i="32"/>
  <c r="M41" i="32"/>
  <c r="X41" i="32"/>
  <c r="AB40" i="32"/>
  <c r="AA40" i="32"/>
  <c r="AB19" i="32"/>
  <c r="AA19" i="32"/>
  <c r="AB20" i="32"/>
  <c r="AA20" i="32"/>
  <c r="AB41" i="32"/>
  <c r="AA41" i="32"/>
  <c r="M21" i="32"/>
  <c r="M40" i="32"/>
  <c r="N19" i="32"/>
  <c r="P19" i="32"/>
  <c r="O19" i="32"/>
  <c r="N21" i="32"/>
  <c r="P21" i="32"/>
  <c r="O21" i="32"/>
  <c r="N40" i="32"/>
  <c r="P40" i="32"/>
  <c r="O40" i="32"/>
  <c r="N20" i="32"/>
  <c r="P20" i="32"/>
  <c r="O20" i="32"/>
  <c r="N41" i="32"/>
  <c r="P41" i="32"/>
  <c r="O41" i="32"/>
  <c r="AB5" i="32"/>
  <c r="AA5" i="32"/>
  <c r="AB12" i="32"/>
  <c r="AA12" i="32"/>
  <c r="AB18" i="32"/>
  <c r="AA18" i="32"/>
  <c r="AB2" i="32"/>
  <c r="AA2" i="32"/>
  <c r="AB11" i="32"/>
  <c r="AA11" i="32"/>
  <c r="AB13" i="32"/>
  <c r="AA13" i="32"/>
  <c r="AB3" i="32"/>
  <c r="AA3" i="32"/>
  <c r="AB27" i="32"/>
  <c r="AA27" i="32"/>
  <c r="AA7" i="32"/>
  <c r="AB7" i="32"/>
  <c r="AA34" i="32"/>
  <c r="AB34" i="32"/>
  <c r="AA22" i="32"/>
  <c r="AB22" i="32"/>
  <c r="AA6" i="32"/>
  <c r="AB6" i="32"/>
  <c r="AA9" i="32"/>
  <c r="AB9" i="32"/>
  <c r="AB4" i="32"/>
  <c r="AA4" i="32"/>
  <c r="AB29" i="32"/>
  <c r="AA29" i="32"/>
  <c r="AA35" i="32"/>
  <c r="AB35" i="32"/>
  <c r="AA39" i="32"/>
  <c r="AB39" i="32"/>
  <c r="AA10" i="32"/>
  <c r="AB10" i="32"/>
  <c r="M12" i="32"/>
  <c r="N5" i="32"/>
  <c r="M27" i="32"/>
  <c r="M3" i="32"/>
  <c r="P12" i="32"/>
  <c r="M5" i="32"/>
  <c r="N3" i="32"/>
  <c r="N2" i="32"/>
  <c r="O5" i="32"/>
  <c r="O3" i="32"/>
  <c r="N12" i="32"/>
  <c r="O12" i="32"/>
  <c r="O2" i="32"/>
  <c r="P3" i="32"/>
  <c r="P5" i="32"/>
  <c r="P27" i="32"/>
  <c r="M2" i="32"/>
  <c r="O27" i="32"/>
  <c r="P2" i="32"/>
  <c r="N27" i="32"/>
  <c r="M11" i="32"/>
  <c r="P34" i="32"/>
  <c r="P7" i="32"/>
  <c r="N7" i="32"/>
  <c r="O34" i="32"/>
  <c r="O6" i="32"/>
  <c r="M6" i="32"/>
  <c r="M4" i="32"/>
  <c r="O35" i="32"/>
  <c r="P35" i="32"/>
  <c r="O18" i="32"/>
  <c r="M18" i="32"/>
  <c r="P18" i="32"/>
  <c r="N18" i="32"/>
  <c r="O22" i="32"/>
  <c r="N22" i="32"/>
  <c r="M22" i="32"/>
  <c r="P22" i="32"/>
  <c r="O13" i="32"/>
  <c r="P13" i="32"/>
  <c r="M13" i="32"/>
  <c r="N13" i="32"/>
  <c r="N35" i="32"/>
  <c r="M35" i="32"/>
  <c r="N34" i="32"/>
  <c r="M34" i="32"/>
  <c r="O7" i="32"/>
  <c r="M7" i="32"/>
  <c r="P4" i="32"/>
  <c r="N4" i="32"/>
  <c r="P11" i="32"/>
  <c r="N11" i="32"/>
  <c r="O11" i="32"/>
  <c r="O4" i="32"/>
  <c r="P6" i="32"/>
  <c r="N6" i="32"/>
  <c r="M29" i="32"/>
  <c r="M9" i="32"/>
  <c r="M39" i="32"/>
  <c r="M10" i="32"/>
  <c r="N29" i="32"/>
  <c r="O29" i="32"/>
  <c r="P29" i="32"/>
  <c r="N9" i="32"/>
  <c r="P9" i="32"/>
  <c r="O9" i="32"/>
  <c r="N10" i="32"/>
  <c r="P10" i="32"/>
  <c r="O10" i="32"/>
  <c r="N39" i="32"/>
  <c r="P39" i="32"/>
  <c r="O39" i="32"/>
  <c r="S461" i="32" l="1"/>
  <c r="O461" i="32"/>
  <c r="T461" i="32"/>
  <c r="N461" i="32"/>
  <c r="AB316" i="32"/>
  <c r="U316" i="32"/>
  <c r="AB300" i="32"/>
  <c r="U300" i="32"/>
  <c r="AB284" i="32"/>
  <c r="U284" i="32"/>
  <c r="AA260" i="32"/>
  <c r="U260" i="32"/>
  <c r="AA244" i="32"/>
  <c r="U244" i="32"/>
  <c r="AA228" i="32"/>
  <c r="U228" i="32"/>
  <c r="AA212" i="32"/>
  <c r="U212" i="32"/>
  <c r="AB180" i="32"/>
  <c r="U180" i="32"/>
  <c r="U461" i="32"/>
  <c r="AB458" i="32"/>
  <c r="AB461" i="32"/>
  <c r="AB442" i="32"/>
  <c r="S442" i="32"/>
  <c r="AB418" i="32"/>
  <c r="S418" i="32"/>
  <c r="AB386" i="32"/>
  <c r="S386" i="32"/>
  <c r="S346" i="32"/>
  <c r="U346" i="32"/>
  <c r="AB162" i="32"/>
  <c r="U162" i="32"/>
  <c r="AA130" i="32"/>
  <c r="U130" i="32"/>
  <c r="AA461" i="32"/>
  <c r="O462" i="32"/>
  <c r="M465" i="32"/>
</calcChain>
</file>

<file path=xl/comments1.xml><?xml version="1.0" encoding="utf-8"?>
<comments xmlns="http://schemas.openxmlformats.org/spreadsheetml/2006/main">
  <authors>
    <author>作者</author>
  </authors>
  <commentList>
    <comment ref="E20" authorId="0" shape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<sst xmlns="http://schemas.openxmlformats.org/spreadsheetml/2006/main" count="1988" uniqueCount="981">
  <si>
    <t>棕黄小版</t>
  </si>
  <si>
    <t>B00522</t>
  </si>
  <si>
    <t>棕黄色</t>
  </si>
  <si>
    <t>棕黄大版</t>
  </si>
  <si>
    <t>R2032601</t>
  </si>
  <si>
    <t>子夜黑小版</t>
  </si>
  <si>
    <t>O2050801</t>
  </si>
  <si>
    <t>X2052902</t>
  </si>
  <si>
    <t>子夜黑迷你版</t>
  </si>
  <si>
    <t>子夜黑大版</t>
  </si>
  <si>
    <t>子夜黑</t>
  </si>
  <si>
    <t>D082302</t>
  </si>
  <si>
    <t>D082304</t>
  </si>
  <si>
    <t>L2061203</t>
  </si>
  <si>
    <t>L2073102</t>
  </si>
  <si>
    <t>O2050806</t>
  </si>
  <si>
    <t>O2050807</t>
  </si>
  <si>
    <t>O2072404</t>
  </si>
  <si>
    <t>U2060502</t>
  </si>
  <si>
    <t>中国红</t>
  </si>
  <si>
    <t>L2041001</t>
  </si>
  <si>
    <t>枣红色</t>
  </si>
  <si>
    <t>L2041002</t>
  </si>
  <si>
    <t>L2041004</t>
  </si>
  <si>
    <t>L2041006</t>
  </si>
  <si>
    <t>邮差绿小版</t>
  </si>
  <si>
    <t>Q111501</t>
  </si>
  <si>
    <t>邮差绿大版</t>
  </si>
  <si>
    <t>优雅杏</t>
  </si>
  <si>
    <t>樱桃红</t>
  </si>
  <si>
    <t>薰衣草紫</t>
  </si>
  <si>
    <t>D070502</t>
  </si>
  <si>
    <t>小版深海蓝</t>
  </si>
  <si>
    <t>香妃橙中版</t>
  </si>
  <si>
    <t>X122001</t>
  </si>
  <si>
    <t>香妃橙小版</t>
  </si>
  <si>
    <t>香妃橙大版</t>
  </si>
  <si>
    <t>香妃橙</t>
  </si>
  <si>
    <t>鲜梨黄</t>
  </si>
  <si>
    <t>西瓜红小版</t>
  </si>
  <si>
    <t>西瓜红大版</t>
  </si>
  <si>
    <t>西瓜红</t>
  </si>
  <si>
    <t>天空蓝</t>
  </si>
  <si>
    <t>X071903</t>
  </si>
  <si>
    <t>石榴红</t>
  </si>
  <si>
    <t>深海蓝小版</t>
  </si>
  <si>
    <t>深海蓝</t>
  </si>
  <si>
    <t>U2092502</t>
  </si>
  <si>
    <t>珊瑚红小版</t>
  </si>
  <si>
    <t>珊瑚红大版</t>
  </si>
  <si>
    <t>青草绿中片</t>
  </si>
  <si>
    <t>青草绿后片</t>
  </si>
  <si>
    <t>巧克力咖</t>
  </si>
  <si>
    <t>浅米杏小版</t>
  </si>
  <si>
    <t>浅米杏大版</t>
  </si>
  <si>
    <t>气质黑</t>
  </si>
  <si>
    <t>普鲁士蓝</t>
  </si>
  <si>
    <t>苹果绿中版</t>
  </si>
  <si>
    <t>苹果绿小版</t>
  </si>
  <si>
    <t>苹果绿大版</t>
  </si>
  <si>
    <t>苹果绿</t>
  </si>
  <si>
    <t>浓醇棕</t>
  </si>
  <si>
    <t>X110103</t>
  </si>
  <si>
    <t>柠檬黄大版</t>
  </si>
  <si>
    <t>柠檬黄</t>
  </si>
  <si>
    <t>奶茶杏小版</t>
  </si>
  <si>
    <t>奶茶杏大版</t>
  </si>
  <si>
    <t>奶茶杏</t>
  </si>
  <si>
    <t>木莓红</t>
  </si>
  <si>
    <t>蜜枣红小版</t>
  </si>
  <si>
    <t>蜜枣红</t>
  </si>
  <si>
    <t>蜜桃粉</t>
  </si>
  <si>
    <t>玫红色小版</t>
  </si>
  <si>
    <t>玫红色大版</t>
  </si>
  <si>
    <t>玫红色</t>
  </si>
  <si>
    <t>O061402</t>
  </si>
  <si>
    <t>O061403</t>
  </si>
  <si>
    <t>O061405</t>
  </si>
  <si>
    <t>玫瑰紫中版</t>
  </si>
  <si>
    <t>玫瑰紫大版</t>
  </si>
  <si>
    <t>玫瑰红后片</t>
  </si>
  <si>
    <t>罗马橙小版</t>
  </si>
  <si>
    <t>罗马橙大版</t>
  </si>
  <si>
    <t>蓝色</t>
  </si>
  <si>
    <t>孔雀蓝</t>
  </si>
  <si>
    <t>卡其色小版</t>
  </si>
  <si>
    <t>军绿色</t>
  </si>
  <si>
    <t>酒红色</t>
  </si>
  <si>
    <t>金古铜大版</t>
  </si>
  <si>
    <t>酱紫色小版</t>
  </si>
  <si>
    <t>酱紫色大版</t>
  </si>
  <si>
    <t>加州橙小版</t>
  </si>
  <si>
    <t>加州橙大版</t>
  </si>
  <si>
    <t>加州橙</t>
  </si>
  <si>
    <t>皇家紫</t>
  </si>
  <si>
    <t>湖水绿</t>
  </si>
  <si>
    <t>湖水蓝中版</t>
  </si>
  <si>
    <t>湖水蓝小版</t>
  </si>
  <si>
    <t>湖水蓝大版</t>
  </si>
  <si>
    <t>湖水蓝</t>
  </si>
  <si>
    <t>红咖小版</t>
  </si>
  <si>
    <t>红咖大版</t>
  </si>
  <si>
    <t>黑色小版</t>
  </si>
  <si>
    <t>黑色大版</t>
  </si>
  <si>
    <t>桂圆杏中版</t>
  </si>
  <si>
    <t>桂圆杏小版</t>
  </si>
  <si>
    <t>桂圆杏大版</t>
  </si>
  <si>
    <t>古铜金</t>
  </si>
  <si>
    <t>复古棕黄</t>
  </si>
  <si>
    <t>R110101</t>
  </si>
  <si>
    <t>复古棕</t>
  </si>
  <si>
    <t>Q111105</t>
  </si>
  <si>
    <t>复古玫红</t>
  </si>
  <si>
    <t>复古绿</t>
  </si>
  <si>
    <t>复古蓝</t>
  </si>
  <si>
    <t>复古军绿</t>
  </si>
  <si>
    <t>复古红</t>
  </si>
  <si>
    <t>复古黑</t>
  </si>
  <si>
    <t>繁花中片</t>
  </si>
  <si>
    <t>繁花后片</t>
  </si>
  <si>
    <t>番茄红</t>
  </si>
  <si>
    <t>多彩几何</t>
  </si>
  <si>
    <t>豆沙粉</t>
  </si>
  <si>
    <t>电光蓝</t>
  </si>
  <si>
    <t>橙红色</t>
  </si>
  <si>
    <t>藏青色</t>
  </si>
  <si>
    <t>宝石蓝</t>
  </si>
  <si>
    <t>X2101601</t>
  </si>
  <si>
    <t>B11109BL</t>
  </si>
  <si>
    <t>B11109OL</t>
  </si>
  <si>
    <t>B111090S</t>
  </si>
  <si>
    <t>B111099L</t>
  </si>
  <si>
    <t>B111099S</t>
  </si>
  <si>
    <t>B11109H3L</t>
  </si>
  <si>
    <t>B11109H3S</t>
  </si>
  <si>
    <t>B111097L</t>
  </si>
  <si>
    <t>B111097S</t>
  </si>
  <si>
    <t>B11109M1L</t>
  </si>
  <si>
    <t>B11109M1S</t>
  </si>
  <si>
    <t>B111096L</t>
  </si>
  <si>
    <t>B111096S</t>
  </si>
  <si>
    <t>B111094L</t>
  </si>
  <si>
    <t>B111092L</t>
  </si>
  <si>
    <t>B111092S</t>
  </si>
  <si>
    <t>D11006AM</t>
  </si>
  <si>
    <t>D110063M</t>
  </si>
  <si>
    <t>D110122</t>
  </si>
  <si>
    <t>D110100</t>
  </si>
  <si>
    <t>D110142</t>
  </si>
  <si>
    <t>D110140</t>
  </si>
  <si>
    <t>L20401GS</t>
  </si>
  <si>
    <t>L204020</t>
  </si>
  <si>
    <t>L204021</t>
  </si>
  <si>
    <t>L204063</t>
  </si>
  <si>
    <t>L20406M1</t>
  </si>
  <si>
    <t>L204060</t>
  </si>
  <si>
    <t>L204061</t>
  </si>
  <si>
    <t>L206056</t>
  </si>
  <si>
    <t>L207123</t>
  </si>
  <si>
    <t>L20712M1</t>
  </si>
  <si>
    <t>L207120</t>
  </si>
  <si>
    <t>O111660</t>
  </si>
  <si>
    <t>O111661</t>
  </si>
  <si>
    <t>O111662</t>
  </si>
  <si>
    <t>O11166H6</t>
  </si>
  <si>
    <t>O11166B</t>
  </si>
  <si>
    <t>O11166M1</t>
  </si>
  <si>
    <t>O111671</t>
  </si>
  <si>
    <t>O111673</t>
  </si>
  <si>
    <t>O111672</t>
  </si>
  <si>
    <t>O11167H6</t>
  </si>
  <si>
    <t>O1116810</t>
  </si>
  <si>
    <t>O1116811</t>
  </si>
  <si>
    <t>O111692</t>
  </si>
  <si>
    <t>O11169H6</t>
  </si>
  <si>
    <t>O11169B</t>
  </si>
  <si>
    <t>O11169M1</t>
  </si>
  <si>
    <t>O20501BL</t>
  </si>
  <si>
    <t>O205010L</t>
  </si>
  <si>
    <t>O205063</t>
  </si>
  <si>
    <t>O20506H</t>
  </si>
  <si>
    <t>O20506M1</t>
  </si>
  <si>
    <t>O205061</t>
  </si>
  <si>
    <t>O205060</t>
  </si>
  <si>
    <t>O205073</t>
  </si>
  <si>
    <t>O20507H</t>
  </si>
  <si>
    <t>O20507M1</t>
  </si>
  <si>
    <t>O205071</t>
  </si>
  <si>
    <t>O207103</t>
  </si>
  <si>
    <t>O20710M1</t>
  </si>
  <si>
    <t>Q110321</t>
  </si>
  <si>
    <t>Q110323</t>
  </si>
  <si>
    <t>Q110326</t>
  </si>
  <si>
    <t>Q110322</t>
  </si>
  <si>
    <t>Q11198BL</t>
  </si>
  <si>
    <t>Q11198HL</t>
  </si>
  <si>
    <t>Q11198M1L</t>
  </si>
  <si>
    <t>Q11198M1S</t>
  </si>
  <si>
    <t>Q111984L</t>
  </si>
  <si>
    <t>Q111984S</t>
  </si>
  <si>
    <t>Q111981L</t>
  </si>
  <si>
    <t>Q111981S</t>
  </si>
  <si>
    <t>Q11198IL</t>
  </si>
  <si>
    <t>Q111986L</t>
  </si>
  <si>
    <t>Q111986S</t>
  </si>
  <si>
    <t>R110386</t>
  </si>
  <si>
    <t>R110381</t>
  </si>
  <si>
    <t>R203036M</t>
  </si>
  <si>
    <t>U206022</t>
  </si>
  <si>
    <t>U209132</t>
  </si>
  <si>
    <t>U209133</t>
  </si>
  <si>
    <t>X110442</t>
  </si>
  <si>
    <t>X110446</t>
  </si>
  <si>
    <t>X110522</t>
  </si>
  <si>
    <t>X112074L</t>
  </si>
  <si>
    <t>X112074S</t>
  </si>
  <si>
    <t>X112074M</t>
  </si>
  <si>
    <t>X112073S</t>
  </si>
  <si>
    <t>X112073M</t>
  </si>
  <si>
    <t>X112077L</t>
  </si>
  <si>
    <t>X112077M</t>
  </si>
  <si>
    <t>X112076L</t>
  </si>
  <si>
    <t>X112076S</t>
  </si>
  <si>
    <t>X112076M</t>
  </si>
  <si>
    <t>X11207BS</t>
  </si>
  <si>
    <t>X11207BM</t>
  </si>
  <si>
    <t>X205131S</t>
  </si>
  <si>
    <t>X20513S3S</t>
  </si>
  <si>
    <t>X205130</t>
  </si>
  <si>
    <t>X205130S</t>
  </si>
  <si>
    <t>X21001A</t>
  </si>
  <si>
    <t>X210019</t>
  </si>
  <si>
    <t>X210013</t>
  </si>
  <si>
    <t>玫紫色</t>
  </si>
  <si>
    <t>N2111102</t>
  </si>
  <si>
    <t>N211020</t>
  </si>
  <si>
    <t>Q2120401</t>
  </si>
  <si>
    <t>Q212011</t>
  </si>
  <si>
    <t>松石绿</t>
  </si>
  <si>
    <t>兰花紫</t>
  </si>
  <si>
    <t>小版樱花粉</t>
  </si>
  <si>
    <t>S3011504</t>
  </si>
  <si>
    <t>S301091</t>
  </si>
  <si>
    <t>U3011502</t>
  </si>
  <si>
    <t>U301077</t>
  </si>
  <si>
    <t>U301071</t>
  </si>
  <si>
    <t>U301072</t>
  </si>
  <si>
    <t>U301086</t>
  </si>
  <si>
    <t>U209136</t>
  </si>
  <si>
    <t>N3030501</t>
  </si>
  <si>
    <t>N3022601</t>
  </si>
  <si>
    <t>N30205A</t>
  </si>
  <si>
    <t>N302055</t>
  </si>
  <si>
    <t>天蓝色</t>
  </si>
  <si>
    <t>N302053</t>
  </si>
  <si>
    <t>N302057</t>
  </si>
  <si>
    <t>N302050</t>
  </si>
  <si>
    <t>宝蓝色大版</t>
  </si>
  <si>
    <t>N303013L</t>
  </si>
  <si>
    <t>宝蓝色小版</t>
  </si>
  <si>
    <t>N303013S</t>
  </si>
  <si>
    <t>姜黄色大版</t>
  </si>
  <si>
    <t>N303015L</t>
  </si>
  <si>
    <t>姜黄色小版</t>
  </si>
  <si>
    <t>N303015S</t>
  </si>
  <si>
    <t>N303011L</t>
  </si>
  <si>
    <t>N303011S</t>
  </si>
  <si>
    <t>N303010L</t>
  </si>
  <si>
    <t>Q3030503</t>
  </si>
  <si>
    <t>Q303033</t>
  </si>
  <si>
    <t>Q303035</t>
  </si>
  <si>
    <t>橡皮粉</t>
  </si>
  <si>
    <t>Q30303A</t>
  </si>
  <si>
    <t>S3031201</t>
  </si>
  <si>
    <t>S303053</t>
  </si>
  <si>
    <t>S303055</t>
  </si>
  <si>
    <t>S303051</t>
  </si>
  <si>
    <t>S303052</t>
  </si>
  <si>
    <t>樱花粉</t>
  </si>
  <si>
    <t>N3040202</t>
  </si>
  <si>
    <t>挪威绿</t>
  </si>
  <si>
    <t>N304021</t>
  </si>
  <si>
    <t>N30402A</t>
  </si>
  <si>
    <t>N304025</t>
  </si>
  <si>
    <t>N304026</t>
  </si>
  <si>
    <t>N304027</t>
  </si>
  <si>
    <t>N304020</t>
  </si>
  <si>
    <t>青柠黄</t>
  </si>
  <si>
    <t>X3042301</t>
  </si>
  <si>
    <t>X304101</t>
  </si>
  <si>
    <t>芭比粉</t>
  </si>
  <si>
    <t>S3050702</t>
  </si>
  <si>
    <t>马卡龙橘</t>
  </si>
  <si>
    <t>S30504B</t>
  </si>
  <si>
    <t>马卡龙蓝</t>
  </si>
  <si>
    <t>S305043</t>
  </si>
  <si>
    <t>马卡龙紫</t>
  </si>
  <si>
    <t>S305047</t>
  </si>
  <si>
    <t>Q3051401</t>
  </si>
  <si>
    <t>Q305075</t>
  </si>
  <si>
    <t>N211021</t>
  </si>
  <si>
    <t>浅姜黄</t>
  </si>
  <si>
    <t>N211025</t>
  </si>
  <si>
    <t>N3060401</t>
  </si>
  <si>
    <t>芭比粉大版</t>
  </si>
  <si>
    <t>N30601AL</t>
  </si>
  <si>
    <t>芭比粉小版</t>
  </si>
  <si>
    <t>N30601AS</t>
  </si>
  <si>
    <t>冰蓝色大版</t>
  </si>
  <si>
    <t>N306013L</t>
  </si>
  <si>
    <t>冰蓝色小版</t>
  </si>
  <si>
    <t>N306013S</t>
  </si>
  <si>
    <t>森林绿大版</t>
  </si>
  <si>
    <t>森林绿小版</t>
  </si>
  <si>
    <t>N306016S</t>
  </si>
  <si>
    <t>深橙色小版</t>
  </si>
  <si>
    <t>N30601BS</t>
  </si>
  <si>
    <t>S3060402</t>
  </si>
  <si>
    <t>S306021</t>
  </si>
  <si>
    <t>S306022</t>
  </si>
  <si>
    <t>S30602B</t>
  </si>
  <si>
    <t>S30602M1</t>
  </si>
  <si>
    <t>N211023</t>
  </si>
  <si>
    <t>L3070202</t>
  </si>
  <si>
    <t>L307025</t>
  </si>
  <si>
    <t>金色</t>
  </si>
  <si>
    <t>祖母绿小版</t>
  </si>
  <si>
    <t>中国红大版</t>
  </si>
  <si>
    <t>Q3073001</t>
  </si>
  <si>
    <t>Q307091S</t>
  </si>
  <si>
    <t>新款</t>
  </si>
  <si>
    <t>Q303037</t>
  </si>
  <si>
    <t>青柠黄白小版</t>
  </si>
  <si>
    <t>N306015DS</t>
  </si>
  <si>
    <t>熊猫色大版</t>
  </si>
  <si>
    <t>熊猫色小版</t>
  </si>
  <si>
    <t>N306010DS</t>
  </si>
  <si>
    <t>小版玫红色</t>
  </si>
  <si>
    <t>D11006M1S</t>
  </si>
  <si>
    <t>小版梦幻紫</t>
  </si>
  <si>
    <t>D110067S</t>
  </si>
  <si>
    <t>小版优雅杏</t>
  </si>
  <si>
    <t>D110064M</t>
  </si>
  <si>
    <t>N2112704</t>
  </si>
  <si>
    <t>复古棕拼色</t>
  </si>
  <si>
    <t>L204040</t>
  </si>
  <si>
    <t>S306020</t>
  </si>
  <si>
    <t>L204041</t>
  </si>
  <si>
    <t>N303010S</t>
  </si>
  <si>
    <t>U301075</t>
  </si>
  <si>
    <t>X110443</t>
  </si>
  <si>
    <t>X110526</t>
  </si>
  <si>
    <t>Q303030</t>
  </si>
  <si>
    <t>H3090301</t>
  </si>
  <si>
    <t>H309010</t>
  </si>
  <si>
    <t>H309017</t>
  </si>
  <si>
    <t>H309011</t>
  </si>
  <si>
    <t>H309015</t>
  </si>
  <si>
    <t>N3091001</t>
  </si>
  <si>
    <t>N309047</t>
  </si>
  <si>
    <t>酒红色小版</t>
  </si>
  <si>
    <t>Q3091201</t>
  </si>
  <si>
    <t>Q309064L</t>
  </si>
  <si>
    <t>Q309065L</t>
  </si>
  <si>
    <t>Q30906BL</t>
  </si>
  <si>
    <t>绛红色</t>
  </si>
  <si>
    <t>N309044</t>
  </si>
  <si>
    <t>彩蓝</t>
  </si>
  <si>
    <t>N3091702</t>
  </si>
  <si>
    <t>N30910A</t>
  </si>
  <si>
    <t>N309103</t>
  </si>
  <si>
    <t>N30910B</t>
  </si>
  <si>
    <t>N3091701</t>
  </si>
  <si>
    <t>N30909A</t>
  </si>
  <si>
    <t>Q3092601</t>
  </si>
  <si>
    <t>紫罗兰</t>
  </si>
  <si>
    <t>Q309147</t>
  </si>
  <si>
    <t>Q309141</t>
  </si>
  <si>
    <t>Q309143</t>
  </si>
  <si>
    <t>L204043</t>
  </si>
  <si>
    <t>N306010DL</t>
  </si>
  <si>
    <t>R110382</t>
  </si>
  <si>
    <t>B111094S</t>
  </si>
  <si>
    <t>烟灰色</t>
  </si>
  <si>
    <t>N309041</t>
  </si>
  <si>
    <t>L3092401</t>
  </si>
  <si>
    <t>L309120</t>
  </si>
  <si>
    <t>L309128</t>
  </si>
  <si>
    <t>L309124</t>
  </si>
  <si>
    <t>O20501BS</t>
  </si>
  <si>
    <t>Q090702</t>
  </si>
  <si>
    <t>Q110244</t>
  </si>
  <si>
    <t>N309093</t>
  </si>
  <si>
    <t>Q11198BS</t>
  </si>
  <si>
    <t>裸杏色</t>
  </si>
  <si>
    <t>香芋紫</t>
  </si>
  <si>
    <t>皇家紫大版</t>
  </si>
  <si>
    <t>N306017L</t>
  </si>
  <si>
    <t>皇家紫小版</t>
  </si>
  <si>
    <t>N306017S</t>
  </si>
  <si>
    <t>X3100802</t>
  </si>
  <si>
    <t>X31002M7</t>
  </si>
  <si>
    <t>X310020</t>
  </si>
  <si>
    <t>N30907Z1L</t>
  </si>
  <si>
    <t>N309076S</t>
  </si>
  <si>
    <t>苏格蓝</t>
  </si>
  <si>
    <t>N211111</t>
  </si>
  <si>
    <t>玫瑰紫</t>
  </si>
  <si>
    <t>Q110240</t>
  </si>
  <si>
    <t>Q2062601</t>
  </si>
  <si>
    <t>Q206084</t>
  </si>
  <si>
    <t>N3102202</t>
  </si>
  <si>
    <t>N310070</t>
  </si>
  <si>
    <t>N310071</t>
  </si>
  <si>
    <t>N310077</t>
  </si>
  <si>
    <t>N31007B</t>
  </si>
  <si>
    <t>N30301Z1L</t>
  </si>
  <si>
    <t>N3111101</t>
  </si>
  <si>
    <t>N311016L</t>
  </si>
  <si>
    <t>石板灰小版</t>
  </si>
  <si>
    <t>N311018S</t>
  </si>
  <si>
    <t>Q3091204</t>
  </si>
  <si>
    <t>Q309061K</t>
  </si>
  <si>
    <t>Q309065K</t>
  </si>
  <si>
    <t>Q30906BK</t>
  </si>
  <si>
    <t>S3111107</t>
  </si>
  <si>
    <t>S311070</t>
  </si>
  <si>
    <t>S311071</t>
  </si>
  <si>
    <t>S311077</t>
  </si>
  <si>
    <t>S311075</t>
  </si>
  <si>
    <t>N3111105</t>
  </si>
  <si>
    <t>N311050</t>
  </si>
  <si>
    <t>规格</t>
  </si>
  <si>
    <t>条形码</t>
  </si>
  <si>
    <t>N3111901</t>
  </si>
  <si>
    <t>渐变绿</t>
  </si>
  <si>
    <t>渐变粉</t>
  </si>
  <si>
    <t>N31109A</t>
  </si>
  <si>
    <t>渐变紫</t>
  </si>
  <si>
    <t>N311097</t>
  </si>
  <si>
    <t>渐变橙</t>
  </si>
  <si>
    <t>N31109B</t>
  </si>
  <si>
    <t>太妃棕</t>
  </si>
  <si>
    <t>可销库存</t>
  </si>
  <si>
    <t>淡粉色</t>
  </si>
  <si>
    <t>N3121201</t>
  </si>
  <si>
    <t>N312027</t>
  </si>
  <si>
    <t>N312023</t>
  </si>
  <si>
    <t>N312025</t>
  </si>
  <si>
    <t>N312020</t>
  </si>
  <si>
    <t>N31202Z1</t>
  </si>
  <si>
    <t>N31202A</t>
  </si>
  <si>
    <t>迷雾蓝</t>
  </si>
  <si>
    <t>N31202W3</t>
  </si>
  <si>
    <t>N31202M1</t>
  </si>
  <si>
    <t>N312026</t>
  </si>
  <si>
    <t>N312022</t>
  </si>
  <si>
    <t>H3121202</t>
  </si>
  <si>
    <t>H312037</t>
  </si>
  <si>
    <t>H31203B</t>
  </si>
  <si>
    <t>迷你版优雅杏</t>
  </si>
  <si>
    <t>D110064S</t>
  </si>
  <si>
    <t>S4021104</t>
  </si>
  <si>
    <t>S402041</t>
  </si>
  <si>
    <t>S402040</t>
  </si>
  <si>
    <t>Q4021101</t>
  </si>
  <si>
    <t>Q402011</t>
  </si>
  <si>
    <t>Q402014</t>
  </si>
  <si>
    <t>Q402010</t>
  </si>
  <si>
    <t>N4022501</t>
  </si>
  <si>
    <t>玫紫拼色</t>
  </si>
  <si>
    <t>N40208M7</t>
  </si>
  <si>
    <t>N40208A</t>
  </si>
  <si>
    <t>墨绿色</t>
  </si>
  <si>
    <t>N402086</t>
  </si>
  <si>
    <t>N4021803</t>
  </si>
  <si>
    <t>N402077</t>
  </si>
  <si>
    <t>N40207A</t>
  </si>
  <si>
    <t>N40207B</t>
  </si>
  <si>
    <t>N402070</t>
  </si>
  <si>
    <t>N4021802</t>
  </si>
  <si>
    <t>N402067</t>
  </si>
  <si>
    <t>N40206A</t>
  </si>
  <si>
    <t>N40206B</t>
  </si>
  <si>
    <t>N402066</t>
  </si>
  <si>
    <t>N402060</t>
  </si>
  <si>
    <t>N4021801</t>
  </si>
  <si>
    <t>N402057</t>
  </si>
  <si>
    <t>N40205A</t>
  </si>
  <si>
    <t>N40205B</t>
  </si>
  <si>
    <t>N402050</t>
  </si>
  <si>
    <t>N4021103</t>
  </si>
  <si>
    <t>N402037</t>
  </si>
  <si>
    <t>N40203H6</t>
  </si>
  <si>
    <t>抹茶绿</t>
  </si>
  <si>
    <t>S4030805</t>
  </si>
  <si>
    <t>S40305A</t>
  </si>
  <si>
    <t>S403056</t>
  </si>
  <si>
    <t>Q4030803</t>
  </si>
  <si>
    <t>Q403031</t>
  </si>
  <si>
    <t>Q403033</t>
  </si>
  <si>
    <t>湖水绿小版</t>
  </si>
  <si>
    <t>Q11198H6S</t>
  </si>
  <si>
    <t>N4030807</t>
  </si>
  <si>
    <t>N40307A</t>
  </si>
  <si>
    <t>N403076</t>
  </si>
  <si>
    <t>N4030801</t>
  </si>
  <si>
    <t>樱花粉小版</t>
  </si>
  <si>
    <t>N40301AS</t>
  </si>
  <si>
    <t>樱花粉大版</t>
  </si>
  <si>
    <t>N40301AL</t>
  </si>
  <si>
    <t>做完不做</t>
  </si>
  <si>
    <t>N309120201</t>
  </si>
  <si>
    <t>Q4030802</t>
  </si>
  <si>
    <t>Q403020</t>
  </si>
  <si>
    <t>Q403030</t>
  </si>
  <si>
    <t>U301150301</t>
  </si>
  <si>
    <t>Q4031802</t>
  </si>
  <si>
    <t>Q403100</t>
  </si>
  <si>
    <t>Q403101</t>
  </si>
  <si>
    <t>X4032501</t>
  </si>
  <si>
    <t>X403111</t>
  </si>
  <si>
    <t>N310073</t>
  </si>
  <si>
    <t>L4040101</t>
  </si>
  <si>
    <t>L404011</t>
  </si>
  <si>
    <t>卡布奇诺</t>
  </si>
  <si>
    <t>L404014</t>
  </si>
  <si>
    <t>Q4040801</t>
  </si>
  <si>
    <t>橙咖拼色</t>
  </si>
  <si>
    <t>Q40402B</t>
  </si>
  <si>
    <t>Q4042103</t>
  </si>
  <si>
    <t>粉笔蓝</t>
  </si>
  <si>
    <t>Q4041501</t>
  </si>
  <si>
    <t>黑配粉</t>
  </si>
  <si>
    <t>Q404030A</t>
  </si>
  <si>
    <t>麦香米</t>
  </si>
  <si>
    <t>裸粉色</t>
  </si>
  <si>
    <t>N4041502</t>
  </si>
  <si>
    <t>N404040</t>
  </si>
  <si>
    <t>N40404A</t>
  </si>
  <si>
    <t>X4041116</t>
  </si>
  <si>
    <t>X4041116A</t>
  </si>
  <si>
    <t>U4041243</t>
  </si>
  <si>
    <t>U40412435</t>
  </si>
  <si>
    <t>U4041242</t>
  </si>
  <si>
    <t>U4041242N5</t>
  </si>
  <si>
    <t>R4041218</t>
  </si>
  <si>
    <t>R40412181H</t>
  </si>
  <si>
    <t>R40412186Z</t>
  </si>
  <si>
    <t>R40412186H</t>
  </si>
  <si>
    <t>R4041218RZ</t>
  </si>
  <si>
    <t>R4041218RH</t>
  </si>
  <si>
    <t>Q4042401</t>
  </si>
  <si>
    <t>Q40409A</t>
  </si>
  <si>
    <t>Q404077</t>
  </si>
  <si>
    <t>冰粉色</t>
  </si>
  <si>
    <t>Q40407A</t>
  </si>
  <si>
    <t>Q4042102</t>
  </si>
  <si>
    <t>荧光黄</t>
  </si>
  <si>
    <t>Q404065</t>
  </si>
  <si>
    <t>荧光玫红</t>
  </si>
  <si>
    <t>Q40406M1</t>
  </si>
  <si>
    <t>Q4042101</t>
  </si>
  <si>
    <t>Q404055</t>
  </si>
  <si>
    <t>Q40405M1</t>
  </si>
  <si>
    <t>Q4041241</t>
  </si>
  <si>
    <t>Q40412417</t>
  </si>
  <si>
    <t>Q40412411</t>
  </si>
  <si>
    <t>Q4041240</t>
  </si>
  <si>
    <t>Q40412404</t>
  </si>
  <si>
    <t>Q4041239</t>
  </si>
  <si>
    <t>Q40412391</t>
  </si>
  <si>
    <t>Q40412395</t>
  </si>
  <si>
    <t>冰粉色小版</t>
  </si>
  <si>
    <t>Q11198BAS</t>
  </si>
  <si>
    <t>冰粉色大版</t>
  </si>
  <si>
    <t>Q11198BAL</t>
  </si>
  <si>
    <t>O4041212</t>
  </si>
  <si>
    <t>O40412121</t>
  </si>
  <si>
    <t>O40412120</t>
  </si>
  <si>
    <t>N4041244</t>
  </si>
  <si>
    <t>N40412441S</t>
  </si>
  <si>
    <t>N4041235</t>
  </si>
  <si>
    <t>N40412353</t>
  </si>
  <si>
    <t>N4041234</t>
  </si>
  <si>
    <t>L4042104</t>
  </si>
  <si>
    <t>L404080</t>
  </si>
  <si>
    <t>L404083</t>
  </si>
  <si>
    <t>L40408A</t>
  </si>
  <si>
    <t>L4041233</t>
  </si>
  <si>
    <t>L40412331</t>
  </si>
  <si>
    <t>L4041121</t>
  </si>
  <si>
    <t>L40411212</t>
  </si>
  <si>
    <t>H4041245</t>
  </si>
  <si>
    <t>H40412457</t>
  </si>
  <si>
    <t>H4041232</t>
  </si>
  <si>
    <t>H4041230</t>
  </si>
  <si>
    <t>H40412300</t>
  </si>
  <si>
    <t>H40412307</t>
  </si>
  <si>
    <t>H4041126</t>
  </si>
  <si>
    <t>H40411263</t>
  </si>
  <si>
    <t>H4041007</t>
  </si>
  <si>
    <t>H40410070</t>
  </si>
  <si>
    <t>H40410075</t>
  </si>
  <si>
    <t>F4041229</t>
  </si>
  <si>
    <t>F4041229B</t>
  </si>
  <si>
    <t>多彩拼色</t>
  </si>
  <si>
    <t>B11109XL</t>
  </si>
  <si>
    <t>N4050604</t>
  </si>
  <si>
    <t>N405047</t>
  </si>
  <si>
    <t>N40504A</t>
  </si>
  <si>
    <t>N4050603</t>
  </si>
  <si>
    <t>N405030</t>
  </si>
  <si>
    <t>N405037</t>
  </si>
  <si>
    <t>N40503A</t>
  </si>
  <si>
    <t>N4050602</t>
  </si>
  <si>
    <t>N405020</t>
  </si>
  <si>
    <t>N405027</t>
  </si>
  <si>
    <t>N40502A</t>
  </si>
  <si>
    <t>N4050601</t>
  </si>
  <si>
    <t>N405010</t>
  </si>
  <si>
    <t>N405017</t>
  </si>
  <si>
    <t>N40501A</t>
  </si>
  <si>
    <t>Q4051302</t>
  </si>
  <si>
    <t>薄荷色</t>
  </si>
  <si>
    <t>Q4051301</t>
  </si>
  <si>
    <t>N4051303</t>
  </si>
  <si>
    <t>Q40506A</t>
  </si>
  <si>
    <t>Q405066</t>
  </si>
  <si>
    <t>Q40505A</t>
  </si>
  <si>
    <t>Q405056</t>
  </si>
  <si>
    <t>N40507A</t>
  </si>
  <si>
    <t>N405076</t>
  </si>
  <si>
    <t>Q4052001</t>
  </si>
  <si>
    <t>薄荷绿</t>
  </si>
  <si>
    <t>Q405086</t>
  </si>
  <si>
    <t>N4052201</t>
  </si>
  <si>
    <t>冰蓝色</t>
  </si>
  <si>
    <t>N405093</t>
  </si>
  <si>
    <t>深藏青</t>
  </si>
  <si>
    <t>N31202S3</t>
  </si>
  <si>
    <t>L4052702</t>
  </si>
  <si>
    <t>L40511K</t>
  </si>
  <si>
    <t>L4052701</t>
  </si>
  <si>
    <t>L40510K</t>
  </si>
  <si>
    <t>N311057</t>
  </si>
  <si>
    <t>MS4052011</t>
  </si>
  <si>
    <t>淡黄色</t>
  </si>
  <si>
    <t>MS40520115</t>
  </si>
  <si>
    <t>MS40520113</t>
  </si>
  <si>
    <t>MS4052011M1</t>
  </si>
  <si>
    <t>MS4052011A</t>
  </si>
  <si>
    <t>MS4052002</t>
  </si>
  <si>
    <t>酒红撞色</t>
  </si>
  <si>
    <t>MS40520021</t>
  </si>
  <si>
    <t>MG4052013</t>
  </si>
  <si>
    <t>MG40520131</t>
  </si>
  <si>
    <t>MG4052012</t>
  </si>
  <si>
    <t>MG40520121</t>
  </si>
  <si>
    <t>MG40520120</t>
  </si>
  <si>
    <t>MG4052010</t>
  </si>
  <si>
    <t>MG40520103</t>
  </si>
  <si>
    <t>MG4052010M1</t>
  </si>
  <si>
    <t>MG4052009</t>
  </si>
  <si>
    <t>MG4052009A</t>
  </si>
  <si>
    <t>罗兰紫</t>
  </si>
  <si>
    <t>MG40520097</t>
  </si>
  <si>
    <t>MG4052008</t>
  </si>
  <si>
    <t>MG4052008A</t>
  </si>
  <si>
    <t>玉石白</t>
  </si>
  <si>
    <t>MG4052008D</t>
  </si>
  <si>
    <t>MG4052007</t>
  </si>
  <si>
    <t>玫粉撞色</t>
  </si>
  <si>
    <t>MG4052007M1</t>
  </si>
  <si>
    <t>MG4052006</t>
  </si>
  <si>
    <t>MG40520067</t>
  </si>
  <si>
    <t>MG4052006A</t>
  </si>
  <si>
    <t>MG4052005</t>
  </si>
  <si>
    <t>MG4052005A</t>
  </si>
  <si>
    <t>MG40520053</t>
  </si>
  <si>
    <t>MG4052004</t>
  </si>
  <si>
    <t>MG40520043</t>
  </si>
  <si>
    <t>MG4052003</t>
  </si>
  <si>
    <t>MG4052003BA</t>
  </si>
  <si>
    <t>MG4052003A</t>
  </si>
  <si>
    <t>MG4052003M1</t>
  </si>
  <si>
    <t>MG4052001</t>
  </si>
  <si>
    <t>MG40520011</t>
  </si>
  <si>
    <t>U301082</t>
  </si>
  <si>
    <t>宝蓝色</t>
  </si>
  <si>
    <t>Q4060604</t>
  </si>
  <si>
    <t>Q406040</t>
  </si>
  <si>
    <t>Q4060603</t>
  </si>
  <si>
    <t>Q40603M1</t>
  </si>
  <si>
    <t>N4060602</t>
  </si>
  <si>
    <t>黑粉拼色</t>
  </si>
  <si>
    <t>N406020A</t>
  </si>
  <si>
    <t>N40412357</t>
  </si>
  <si>
    <t>MG4060602</t>
  </si>
  <si>
    <t>MG4060602M1</t>
  </si>
  <si>
    <t>MG4060601</t>
  </si>
  <si>
    <t>MG4060601M1</t>
  </si>
  <si>
    <t>L4060605</t>
  </si>
  <si>
    <t>L406051</t>
  </si>
  <si>
    <t>L406053</t>
  </si>
  <si>
    <t>L406055</t>
  </si>
  <si>
    <t>L4060601</t>
  </si>
  <si>
    <t>L406011</t>
  </si>
  <si>
    <t>L406013</t>
  </si>
  <si>
    <t>L406015</t>
  </si>
  <si>
    <t>L406010</t>
  </si>
  <si>
    <t>L406016</t>
  </si>
  <si>
    <t>X304105</t>
  </si>
  <si>
    <t>X2072401</t>
  </si>
  <si>
    <t>X207093</t>
  </si>
  <si>
    <t>S121206</t>
  </si>
  <si>
    <t>水貂毛</t>
  </si>
  <si>
    <t>S112068</t>
  </si>
  <si>
    <t>Q4062604</t>
  </si>
  <si>
    <t>森林绿</t>
  </si>
  <si>
    <t>Q406126</t>
  </si>
  <si>
    <t>Q406125</t>
  </si>
  <si>
    <t>Q4062603</t>
  </si>
  <si>
    <t>Q406116</t>
  </si>
  <si>
    <t>Q4061701</t>
  </si>
  <si>
    <t>Q40607A</t>
  </si>
  <si>
    <t>鹅黄色</t>
  </si>
  <si>
    <t>Q406075</t>
  </si>
  <si>
    <t>Q4061001</t>
  </si>
  <si>
    <t>大红色</t>
  </si>
  <si>
    <t>Q406081</t>
  </si>
  <si>
    <t>N3111108</t>
  </si>
  <si>
    <t>N311087</t>
  </si>
  <si>
    <t>祖母绿大版</t>
  </si>
  <si>
    <t>N309076L</t>
  </si>
  <si>
    <t>藕粉色</t>
  </si>
  <si>
    <t>F4041229A</t>
  </si>
  <si>
    <t>N4062605</t>
  </si>
  <si>
    <t>N406131</t>
  </si>
  <si>
    <t>N406136</t>
  </si>
  <si>
    <t>B012706</t>
  </si>
  <si>
    <t>B111164L</t>
  </si>
  <si>
    <t>C032901</t>
  </si>
  <si>
    <t>B111184</t>
  </si>
  <si>
    <t>N21102A</t>
  </si>
  <si>
    <t>N40412341</t>
  </si>
  <si>
    <t>B080202</t>
  </si>
  <si>
    <t>B110036</t>
  </si>
  <si>
    <t>L4062601</t>
  </si>
  <si>
    <t>L406090</t>
  </si>
  <si>
    <t>L406096</t>
  </si>
  <si>
    <t>L40609A</t>
  </si>
  <si>
    <t>L406091</t>
  </si>
  <si>
    <t>Q406115</t>
  </si>
  <si>
    <t>粉紫色</t>
  </si>
  <si>
    <t>中国红小版</t>
  </si>
  <si>
    <t>N4070801</t>
  </si>
  <si>
    <t>金属蓝</t>
  </si>
  <si>
    <t>金属玫红</t>
  </si>
  <si>
    <t>N4070802</t>
  </si>
  <si>
    <t>Q4070101</t>
  </si>
  <si>
    <t>Q4070102</t>
  </si>
  <si>
    <t>Q4070103</t>
  </si>
  <si>
    <t>H4041232A7</t>
  </si>
  <si>
    <t>N30907Z1S</t>
  </si>
  <si>
    <t>N407043</t>
  </si>
  <si>
    <t>N40704M1</t>
  </si>
  <si>
    <t>N40704H</t>
  </si>
  <si>
    <t>N407053</t>
  </si>
  <si>
    <t>N4070M1</t>
  </si>
  <si>
    <t>N40705H</t>
  </si>
  <si>
    <t>Q407017</t>
  </si>
  <si>
    <t>Q407020</t>
  </si>
  <si>
    <t>Q407027</t>
  </si>
  <si>
    <t>Q407030</t>
  </si>
  <si>
    <t>Q407037</t>
  </si>
  <si>
    <t>MY4071001</t>
  </si>
  <si>
    <t>MY4071002</t>
  </si>
  <si>
    <t>Q4071501</t>
  </si>
  <si>
    <t>粉拼黑色</t>
  </si>
  <si>
    <t>Q4071502</t>
  </si>
  <si>
    <t>MY4071001A</t>
  </si>
  <si>
    <t>MY4071002A</t>
  </si>
  <si>
    <t>Q40706A0</t>
  </si>
  <si>
    <t>Q40707A0</t>
  </si>
  <si>
    <t>深酒红</t>
  </si>
  <si>
    <t>H40412451</t>
  </si>
  <si>
    <t>Y4071503</t>
  </si>
  <si>
    <t>粉白拼色</t>
  </si>
  <si>
    <t>Y40708AD</t>
  </si>
  <si>
    <t>焦糖咖</t>
  </si>
  <si>
    <t>H040702</t>
  </si>
  <si>
    <t>D111489</t>
  </si>
  <si>
    <t>宝石绿</t>
  </si>
  <si>
    <t>F40412296</t>
  </si>
  <si>
    <t>H312031</t>
  </si>
  <si>
    <t>H312036</t>
  </si>
  <si>
    <t>L4041204</t>
  </si>
  <si>
    <t>L40412041</t>
  </si>
  <si>
    <t>L40412045</t>
  </si>
  <si>
    <t>L40412046</t>
  </si>
  <si>
    <t>L4041205</t>
  </si>
  <si>
    <t>L40412051</t>
  </si>
  <si>
    <t>N4010802</t>
  </si>
  <si>
    <t>黑撞米白</t>
  </si>
  <si>
    <t>N401030D</t>
  </si>
  <si>
    <t>N4041236</t>
  </si>
  <si>
    <t>N4041236B</t>
  </si>
  <si>
    <t>N4072201</t>
  </si>
  <si>
    <t>N407090</t>
  </si>
  <si>
    <t>N407091</t>
  </si>
  <si>
    <t>金黄色</t>
  </si>
  <si>
    <t>N407095</t>
  </si>
  <si>
    <t>N4072001</t>
  </si>
  <si>
    <t>N4072001M1</t>
  </si>
  <si>
    <t>O111670</t>
  </si>
  <si>
    <t>O11167B</t>
  </si>
  <si>
    <t>O11167M1</t>
  </si>
  <si>
    <t>O061404</t>
  </si>
  <si>
    <t>O111683</t>
  </si>
  <si>
    <t>O11168B</t>
  </si>
  <si>
    <t>Q4041105</t>
  </si>
  <si>
    <t>Q40411054</t>
  </si>
  <si>
    <t>S4041113</t>
  </si>
  <si>
    <t>S40411135</t>
  </si>
  <si>
    <t>S4041220</t>
  </si>
  <si>
    <t>S40412203</t>
  </si>
  <si>
    <t>U301085</t>
  </si>
  <si>
    <t>玫瑰金</t>
  </si>
  <si>
    <t>U4041124</t>
  </si>
  <si>
    <t>U40411243</t>
  </si>
  <si>
    <t>G4072901</t>
  </si>
  <si>
    <t>G407107</t>
  </si>
  <si>
    <t>G407100</t>
  </si>
  <si>
    <t>G40710A</t>
  </si>
  <si>
    <t>G407105</t>
  </si>
  <si>
    <t>希腊蓝</t>
  </si>
  <si>
    <t>G407103</t>
  </si>
  <si>
    <t>G4072902</t>
  </si>
  <si>
    <t>MY4073102</t>
  </si>
  <si>
    <t>一级爆款</t>
  </si>
  <si>
    <t>边缘款</t>
  </si>
  <si>
    <t>三级爆款</t>
  </si>
  <si>
    <t>二级爆款</t>
  </si>
  <si>
    <t>普通款</t>
  </si>
  <si>
    <t>G407110</t>
  </si>
  <si>
    <t>G407111</t>
  </si>
  <si>
    <t>MG4073101</t>
  </si>
  <si>
    <t>酷炫黑</t>
  </si>
  <si>
    <t>MG40731010</t>
  </si>
  <si>
    <t>恶魔红</t>
  </si>
  <si>
    <t>MG40731011</t>
  </si>
  <si>
    <t>MY40731020</t>
  </si>
  <si>
    <t>香槟金</t>
  </si>
  <si>
    <t>MY4073102H</t>
  </si>
  <si>
    <t>MY40721021</t>
  </si>
  <si>
    <t>MY4073102MH</t>
  </si>
  <si>
    <t>产品编号</t>
    <phoneticPr fontId="1" type="noConversion"/>
  </si>
  <si>
    <t>SKU</t>
    <phoneticPr fontId="1" type="noConversion"/>
  </si>
  <si>
    <t>路途数</t>
    <phoneticPr fontId="2" type="noConversion"/>
  </si>
  <si>
    <t>库存+路途</t>
    <phoneticPr fontId="2" type="noConversion"/>
  </si>
  <si>
    <t>7天销量</t>
    <phoneticPr fontId="1" type="noConversion"/>
  </si>
  <si>
    <t>30天销量</t>
    <phoneticPr fontId="1" type="noConversion"/>
  </si>
  <si>
    <t>7转30日销量</t>
    <phoneticPr fontId="1" type="noConversion"/>
  </si>
  <si>
    <t>补单量</t>
    <phoneticPr fontId="1" type="noConversion"/>
  </si>
  <si>
    <t>备货量</t>
    <phoneticPr fontId="1" type="noConversion"/>
  </si>
  <si>
    <r>
      <rPr>
        <b/>
        <sz val="10"/>
        <rFont val="微软雅黑"/>
        <family val="2"/>
        <charset val="134"/>
      </rPr>
      <t>库存</t>
    </r>
    <r>
      <rPr>
        <sz val="10"/>
        <rFont val="微软雅黑"/>
        <family val="2"/>
        <charset val="134"/>
      </rPr>
      <t>可售月数</t>
    </r>
    <phoneticPr fontId="1" type="noConversion"/>
  </si>
  <si>
    <r>
      <rPr>
        <b/>
        <sz val="10"/>
        <rFont val="微软雅黑"/>
        <family val="2"/>
        <charset val="134"/>
      </rPr>
      <t>库存+路途</t>
    </r>
    <r>
      <rPr>
        <sz val="10"/>
        <rFont val="微软雅黑"/>
        <family val="2"/>
        <charset val="134"/>
      </rPr>
      <t>可售月数</t>
    </r>
    <phoneticPr fontId="1" type="noConversion"/>
  </si>
  <si>
    <r>
      <rPr>
        <b/>
        <sz val="10"/>
        <rFont val="微软雅黑"/>
        <family val="2"/>
        <charset val="134"/>
      </rPr>
      <t>补单</t>
    </r>
    <r>
      <rPr>
        <sz val="10"/>
        <rFont val="微软雅黑"/>
        <family val="2"/>
        <charset val="134"/>
      </rPr>
      <t>后可售月数</t>
    </r>
    <phoneticPr fontId="1" type="noConversion"/>
  </si>
  <si>
    <r>
      <rPr>
        <b/>
        <sz val="10"/>
        <rFont val="微软雅黑"/>
        <family val="2"/>
        <charset val="134"/>
      </rPr>
      <t>备货</t>
    </r>
    <r>
      <rPr>
        <sz val="10"/>
        <rFont val="微软雅黑"/>
        <family val="2"/>
        <charset val="134"/>
      </rPr>
      <t>后可售月数</t>
    </r>
    <phoneticPr fontId="1" type="noConversion"/>
  </si>
  <si>
    <t>梯队</t>
    <phoneticPr fontId="2" type="noConversion"/>
  </si>
  <si>
    <t>成本价</t>
    <phoneticPr fontId="1" type="noConversion"/>
  </si>
  <si>
    <t>单价</t>
    <phoneticPr fontId="1" type="noConversion"/>
  </si>
  <si>
    <t>销售额</t>
    <phoneticPr fontId="1" type="noConversion"/>
  </si>
  <si>
    <t>库存可支持业绩</t>
    <phoneticPr fontId="1" type="noConversion"/>
  </si>
  <si>
    <t>库存+路途可支持业绩</t>
    <phoneticPr fontId="1" type="noConversion"/>
  </si>
  <si>
    <t>本次下单后可支持业绩</t>
    <phoneticPr fontId="1" type="noConversion"/>
  </si>
  <si>
    <t>颜色不做</t>
    <phoneticPr fontId="1" type="noConversion"/>
  </si>
  <si>
    <t>颜色不做</t>
    <phoneticPr fontId="1" type="noConversion"/>
  </si>
  <si>
    <t>颜色不做</t>
    <phoneticPr fontId="1" type="noConversion"/>
  </si>
  <si>
    <t>颜色不做</t>
    <phoneticPr fontId="1" type="noConversion"/>
  </si>
  <si>
    <t>颜色不做</t>
    <phoneticPr fontId="1" type="noConversion"/>
  </si>
  <si>
    <t>颜色不做</t>
    <phoneticPr fontId="1" type="noConversion"/>
  </si>
  <si>
    <t>做完不做</t>
    <phoneticPr fontId="1" type="noConversion"/>
  </si>
  <si>
    <t>做完不做</t>
    <phoneticPr fontId="1" type="noConversion"/>
  </si>
  <si>
    <t>颜色不做</t>
    <phoneticPr fontId="1" type="noConversion"/>
  </si>
  <si>
    <t>828活动选品需求表格</t>
    <phoneticPr fontId="1" type="noConversion"/>
  </si>
  <si>
    <t>模块</t>
    <phoneticPr fontId="1" type="noConversion"/>
  </si>
  <si>
    <t>要求</t>
    <phoneticPr fontId="1" type="noConversion"/>
  </si>
  <si>
    <t>联合营销秒杀</t>
    <phoneticPr fontId="1" type="noConversion"/>
  </si>
  <si>
    <t>2款
每款5-10款
中小包
高于成本价定价</t>
    <phoneticPr fontId="1" type="noConversion"/>
  </si>
  <si>
    <t>先试后买</t>
    <phoneticPr fontId="1" type="noConversion"/>
  </si>
  <si>
    <t>聚划算</t>
    <phoneticPr fontId="1" type="noConversion"/>
  </si>
  <si>
    <t xml:space="preserve">25、26日10点各一波
提高业绩产出
</t>
    <phoneticPr fontId="1" type="noConversion"/>
  </si>
  <si>
    <t>孤品秒杀</t>
    <phoneticPr fontId="1" type="noConversion"/>
  </si>
  <si>
    <t>正式期
1.每天晚上21:00开秒，限时秒杀（5天）
2.2小时内没有秒杀完毕，手动下架
3.打造真正的限时秒杀</t>
    <phoneticPr fontId="1" type="noConversion"/>
  </si>
  <si>
    <t>试用中心</t>
    <phoneticPr fontId="1" type="noConversion"/>
  </si>
  <si>
    <t>图片</t>
    <phoneticPr fontId="1" type="noConversion"/>
  </si>
  <si>
    <t>款式热卖 
顾客评价好
退货率低图片实物差距小</t>
    <phoneticPr fontId="1" type="noConversion"/>
  </si>
  <si>
    <t>828活动产品价格情况</t>
    <phoneticPr fontId="1" type="noConversion"/>
  </si>
  <si>
    <t>名称</t>
    <phoneticPr fontId="1" type="noConversion"/>
  </si>
  <si>
    <t>数量</t>
    <phoneticPr fontId="1" type="noConversion"/>
  </si>
  <si>
    <t xml:space="preserve">折扣情况 </t>
    <phoneticPr fontId="1" type="noConversion"/>
  </si>
  <si>
    <t>一级爆款</t>
    <phoneticPr fontId="1" type="noConversion"/>
  </si>
  <si>
    <t xml:space="preserve">二级爆款 </t>
    <phoneticPr fontId="1" type="noConversion"/>
  </si>
  <si>
    <t>4款减20</t>
    <phoneticPr fontId="1" type="noConversion"/>
  </si>
  <si>
    <t>三级爆款</t>
    <phoneticPr fontId="1" type="noConversion"/>
  </si>
  <si>
    <t>3款减10元    6款减20元  1款减1元</t>
    <phoneticPr fontId="1" type="noConversion"/>
  </si>
  <si>
    <t>普通款</t>
    <phoneticPr fontId="1" type="noConversion"/>
  </si>
  <si>
    <t xml:space="preserve">3款减10元    4款减30元 </t>
    <phoneticPr fontId="1" type="noConversion"/>
  </si>
  <si>
    <t>做完不做</t>
    <phoneticPr fontId="1" type="noConversion"/>
  </si>
  <si>
    <t>5款减30元    5款减50    3款减60  
2款减100     1款减1元</t>
    <phoneticPr fontId="1" type="noConversion"/>
  </si>
  <si>
    <t>7月新品</t>
    <phoneticPr fontId="1" type="noConversion"/>
  </si>
  <si>
    <t>2款减10元    1款减1元</t>
    <phoneticPr fontId="1" type="noConversion"/>
  </si>
  <si>
    <t>折扣数</t>
    <phoneticPr fontId="1" type="noConversion"/>
  </si>
  <si>
    <t>无</t>
    <phoneticPr fontId="1" type="noConversion"/>
  </si>
  <si>
    <t>4款产品减1元（历史最低价小1元）</t>
    <phoneticPr fontId="1" type="noConversion"/>
  </si>
  <si>
    <t>828活动营销方案</t>
    <phoneticPr fontId="8" type="noConversion"/>
  </si>
  <si>
    <t>主题</t>
  </si>
  <si>
    <t>绝对真皮艺术</t>
    <phoneticPr fontId="8" type="noConversion"/>
  </si>
  <si>
    <t>业绩目标</t>
  </si>
  <si>
    <t>业绩</t>
    <phoneticPr fontId="8" type="noConversion"/>
  </si>
  <si>
    <t>UV</t>
    <phoneticPr fontId="8" type="noConversion"/>
  </si>
  <si>
    <t>转化</t>
    <phoneticPr fontId="8" type="noConversion"/>
  </si>
  <si>
    <t>客单</t>
    <phoneticPr fontId="8" type="noConversion"/>
  </si>
  <si>
    <t>15W</t>
    <phoneticPr fontId="8" type="noConversion"/>
  </si>
  <si>
    <t>7W</t>
    <phoneticPr fontId="8" type="noConversion"/>
  </si>
  <si>
    <t>5W</t>
    <phoneticPr fontId="8" type="noConversion"/>
  </si>
  <si>
    <t>6W</t>
    <phoneticPr fontId="8" type="noConversion"/>
  </si>
  <si>
    <t>目的</t>
    <phoneticPr fontId="8" type="noConversion"/>
  </si>
  <si>
    <t>1.做8月业绩高点（总目标325W)
2.做高利润活动，做新品
3.做品牌时尚性，购物体验超出客户期望值</t>
    <phoneticPr fontId="8" type="noConversion"/>
  </si>
  <si>
    <t>预热期</t>
    <phoneticPr fontId="8" type="noConversion"/>
  </si>
  <si>
    <t>8月21日-8月24日</t>
    <phoneticPr fontId="8" type="noConversion"/>
  </si>
  <si>
    <t>正式期</t>
    <phoneticPr fontId="8" type="noConversion"/>
  </si>
  <si>
    <t>8月25日-8月29日</t>
    <phoneticPr fontId="8" type="noConversion"/>
  </si>
  <si>
    <t>要求</t>
    <phoneticPr fontId="8" type="noConversion"/>
  </si>
  <si>
    <t>/</t>
    <phoneticPr fontId="8" type="noConversion"/>
  </si>
  <si>
    <t>活动内容</t>
  </si>
  <si>
    <t>时间轴</t>
  </si>
  <si>
    <t>活动名称</t>
  </si>
  <si>
    <t>活动规则</t>
  </si>
  <si>
    <t>备注</t>
  </si>
  <si>
    <t>常规</t>
  </si>
  <si>
    <t>全场包邮</t>
  </si>
  <si>
    <t>包邮默认顺丰特惠，如发申通，中通，圆通请联系客服备注，EMS和顺丰联系客服补差价，包邮港澳台及海外除外</t>
    <phoneticPr fontId="8" type="noConversion"/>
  </si>
  <si>
    <t>/</t>
  </si>
  <si>
    <t>优惠券</t>
  </si>
  <si>
    <t>500减50,800减100,1500减200，满3000减500</t>
    <phoneticPr fontId="8" type="noConversion"/>
  </si>
  <si>
    <t>1.店铺优惠劵
2.使用时间：8月25日-8月29日，逾期作废
3.每张优惠劵限领5张</t>
    <phoneticPr fontId="8" type="noConversion"/>
  </si>
  <si>
    <t>目的：做业绩，提高整体转化</t>
    <phoneticPr fontId="8" type="noConversion"/>
  </si>
  <si>
    <t>试用中心</t>
  </si>
  <si>
    <t>目的：做流量</t>
    <phoneticPr fontId="8" type="noConversion"/>
  </si>
  <si>
    <t>折扣力度</t>
  </si>
  <si>
    <t>活动商品按官方要求30天历史最低价</t>
    <phoneticPr fontId="8" type="noConversion"/>
  </si>
  <si>
    <t>详情见产品表格</t>
    <phoneticPr fontId="8" type="noConversion"/>
  </si>
  <si>
    <t>抽奖</t>
    <phoneticPr fontId="8" type="noConversion"/>
  </si>
  <si>
    <r>
      <t>奖品：10元，20元，</t>
    </r>
    <r>
      <rPr>
        <sz val="10"/>
        <color indexed="10"/>
        <rFont val="微软雅黑"/>
        <family val="2"/>
        <charset val="134"/>
      </rPr>
      <t>新品满600减100</t>
    </r>
    <r>
      <rPr>
        <sz val="10"/>
        <color indexed="10"/>
        <rFont val="微软雅黑"/>
        <family val="2"/>
        <charset val="134"/>
      </rPr>
      <t>元优惠劵，</t>
    </r>
    <r>
      <rPr>
        <sz val="10"/>
        <rFont val="微软雅黑"/>
        <family val="2"/>
        <charset val="134"/>
      </rPr>
      <t>500免单卡 （无门槛500元优惠劵）（后台设置抽奖比例）</t>
    </r>
    <phoneticPr fontId="8" type="noConversion"/>
  </si>
  <si>
    <r>
      <t>1.条件：一个商品加入购物车
2.每人仅限三次
备注：
1）预热期仅限3次
2）加入购物车
3）优惠劵：下单送水杯，10元，20元，300减50元优惠劵，500元无门槛优惠劵
5000张10元无优惠劵  40%
1000张20元无优惠劵 20%
400张</t>
    </r>
    <r>
      <rPr>
        <sz val="10"/>
        <color indexed="10"/>
        <rFont val="微软雅黑"/>
        <family val="2"/>
        <charset val="134"/>
      </rPr>
      <t>新品满600减100元</t>
    </r>
    <r>
      <rPr>
        <sz val="10"/>
        <rFont val="微软雅黑"/>
        <family val="2"/>
        <charset val="134"/>
      </rPr>
      <t xml:space="preserve">     1%
2张500无门槛            0.1%
加油                           38.9%</t>
    </r>
    <phoneticPr fontId="8" type="noConversion"/>
  </si>
  <si>
    <t>目的：增加顾客的互动性，引导加收藏店铺
规则：
1.加入购物车即可免费抽奖3次
1）每个ID仅限3次
2）每种优惠劵限领1张
2.优惠劵数量有限，抽完即止
3.每个ID只能拥有同一个店铺5张优惠劵，请亲们抽奖时注意自己的优惠劵领用额度</t>
    <phoneticPr fontId="8" type="noConversion"/>
  </si>
  <si>
    <t>优惠劵秒杀</t>
    <phoneticPr fontId="8" type="noConversion"/>
  </si>
  <si>
    <r>
      <rPr>
        <b/>
        <sz val="10"/>
        <rFont val="微软雅黑"/>
        <family val="2"/>
        <charset val="134"/>
      </rPr>
      <t>全场300减50优惠劵</t>
    </r>
    <r>
      <rPr>
        <b/>
        <sz val="10"/>
        <color indexed="10"/>
        <rFont val="微软雅黑"/>
        <family val="2"/>
        <charset val="134"/>
      </rPr>
      <t xml:space="preserve">
每天99张</t>
    </r>
    <r>
      <rPr>
        <sz val="10"/>
        <rFont val="微软雅黑"/>
        <family val="2"/>
        <charset val="134"/>
      </rPr>
      <t xml:space="preserve">
2.一个ID仅限一张
</t>
    </r>
    <r>
      <rPr>
        <sz val="10"/>
        <color indexed="10"/>
        <rFont val="微软雅黑"/>
        <family val="2"/>
        <charset val="134"/>
      </rPr>
      <t>3.优惠劵面额满</t>
    </r>
    <r>
      <rPr>
        <sz val="10"/>
        <color indexed="10"/>
        <rFont val="微软雅黑"/>
        <family val="2"/>
        <charset val="134"/>
      </rPr>
      <t>300</t>
    </r>
    <r>
      <rPr>
        <sz val="10"/>
        <color indexed="10"/>
        <rFont val="微软雅黑"/>
        <family val="2"/>
        <charset val="134"/>
      </rPr>
      <t>减</t>
    </r>
    <r>
      <rPr>
        <sz val="10"/>
        <color indexed="10"/>
        <rFont val="微软雅黑"/>
        <family val="2"/>
        <charset val="134"/>
      </rPr>
      <t>50</t>
    </r>
    <r>
      <rPr>
        <sz val="10"/>
        <rFont val="微软雅黑"/>
        <family val="2"/>
        <charset val="134"/>
      </rPr>
      <t xml:space="preserve">
4.秒杀时间：每天10：00，共4天
</t>
    </r>
    <r>
      <rPr>
        <sz val="10"/>
        <color indexed="10"/>
        <rFont val="微软雅黑"/>
        <family val="2"/>
        <charset val="134"/>
      </rPr>
      <t>备注：不能加入购物车</t>
    </r>
    <phoneticPr fontId="8" type="noConversion"/>
  </si>
  <si>
    <t xml:space="preserve">1.优惠劵50元（满300使用）
2.优惠劵使用时间6月26日当天，逾期作废
3.请10分钟内拍下付款，逾时将自动关闭交易，30分钟之内将自动发货，请及时确认收货，否则后期将无法发送优惠劵到亲们的账户中
4.发放时间将统一在6月25日全部发送完毕
5.后期没有收到优惠劵的亲们，可截图订单给在线客服，领取优惠劵
备注：一个店铺只能领取5张优惠劵，请亲们查看优惠劵是否满额，如满额请删除一张优惠劵，否则无法正常收到优惠劵
</t>
    <phoneticPr fontId="8" type="noConversion"/>
  </si>
  <si>
    <t>新品三连发</t>
    <phoneticPr fontId="8" type="noConversion"/>
  </si>
  <si>
    <t>目的：冲刺业绩，做整体转化</t>
    <phoneticPr fontId="8" type="noConversion"/>
  </si>
  <si>
    <t>四重好礼</t>
    <phoneticPr fontId="8" type="noConversion"/>
  </si>
  <si>
    <t>1.前300名送定制水杯
2.满699送毛球 （限量400个）
3.满1299送大毛球（限量100个）
4.25号当天累计销售最高的两名赢取1000元旅游基金</t>
    <phoneticPr fontId="8" type="noConversion"/>
  </si>
  <si>
    <t>目的：
1）提高顾客满意度
2）0点业绩冲刺，增加购物紧迫感</t>
    <phoneticPr fontId="8" type="noConversion"/>
  </si>
  <si>
    <t>先试后买</t>
    <phoneticPr fontId="8" type="noConversion"/>
  </si>
  <si>
    <t>针对于部分爆款商品退货率较低的产品做先试后买</t>
    <phoneticPr fontId="8" type="noConversion"/>
  </si>
  <si>
    <t>1.顾客拍下无需任何费用，事先由天猫垫付资金
2.费用：额外的0.8%税点+运费险
3.退款：
            1）未确认收货时，无需任何理由
            2）确认收货后，需商家同意/拒绝
4.条件：暂时针对T3会员/后期天猫更改规则将第一时间通知到各部门</t>
    <phoneticPr fontId="8" type="noConversion"/>
  </si>
  <si>
    <t>目的：做业绩，提高整体新品转化</t>
    <phoneticPr fontId="8" type="noConversion"/>
  </si>
  <si>
    <t>孤品秒杀</t>
    <phoneticPr fontId="8" type="noConversion"/>
  </si>
  <si>
    <t>目的：冲刺业绩，清库存</t>
    <phoneticPr fontId="8" type="noConversion"/>
  </si>
  <si>
    <t>O061405(8月28号上线）</t>
    <phoneticPr fontId="1" type="noConversion"/>
  </si>
  <si>
    <r>
      <t>产品不能下架（否则取消资格）</t>
    </r>
    <r>
      <rPr>
        <sz val="10"/>
        <color rgb="FFFF0000"/>
        <rFont val="微软雅黑"/>
        <family val="2"/>
        <charset val="134"/>
      </rPr>
      <t>活动商品提供10个（请仓库做预留）</t>
    </r>
    <phoneticPr fontId="1" type="noConversion"/>
  </si>
  <si>
    <t>每日0.9元秒杀优惠劵</t>
    <phoneticPr fontId="8" type="noConversion"/>
  </si>
  <si>
    <t xml:space="preserve">时间8月25日
0点上新
1）动物纹系列   （3款）
2）高端油蜡皮  爆款（1款）
10：00上新编织系列（5款）
14：00上新高端油蜡常规款  + 小众款 （4款）
26号：10：00营造跑单形式：甩掉之前的限量款（1月至7月的 一共5款）
</t>
    <phoneticPr fontId="8" type="noConversion"/>
  </si>
  <si>
    <t>22款做完不做款（后期详见表格）</t>
    <phoneticPr fontId="8" type="noConversion"/>
  </si>
  <si>
    <t>详情见表格，626没卖完的小猫包，等类似的款式通过跑单的形式去做刺激成交</t>
    <phoneticPr fontId="8" type="noConversion"/>
  </si>
  <si>
    <t xml:space="preserve">1.前300名送定制水杯
2.数量有限送完即止300份
备注：
1）订单以拍下付款时间为准
2）优惠叠加使用
</t>
    <phoneticPr fontId="8" type="noConversion"/>
  </si>
  <si>
    <r>
      <t>正式期
1</t>
    </r>
    <r>
      <rPr>
        <sz val="10"/>
        <color indexed="10"/>
        <rFont val="微软雅黑"/>
        <family val="2"/>
        <charset val="134"/>
      </rPr>
      <t>. 26号开始每天晚上21:00开</t>
    </r>
    <r>
      <rPr>
        <sz val="10"/>
        <rFont val="微软雅黑"/>
        <family val="2"/>
        <charset val="134"/>
      </rPr>
      <t>秒，</t>
    </r>
    <r>
      <rPr>
        <sz val="10"/>
        <color indexed="10"/>
        <rFont val="微软雅黑"/>
        <family val="2"/>
        <charset val="134"/>
      </rPr>
      <t>限时秒杀</t>
    </r>
    <r>
      <rPr>
        <sz val="10"/>
        <rFont val="微软雅黑"/>
        <family val="2"/>
        <charset val="134"/>
      </rPr>
      <t xml:space="preserve">
2.2小时内没有秒杀完毕，手动下架
3.打造真正的限时秒杀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</si>
</sst>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;[Red]0.0"/>
    <numFmt numFmtId="177" formatCode="0_ "/>
    <numFmt numFmtId="178" formatCode="0.0_);[Red]\(0.0\)"/>
    <numFmt numFmtId="179" formatCode="0.00;[Red]0.00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4"/>
      <color theme="1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6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Tahoma"/>
      <family val="2"/>
    </font>
    <font>
      <sz val="11"/>
      <color indexed="8"/>
      <name val="宋体"/>
      <family val="2"/>
      <charset val="134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 wrapText="1"/>
    </xf>
    <xf numFmtId="176" fontId="3" fillId="3" borderId="0" xfId="0" applyNumberFormat="1" applyFont="1" applyFill="1" applyBorder="1" applyAlignment="1">
      <alignment horizontal="center" vertical="center"/>
    </xf>
    <xf numFmtId="177" fontId="3" fillId="2" borderId="0" xfId="0" applyNumberFormat="1" applyFont="1" applyFill="1" applyBorder="1" applyAlignment="1">
      <alignment horizontal="center" vertical="center" wrapText="1"/>
    </xf>
    <xf numFmtId="177" fontId="3" fillId="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4" borderId="0" xfId="0" applyNumberFormat="1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9" fillId="0" borderId="0" xfId="1">
      <alignment vertical="center"/>
    </xf>
    <xf numFmtId="0" fontId="9" fillId="0" borderId="0" xfId="1" applyFont="1">
      <alignment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58" fontId="3" fillId="0" borderId="1" xfId="1" applyNumberFormat="1" applyFont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vertical="center" wrapText="1"/>
    </xf>
    <xf numFmtId="0" fontId="3" fillId="6" borderId="1" xfId="1" applyFont="1" applyFill="1" applyBorder="1" applyAlignment="1">
      <alignment vertical="center"/>
    </xf>
    <xf numFmtId="0" fontId="11" fillId="6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/>
    </xf>
    <xf numFmtId="0" fontId="14" fillId="6" borderId="1" xfId="1" applyFont="1" applyFill="1" applyBorder="1" applyAlignment="1">
      <alignment horizontal="left" vertical="center" wrapText="1"/>
    </xf>
    <xf numFmtId="0" fontId="3" fillId="6" borderId="0" xfId="1" applyFont="1" applyFill="1" applyBorder="1" applyAlignment="1">
      <alignment vertical="center"/>
    </xf>
    <xf numFmtId="0" fontId="9" fillId="0" borderId="0" xfId="1" applyAlignment="1">
      <alignment horizontal="center" vertical="center"/>
    </xf>
    <xf numFmtId="0" fontId="9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13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5" xfId="1" applyFont="1" applyFill="1" applyBorder="1" applyAlignment="1">
      <alignment horizontal="center" vertical="center"/>
    </xf>
    <xf numFmtId="0" fontId="10" fillId="7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 wrapText="1"/>
    </xf>
    <xf numFmtId="0" fontId="3" fillId="0" borderId="8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1009650</xdr:colOff>
      <xdr:row>2</xdr:row>
      <xdr:rowOff>209550</xdr:rowOff>
    </xdr:from>
    <xdr:to>
      <xdr:col>2</xdr:col>
      <xdr:colOff>1009650</xdr:colOff>
      <xdr:row>2</xdr:row>
      <xdr:rowOff>931273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47725"/>
          <a:ext cx="809625" cy="7217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66675</xdr:colOff>
      <xdr:row>2</xdr:row>
      <xdr:rowOff>219075</xdr:rowOff>
    </xdr:from>
    <xdr:to>
      <xdr:col>2</xdr:col>
      <xdr:colOff>876300</xdr:colOff>
      <xdr:row>2</xdr:row>
      <xdr:rowOff>940798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857250"/>
          <a:ext cx="809625" cy="7217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1171575</xdr:colOff>
      <xdr:row>2</xdr:row>
      <xdr:rowOff>323850</xdr:rowOff>
    </xdr:from>
    <xdr:to>
      <xdr:col>2</xdr:col>
      <xdr:colOff>1999179</xdr:colOff>
      <xdr:row>2</xdr:row>
      <xdr:rowOff>990600</xdr:rowOff>
    </xdr:to>
    <xdr:pic>
      <xdr:nvPicPr>
        <xdr:cNvPr id="5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57625" y="962025"/>
          <a:ext cx="827604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topLeftCell="A4" workbookViewId="0">
      <selection activeCell="C7" sqref="C7"/>
    </sheetView>
  </sheetViews>
  <sheetFormatPr defaultRowHeight="13.5" x14ac:dyDescent="0.15"/>
  <cols>
    <col min="1" max="1" width="15.5" customWidth="1"/>
    <col min="2" max="2" width="19.75" customWidth="1"/>
    <col min="3" max="3" width="53.625" customWidth="1"/>
  </cols>
  <sheetData>
    <row r="1" spans="1:3" x14ac:dyDescent="0.15">
      <c r="A1" s="52" t="s">
        <v>886</v>
      </c>
      <c r="B1" s="52"/>
      <c r="C1" s="52"/>
    </row>
    <row r="2" spans="1:3" ht="36.75" customHeight="1" x14ac:dyDescent="0.15">
      <c r="A2" s="26" t="s">
        <v>887</v>
      </c>
      <c r="B2" s="26" t="s">
        <v>888</v>
      </c>
      <c r="C2" s="26" t="s">
        <v>897</v>
      </c>
    </row>
    <row r="3" spans="1:3" ht="90" customHeight="1" x14ac:dyDescent="0.15">
      <c r="A3" t="s">
        <v>889</v>
      </c>
      <c r="B3" s="27" t="s">
        <v>890</v>
      </c>
    </row>
    <row r="4" spans="1:3" ht="90" customHeight="1" x14ac:dyDescent="0.15">
      <c r="A4" t="s">
        <v>891</v>
      </c>
      <c r="B4" s="27" t="s">
        <v>898</v>
      </c>
    </row>
    <row r="5" spans="1:3" ht="90" customHeight="1" x14ac:dyDescent="0.15">
      <c r="A5" t="s">
        <v>892</v>
      </c>
      <c r="B5" s="27" t="s">
        <v>893</v>
      </c>
    </row>
    <row r="6" spans="1:3" ht="90" customHeight="1" x14ac:dyDescent="0.15">
      <c r="A6" t="s">
        <v>894</v>
      </c>
      <c r="B6" s="27" t="s">
        <v>895</v>
      </c>
    </row>
    <row r="7" spans="1:3" ht="102" customHeight="1" x14ac:dyDescent="0.15">
      <c r="A7" t="s">
        <v>896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6"/>
  <sheetViews>
    <sheetView workbookViewId="0">
      <selection activeCell="D14" sqref="D14"/>
    </sheetView>
  </sheetViews>
  <sheetFormatPr defaultRowHeight="13.5" x14ac:dyDescent="0.15"/>
  <cols>
    <col min="1" max="1" width="14.125" customWidth="1"/>
    <col min="2" max="3" width="14.75" customWidth="1"/>
    <col min="4" max="4" width="48.875" customWidth="1"/>
  </cols>
  <sheetData>
    <row r="1" spans="1:5" ht="25.5" x14ac:dyDescent="0.15">
      <c r="A1" s="53" t="s">
        <v>899</v>
      </c>
      <c r="B1" s="53"/>
      <c r="C1" s="53"/>
      <c r="D1" s="53"/>
      <c r="E1" s="28"/>
    </row>
    <row r="2" spans="1:5" ht="40.5" customHeight="1" x14ac:dyDescent="0.15">
      <c r="A2" s="31" t="s">
        <v>900</v>
      </c>
      <c r="B2" s="31" t="s">
        <v>901</v>
      </c>
      <c r="C2" s="31" t="s">
        <v>914</v>
      </c>
      <c r="D2" s="32" t="s">
        <v>902</v>
      </c>
    </row>
    <row r="3" spans="1:5" ht="31.5" customHeight="1" x14ac:dyDescent="0.15">
      <c r="A3" s="31" t="s">
        <v>903</v>
      </c>
      <c r="B3" s="31">
        <v>8</v>
      </c>
      <c r="C3" s="31" t="s">
        <v>915</v>
      </c>
      <c r="D3" s="32" t="s">
        <v>916</v>
      </c>
    </row>
    <row r="4" spans="1:5" ht="31.5" customHeight="1" x14ac:dyDescent="0.15">
      <c r="A4" s="33" t="s">
        <v>904</v>
      </c>
      <c r="B4" s="33">
        <v>9</v>
      </c>
      <c r="C4" s="33">
        <v>4</v>
      </c>
      <c r="D4" s="32" t="s">
        <v>905</v>
      </c>
    </row>
    <row r="5" spans="1:5" ht="31.5" customHeight="1" x14ac:dyDescent="0.15">
      <c r="A5" s="33" t="s">
        <v>906</v>
      </c>
      <c r="B5" s="33">
        <v>23</v>
      </c>
      <c r="C5" s="33">
        <v>11</v>
      </c>
      <c r="D5" s="32" t="s">
        <v>907</v>
      </c>
    </row>
    <row r="6" spans="1:5" ht="31.5" customHeight="1" x14ac:dyDescent="0.15">
      <c r="A6" s="33" t="s">
        <v>908</v>
      </c>
      <c r="B6" s="33">
        <v>12</v>
      </c>
      <c r="C6" s="33">
        <v>7</v>
      </c>
      <c r="D6" s="32" t="s">
        <v>909</v>
      </c>
    </row>
    <row r="7" spans="1:5" ht="51" customHeight="1" x14ac:dyDescent="0.15">
      <c r="A7" s="33" t="s">
        <v>910</v>
      </c>
      <c r="B7" s="33">
        <v>18</v>
      </c>
      <c r="C7" s="33">
        <v>16</v>
      </c>
      <c r="D7" s="34" t="s">
        <v>911</v>
      </c>
    </row>
    <row r="8" spans="1:5" ht="35.25" customHeight="1" x14ac:dyDescent="0.15">
      <c r="A8" s="33" t="s">
        <v>912</v>
      </c>
      <c r="B8" s="33">
        <v>6</v>
      </c>
      <c r="C8" s="33">
        <v>2</v>
      </c>
      <c r="D8" s="32" t="s">
        <v>913</v>
      </c>
    </row>
    <row r="9" spans="1:5" ht="18.75" x14ac:dyDescent="0.15">
      <c r="A9" s="30"/>
      <c r="B9" s="30"/>
      <c r="C9" s="30"/>
      <c r="D9" s="29"/>
    </row>
    <row r="10" spans="1:5" ht="18.75" x14ac:dyDescent="0.15">
      <c r="A10" s="30"/>
      <c r="B10" s="30"/>
      <c r="C10" s="30"/>
      <c r="D10" s="29"/>
    </row>
    <row r="11" spans="1:5" ht="18.75" x14ac:dyDescent="0.15">
      <c r="A11" s="30"/>
      <c r="B11" s="30"/>
      <c r="C11" s="30"/>
      <c r="D11" s="29"/>
    </row>
    <row r="12" spans="1:5" ht="18.75" x14ac:dyDescent="0.15">
      <c r="A12" s="30"/>
      <c r="B12" s="30"/>
      <c r="C12" s="30"/>
      <c r="D12" s="29"/>
    </row>
    <row r="13" spans="1:5" ht="18.75" x14ac:dyDescent="0.15">
      <c r="A13" s="30"/>
      <c r="B13" s="30"/>
      <c r="C13" s="30"/>
      <c r="D13" s="29"/>
    </row>
    <row r="14" spans="1:5" ht="18.75" x14ac:dyDescent="0.15">
      <c r="A14" s="30"/>
      <c r="B14" s="30"/>
      <c r="C14" s="30"/>
      <c r="D14" s="29"/>
    </row>
    <row r="15" spans="1:5" ht="18.75" x14ac:dyDescent="0.15">
      <c r="A15" s="30"/>
      <c r="B15" s="30"/>
      <c r="C15" s="30"/>
      <c r="D15" s="29"/>
    </row>
    <row r="16" spans="1:5" ht="18.75" x14ac:dyDescent="0.15">
      <c r="A16" s="30"/>
      <c r="B16" s="30"/>
      <c r="C16" s="30"/>
      <c r="D16" s="29"/>
    </row>
    <row r="17" spans="1:4" ht="18.75" x14ac:dyDescent="0.15">
      <c r="A17" s="30"/>
      <c r="B17" s="30"/>
      <c r="C17" s="30"/>
      <c r="D17" s="29"/>
    </row>
    <row r="18" spans="1:4" ht="18.75" x14ac:dyDescent="0.15">
      <c r="A18" s="30"/>
      <c r="B18" s="30"/>
      <c r="C18" s="30"/>
      <c r="D18" s="29"/>
    </row>
    <row r="19" spans="1:4" ht="18.75" x14ac:dyDescent="0.15">
      <c r="A19" s="30"/>
      <c r="B19" s="30"/>
      <c r="C19" s="30"/>
      <c r="D19" s="29"/>
    </row>
    <row r="20" spans="1:4" ht="18.75" x14ac:dyDescent="0.15">
      <c r="A20" s="30"/>
      <c r="B20" s="30"/>
      <c r="C20" s="30"/>
      <c r="D20" s="29"/>
    </row>
    <row r="21" spans="1:4" ht="18.75" x14ac:dyDescent="0.15">
      <c r="A21" s="30"/>
      <c r="B21" s="30"/>
      <c r="C21" s="30"/>
      <c r="D21" s="29"/>
    </row>
    <row r="22" spans="1:4" ht="18.75" x14ac:dyDescent="0.15">
      <c r="A22" s="30"/>
      <c r="B22" s="30"/>
      <c r="C22" s="30"/>
      <c r="D22" s="29"/>
    </row>
    <row r="23" spans="1:4" ht="18.75" x14ac:dyDescent="0.15">
      <c r="A23" s="30"/>
      <c r="B23" s="30"/>
      <c r="C23" s="30"/>
      <c r="D23" s="29"/>
    </row>
    <row r="24" spans="1:4" ht="18.75" x14ac:dyDescent="0.15">
      <c r="A24" s="29"/>
      <c r="B24" s="29"/>
      <c r="C24" s="29"/>
      <c r="D24" s="29"/>
    </row>
    <row r="25" spans="1:4" ht="18.75" x14ac:dyDescent="0.15">
      <c r="A25" s="29"/>
      <c r="B25" s="29"/>
      <c r="C25" s="29"/>
      <c r="D25" s="29"/>
    </row>
    <row r="26" spans="1:4" ht="18.75" x14ac:dyDescent="0.15">
      <c r="A26" s="29"/>
      <c r="B26" s="29"/>
      <c r="C26" s="29"/>
      <c r="D26" s="29"/>
    </row>
  </sheetData>
  <mergeCells count="1">
    <mergeCell ref="A1:D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C474"/>
  <sheetViews>
    <sheetView zoomScale="80" zoomScaleNormal="80" workbookViewId="0">
      <pane ySplit="1" topLeftCell="A353" activePane="bottomLeft" state="frozen"/>
      <selection pane="bottomLeft" activeCell="B22" sqref="B22"/>
    </sheetView>
  </sheetViews>
  <sheetFormatPr defaultRowHeight="16.5" x14ac:dyDescent="0.15"/>
  <cols>
    <col min="1" max="1" width="13.375" style="2" bestFit="1" customWidth="1"/>
    <col min="2" max="2" width="12.5" style="2" bestFit="1" customWidth="1"/>
    <col min="3" max="3" width="14.375" style="2" customWidth="1"/>
    <col min="4" max="4" width="21.875" style="3" customWidth="1"/>
    <col min="5" max="5" width="7.625" style="2" customWidth="1"/>
    <col min="6" max="6" width="9.5" style="3" customWidth="1"/>
    <col min="7" max="7" width="7.625" style="3" customWidth="1"/>
    <col min="8" max="8" width="6.75" style="12" customWidth="1"/>
    <col min="9" max="9" width="7" style="25" customWidth="1"/>
    <col min="10" max="10" width="7.25" style="9" customWidth="1"/>
    <col min="11" max="11" width="8.75" style="11" customWidth="1"/>
    <col min="12" max="12" width="7.375" style="11" customWidth="1"/>
    <col min="13" max="13" width="6.5" style="4" customWidth="1"/>
    <col min="14" max="14" width="7.625" style="5" customWidth="1"/>
    <col min="15" max="16" width="5.875" style="5" customWidth="1"/>
    <col min="17" max="17" width="10.25" style="3" customWidth="1"/>
    <col min="18" max="18" width="6.125" style="7" customWidth="1"/>
    <col min="19" max="19" width="6.75" style="7" customWidth="1"/>
    <col min="20" max="20" width="6.875" style="7" customWidth="1"/>
    <col min="21" max="21" width="7.75" style="7" customWidth="1"/>
    <col min="22" max="22" width="7.75" style="17" customWidth="1"/>
    <col min="23" max="23" width="9" style="3"/>
    <col min="24" max="24" width="13.125" style="14" bestFit="1" customWidth="1"/>
    <col min="25" max="25" width="10.875" style="3" bestFit="1" customWidth="1"/>
    <col min="26" max="28" width="12" style="3" bestFit="1" customWidth="1"/>
    <col min="29" max="16384" width="9" style="3"/>
  </cols>
  <sheetData>
    <row r="1" spans="1:28" s="1" customFormat="1" ht="49.5" x14ac:dyDescent="0.15">
      <c r="A1" s="19" t="s">
        <v>857</v>
      </c>
      <c r="B1" s="19" t="s">
        <v>432</v>
      </c>
      <c r="C1" s="19" t="s">
        <v>433</v>
      </c>
      <c r="D1" s="2" t="s">
        <v>858</v>
      </c>
      <c r="E1" s="19" t="s">
        <v>443</v>
      </c>
      <c r="F1" s="1" t="s">
        <v>859</v>
      </c>
      <c r="G1" s="1" t="s">
        <v>860</v>
      </c>
      <c r="H1" s="20" t="s">
        <v>861</v>
      </c>
      <c r="I1" s="21" t="s">
        <v>862</v>
      </c>
      <c r="J1" s="8" t="s">
        <v>863</v>
      </c>
      <c r="K1" s="10" t="s">
        <v>864</v>
      </c>
      <c r="L1" s="10" t="s">
        <v>865</v>
      </c>
      <c r="M1" s="4" t="s">
        <v>866</v>
      </c>
      <c r="N1" s="4" t="s">
        <v>867</v>
      </c>
      <c r="O1" s="4" t="s">
        <v>868</v>
      </c>
      <c r="P1" s="4" t="s">
        <v>869</v>
      </c>
      <c r="Q1" s="1" t="s">
        <v>870</v>
      </c>
      <c r="R1" s="6" t="s">
        <v>866</v>
      </c>
      <c r="S1" s="6" t="s">
        <v>867</v>
      </c>
      <c r="T1" s="6" t="s">
        <v>868</v>
      </c>
      <c r="U1" s="6" t="s">
        <v>869</v>
      </c>
      <c r="V1" s="16" t="s">
        <v>871</v>
      </c>
      <c r="W1" s="1" t="s">
        <v>872</v>
      </c>
      <c r="X1" s="13" t="s">
        <v>873</v>
      </c>
      <c r="Y1" s="1">
        <v>30</v>
      </c>
      <c r="Z1" s="1" t="s">
        <v>874</v>
      </c>
      <c r="AA1" s="1" t="s">
        <v>875</v>
      </c>
      <c r="AB1" s="1" t="s">
        <v>876</v>
      </c>
    </row>
    <row r="2" spans="1:28" ht="15.75" customHeight="1" x14ac:dyDescent="0.15">
      <c r="A2" s="19" t="s">
        <v>1</v>
      </c>
      <c r="B2" s="19" t="s">
        <v>121</v>
      </c>
      <c r="C2" s="19" t="s">
        <v>128</v>
      </c>
      <c r="D2" s="19" t="str">
        <f t="shared" ref="D2:D37" si="0">A2&amp;B2</f>
        <v>B00522多彩几何</v>
      </c>
      <c r="E2" s="22">
        <v>1</v>
      </c>
      <c r="F2" s="3">
        <v>0</v>
      </c>
      <c r="G2" s="3">
        <f t="shared" ref="G2:G37" si="1">E2+F2</f>
        <v>1</v>
      </c>
      <c r="H2" s="23">
        <v>0</v>
      </c>
      <c r="I2" s="24">
        <v>0</v>
      </c>
      <c r="J2" s="8">
        <f t="shared" ref="J2:J37" si="2">H2/7*30</f>
        <v>0</v>
      </c>
      <c r="M2" s="4">
        <f t="shared" ref="M2:M37" si="3">IF(J2=0,E2,E2/J2)</f>
        <v>1</v>
      </c>
      <c r="N2" s="5">
        <f t="shared" ref="N2:N37" si="4">IF(J2=0,G2,G2/J2)</f>
        <v>1</v>
      </c>
      <c r="O2" s="5">
        <f t="shared" ref="O2:O65" si="5">IF(J2=0,G2,(G2+K2)/J2)</f>
        <v>1</v>
      </c>
      <c r="P2" s="5">
        <f t="shared" ref="P2:P65" si="6">IF(J2=0,G2,(G2+K2+L2)/J2)</f>
        <v>1</v>
      </c>
      <c r="Q2" s="2" t="s">
        <v>877</v>
      </c>
      <c r="R2" s="7">
        <f t="shared" ref="R2:R37" si="7">IF(I2=0,E2,E2/I2)</f>
        <v>1</v>
      </c>
      <c r="S2" s="7">
        <f t="shared" ref="S2:S37" si="8">IF(I2=0,G2,G2/I2)</f>
        <v>1</v>
      </c>
      <c r="T2" s="7">
        <f t="shared" ref="T2:T65" si="9">IF(I2=0,K2+G2,(K2+G2)/I2)</f>
        <v>1</v>
      </c>
      <c r="U2" s="7">
        <f t="shared" ref="U2:U65" si="10">IF(I2=0,G2,(K2+G2+L2)/I2)</f>
        <v>1</v>
      </c>
      <c r="V2" s="22">
        <v>91</v>
      </c>
      <c r="W2" s="22">
        <v>149</v>
      </c>
      <c r="X2" s="14">
        <f t="shared" ref="X2:X65" si="11">W2*J2</f>
        <v>0</v>
      </c>
      <c r="Y2" s="3">
        <f t="shared" ref="Y2:Y65" si="12">W2*I2</f>
        <v>0</v>
      </c>
      <c r="Z2" s="3">
        <f t="shared" ref="Z2:Z65" si="13">W2*E2</f>
        <v>149</v>
      </c>
      <c r="AA2" s="3">
        <f t="shared" ref="AA2:AA65" si="14">G2*W2</f>
        <v>149</v>
      </c>
      <c r="AB2" s="3">
        <f t="shared" ref="AB2:AB65" si="15">(G2+K2+L2)*W2</f>
        <v>149</v>
      </c>
    </row>
    <row r="3" spans="1:28" ht="15.75" customHeight="1" x14ac:dyDescent="0.15">
      <c r="A3" s="19" t="s">
        <v>1</v>
      </c>
      <c r="B3" s="19" t="s">
        <v>606</v>
      </c>
      <c r="C3" s="19" t="s">
        <v>607</v>
      </c>
      <c r="D3" s="19" t="str">
        <f t="shared" si="0"/>
        <v>B00522多彩拼色</v>
      </c>
      <c r="E3" s="22">
        <v>1</v>
      </c>
      <c r="F3" s="3">
        <v>0</v>
      </c>
      <c r="G3" s="3">
        <f t="shared" si="1"/>
        <v>1</v>
      </c>
      <c r="H3" s="23">
        <v>0</v>
      </c>
      <c r="I3" s="24">
        <v>0</v>
      </c>
      <c r="J3" s="8">
        <f t="shared" si="2"/>
        <v>0</v>
      </c>
      <c r="M3" s="4">
        <f t="shared" si="3"/>
        <v>1</v>
      </c>
      <c r="N3" s="5">
        <f t="shared" si="4"/>
        <v>1</v>
      </c>
      <c r="O3" s="5">
        <f t="shared" si="5"/>
        <v>1</v>
      </c>
      <c r="P3" s="5">
        <f t="shared" si="6"/>
        <v>1</v>
      </c>
      <c r="Q3" s="2" t="s">
        <v>877</v>
      </c>
      <c r="R3" s="7">
        <f t="shared" si="7"/>
        <v>1</v>
      </c>
      <c r="S3" s="7">
        <f t="shared" si="8"/>
        <v>1</v>
      </c>
      <c r="T3" s="7">
        <f t="shared" si="9"/>
        <v>1</v>
      </c>
      <c r="U3" s="7">
        <f t="shared" si="10"/>
        <v>1</v>
      </c>
      <c r="V3" s="22">
        <v>85</v>
      </c>
      <c r="W3" s="22">
        <v>149</v>
      </c>
      <c r="X3" s="14">
        <f t="shared" si="11"/>
        <v>0</v>
      </c>
      <c r="Y3" s="3">
        <f t="shared" si="12"/>
        <v>0</v>
      </c>
      <c r="Z3" s="3">
        <f t="shared" si="13"/>
        <v>149</v>
      </c>
      <c r="AA3" s="3">
        <f t="shared" si="14"/>
        <v>149</v>
      </c>
      <c r="AB3" s="3">
        <f t="shared" si="15"/>
        <v>149</v>
      </c>
    </row>
    <row r="4" spans="1:28" ht="15.75" customHeight="1" x14ac:dyDescent="0.15">
      <c r="A4" s="19" t="s">
        <v>1</v>
      </c>
      <c r="B4" s="19" t="s">
        <v>103</v>
      </c>
      <c r="C4" s="19" t="s">
        <v>129</v>
      </c>
      <c r="D4" s="19" t="str">
        <f t="shared" si="0"/>
        <v>B00522黑色大版</v>
      </c>
      <c r="E4" s="22">
        <v>152</v>
      </c>
      <c r="F4" s="3">
        <v>891</v>
      </c>
      <c r="G4" s="3">
        <f t="shared" si="1"/>
        <v>1043</v>
      </c>
      <c r="H4" s="23">
        <v>30</v>
      </c>
      <c r="I4" s="24">
        <v>134</v>
      </c>
      <c r="J4" s="8">
        <f>H4/7*30</f>
        <v>128.57142857142856</v>
      </c>
      <c r="M4" s="4">
        <f t="shared" si="3"/>
        <v>1.1822222222222223</v>
      </c>
      <c r="N4" s="5">
        <f t="shared" si="4"/>
        <v>8.1122222222222238</v>
      </c>
      <c r="O4" s="5">
        <f t="shared" si="5"/>
        <v>8.1122222222222238</v>
      </c>
      <c r="P4" s="5">
        <f t="shared" si="6"/>
        <v>8.1122222222222238</v>
      </c>
      <c r="Q4" s="2" t="s">
        <v>840</v>
      </c>
      <c r="R4" s="7">
        <f t="shared" si="7"/>
        <v>1.1343283582089552</v>
      </c>
      <c r="S4" s="7">
        <f t="shared" si="8"/>
        <v>7.7835820895522385</v>
      </c>
      <c r="T4" s="7">
        <f t="shared" si="9"/>
        <v>7.7835820895522385</v>
      </c>
      <c r="U4" s="7">
        <f t="shared" si="10"/>
        <v>7.7835820895522385</v>
      </c>
      <c r="V4" s="22">
        <v>70.45</v>
      </c>
      <c r="W4" s="22">
        <v>115</v>
      </c>
      <c r="X4" s="14">
        <f t="shared" si="11"/>
        <v>14785.714285714284</v>
      </c>
      <c r="Y4" s="3">
        <f t="shared" si="12"/>
        <v>15410</v>
      </c>
      <c r="Z4" s="3">
        <f t="shared" si="13"/>
        <v>17480</v>
      </c>
      <c r="AA4" s="3">
        <f t="shared" si="14"/>
        <v>119945</v>
      </c>
      <c r="AB4" s="3">
        <f t="shared" si="15"/>
        <v>119945</v>
      </c>
    </row>
    <row r="5" spans="1:28" ht="15.75" customHeight="1" x14ac:dyDescent="0.15">
      <c r="A5" s="19" t="s">
        <v>1</v>
      </c>
      <c r="B5" s="19" t="s">
        <v>102</v>
      </c>
      <c r="C5" s="19" t="s">
        <v>130</v>
      </c>
      <c r="D5" s="19" t="str">
        <f t="shared" si="0"/>
        <v>B00522黑色小版</v>
      </c>
      <c r="E5" s="22">
        <v>98</v>
      </c>
      <c r="F5" s="3">
        <v>255</v>
      </c>
      <c r="G5" s="3">
        <f t="shared" si="1"/>
        <v>353</v>
      </c>
      <c r="H5" s="23">
        <v>16</v>
      </c>
      <c r="I5" s="24">
        <v>82</v>
      </c>
      <c r="J5" s="8">
        <f>H5/7*30</f>
        <v>68.571428571428569</v>
      </c>
      <c r="M5" s="4">
        <f t="shared" si="3"/>
        <v>1.4291666666666667</v>
      </c>
      <c r="N5" s="5">
        <f t="shared" si="4"/>
        <v>5.1479166666666671</v>
      </c>
      <c r="O5" s="5">
        <f t="shared" si="5"/>
        <v>5.1479166666666671</v>
      </c>
      <c r="P5" s="5">
        <f t="shared" si="6"/>
        <v>5.1479166666666671</v>
      </c>
      <c r="Q5" s="2" t="s">
        <v>840</v>
      </c>
      <c r="R5" s="7">
        <f t="shared" si="7"/>
        <v>1.1951219512195121</v>
      </c>
      <c r="S5" s="7">
        <f t="shared" si="8"/>
        <v>4.3048780487804876</v>
      </c>
      <c r="T5" s="7">
        <f t="shared" si="9"/>
        <v>4.3048780487804876</v>
      </c>
      <c r="U5" s="7">
        <f t="shared" si="10"/>
        <v>4.3048780487804876</v>
      </c>
      <c r="V5" s="22">
        <v>54.45</v>
      </c>
      <c r="W5" s="22">
        <v>95</v>
      </c>
      <c r="X5" s="14">
        <f t="shared" si="11"/>
        <v>6514.2857142857138</v>
      </c>
      <c r="Y5" s="3">
        <f t="shared" si="12"/>
        <v>7790</v>
      </c>
      <c r="Z5" s="3">
        <f t="shared" si="13"/>
        <v>9310</v>
      </c>
      <c r="AA5" s="3">
        <f t="shared" si="14"/>
        <v>33535</v>
      </c>
      <c r="AB5" s="3">
        <f t="shared" si="15"/>
        <v>33535</v>
      </c>
    </row>
    <row r="6" spans="1:28" ht="15.75" customHeight="1" x14ac:dyDescent="0.15">
      <c r="A6" s="19" t="s">
        <v>1</v>
      </c>
      <c r="B6" s="19" t="s">
        <v>101</v>
      </c>
      <c r="C6" s="19" t="s">
        <v>131</v>
      </c>
      <c r="D6" s="19" t="str">
        <f t="shared" si="0"/>
        <v>B00522红咖大版</v>
      </c>
      <c r="E6" s="22">
        <v>174</v>
      </c>
      <c r="F6" s="3">
        <v>789</v>
      </c>
      <c r="G6" s="3">
        <f t="shared" si="1"/>
        <v>963</v>
      </c>
      <c r="H6" s="23">
        <v>27</v>
      </c>
      <c r="I6" s="24">
        <v>81</v>
      </c>
      <c r="J6" s="8">
        <f t="shared" si="2"/>
        <v>115.71428571428572</v>
      </c>
      <c r="M6" s="4">
        <f t="shared" si="3"/>
        <v>1.5037037037037035</v>
      </c>
      <c r="N6" s="5">
        <f t="shared" si="4"/>
        <v>8.3222222222222211</v>
      </c>
      <c r="O6" s="5">
        <f t="shared" si="5"/>
        <v>8.3222222222222211</v>
      </c>
      <c r="P6" s="5">
        <f t="shared" si="6"/>
        <v>8.3222222222222211</v>
      </c>
      <c r="Q6" s="2" t="s">
        <v>840</v>
      </c>
      <c r="R6" s="7">
        <f t="shared" si="7"/>
        <v>2.1481481481481484</v>
      </c>
      <c r="S6" s="7">
        <f t="shared" si="8"/>
        <v>11.888888888888889</v>
      </c>
      <c r="T6" s="7">
        <f t="shared" si="9"/>
        <v>11.888888888888889</v>
      </c>
      <c r="U6" s="7">
        <f t="shared" si="10"/>
        <v>11.888888888888889</v>
      </c>
      <c r="V6" s="22">
        <v>70.45</v>
      </c>
      <c r="W6" s="22">
        <v>115</v>
      </c>
      <c r="X6" s="14">
        <f t="shared" si="11"/>
        <v>13307.142857142859</v>
      </c>
      <c r="Y6" s="3">
        <f t="shared" si="12"/>
        <v>9315</v>
      </c>
      <c r="Z6" s="3">
        <f t="shared" si="13"/>
        <v>20010</v>
      </c>
      <c r="AA6" s="3">
        <f t="shared" si="14"/>
        <v>110745</v>
      </c>
      <c r="AB6" s="3">
        <f t="shared" si="15"/>
        <v>110745</v>
      </c>
    </row>
    <row r="7" spans="1:28" ht="15.75" customHeight="1" x14ac:dyDescent="0.15">
      <c r="A7" s="19" t="s">
        <v>1</v>
      </c>
      <c r="B7" s="19" t="s">
        <v>100</v>
      </c>
      <c r="C7" s="19" t="s">
        <v>132</v>
      </c>
      <c r="D7" s="19" t="str">
        <f t="shared" si="0"/>
        <v>B00522红咖小版</v>
      </c>
      <c r="E7" s="22">
        <v>132</v>
      </c>
      <c r="F7" s="3">
        <v>230</v>
      </c>
      <c r="G7" s="3">
        <f t="shared" si="1"/>
        <v>362</v>
      </c>
      <c r="H7" s="23">
        <v>10</v>
      </c>
      <c r="I7" s="24">
        <v>56</v>
      </c>
      <c r="J7" s="8">
        <f t="shared" si="2"/>
        <v>42.857142857142861</v>
      </c>
      <c r="M7" s="4">
        <f t="shared" si="3"/>
        <v>3.0799999999999996</v>
      </c>
      <c r="N7" s="5">
        <f t="shared" si="4"/>
        <v>8.4466666666666654</v>
      </c>
      <c r="O7" s="5">
        <f t="shared" si="5"/>
        <v>8.4466666666666654</v>
      </c>
      <c r="P7" s="5">
        <f t="shared" si="6"/>
        <v>8.4466666666666654</v>
      </c>
      <c r="Q7" s="2" t="s">
        <v>840</v>
      </c>
      <c r="R7" s="7">
        <f t="shared" si="7"/>
        <v>2.3571428571428572</v>
      </c>
      <c r="S7" s="7">
        <f t="shared" si="8"/>
        <v>6.4642857142857144</v>
      </c>
      <c r="T7" s="7">
        <f t="shared" si="9"/>
        <v>6.4642857142857144</v>
      </c>
      <c r="U7" s="7">
        <f t="shared" si="10"/>
        <v>6.4642857142857144</v>
      </c>
      <c r="V7" s="22">
        <v>54.45</v>
      </c>
      <c r="W7" s="22">
        <v>95</v>
      </c>
      <c r="X7" s="14">
        <f t="shared" si="11"/>
        <v>4071.428571428572</v>
      </c>
      <c r="Y7" s="3">
        <f t="shared" si="12"/>
        <v>5320</v>
      </c>
      <c r="Z7" s="3">
        <f t="shared" si="13"/>
        <v>12540</v>
      </c>
      <c r="AA7" s="3">
        <f t="shared" si="14"/>
        <v>34390</v>
      </c>
      <c r="AB7" s="3">
        <f t="shared" si="15"/>
        <v>34390</v>
      </c>
    </row>
    <row r="8" spans="1:28" ht="15.75" customHeight="1" x14ac:dyDescent="0.15">
      <c r="A8" s="19" t="s">
        <v>1</v>
      </c>
      <c r="B8" s="19" t="s">
        <v>98</v>
      </c>
      <c r="C8" s="19" t="s">
        <v>133</v>
      </c>
      <c r="D8" s="19" t="str">
        <f t="shared" si="0"/>
        <v>B00522湖水蓝大版</v>
      </c>
      <c r="E8" s="22">
        <v>160</v>
      </c>
      <c r="F8" s="3">
        <v>716</v>
      </c>
      <c r="G8" s="3">
        <f t="shared" si="1"/>
        <v>876</v>
      </c>
      <c r="H8" s="23">
        <v>23</v>
      </c>
      <c r="I8" s="24">
        <v>118</v>
      </c>
      <c r="J8" s="8">
        <f t="shared" si="2"/>
        <v>98.571428571428569</v>
      </c>
      <c r="M8" s="4">
        <f t="shared" si="3"/>
        <v>1.6231884057971016</v>
      </c>
      <c r="N8" s="5">
        <f t="shared" si="4"/>
        <v>8.8869565217391298</v>
      </c>
      <c r="O8" s="5">
        <f t="shared" si="5"/>
        <v>8.8869565217391298</v>
      </c>
      <c r="P8" s="5">
        <f t="shared" si="6"/>
        <v>8.8869565217391298</v>
      </c>
      <c r="Q8" s="2" t="s">
        <v>840</v>
      </c>
      <c r="R8" s="7">
        <f t="shared" si="7"/>
        <v>1.3559322033898304</v>
      </c>
      <c r="S8" s="7">
        <f t="shared" si="8"/>
        <v>7.4237288135593218</v>
      </c>
      <c r="T8" s="7">
        <f t="shared" si="9"/>
        <v>7.4237288135593218</v>
      </c>
      <c r="U8" s="7">
        <f t="shared" si="10"/>
        <v>7.4237288135593218</v>
      </c>
      <c r="V8" s="22">
        <v>70.45</v>
      </c>
      <c r="W8" s="22">
        <v>129</v>
      </c>
      <c r="X8" s="14">
        <f t="shared" si="11"/>
        <v>12715.714285714286</v>
      </c>
      <c r="Y8" s="3">
        <f t="shared" si="12"/>
        <v>15222</v>
      </c>
      <c r="Z8" s="3">
        <f t="shared" si="13"/>
        <v>20640</v>
      </c>
      <c r="AA8" s="3">
        <f t="shared" si="14"/>
        <v>113004</v>
      </c>
      <c r="AB8" s="3">
        <f t="shared" si="15"/>
        <v>113004</v>
      </c>
    </row>
    <row r="9" spans="1:28" ht="15.75" customHeight="1" x14ac:dyDescent="0.15">
      <c r="A9" s="19" t="s">
        <v>1</v>
      </c>
      <c r="B9" s="19" t="s">
        <v>97</v>
      </c>
      <c r="C9" s="19" t="s">
        <v>134</v>
      </c>
      <c r="D9" s="19" t="str">
        <f t="shared" si="0"/>
        <v>B00522湖水蓝小版</v>
      </c>
      <c r="E9" s="22">
        <v>21</v>
      </c>
      <c r="F9" s="3">
        <v>225</v>
      </c>
      <c r="G9" s="3">
        <f t="shared" si="1"/>
        <v>246</v>
      </c>
      <c r="H9" s="23">
        <v>5</v>
      </c>
      <c r="I9" s="24">
        <v>33</v>
      </c>
      <c r="J9" s="8">
        <f t="shared" si="2"/>
        <v>21.428571428571431</v>
      </c>
      <c r="M9" s="4">
        <f t="shared" si="3"/>
        <v>0.97999999999999987</v>
      </c>
      <c r="N9" s="5">
        <f t="shared" si="4"/>
        <v>11.479999999999999</v>
      </c>
      <c r="O9" s="5">
        <f t="shared" si="5"/>
        <v>11.479999999999999</v>
      </c>
      <c r="P9" s="5">
        <f t="shared" si="6"/>
        <v>11.479999999999999</v>
      </c>
      <c r="Q9" s="2" t="s">
        <v>840</v>
      </c>
      <c r="R9" s="7">
        <f t="shared" si="7"/>
        <v>0.63636363636363635</v>
      </c>
      <c r="S9" s="7">
        <f t="shared" si="8"/>
        <v>7.4545454545454541</v>
      </c>
      <c r="T9" s="7">
        <f t="shared" si="9"/>
        <v>7.4545454545454541</v>
      </c>
      <c r="U9" s="7">
        <f t="shared" si="10"/>
        <v>7.4545454545454541</v>
      </c>
      <c r="V9" s="22">
        <v>54.45</v>
      </c>
      <c r="W9" s="22">
        <v>109</v>
      </c>
      <c r="X9" s="14">
        <f t="shared" si="11"/>
        <v>2335.7142857142858</v>
      </c>
      <c r="Y9" s="3">
        <f t="shared" si="12"/>
        <v>3597</v>
      </c>
      <c r="Z9" s="3">
        <f t="shared" si="13"/>
        <v>2289</v>
      </c>
      <c r="AA9" s="3">
        <f t="shared" si="14"/>
        <v>26814</v>
      </c>
      <c r="AB9" s="3">
        <f t="shared" si="15"/>
        <v>26814</v>
      </c>
    </row>
    <row r="10" spans="1:28" ht="15.75" customHeight="1" x14ac:dyDescent="0.15">
      <c r="A10" s="19" t="s">
        <v>1</v>
      </c>
      <c r="B10" s="19" t="s">
        <v>90</v>
      </c>
      <c r="C10" s="19" t="s">
        <v>135</v>
      </c>
      <c r="D10" s="19" t="str">
        <f t="shared" si="0"/>
        <v>B00522酱紫色大版</v>
      </c>
      <c r="E10" s="22">
        <v>3</v>
      </c>
      <c r="F10" s="3">
        <v>874</v>
      </c>
      <c r="G10" s="3">
        <f t="shared" si="1"/>
        <v>877</v>
      </c>
      <c r="H10" s="23">
        <v>30</v>
      </c>
      <c r="I10" s="24">
        <v>145</v>
      </c>
      <c r="J10" s="8">
        <f t="shared" si="2"/>
        <v>128.57142857142856</v>
      </c>
      <c r="M10" s="4">
        <f t="shared" si="3"/>
        <v>2.3333333333333338E-2</v>
      </c>
      <c r="N10" s="5">
        <f t="shared" si="4"/>
        <v>6.8211111111111116</v>
      </c>
      <c r="O10" s="5">
        <f t="shared" si="5"/>
        <v>6.8211111111111116</v>
      </c>
      <c r="P10" s="5">
        <f t="shared" si="6"/>
        <v>6.8211111111111116</v>
      </c>
      <c r="Q10" s="2" t="s">
        <v>840</v>
      </c>
      <c r="R10" s="7">
        <f t="shared" si="7"/>
        <v>2.0689655172413793E-2</v>
      </c>
      <c r="S10" s="7">
        <f t="shared" si="8"/>
        <v>6.0482758620689658</v>
      </c>
      <c r="T10" s="7">
        <f t="shared" si="9"/>
        <v>6.0482758620689658</v>
      </c>
      <c r="U10" s="7">
        <f t="shared" si="10"/>
        <v>6.0482758620689658</v>
      </c>
      <c r="V10" s="22">
        <v>70.45</v>
      </c>
      <c r="W10" s="22">
        <v>115</v>
      </c>
      <c r="X10" s="14">
        <f t="shared" si="11"/>
        <v>14785.714285714284</v>
      </c>
      <c r="Y10" s="3">
        <f t="shared" si="12"/>
        <v>16675</v>
      </c>
      <c r="Z10" s="3">
        <f t="shared" si="13"/>
        <v>345</v>
      </c>
      <c r="AA10" s="3">
        <f t="shared" si="14"/>
        <v>100855</v>
      </c>
      <c r="AB10" s="3">
        <f t="shared" si="15"/>
        <v>100855</v>
      </c>
    </row>
    <row r="11" spans="1:28" ht="15.75" customHeight="1" x14ac:dyDescent="0.15">
      <c r="A11" s="19" t="s">
        <v>1</v>
      </c>
      <c r="B11" s="19" t="s">
        <v>89</v>
      </c>
      <c r="C11" s="19" t="s">
        <v>136</v>
      </c>
      <c r="D11" s="19" t="str">
        <f t="shared" si="0"/>
        <v>B00522酱紫色小版</v>
      </c>
      <c r="E11" s="22">
        <v>105</v>
      </c>
      <c r="F11" s="3">
        <v>460</v>
      </c>
      <c r="G11" s="3">
        <f t="shared" si="1"/>
        <v>565</v>
      </c>
      <c r="H11" s="23">
        <v>21</v>
      </c>
      <c r="I11" s="24">
        <v>91</v>
      </c>
      <c r="J11" s="8">
        <f t="shared" si="2"/>
        <v>90</v>
      </c>
      <c r="M11" s="4">
        <f t="shared" si="3"/>
        <v>1.1666666666666667</v>
      </c>
      <c r="N11" s="5">
        <f t="shared" si="4"/>
        <v>6.2777777777777777</v>
      </c>
      <c r="O11" s="5">
        <f t="shared" si="5"/>
        <v>6.2777777777777777</v>
      </c>
      <c r="P11" s="5">
        <f t="shared" si="6"/>
        <v>6.2777777777777777</v>
      </c>
      <c r="Q11" s="2" t="s">
        <v>840</v>
      </c>
      <c r="R11" s="7">
        <f t="shared" si="7"/>
        <v>1.1538461538461537</v>
      </c>
      <c r="S11" s="7">
        <f t="shared" si="8"/>
        <v>6.2087912087912089</v>
      </c>
      <c r="T11" s="7">
        <f t="shared" si="9"/>
        <v>6.2087912087912089</v>
      </c>
      <c r="U11" s="7">
        <f t="shared" si="10"/>
        <v>6.2087912087912089</v>
      </c>
      <c r="V11" s="22">
        <v>54.45</v>
      </c>
      <c r="W11" s="22">
        <v>95</v>
      </c>
      <c r="X11" s="14">
        <f t="shared" si="11"/>
        <v>8550</v>
      </c>
      <c r="Y11" s="3">
        <f t="shared" si="12"/>
        <v>8645</v>
      </c>
      <c r="Z11" s="3">
        <f t="shared" si="13"/>
        <v>9975</v>
      </c>
      <c r="AA11" s="3">
        <f t="shared" si="14"/>
        <v>53675</v>
      </c>
      <c r="AB11" s="3">
        <f t="shared" si="15"/>
        <v>53675</v>
      </c>
    </row>
    <row r="12" spans="1:28" ht="15.75" customHeight="1" x14ac:dyDescent="0.15">
      <c r="A12" s="19" t="s">
        <v>1</v>
      </c>
      <c r="B12" s="19" t="s">
        <v>73</v>
      </c>
      <c r="C12" s="19" t="s">
        <v>137</v>
      </c>
      <c r="D12" s="19" t="str">
        <f t="shared" si="0"/>
        <v>B00522玫红色大版</v>
      </c>
      <c r="E12" s="22">
        <v>-15</v>
      </c>
      <c r="F12" s="3">
        <v>1406</v>
      </c>
      <c r="G12" s="3">
        <f t="shared" si="1"/>
        <v>1391</v>
      </c>
      <c r="H12" s="23">
        <v>32</v>
      </c>
      <c r="I12" s="24">
        <v>196</v>
      </c>
      <c r="J12" s="8">
        <f t="shared" si="2"/>
        <v>137.14285714285714</v>
      </c>
      <c r="M12" s="4">
        <f t="shared" si="3"/>
        <v>-0.109375</v>
      </c>
      <c r="N12" s="5">
        <f t="shared" si="4"/>
        <v>10.142708333333333</v>
      </c>
      <c r="O12" s="5">
        <f t="shared" si="5"/>
        <v>10.142708333333333</v>
      </c>
      <c r="P12" s="5">
        <f t="shared" si="6"/>
        <v>10.142708333333333</v>
      </c>
      <c r="Q12" s="2" t="s">
        <v>840</v>
      </c>
      <c r="R12" s="7">
        <f t="shared" si="7"/>
        <v>-7.6530612244897961E-2</v>
      </c>
      <c r="S12" s="7">
        <f t="shared" si="8"/>
        <v>7.0969387755102042</v>
      </c>
      <c r="T12" s="7">
        <f t="shared" si="9"/>
        <v>7.0969387755102042</v>
      </c>
      <c r="U12" s="7">
        <f t="shared" si="10"/>
        <v>7.0969387755102042</v>
      </c>
      <c r="V12" s="22">
        <v>70.45</v>
      </c>
      <c r="W12" s="22">
        <v>129</v>
      </c>
      <c r="X12" s="14">
        <f t="shared" si="11"/>
        <v>17691.428571428572</v>
      </c>
      <c r="Y12" s="3">
        <f t="shared" si="12"/>
        <v>25284</v>
      </c>
      <c r="Z12" s="3">
        <f t="shared" si="13"/>
        <v>-1935</v>
      </c>
      <c r="AA12" s="3">
        <f t="shared" si="14"/>
        <v>179439</v>
      </c>
      <c r="AB12" s="3">
        <f t="shared" si="15"/>
        <v>179439</v>
      </c>
    </row>
    <row r="13" spans="1:28" ht="15.75" customHeight="1" x14ac:dyDescent="0.15">
      <c r="A13" s="19" t="s">
        <v>1</v>
      </c>
      <c r="B13" s="19" t="s">
        <v>72</v>
      </c>
      <c r="C13" s="19" t="s">
        <v>138</v>
      </c>
      <c r="D13" s="19" t="str">
        <f t="shared" si="0"/>
        <v>B00522玫红色小版</v>
      </c>
      <c r="E13" s="22">
        <v>66</v>
      </c>
      <c r="F13" s="3">
        <v>448</v>
      </c>
      <c r="G13" s="3">
        <f t="shared" si="1"/>
        <v>514</v>
      </c>
      <c r="H13" s="23">
        <v>20</v>
      </c>
      <c r="I13" s="24">
        <v>108</v>
      </c>
      <c r="J13" s="8">
        <f t="shared" si="2"/>
        <v>85.714285714285722</v>
      </c>
      <c r="M13" s="4">
        <f t="shared" si="3"/>
        <v>0.76999999999999991</v>
      </c>
      <c r="N13" s="5">
        <f t="shared" si="4"/>
        <v>5.9966666666666661</v>
      </c>
      <c r="O13" s="5">
        <f t="shared" si="5"/>
        <v>5.9966666666666661</v>
      </c>
      <c r="P13" s="5">
        <f t="shared" si="6"/>
        <v>5.9966666666666661</v>
      </c>
      <c r="Q13" s="2" t="s">
        <v>840</v>
      </c>
      <c r="R13" s="7">
        <f t="shared" si="7"/>
        <v>0.61111111111111116</v>
      </c>
      <c r="S13" s="7">
        <f t="shared" si="8"/>
        <v>4.7592592592592595</v>
      </c>
      <c r="T13" s="7">
        <f t="shared" si="9"/>
        <v>4.7592592592592595</v>
      </c>
      <c r="U13" s="7">
        <f t="shared" si="10"/>
        <v>4.7592592592592595</v>
      </c>
      <c r="V13" s="22">
        <v>54.45</v>
      </c>
      <c r="W13" s="22">
        <v>109</v>
      </c>
      <c r="X13" s="14">
        <f t="shared" si="11"/>
        <v>9342.8571428571431</v>
      </c>
      <c r="Y13" s="3">
        <f t="shared" si="12"/>
        <v>11772</v>
      </c>
      <c r="Z13" s="3">
        <f t="shared" si="13"/>
        <v>7194</v>
      </c>
      <c r="AA13" s="3">
        <f t="shared" si="14"/>
        <v>56026</v>
      </c>
      <c r="AB13" s="3">
        <f t="shared" si="15"/>
        <v>56026</v>
      </c>
    </row>
    <row r="14" spans="1:28" ht="15.75" customHeight="1" x14ac:dyDescent="0.15">
      <c r="A14" s="19" t="s">
        <v>1</v>
      </c>
      <c r="B14" s="19" t="s">
        <v>59</v>
      </c>
      <c r="C14" s="19" t="s">
        <v>139</v>
      </c>
      <c r="D14" s="19" t="str">
        <f t="shared" si="0"/>
        <v>B00522苹果绿大版</v>
      </c>
      <c r="E14" s="22">
        <v>99</v>
      </c>
      <c r="F14" s="3">
        <v>369</v>
      </c>
      <c r="G14" s="3">
        <f t="shared" si="1"/>
        <v>468</v>
      </c>
      <c r="H14" s="23">
        <v>10</v>
      </c>
      <c r="I14" s="24">
        <v>57</v>
      </c>
      <c r="J14" s="8">
        <f t="shared" si="2"/>
        <v>42.857142857142861</v>
      </c>
      <c r="M14" s="4">
        <f t="shared" si="3"/>
        <v>2.3099999999999996</v>
      </c>
      <c r="N14" s="5">
        <f t="shared" si="4"/>
        <v>10.919999999999998</v>
      </c>
      <c r="O14" s="5">
        <f t="shared" si="5"/>
        <v>10.919999999999998</v>
      </c>
      <c r="P14" s="5">
        <f t="shared" si="6"/>
        <v>10.919999999999998</v>
      </c>
      <c r="Q14" s="2" t="s">
        <v>840</v>
      </c>
      <c r="R14" s="7">
        <f t="shared" si="7"/>
        <v>1.736842105263158</v>
      </c>
      <c r="S14" s="7">
        <f t="shared" si="8"/>
        <v>8.2105263157894743</v>
      </c>
      <c r="T14" s="7">
        <f t="shared" si="9"/>
        <v>8.2105263157894743</v>
      </c>
      <c r="U14" s="7">
        <f t="shared" si="10"/>
        <v>8.2105263157894743</v>
      </c>
      <c r="V14" s="22">
        <v>76.95</v>
      </c>
      <c r="W14" s="22">
        <v>129</v>
      </c>
      <c r="X14" s="14">
        <f t="shared" si="11"/>
        <v>5528.5714285714294</v>
      </c>
      <c r="Y14" s="3">
        <f t="shared" si="12"/>
        <v>7353</v>
      </c>
      <c r="Z14" s="3">
        <f t="shared" si="13"/>
        <v>12771</v>
      </c>
      <c r="AA14" s="3">
        <f t="shared" si="14"/>
        <v>60372</v>
      </c>
      <c r="AB14" s="3">
        <f t="shared" si="15"/>
        <v>60372</v>
      </c>
    </row>
    <row r="15" spans="1:28" ht="15.75" customHeight="1" x14ac:dyDescent="0.15">
      <c r="A15" s="19" t="s">
        <v>1</v>
      </c>
      <c r="B15" s="19" t="s">
        <v>58</v>
      </c>
      <c r="C15" s="19" t="s">
        <v>140</v>
      </c>
      <c r="D15" s="19" t="str">
        <f t="shared" si="0"/>
        <v>B00522苹果绿小版</v>
      </c>
      <c r="E15" s="22">
        <v>48</v>
      </c>
      <c r="F15" s="3">
        <v>100</v>
      </c>
      <c r="G15" s="3">
        <f t="shared" si="1"/>
        <v>148</v>
      </c>
      <c r="H15" s="23">
        <v>6</v>
      </c>
      <c r="I15" s="24">
        <v>27</v>
      </c>
      <c r="J15" s="8">
        <f t="shared" si="2"/>
        <v>25.714285714285712</v>
      </c>
      <c r="M15" s="4">
        <f t="shared" si="3"/>
        <v>1.8666666666666669</v>
      </c>
      <c r="N15" s="5">
        <f t="shared" si="4"/>
        <v>5.7555555555555564</v>
      </c>
      <c r="O15" s="5">
        <f t="shared" si="5"/>
        <v>5.7555555555555564</v>
      </c>
      <c r="P15" s="5">
        <f t="shared" si="6"/>
        <v>5.7555555555555564</v>
      </c>
      <c r="Q15" s="2" t="s">
        <v>840</v>
      </c>
      <c r="R15" s="7">
        <f t="shared" si="7"/>
        <v>1.7777777777777777</v>
      </c>
      <c r="S15" s="7">
        <f t="shared" si="8"/>
        <v>5.4814814814814818</v>
      </c>
      <c r="T15" s="7">
        <f t="shared" si="9"/>
        <v>5.4814814814814818</v>
      </c>
      <c r="U15" s="7">
        <f t="shared" si="10"/>
        <v>5.4814814814814818</v>
      </c>
      <c r="V15" s="22">
        <v>59.95</v>
      </c>
      <c r="W15" s="22">
        <v>109</v>
      </c>
      <c r="X15" s="14">
        <f t="shared" si="11"/>
        <v>2802.8571428571427</v>
      </c>
      <c r="Y15" s="3">
        <f t="shared" si="12"/>
        <v>2943</v>
      </c>
      <c r="Z15" s="3">
        <f t="shared" si="13"/>
        <v>5232</v>
      </c>
      <c r="AA15" s="3">
        <f t="shared" si="14"/>
        <v>16132</v>
      </c>
      <c r="AB15" s="3">
        <f t="shared" si="15"/>
        <v>16132</v>
      </c>
    </row>
    <row r="16" spans="1:28" ht="15.75" customHeight="1" x14ac:dyDescent="0.15">
      <c r="A16" s="19" t="s">
        <v>1</v>
      </c>
      <c r="B16" s="19" t="s">
        <v>54</v>
      </c>
      <c r="C16" s="19" t="s">
        <v>141</v>
      </c>
      <c r="D16" s="19" t="str">
        <f t="shared" si="0"/>
        <v>B00522浅米杏大版</v>
      </c>
      <c r="E16" s="22">
        <v>128</v>
      </c>
      <c r="F16" s="3">
        <v>492</v>
      </c>
      <c r="G16" s="3">
        <f t="shared" si="1"/>
        <v>620</v>
      </c>
      <c r="H16" s="23">
        <v>17</v>
      </c>
      <c r="I16" s="24">
        <v>78</v>
      </c>
      <c r="J16" s="8">
        <f t="shared" si="2"/>
        <v>72.857142857142847</v>
      </c>
      <c r="M16" s="4">
        <f t="shared" si="3"/>
        <v>1.7568627450980394</v>
      </c>
      <c r="N16" s="5">
        <f t="shared" si="4"/>
        <v>8.5098039215686292</v>
      </c>
      <c r="O16" s="5">
        <f t="shared" si="5"/>
        <v>8.5098039215686292</v>
      </c>
      <c r="P16" s="5">
        <f t="shared" si="6"/>
        <v>8.5098039215686292</v>
      </c>
      <c r="Q16" s="2" t="s">
        <v>840</v>
      </c>
      <c r="R16" s="7">
        <f t="shared" si="7"/>
        <v>1.641025641025641</v>
      </c>
      <c r="S16" s="7">
        <f t="shared" si="8"/>
        <v>7.9487179487179489</v>
      </c>
      <c r="T16" s="7">
        <f t="shared" si="9"/>
        <v>7.9487179487179489</v>
      </c>
      <c r="U16" s="7">
        <f t="shared" si="10"/>
        <v>7.9487179487179489</v>
      </c>
      <c r="V16" s="22">
        <v>70.45</v>
      </c>
      <c r="W16" s="22">
        <v>129</v>
      </c>
      <c r="X16" s="14">
        <f t="shared" si="11"/>
        <v>9398.5714285714275</v>
      </c>
      <c r="Y16" s="3">
        <f t="shared" si="12"/>
        <v>10062</v>
      </c>
      <c r="Z16" s="3">
        <f t="shared" si="13"/>
        <v>16512</v>
      </c>
      <c r="AA16" s="3">
        <f t="shared" si="14"/>
        <v>79980</v>
      </c>
      <c r="AB16" s="3">
        <f t="shared" si="15"/>
        <v>79980</v>
      </c>
    </row>
    <row r="17" spans="1:28" ht="15.75" customHeight="1" x14ac:dyDescent="0.15">
      <c r="A17" s="19" t="s">
        <v>1</v>
      </c>
      <c r="B17" s="19" t="s">
        <v>53</v>
      </c>
      <c r="C17" s="19" t="s">
        <v>382</v>
      </c>
      <c r="D17" s="19" t="str">
        <f t="shared" si="0"/>
        <v>B00522浅米杏小版</v>
      </c>
      <c r="E17" s="22">
        <v>96</v>
      </c>
      <c r="F17" s="3">
        <v>100</v>
      </c>
      <c r="G17" s="3">
        <f t="shared" si="1"/>
        <v>196</v>
      </c>
      <c r="H17" s="23">
        <v>6</v>
      </c>
      <c r="I17" s="24">
        <v>30</v>
      </c>
      <c r="J17" s="8">
        <f t="shared" si="2"/>
        <v>25.714285714285712</v>
      </c>
      <c r="M17" s="4">
        <f t="shared" si="3"/>
        <v>3.7333333333333338</v>
      </c>
      <c r="N17" s="5">
        <f t="shared" si="4"/>
        <v>7.6222222222222227</v>
      </c>
      <c r="O17" s="5">
        <f t="shared" si="5"/>
        <v>7.6222222222222227</v>
      </c>
      <c r="P17" s="5">
        <f t="shared" si="6"/>
        <v>7.6222222222222227</v>
      </c>
      <c r="Q17" s="2" t="s">
        <v>840</v>
      </c>
      <c r="R17" s="7">
        <f t="shared" si="7"/>
        <v>3.2</v>
      </c>
      <c r="S17" s="7">
        <f t="shared" si="8"/>
        <v>6.5333333333333332</v>
      </c>
      <c r="T17" s="7">
        <f t="shared" si="9"/>
        <v>6.5333333333333332</v>
      </c>
      <c r="U17" s="7">
        <f t="shared" si="10"/>
        <v>6.5333333333333332</v>
      </c>
      <c r="V17" s="22">
        <v>54.45</v>
      </c>
      <c r="W17" s="22">
        <v>109</v>
      </c>
      <c r="X17" s="14">
        <f t="shared" si="11"/>
        <v>2802.8571428571427</v>
      </c>
      <c r="Y17" s="3">
        <f t="shared" si="12"/>
        <v>3270</v>
      </c>
      <c r="Z17" s="3">
        <f t="shared" si="13"/>
        <v>10464</v>
      </c>
      <c r="AA17" s="3">
        <f t="shared" si="14"/>
        <v>21364</v>
      </c>
      <c r="AB17" s="3">
        <f t="shared" si="15"/>
        <v>21364</v>
      </c>
    </row>
    <row r="18" spans="1:28" ht="15.75" customHeight="1" x14ac:dyDescent="0.15">
      <c r="A18" s="19" t="s">
        <v>1</v>
      </c>
      <c r="B18" s="19" t="s">
        <v>3</v>
      </c>
      <c r="C18" s="19" t="s">
        <v>142</v>
      </c>
      <c r="D18" s="19" t="str">
        <f t="shared" si="0"/>
        <v>B00522棕黄大版</v>
      </c>
      <c r="E18" s="22">
        <v>771</v>
      </c>
      <c r="F18" s="3">
        <v>2974</v>
      </c>
      <c r="G18" s="3">
        <f t="shared" si="1"/>
        <v>3745</v>
      </c>
      <c r="H18" s="23">
        <v>81</v>
      </c>
      <c r="I18" s="24">
        <v>399</v>
      </c>
      <c r="J18" s="8">
        <f>H18/7*30</f>
        <v>347.14285714285711</v>
      </c>
      <c r="M18" s="4">
        <f t="shared" si="3"/>
        <v>2.2209876543209877</v>
      </c>
      <c r="N18" s="5">
        <f t="shared" si="4"/>
        <v>10.7880658436214</v>
      </c>
      <c r="O18" s="5">
        <f t="shared" si="5"/>
        <v>10.7880658436214</v>
      </c>
      <c r="P18" s="5">
        <f t="shared" si="6"/>
        <v>10.7880658436214</v>
      </c>
      <c r="Q18" s="2" t="s">
        <v>840</v>
      </c>
      <c r="R18" s="7">
        <f t="shared" si="7"/>
        <v>1.9323308270676691</v>
      </c>
      <c r="S18" s="7">
        <f t="shared" si="8"/>
        <v>9.3859649122807021</v>
      </c>
      <c r="T18" s="7">
        <f t="shared" si="9"/>
        <v>9.3859649122807021</v>
      </c>
      <c r="U18" s="7">
        <f t="shared" si="10"/>
        <v>9.3859649122807021</v>
      </c>
      <c r="V18" s="22">
        <v>70.45</v>
      </c>
      <c r="W18" s="22">
        <v>115</v>
      </c>
      <c r="X18" s="14">
        <f t="shared" si="11"/>
        <v>39921.428571428565</v>
      </c>
      <c r="Y18" s="3">
        <f t="shared" si="12"/>
        <v>45885</v>
      </c>
      <c r="Z18" s="3">
        <f t="shared" si="13"/>
        <v>88665</v>
      </c>
      <c r="AA18" s="3">
        <f t="shared" si="14"/>
        <v>430675</v>
      </c>
      <c r="AB18" s="3">
        <f t="shared" si="15"/>
        <v>430675</v>
      </c>
    </row>
    <row r="19" spans="1:28" ht="15.75" customHeight="1" x14ac:dyDescent="0.15">
      <c r="A19" s="19" t="s">
        <v>1</v>
      </c>
      <c r="B19" s="19" t="s">
        <v>0</v>
      </c>
      <c r="C19" s="19" t="s">
        <v>143</v>
      </c>
      <c r="D19" s="19" t="str">
        <f t="shared" si="0"/>
        <v>B00522棕黄小版</v>
      </c>
      <c r="E19" s="22">
        <v>559</v>
      </c>
      <c r="F19" s="3">
        <v>1280</v>
      </c>
      <c r="G19" s="3">
        <f t="shared" si="1"/>
        <v>1839</v>
      </c>
      <c r="H19" s="23">
        <v>28</v>
      </c>
      <c r="I19" s="24">
        <v>167</v>
      </c>
      <c r="J19" s="8">
        <f t="shared" si="2"/>
        <v>120</v>
      </c>
      <c r="M19" s="4">
        <f t="shared" si="3"/>
        <v>4.6583333333333332</v>
      </c>
      <c r="N19" s="5">
        <f t="shared" si="4"/>
        <v>15.324999999999999</v>
      </c>
      <c r="O19" s="5">
        <f t="shared" si="5"/>
        <v>15.324999999999999</v>
      </c>
      <c r="P19" s="5">
        <f t="shared" si="6"/>
        <v>15.324999999999999</v>
      </c>
      <c r="Q19" s="2" t="s">
        <v>840</v>
      </c>
      <c r="R19" s="7">
        <f t="shared" si="7"/>
        <v>3.3473053892215567</v>
      </c>
      <c r="S19" s="7">
        <f t="shared" si="8"/>
        <v>11.011976047904191</v>
      </c>
      <c r="T19" s="7">
        <f t="shared" si="9"/>
        <v>11.011976047904191</v>
      </c>
      <c r="U19" s="7">
        <f t="shared" si="10"/>
        <v>11.011976047904191</v>
      </c>
      <c r="V19" s="22">
        <v>54.45</v>
      </c>
      <c r="W19" s="22">
        <v>95</v>
      </c>
      <c r="X19" s="14">
        <f t="shared" si="11"/>
        <v>11400</v>
      </c>
      <c r="Y19" s="3">
        <f t="shared" si="12"/>
        <v>15865</v>
      </c>
      <c r="Z19" s="3">
        <f t="shared" si="13"/>
        <v>53105</v>
      </c>
      <c r="AA19" s="3">
        <f t="shared" si="14"/>
        <v>174705</v>
      </c>
      <c r="AB19" s="3">
        <f t="shared" si="15"/>
        <v>174705</v>
      </c>
    </row>
    <row r="20" spans="1:28" ht="15.75" customHeight="1" x14ac:dyDescent="0.15">
      <c r="A20" s="19" t="s">
        <v>740</v>
      </c>
      <c r="B20" s="19" t="s">
        <v>28</v>
      </c>
      <c r="C20" s="19" t="s">
        <v>741</v>
      </c>
      <c r="D20" s="19" t="str">
        <f t="shared" si="0"/>
        <v>B012706优雅杏</v>
      </c>
      <c r="E20" s="22">
        <v>1</v>
      </c>
      <c r="F20" s="3">
        <v>0</v>
      </c>
      <c r="G20" s="3">
        <f t="shared" si="1"/>
        <v>1</v>
      </c>
      <c r="H20" s="23">
        <v>0</v>
      </c>
      <c r="I20" s="24">
        <v>0</v>
      </c>
      <c r="J20" s="8">
        <f t="shared" si="2"/>
        <v>0</v>
      </c>
      <c r="M20" s="4">
        <f t="shared" si="3"/>
        <v>1</v>
      </c>
      <c r="N20" s="5">
        <f t="shared" si="4"/>
        <v>1</v>
      </c>
      <c r="O20" s="5">
        <f t="shared" si="5"/>
        <v>1</v>
      </c>
      <c r="P20" s="5">
        <f t="shared" si="6"/>
        <v>1</v>
      </c>
      <c r="Q20" s="2" t="s">
        <v>511</v>
      </c>
      <c r="R20" s="7">
        <f t="shared" si="7"/>
        <v>1</v>
      </c>
      <c r="S20" s="7">
        <f t="shared" si="8"/>
        <v>1</v>
      </c>
      <c r="T20" s="7">
        <f t="shared" si="9"/>
        <v>1</v>
      </c>
      <c r="U20" s="7">
        <f t="shared" si="10"/>
        <v>1</v>
      </c>
      <c r="V20" s="22">
        <v>220</v>
      </c>
      <c r="W20" s="22">
        <v>568</v>
      </c>
      <c r="X20" s="14">
        <f t="shared" si="11"/>
        <v>0</v>
      </c>
      <c r="Y20" s="3">
        <f t="shared" si="12"/>
        <v>0</v>
      </c>
      <c r="Z20" s="3">
        <f t="shared" si="13"/>
        <v>568</v>
      </c>
      <c r="AA20" s="3">
        <f t="shared" si="14"/>
        <v>568</v>
      </c>
      <c r="AB20" s="3">
        <f t="shared" si="15"/>
        <v>568</v>
      </c>
    </row>
    <row r="21" spans="1:28" ht="15.75" customHeight="1" x14ac:dyDescent="0.15">
      <c r="A21" s="19" t="s">
        <v>746</v>
      </c>
      <c r="B21" s="19" t="s">
        <v>95</v>
      </c>
      <c r="C21" s="19" t="s">
        <v>747</v>
      </c>
      <c r="D21" s="19" t="str">
        <f t="shared" si="0"/>
        <v>B080202湖水绿</v>
      </c>
      <c r="E21" s="22">
        <v>1</v>
      </c>
      <c r="F21" s="3">
        <v>0</v>
      </c>
      <c r="G21" s="3">
        <f t="shared" si="1"/>
        <v>1</v>
      </c>
      <c r="H21" s="23">
        <v>0</v>
      </c>
      <c r="I21" s="24">
        <v>1</v>
      </c>
      <c r="J21" s="8">
        <f t="shared" si="2"/>
        <v>0</v>
      </c>
      <c r="M21" s="4">
        <f t="shared" si="3"/>
        <v>1</v>
      </c>
      <c r="N21" s="5">
        <f t="shared" si="4"/>
        <v>1</v>
      </c>
      <c r="O21" s="5">
        <f t="shared" si="5"/>
        <v>1</v>
      </c>
      <c r="P21" s="5">
        <f t="shared" si="6"/>
        <v>1</v>
      </c>
      <c r="Q21" s="2" t="s">
        <v>511</v>
      </c>
      <c r="R21" s="7">
        <f t="shared" si="7"/>
        <v>1</v>
      </c>
      <c r="S21" s="7">
        <f t="shared" si="8"/>
        <v>1</v>
      </c>
      <c r="T21" s="7">
        <f t="shared" si="9"/>
        <v>1</v>
      </c>
      <c r="U21" s="7">
        <f t="shared" si="10"/>
        <v>1</v>
      </c>
      <c r="V21" s="22">
        <v>158</v>
      </c>
      <c r="W21" s="22">
        <v>349</v>
      </c>
      <c r="X21" s="14">
        <f t="shared" si="11"/>
        <v>0</v>
      </c>
      <c r="Y21" s="3">
        <f t="shared" si="12"/>
        <v>349</v>
      </c>
      <c r="Z21" s="3">
        <f t="shared" si="13"/>
        <v>349</v>
      </c>
      <c r="AA21" s="3">
        <f t="shared" si="14"/>
        <v>349</v>
      </c>
      <c r="AB21" s="3">
        <f t="shared" si="15"/>
        <v>349</v>
      </c>
    </row>
    <row r="22" spans="1:28" ht="15.75" customHeight="1" x14ac:dyDescent="0.15">
      <c r="A22" s="19" t="s">
        <v>742</v>
      </c>
      <c r="B22" s="19" t="s">
        <v>28</v>
      </c>
      <c r="C22" s="19" t="s">
        <v>743</v>
      </c>
      <c r="D22" s="19" t="str">
        <f t="shared" si="0"/>
        <v>C032901优雅杏</v>
      </c>
      <c r="E22" s="22">
        <v>1</v>
      </c>
      <c r="F22" s="3">
        <v>0</v>
      </c>
      <c r="G22" s="3">
        <f t="shared" si="1"/>
        <v>1</v>
      </c>
      <c r="H22" s="23">
        <v>0</v>
      </c>
      <c r="I22" s="24">
        <v>0</v>
      </c>
      <c r="J22" s="8">
        <f t="shared" si="2"/>
        <v>0</v>
      </c>
      <c r="M22" s="4">
        <f t="shared" si="3"/>
        <v>1</v>
      </c>
      <c r="N22" s="5">
        <f t="shared" si="4"/>
        <v>1</v>
      </c>
      <c r="O22" s="5">
        <f t="shared" si="5"/>
        <v>1</v>
      </c>
      <c r="P22" s="5">
        <f t="shared" si="6"/>
        <v>1</v>
      </c>
      <c r="Q22" s="2" t="s">
        <v>511</v>
      </c>
      <c r="R22" s="7">
        <f t="shared" si="7"/>
        <v>1</v>
      </c>
      <c r="S22" s="7">
        <f t="shared" si="8"/>
        <v>1</v>
      </c>
      <c r="T22" s="7">
        <f t="shared" si="9"/>
        <v>1</v>
      </c>
      <c r="U22" s="7">
        <f t="shared" si="10"/>
        <v>1</v>
      </c>
      <c r="V22" s="22">
        <v>251.5</v>
      </c>
      <c r="W22" s="22">
        <v>545</v>
      </c>
      <c r="X22" s="14">
        <f t="shared" si="11"/>
        <v>0</v>
      </c>
      <c r="Y22" s="3">
        <f t="shared" si="12"/>
        <v>0</v>
      </c>
      <c r="Z22" s="3">
        <f t="shared" si="13"/>
        <v>545</v>
      </c>
      <c r="AA22" s="3">
        <f t="shared" si="14"/>
        <v>545</v>
      </c>
      <c r="AB22" s="3">
        <f t="shared" si="15"/>
        <v>545</v>
      </c>
    </row>
    <row r="23" spans="1:28" ht="15.75" customHeight="1" x14ac:dyDescent="0.15">
      <c r="A23" s="19" t="s">
        <v>31</v>
      </c>
      <c r="B23" s="19" t="s">
        <v>460</v>
      </c>
      <c r="C23" s="19" t="s">
        <v>461</v>
      </c>
      <c r="D23" s="19" t="str">
        <f t="shared" si="0"/>
        <v>D070502迷你版优雅杏</v>
      </c>
      <c r="E23" s="22">
        <v>2</v>
      </c>
      <c r="F23" s="3">
        <v>0</v>
      </c>
      <c r="G23" s="3">
        <f t="shared" si="1"/>
        <v>2</v>
      </c>
      <c r="H23" s="23">
        <v>0</v>
      </c>
      <c r="I23" s="24">
        <v>0</v>
      </c>
      <c r="J23" s="8">
        <f t="shared" si="2"/>
        <v>0</v>
      </c>
      <c r="M23" s="4">
        <f t="shared" si="3"/>
        <v>2</v>
      </c>
      <c r="N23" s="5">
        <f t="shared" si="4"/>
        <v>2</v>
      </c>
      <c r="O23" s="5">
        <f t="shared" si="5"/>
        <v>2</v>
      </c>
      <c r="P23" s="5">
        <f t="shared" si="6"/>
        <v>2</v>
      </c>
      <c r="Q23" s="2" t="s">
        <v>511</v>
      </c>
      <c r="R23" s="7">
        <f t="shared" si="7"/>
        <v>2</v>
      </c>
      <c r="S23" s="7">
        <f t="shared" si="8"/>
        <v>2</v>
      </c>
      <c r="T23" s="7">
        <f t="shared" si="9"/>
        <v>2</v>
      </c>
      <c r="U23" s="7">
        <f t="shared" si="10"/>
        <v>2</v>
      </c>
      <c r="V23" s="22">
        <v>304</v>
      </c>
      <c r="W23" s="22">
        <v>419</v>
      </c>
      <c r="X23" s="14">
        <f t="shared" si="11"/>
        <v>0</v>
      </c>
      <c r="Y23" s="3">
        <f t="shared" si="12"/>
        <v>0</v>
      </c>
      <c r="Z23" s="3">
        <f t="shared" si="13"/>
        <v>838</v>
      </c>
      <c r="AA23" s="3">
        <f t="shared" si="14"/>
        <v>838</v>
      </c>
      <c r="AB23" s="3">
        <f t="shared" si="15"/>
        <v>838</v>
      </c>
    </row>
    <row r="24" spans="1:28" ht="15.75" customHeight="1" x14ac:dyDescent="0.15">
      <c r="A24" s="19" t="s">
        <v>31</v>
      </c>
      <c r="B24" s="19" t="s">
        <v>337</v>
      </c>
      <c r="C24" s="19" t="s">
        <v>338</v>
      </c>
      <c r="D24" s="19" t="str">
        <f t="shared" si="0"/>
        <v>D070502小版玫红色</v>
      </c>
      <c r="E24" s="22">
        <v>1</v>
      </c>
      <c r="F24" s="3">
        <v>0</v>
      </c>
      <c r="G24" s="3">
        <f t="shared" si="1"/>
        <v>1</v>
      </c>
      <c r="H24" s="23">
        <v>0</v>
      </c>
      <c r="I24" s="24">
        <v>0</v>
      </c>
      <c r="J24" s="8">
        <f t="shared" si="2"/>
        <v>0</v>
      </c>
      <c r="M24" s="4">
        <f t="shared" si="3"/>
        <v>1</v>
      </c>
      <c r="N24" s="5">
        <f t="shared" si="4"/>
        <v>1</v>
      </c>
      <c r="O24" s="5">
        <f t="shared" si="5"/>
        <v>1</v>
      </c>
      <c r="P24" s="5">
        <f t="shared" si="6"/>
        <v>1</v>
      </c>
      <c r="Q24" s="2" t="s">
        <v>511</v>
      </c>
      <c r="R24" s="7">
        <f t="shared" si="7"/>
        <v>1</v>
      </c>
      <c r="S24" s="7">
        <f t="shared" si="8"/>
        <v>1</v>
      </c>
      <c r="T24" s="7">
        <f t="shared" si="9"/>
        <v>1</v>
      </c>
      <c r="U24" s="7">
        <f t="shared" si="10"/>
        <v>1</v>
      </c>
      <c r="V24" s="22">
        <v>350</v>
      </c>
      <c r="W24" s="22">
        <v>439</v>
      </c>
      <c r="X24" s="14">
        <f t="shared" si="11"/>
        <v>0</v>
      </c>
      <c r="Y24" s="3">
        <f t="shared" si="12"/>
        <v>0</v>
      </c>
      <c r="Z24" s="3">
        <f t="shared" si="13"/>
        <v>439</v>
      </c>
      <c r="AA24" s="3">
        <f t="shared" si="14"/>
        <v>439</v>
      </c>
      <c r="AB24" s="3">
        <f t="shared" si="15"/>
        <v>439</v>
      </c>
    </row>
    <row r="25" spans="1:28" ht="15.75" customHeight="1" x14ac:dyDescent="0.15">
      <c r="A25" s="19" t="s">
        <v>31</v>
      </c>
      <c r="B25" s="19" t="s">
        <v>339</v>
      </c>
      <c r="C25" s="19" t="s">
        <v>340</v>
      </c>
      <c r="D25" s="19" t="str">
        <f t="shared" si="0"/>
        <v>D070502小版梦幻紫</v>
      </c>
      <c r="E25" s="22">
        <v>1</v>
      </c>
      <c r="F25" s="3">
        <v>0</v>
      </c>
      <c r="G25" s="3">
        <f t="shared" si="1"/>
        <v>1</v>
      </c>
      <c r="H25" s="23">
        <v>0</v>
      </c>
      <c r="I25" s="24">
        <v>0</v>
      </c>
      <c r="J25" s="8">
        <f t="shared" si="2"/>
        <v>0</v>
      </c>
      <c r="M25" s="4">
        <f t="shared" si="3"/>
        <v>1</v>
      </c>
      <c r="N25" s="5">
        <f t="shared" si="4"/>
        <v>1</v>
      </c>
      <c r="O25" s="5">
        <f t="shared" si="5"/>
        <v>1</v>
      </c>
      <c r="P25" s="5">
        <f t="shared" si="6"/>
        <v>1</v>
      </c>
      <c r="Q25" s="2" t="s">
        <v>511</v>
      </c>
      <c r="R25" s="7">
        <f t="shared" si="7"/>
        <v>1</v>
      </c>
      <c r="S25" s="7">
        <f t="shared" si="8"/>
        <v>1</v>
      </c>
      <c r="T25" s="7">
        <f t="shared" si="9"/>
        <v>1</v>
      </c>
      <c r="U25" s="7">
        <f t="shared" si="10"/>
        <v>1</v>
      </c>
      <c r="V25" s="22">
        <v>350</v>
      </c>
      <c r="W25" s="22">
        <v>439</v>
      </c>
      <c r="X25" s="14">
        <f t="shared" si="11"/>
        <v>0</v>
      </c>
      <c r="Y25" s="3">
        <f t="shared" si="12"/>
        <v>0</v>
      </c>
      <c r="Z25" s="3">
        <f t="shared" si="13"/>
        <v>439</v>
      </c>
      <c r="AA25" s="3">
        <f t="shared" si="14"/>
        <v>439</v>
      </c>
      <c r="AB25" s="3">
        <f t="shared" si="15"/>
        <v>439</v>
      </c>
    </row>
    <row r="26" spans="1:28" ht="15.75" customHeight="1" x14ac:dyDescent="0.15">
      <c r="A26" s="19" t="s">
        <v>31</v>
      </c>
      <c r="B26" s="19" t="s">
        <v>32</v>
      </c>
      <c r="C26" s="19" t="s">
        <v>145</v>
      </c>
      <c r="D26" s="19" t="str">
        <f t="shared" si="0"/>
        <v>D070502小版深海蓝</v>
      </c>
      <c r="E26" s="22">
        <v>1</v>
      </c>
      <c r="F26" s="3">
        <v>0</v>
      </c>
      <c r="G26" s="3">
        <f t="shared" si="1"/>
        <v>1</v>
      </c>
      <c r="H26" s="23">
        <v>0</v>
      </c>
      <c r="I26" s="24">
        <v>1</v>
      </c>
      <c r="J26" s="8">
        <f t="shared" si="2"/>
        <v>0</v>
      </c>
      <c r="M26" s="4">
        <f t="shared" si="3"/>
        <v>1</v>
      </c>
      <c r="N26" s="5">
        <f t="shared" si="4"/>
        <v>1</v>
      </c>
      <c r="O26" s="5">
        <f t="shared" si="5"/>
        <v>1</v>
      </c>
      <c r="P26" s="5">
        <f t="shared" si="6"/>
        <v>1</v>
      </c>
      <c r="Q26" s="2" t="s">
        <v>511</v>
      </c>
      <c r="R26" s="7">
        <f t="shared" si="7"/>
        <v>1</v>
      </c>
      <c r="S26" s="7">
        <f t="shared" si="8"/>
        <v>1</v>
      </c>
      <c r="T26" s="7">
        <f t="shared" si="9"/>
        <v>1</v>
      </c>
      <c r="U26" s="7">
        <f t="shared" si="10"/>
        <v>1</v>
      </c>
      <c r="V26" s="22">
        <v>290</v>
      </c>
      <c r="W26" s="22">
        <v>439</v>
      </c>
      <c r="X26" s="14">
        <f t="shared" si="11"/>
        <v>0</v>
      </c>
      <c r="Y26" s="3">
        <f t="shared" si="12"/>
        <v>439</v>
      </c>
      <c r="Z26" s="3">
        <f t="shared" si="13"/>
        <v>439</v>
      </c>
      <c r="AA26" s="3">
        <f t="shared" si="14"/>
        <v>439</v>
      </c>
      <c r="AB26" s="3">
        <f t="shared" si="15"/>
        <v>439</v>
      </c>
    </row>
    <row r="27" spans="1:28" ht="15.75" customHeight="1" x14ac:dyDescent="0.15">
      <c r="A27" s="19" t="s">
        <v>31</v>
      </c>
      <c r="B27" s="19" t="s">
        <v>240</v>
      </c>
      <c r="C27" s="19" t="s">
        <v>144</v>
      </c>
      <c r="D27" s="19" t="str">
        <f t="shared" si="0"/>
        <v>D070502小版樱花粉</v>
      </c>
      <c r="E27" s="22">
        <v>307</v>
      </c>
      <c r="F27" s="3">
        <v>0</v>
      </c>
      <c r="G27" s="3">
        <f t="shared" si="1"/>
        <v>307</v>
      </c>
      <c r="H27" s="23">
        <v>13</v>
      </c>
      <c r="I27" s="24">
        <v>45</v>
      </c>
      <c r="J27" s="8">
        <f t="shared" si="2"/>
        <v>55.714285714285715</v>
      </c>
      <c r="M27" s="4">
        <f t="shared" si="3"/>
        <v>5.5102564102564102</v>
      </c>
      <c r="N27" s="5">
        <f t="shared" si="4"/>
        <v>5.5102564102564102</v>
      </c>
      <c r="O27" s="5">
        <f t="shared" si="5"/>
        <v>5.5102564102564102</v>
      </c>
      <c r="P27" s="5">
        <f t="shared" si="6"/>
        <v>5.5102564102564102</v>
      </c>
      <c r="Q27" s="2" t="s">
        <v>511</v>
      </c>
      <c r="R27" s="7">
        <f t="shared" si="7"/>
        <v>6.822222222222222</v>
      </c>
      <c r="S27" s="7">
        <f t="shared" si="8"/>
        <v>6.822222222222222</v>
      </c>
      <c r="T27" s="7">
        <f t="shared" si="9"/>
        <v>6.822222222222222</v>
      </c>
      <c r="U27" s="7">
        <f t="shared" si="10"/>
        <v>6.822222222222222</v>
      </c>
      <c r="V27" s="22">
        <v>337</v>
      </c>
      <c r="W27" s="22">
        <v>499</v>
      </c>
      <c r="X27" s="14">
        <f t="shared" si="11"/>
        <v>27801.428571428572</v>
      </c>
      <c r="Y27" s="3">
        <f t="shared" si="12"/>
        <v>22455</v>
      </c>
      <c r="Z27" s="3">
        <f t="shared" si="13"/>
        <v>153193</v>
      </c>
      <c r="AA27" s="3">
        <f t="shared" si="14"/>
        <v>153193</v>
      </c>
      <c r="AB27" s="3">
        <f t="shared" si="15"/>
        <v>153193</v>
      </c>
    </row>
    <row r="28" spans="1:28" ht="15.75" customHeight="1" x14ac:dyDescent="0.15">
      <c r="A28" s="19" t="s">
        <v>31</v>
      </c>
      <c r="B28" s="19" t="s">
        <v>341</v>
      </c>
      <c r="C28" s="19" t="s">
        <v>342</v>
      </c>
      <c r="D28" s="19" t="str">
        <f t="shared" si="0"/>
        <v>D070502小版优雅杏</v>
      </c>
      <c r="E28" s="22">
        <v>4</v>
      </c>
      <c r="F28" s="3">
        <v>0</v>
      </c>
      <c r="G28" s="3">
        <f t="shared" si="1"/>
        <v>4</v>
      </c>
      <c r="H28" s="23">
        <v>0</v>
      </c>
      <c r="I28" s="24">
        <v>0</v>
      </c>
      <c r="J28" s="8">
        <f t="shared" si="2"/>
        <v>0</v>
      </c>
      <c r="M28" s="4">
        <f t="shared" si="3"/>
        <v>4</v>
      </c>
      <c r="N28" s="5">
        <f t="shared" si="4"/>
        <v>4</v>
      </c>
      <c r="O28" s="5">
        <f t="shared" si="5"/>
        <v>4</v>
      </c>
      <c r="P28" s="5">
        <f t="shared" si="6"/>
        <v>4</v>
      </c>
      <c r="Q28" s="2" t="s">
        <v>511</v>
      </c>
      <c r="R28" s="7">
        <f t="shared" si="7"/>
        <v>4</v>
      </c>
      <c r="S28" s="7">
        <f t="shared" si="8"/>
        <v>4</v>
      </c>
      <c r="T28" s="7">
        <f t="shared" si="9"/>
        <v>4</v>
      </c>
      <c r="U28" s="7">
        <f t="shared" si="10"/>
        <v>4</v>
      </c>
      <c r="V28" s="22">
        <v>290</v>
      </c>
      <c r="W28" s="22">
        <v>439</v>
      </c>
      <c r="X28" s="14">
        <f t="shared" si="11"/>
        <v>0</v>
      </c>
      <c r="Y28" s="3">
        <f t="shared" si="12"/>
        <v>0</v>
      </c>
      <c r="Z28" s="3">
        <f t="shared" si="13"/>
        <v>1756</v>
      </c>
      <c r="AA28" s="3">
        <f t="shared" si="14"/>
        <v>1756</v>
      </c>
      <c r="AB28" s="3">
        <f t="shared" si="15"/>
        <v>1756</v>
      </c>
    </row>
    <row r="29" spans="1:28" ht="15.75" customHeight="1" x14ac:dyDescent="0.15">
      <c r="A29" s="19" t="s">
        <v>11</v>
      </c>
      <c r="B29" s="19" t="s">
        <v>61</v>
      </c>
      <c r="C29" s="19" t="s">
        <v>146</v>
      </c>
      <c r="D29" s="19" t="str">
        <f t="shared" si="0"/>
        <v>D082302浓醇棕</v>
      </c>
      <c r="E29" s="22">
        <v>0</v>
      </c>
      <c r="F29" s="3">
        <v>0</v>
      </c>
      <c r="G29" s="3">
        <f t="shared" si="1"/>
        <v>0</v>
      </c>
      <c r="H29" s="23">
        <v>0</v>
      </c>
      <c r="I29" s="24">
        <v>0</v>
      </c>
      <c r="J29" s="8">
        <f t="shared" si="2"/>
        <v>0</v>
      </c>
      <c r="M29" s="4">
        <f t="shared" si="3"/>
        <v>0</v>
      </c>
      <c r="N29" s="5">
        <f t="shared" si="4"/>
        <v>0</v>
      </c>
      <c r="O29" s="5">
        <f t="shared" si="5"/>
        <v>0</v>
      </c>
      <c r="P29" s="5">
        <f t="shared" si="6"/>
        <v>0</v>
      </c>
      <c r="Q29" s="2" t="s">
        <v>511</v>
      </c>
      <c r="R29" s="7">
        <f t="shared" si="7"/>
        <v>0</v>
      </c>
      <c r="S29" s="7">
        <f t="shared" si="8"/>
        <v>0</v>
      </c>
      <c r="T29" s="7">
        <f t="shared" si="9"/>
        <v>0</v>
      </c>
      <c r="U29" s="7">
        <f t="shared" si="10"/>
        <v>0</v>
      </c>
      <c r="V29" s="22">
        <v>238</v>
      </c>
      <c r="W29" s="22">
        <v>586</v>
      </c>
      <c r="X29" s="14">
        <f t="shared" si="11"/>
        <v>0</v>
      </c>
      <c r="Y29" s="3">
        <f t="shared" si="12"/>
        <v>0</v>
      </c>
      <c r="Z29" s="3">
        <f t="shared" si="13"/>
        <v>0</v>
      </c>
      <c r="AA29" s="3">
        <f t="shared" si="14"/>
        <v>0</v>
      </c>
      <c r="AB29" s="3">
        <f t="shared" si="15"/>
        <v>0</v>
      </c>
    </row>
    <row r="30" spans="1:28" ht="15.75" customHeight="1" x14ac:dyDescent="0.15">
      <c r="A30" s="19" t="s">
        <v>11</v>
      </c>
      <c r="B30" s="19" t="s">
        <v>10</v>
      </c>
      <c r="C30" s="19" t="s">
        <v>147</v>
      </c>
      <c r="D30" s="19" t="str">
        <f t="shared" si="0"/>
        <v>D082302子夜黑</v>
      </c>
      <c r="E30" s="22">
        <v>3</v>
      </c>
      <c r="F30" s="3">
        <v>0</v>
      </c>
      <c r="G30" s="3">
        <f t="shared" si="1"/>
        <v>3</v>
      </c>
      <c r="H30" s="23">
        <v>1</v>
      </c>
      <c r="I30" s="24">
        <v>1</v>
      </c>
      <c r="J30" s="8">
        <f t="shared" si="2"/>
        <v>4.2857142857142856</v>
      </c>
      <c r="M30" s="4">
        <f t="shared" si="3"/>
        <v>0.70000000000000007</v>
      </c>
      <c r="N30" s="5">
        <f t="shared" si="4"/>
        <v>0.70000000000000007</v>
      </c>
      <c r="O30" s="5">
        <f t="shared" si="5"/>
        <v>0.70000000000000007</v>
      </c>
      <c r="P30" s="5">
        <f t="shared" si="6"/>
        <v>0.70000000000000007</v>
      </c>
      <c r="Q30" s="2" t="s">
        <v>511</v>
      </c>
      <c r="R30" s="7">
        <f t="shared" si="7"/>
        <v>3</v>
      </c>
      <c r="S30" s="7">
        <f t="shared" si="8"/>
        <v>3</v>
      </c>
      <c r="T30" s="7">
        <f t="shared" si="9"/>
        <v>3</v>
      </c>
      <c r="U30" s="7">
        <f t="shared" si="10"/>
        <v>3</v>
      </c>
      <c r="V30" s="22">
        <v>238</v>
      </c>
      <c r="W30" s="22">
        <v>586</v>
      </c>
      <c r="X30" s="14">
        <f t="shared" si="11"/>
        <v>2511.4285714285716</v>
      </c>
      <c r="Y30" s="3">
        <f t="shared" si="12"/>
        <v>586</v>
      </c>
      <c r="Z30" s="3">
        <f t="shared" si="13"/>
        <v>1758</v>
      </c>
      <c r="AA30" s="3">
        <f t="shared" si="14"/>
        <v>1758</v>
      </c>
      <c r="AB30" s="3">
        <f t="shared" si="15"/>
        <v>1758</v>
      </c>
    </row>
    <row r="31" spans="1:28" ht="15.75" customHeight="1" x14ac:dyDescent="0.15">
      <c r="A31" s="19" t="s">
        <v>12</v>
      </c>
      <c r="B31" s="19" t="s">
        <v>61</v>
      </c>
      <c r="C31" s="19" t="s">
        <v>148</v>
      </c>
      <c r="D31" s="19" t="str">
        <f t="shared" si="0"/>
        <v>D082304浓醇棕</v>
      </c>
      <c r="E31" s="22">
        <v>0</v>
      </c>
      <c r="F31" s="3">
        <v>0</v>
      </c>
      <c r="G31" s="3">
        <f t="shared" si="1"/>
        <v>0</v>
      </c>
      <c r="H31" s="23">
        <v>3</v>
      </c>
      <c r="I31" s="24">
        <v>3</v>
      </c>
      <c r="J31" s="8">
        <f t="shared" si="2"/>
        <v>12.857142857142856</v>
      </c>
      <c r="M31" s="4">
        <f t="shared" si="3"/>
        <v>0</v>
      </c>
      <c r="N31" s="5">
        <f t="shared" si="4"/>
        <v>0</v>
      </c>
      <c r="O31" s="5">
        <f t="shared" si="5"/>
        <v>0</v>
      </c>
      <c r="P31" s="5">
        <f t="shared" si="6"/>
        <v>0</v>
      </c>
      <c r="Q31" s="2" t="s">
        <v>511</v>
      </c>
      <c r="R31" s="7">
        <f t="shared" si="7"/>
        <v>0</v>
      </c>
      <c r="S31" s="7">
        <f t="shared" si="8"/>
        <v>0</v>
      </c>
      <c r="T31" s="7">
        <f t="shared" si="9"/>
        <v>0</v>
      </c>
      <c r="U31" s="7">
        <f t="shared" si="10"/>
        <v>0</v>
      </c>
      <c r="V31" s="22">
        <v>50</v>
      </c>
      <c r="W31" s="22">
        <v>116</v>
      </c>
      <c r="X31" s="14">
        <f t="shared" si="11"/>
        <v>1491.4285714285713</v>
      </c>
      <c r="Y31" s="3">
        <f t="shared" si="12"/>
        <v>348</v>
      </c>
      <c r="Z31" s="3">
        <f t="shared" si="13"/>
        <v>0</v>
      </c>
      <c r="AA31" s="3">
        <f t="shared" si="14"/>
        <v>0</v>
      </c>
      <c r="AB31" s="3">
        <f t="shared" si="15"/>
        <v>0</v>
      </c>
    </row>
    <row r="32" spans="1:28" ht="15.75" customHeight="1" x14ac:dyDescent="0.15">
      <c r="A32" s="19" t="s">
        <v>12</v>
      </c>
      <c r="B32" s="19" t="s">
        <v>10</v>
      </c>
      <c r="C32" s="19" t="s">
        <v>149</v>
      </c>
      <c r="D32" s="19" t="str">
        <f t="shared" si="0"/>
        <v>D082304子夜黑</v>
      </c>
      <c r="E32" s="22">
        <v>24</v>
      </c>
      <c r="F32" s="3">
        <v>0</v>
      </c>
      <c r="G32" s="3">
        <f t="shared" si="1"/>
        <v>24</v>
      </c>
      <c r="H32" s="23">
        <v>3</v>
      </c>
      <c r="I32" s="24">
        <v>3</v>
      </c>
      <c r="J32" s="8">
        <f t="shared" si="2"/>
        <v>12.857142857142856</v>
      </c>
      <c r="M32" s="4">
        <f t="shared" si="3"/>
        <v>1.8666666666666669</v>
      </c>
      <c r="N32" s="5">
        <f t="shared" si="4"/>
        <v>1.8666666666666669</v>
      </c>
      <c r="O32" s="5">
        <f t="shared" si="5"/>
        <v>1.8666666666666669</v>
      </c>
      <c r="P32" s="5">
        <f t="shared" si="6"/>
        <v>1.8666666666666669</v>
      </c>
      <c r="Q32" s="2" t="s">
        <v>511</v>
      </c>
      <c r="R32" s="7">
        <f t="shared" si="7"/>
        <v>8</v>
      </c>
      <c r="S32" s="7">
        <f t="shared" si="8"/>
        <v>8</v>
      </c>
      <c r="T32" s="7">
        <f t="shared" si="9"/>
        <v>8</v>
      </c>
      <c r="U32" s="7">
        <f t="shared" si="10"/>
        <v>8</v>
      </c>
      <c r="V32" s="22">
        <v>50</v>
      </c>
      <c r="W32" s="22">
        <v>116</v>
      </c>
      <c r="X32" s="14">
        <f t="shared" si="11"/>
        <v>1491.4285714285713</v>
      </c>
      <c r="Y32" s="3">
        <f t="shared" si="12"/>
        <v>348</v>
      </c>
      <c r="Z32" s="3">
        <f t="shared" si="13"/>
        <v>2784</v>
      </c>
      <c r="AA32" s="3">
        <f t="shared" si="14"/>
        <v>2784</v>
      </c>
      <c r="AB32" s="3">
        <f t="shared" si="15"/>
        <v>2784</v>
      </c>
    </row>
    <row r="33" spans="1:32" ht="15.75" customHeight="1" x14ac:dyDescent="0.15">
      <c r="A33" s="19" t="s">
        <v>604</v>
      </c>
      <c r="B33" s="19" t="s">
        <v>735</v>
      </c>
      <c r="C33" s="19" t="s">
        <v>736</v>
      </c>
      <c r="D33" s="19" t="str">
        <f t="shared" si="0"/>
        <v>F4041229藕粉色</v>
      </c>
      <c r="E33" s="22">
        <v>1</v>
      </c>
      <c r="F33" s="3">
        <v>0</v>
      </c>
      <c r="G33" s="3">
        <f t="shared" si="1"/>
        <v>1</v>
      </c>
      <c r="H33" s="23">
        <v>0</v>
      </c>
      <c r="I33" s="24">
        <v>0</v>
      </c>
      <c r="J33" s="8">
        <f t="shared" si="2"/>
        <v>0</v>
      </c>
      <c r="M33" s="4">
        <f t="shared" si="3"/>
        <v>1</v>
      </c>
      <c r="N33" s="5">
        <f t="shared" si="4"/>
        <v>1</v>
      </c>
      <c r="O33" s="5">
        <f t="shared" si="5"/>
        <v>1</v>
      </c>
      <c r="P33" s="5">
        <f t="shared" si="6"/>
        <v>1</v>
      </c>
      <c r="Q33" s="2" t="s">
        <v>511</v>
      </c>
      <c r="R33" s="7">
        <f t="shared" si="7"/>
        <v>1</v>
      </c>
      <c r="S33" s="7">
        <f t="shared" si="8"/>
        <v>1</v>
      </c>
      <c r="T33" s="7">
        <f t="shared" si="9"/>
        <v>1</v>
      </c>
      <c r="U33" s="7">
        <f t="shared" si="10"/>
        <v>1</v>
      </c>
      <c r="V33" s="22">
        <v>247</v>
      </c>
      <c r="W33" s="22">
        <v>499</v>
      </c>
      <c r="X33" s="14">
        <f t="shared" si="11"/>
        <v>0</v>
      </c>
      <c r="Y33" s="3">
        <f t="shared" si="12"/>
        <v>0</v>
      </c>
      <c r="Z33" s="3">
        <f t="shared" si="13"/>
        <v>499</v>
      </c>
      <c r="AA33" s="3">
        <f t="shared" si="14"/>
        <v>499</v>
      </c>
      <c r="AB33" s="3">
        <f t="shared" si="15"/>
        <v>499</v>
      </c>
    </row>
    <row r="34" spans="1:32" ht="15.75" customHeight="1" x14ac:dyDescent="0.15">
      <c r="A34" s="19" t="s">
        <v>604</v>
      </c>
      <c r="B34" s="19" t="s">
        <v>793</v>
      </c>
      <c r="C34" s="19" t="s">
        <v>794</v>
      </c>
      <c r="D34" s="19" t="str">
        <f t="shared" si="0"/>
        <v>F4041229宝石绿</v>
      </c>
      <c r="E34" s="22">
        <v>1</v>
      </c>
      <c r="F34" s="3">
        <v>0</v>
      </c>
      <c r="G34" s="3">
        <f t="shared" si="1"/>
        <v>1</v>
      </c>
      <c r="H34" s="23">
        <v>0</v>
      </c>
      <c r="I34" s="24">
        <v>0</v>
      </c>
      <c r="J34" s="8">
        <f t="shared" si="2"/>
        <v>0</v>
      </c>
      <c r="M34" s="4">
        <f t="shared" si="3"/>
        <v>1</v>
      </c>
      <c r="N34" s="5">
        <f t="shared" si="4"/>
        <v>1</v>
      </c>
      <c r="O34" s="5">
        <f t="shared" si="5"/>
        <v>1</v>
      </c>
      <c r="P34" s="5">
        <f t="shared" si="6"/>
        <v>1</v>
      </c>
      <c r="Q34" s="2" t="s">
        <v>511</v>
      </c>
      <c r="R34" s="7">
        <f t="shared" si="7"/>
        <v>1</v>
      </c>
      <c r="S34" s="7">
        <f t="shared" si="8"/>
        <v>1</v>
      </c>
      <c r="T34" s="7">
        <f t="shared" si="9"/>
        <v>1</v>
      </c>
      <c r="U34" s="7">
        <f t="shared" si="10"/>
        <v>1</v>
      </c>
      <c r="V34" s="22">
        <v>247</v>
      </c>
      <c r="W34" s="22">
        <v>499</v>
      </c>
      <c r="X34" s="14">
        <f t="shared" si="11"/>
        <v>0</v>
      </c>
      <c r="Y34" s="3">
        <f t="shared" si="12"/>
        <v>0</v>
      </c>
      <c r="Z34" s="3">
        <f t="shared" si="13"/>
        <v>499</v>
      </c>
      <c r="AA34" s="3">
        <f t="shared" si="14"/>
        <v>499</v>
      </c>
      <c r="AB34" s="3">
        <f t="shared" si="15"/>
        <v>499</v>
      </c>
    </row>
    <row r="35" spans="1:32" ht="15.75" customHeight="1" x14ac:dyDescent="0.15">
      <c r="A35" s="19" t="s">
        <v>604</v>
      </c>
      <c r="B35" s="19" t="s">
        <v>37</v>
      </c>
      <c r="C35" s="19" t="s">
        <v>605</v>
      </c>
      <c r="D35" s="19" t="str">
        <f t="shared" si="0"/>
        <v>F4041229香妃橙</v>
      </c>
      <c r="E35" s="22">
        <v>0</v>
      </c>
      <c r="F35" s="3">
        <v>0</v>
      </c>
      <c r="G35" s="3">
        <f t="shared" si="1"/>
        <v>0</v>
      </c>
      <c r="H35" s="23">
        <v>1</v>
      </c>
      <c r="I35" s="24">
        <v>1</v>
      </c>
      <c r="J35" s="8">
        <f t="shared" si="2"/>
        <v>4.2857142857142856</v>
      </c>
      <c r="M35" s="4">
        <f t="shared" si="3"/>
        <v>0</v>
      </c>
      <c r="N35" s="5">
        <f t="shared" si="4"/>
        <v>0</v>
      </c>
      <c r="O35" s="5">
        <f t="shared" si="5"/>
        <v>0</v>
      </c>
      <c r="P35" s="5">
        <f t="shared" si="6"/>
        <v>0</v>
      </c>
      <c r="Q35" s="2" t="s">
        <v>511</v>
      </c>
      <c r="R35" s="7">
        <f t="shared" si="7"/>
        <v>0</v>
      </c>
      <c r="S35" s="7">
        <f t="shared" si="8"/>
        <v>0</v>
      </c>
      <c r="T35" s="7">
        <f t="shared" si="9"/>
        <v>0</v>
      </c>
      <c r="U35" s="7">
        <f t="shared" si="10"/>
        <v>0</v>
      </c>
      <c r="V35" s="22">
        <v>247</v>
      </c>
      <c r="W35" s="22">
        <v>499</v>
      </c>
      <c r="X35" s="14">
        <f t="shared" si="11"/>
        <v>2138.5714285714284</v>
      </c>
      <c r="Y35" s="3">
        <f t="shared" si="12"/>
        <v>499</v>
      </c>
      <c r="Z35" s="3">
        <f t="shared" si="13"/>
        <v>0</v>
      </c>
      <c r="AA35" s="3">
        <f t="shared" si="14"/>
        <v>0</v>
      </c>
      <c r="AB35" s="3">
        <f t="shared" si="15"/>
        <v>0</v>
      </c>
    </row>
    <row r="36" spans="1:32" ht="15.75" customHeight="1" x14ac:dyDescent="0.15">
      <c r="A36" s="19" t="s">
        <v>831</v>
      </c>
      <c r="B36" s="19" t="s">
        <v>30</v>
      </c>
      <c r="C36" s="19" t="s">
        <v>832</v>
      </c>
      <c r="D36" s="19" t="str">
        <f t="shared" si="0"/>
        <v>G4072901薰衣草紫</v>
      </c>
      <c r="E36" s="22">
        <v>81</v>
      </c>
      <c r="F36" s="3">
        <v>3</v>
      </c>
      <c r="G36" s="3">
        <f t="shared" si="1"/>
        <v>84</v>
      </c>
      <c r="H36" s="23">
        <v>15</v>
      </c>
      <c r="I36" s="24">
        <v>15</v>
      </c>
      <c r="J36" s="8">
        <f t="shared" si="2"/>
        <v>64.285714285714278</v>
      </c>
      <c r="M36" s="4">
        <f t="shared" si="3"/>
        <v>1.2600000000000002</v>
      </c>
      <c r="N36" s="5">
        <f t="shared" si="4"/>
        <v>1.3066666666666669</v>
      </c>
      <c r="O36" s="5">
        <f t="shared" si="5"/>
        <v>1.3066666666666669</v>
      </c>
      <c r="P36" s="5">
        <f t="shared" si="6"/>
        <v>1.3066666666666669</v>
      </c>
      <c r="Q36" s="2" t="s">
        <v>330</v>
      </c>
      <c r="R36" s="7">
        <f t="shared" si="7"/>
        <v>5.4</v>
      </c>
      <c r="S36" s="7">
        <f t="shared" si="8"/>
        <v>5.6</v>
      </c>
      <c r="T36" s="7">
        <f t="shared" si="9"/>
        <v>5.6</v>
      </c>
      <c r="U36" s="7">
        <f t="shared" si="10"/>
        <v>5.6</v>
      </c>
      <c r="V36" s="22">
        <v>376</v>
      </c>
      <c r="W36" s="22">
        <v>699</v>
      </c>
      <c r="X36" s="14">
        <f t="shared" si="11"/>
        <v>44935.714285714283</v>
      </c>
      <c r="Y36" s="3">
        <f t="shared" si="12"/>
        <v>10485</v>
      </c>
      <c r="Z36" s="3">
        <f t="shared" si="13"/>
        <v>56619</v>
      </c>
      <c r="AA36" s="3">
        <f t="shared" si="14"/>
        <v>58716</v>
      </c>
      <c r="AB36" s="3">
        <f t="shared" si="15"/>
        <v>58716</v>
      </c>
    </row>
    <row r="37" spans="1:32" ht="15.75" customHeight="1" x14ac:dyDescent="0.15">
      <c r="A37" s="19" t="s">
        <v>831</v>
      </c>
      <c r="B37" s="19" t="s">
        <v>10</v>
      </c>
      <c r="C37" s="19" t="s">
        <v>833</v>
      </c>
      <c r="D37" s="19" t="str">
        <f t="shared" si="0"/>
        <v>G4072901子夜黑</v>
      </c>
      <c r="E37" s="22">
        <v>30</v>
      </c>
      <c r="F37" s="3">
        <v>2</v>
      </c>
      <c r="G37" s="3">
        <f t="shared" si="1"/>
        <v>32</v>
      </c>
      <c r="H37" s="23">
        <v>19</v>
      </c>
      <c r="I37" s="24">
        <v>19</v>
      </c>
      <c r="J37" s="8">
        <f t="shared" si="2"/>
        <v>81.428571428571431</v>
      </c>
      <c r="M37" s="4">
        <f t="shared" si="3"/>
        <v>0.36842105263157893</v>
      </c>
      <c r="N37" s="5">
        <f t="shared" si="4"/>
        <v>0.39298245614035088</v>
      </c>
      <c r="O37" s="5">
        <f t="shared" si="5"/>
        <v>0.39298245614035088</v>
      </c>
      <c r="P37" s="5">
        <f t="shared" si="6"/>
        <v>0.39298245614035088</v>
      </c>
      <c r="Q37" s="2" t="s">
        <v>330</v>
      </c>
      <c r="R37" s="7">
        <f t="shared" si="7"/>
        <v>1.5789473684210527</v>
      </c>
      <c r="S37" s="7">
        <f t="shared" si="8"/>
        <v>1.6842105263157894</v>
      </c>
      <c r="T37" s="7">
        <f t="shared" si="9"/>
        <v>1.6842105263157894</v>
      </c>
      <c r="U37" s="7">
        <f t="shared" si="10"/>
        <v>1.6842105263157894</v>
      </c>
      <c r="V37" s="22">
        <v>376</v>
      </c>
      <c r="W37" s="22">
        <v>699</v>
      </c>
      <c r="X37" s="14">
        <f t="shared" si="11"/>
        <v>56918.571428571428</v>
      </c>
      <c r="Y37" s="3">
        <f t="shared" si="12"/>
        <v>13281</v>
      </c>
      <c r="Z37" s="3">
        <f t="shared" si="13"/>
        <v>20970</v>
      </c>
      <c r="AA37" s="3">
        <f t="shared" si="14"/>
        <v>22368</v>
      </c>
      <c r="AB37" s="3">
        <f t="shared" si="15"/>
        <v>22368</v>
      </c>
    </row>
    <row r="38" spans="1:32" ht="15.75" customHeight="1" x14ac:dyDescent="0.15">
      <c r="A38" s="19" t="s">
        <v>831</v>
      </c>
      <c r="B38" s="19" t="s">
        <v>290</v>
      </c>
      <c r="C38" s="19" t="s">
        <v>834</v>
      </c>
      <c r="D38" s="19" t="str">
        <f t="shared" ref="D38:D95" si="16">A38&amp;B38</f>
        <v>G4072901芭比粉</v>
      </c>
      <c r="E38" s="22">
        <v>55</v>
      </c>
      <c r="F38" s="3">
        <v>8</v>
      </c>
      <c r="G38" s="3">
        <f t="shared" ref="G38:G95" si="17">E38+F38</f>
        <v>63</v>
      </c>
      <c r="H38" s="23">
        <v>17</v>
      </c>
      <c r="I38" s="24">
        <v>17</v>
      </c>
      <c r="J38" s="8">
        <f t="shared" ref="J38:J95" si="18">H38/7*30</f>
        <v>72.857142857142847</v>
      </c>
      <c r="M38" s="4">
        <f t="shared" ref="M38:M95" si="19">IF(J38=0,E38,E38/J38)</f>
        <v>0.75490196078431382</v>
      </c>
      <c r="N38" s="5">
        <f t="shared" ref="N38:N95" si="20">IF(J38=0,G38,G38/J38)</f>
        <v>0.86470588235294132</v>
      </c>
      <c r="O38" s="5">
        <f t="shared" si="5"/>
        <v>0.86470588235294132</v>
      </c>
      <c r="P38" s="5">
        <f t="shared" si="6"/>
        <v>0.86470588235294132</v>
      </c>
      <c r="Q38" s="2" t="s">
        <v>330</v>
      </c>
      <c r="R38" s="7">
        <f t="shared" ref="R38:R95" si="21">IF(I38=0,E38,E38/I38)</f>
        <v>3.2352941176470589</v>
      </c>
      <c r="S38" s="7">
        <f t="shared" ref="S38:S95" si="22">IF(I38=0,G38,G38/I38)</f>
        <v>3.7058823529411766</v>
      </c>
      <c r="T38" s="7">
        <f t="shared" si="9"/>
        <v>3.7058823529411766</v>
      </c>
      <c r="U38" s="7">
        <f t="shared" si="10"/>
        <v>3.7058823529411766</v>
      </c>
      <c r="V38" s="22">
        <v>376</v>
      </c>
      <c r="W38" s="22">
        <v>699</v>
      </c>
      <c r="X38" s="14">
        <f t="shared" si="11"/>
        <v>50927.142857142848</v>
      </c>
      <c r="Y38" s="3">
        <f t="shared" si="12"/>
        <v>11883</v>
      </c>
      <c r="Z38" s="3">
        <f t="shared" si="13"/>
        <v>38445</v>
      </c>
      <c r="AA38" s="3">
        <f t="shared" si="14"/>
        <v>44037</v>
      </c>
      <c r="AB38" s="3">
        <f t="shared" si="15"/>
        <v>44037</v>
      </c>
    </row>
    <row r="39" spans="1:32" x14ac:dyDescent="0.15">
      <c r="A39" s="19" t="s">
        <v>831</v>
      </c>
      <c r="B39" s="19" t="s">
        <v>64</v>
      </c>
      <c r="C39" s="19" t="s">
        <v>835</v>
      </c>
      <c r="D39" s="19" t="str">
        <f t="shared" si="16"/>
        <v>G4072901柠檬黄</v>
      </c>
      <c r="E39" s="22">
        <v>82</v>
      </c>
      <c r="F39" s="3">
        <v>3</v>
      </c>
      <c r="G39" s="3">
        <f t="shared" si="17"/>
        <v>85</v>
      </c>
      <c r="H39" s="23">
        <v>8</v>
      </c>
      <c r="I39" s="24">
        <v>8</v>
      </c>
      <c r="J39" s="8">
        <f t="shared" si="18"/>
        <v>34.285714285714285</v>
      </c>
      <c r="M39" s="4">
        <f t="shared" si="19"/>
        <v>2.3916666666666666</v>
      </c>
      <c r="N39" s="5">
        <f t="shared" si="20"/>
        <v>2.4791666666666665</v>
      </c>
      <c r="O39" s="5">
        <f t="shared" si="5"/>
        <v>2.4791666666666665</v>
      </c>
      <c r="P39" s="5">
        <f t="shared" si="6"/>
        <v>2.4791666666666665</v>
      </c>
      <c r="Q39" s="2" t="s">
        <v>330</v>
      </c>
      <c r="R39" s="7">
        <f t="shared" si="21"/>
        <v>10.25</v>
      </c>
      <c r="S39" s="7">
        <f t="shared" si="22"/>
        <v>10.625</v>
      </c>
      <c r="T39" s="7">
        <f t="shared" si="9"/>
        <v>10.625</v>
      </c>
      <c r="U39" s="7">
        <f t="shared" si="10"/>
        <v>10.625</v>
      </c>
      <c r="V39" s="22">
        <v>376</v>
      </c>
      <c r="W39" s="22">
        <v>699</v>
      </c>
      <c r="X39" s="14">
        <f t="shared" si="11"/>
        <v>23965.714285714286</v>
      </c>
      <c r="Y39" s="3">
        <f t="shared" si="12"/>
        <v>5592</v>
      </c>
      <c r="Z39" s="3">
        <f t="shared" si="13"/>
        <v>57318</v>
      </c>
      <c r="AA39" s="3">
        <f t="shared" si="14"/>
        <v>59415</v>
      </c>
      <c r="AB39" s="3">
        <f t="shared" si="15"/>
        <v>59415</v>
      </c>
    </row>
    <row r="40" spans="1:32" x14ac:dyDescent="0.15">
      <c r="A40" s="19" t="s">
        <v>831</v>
      </c>
      <c r="B40" s="19" t="s">
        <v>836</v>
      </c>
      <c r="C40" s="19" t="s">
        <v>837</v>
      </c>
      <c r="D40" s="19" t="str">
        <f t="shared" si="16"/>
        <v>G4072901希腊蓝</v>
      </c>
      <c r="E40" s="22">
        <v>67</v>
      </c>
      <c r="F40" s="3">
        <v>2</v>
      </c>
      <c r="G40" s="3">
        <f t="shared" si="17"/>
        <v>69</v>
      </c>
      <c r="H40" s="23">
        <v>21</v>
      </c>
      <c r="I40" s="24">
        <v>21</v>
      </c>
      <c r="J40" s="8">
        <f t="shared" si="18"/>
        <v>90</v>
      </c>
      <c r="M40" s="4">
        <f t="shared" si="19"/>
        <v>0.74444444444444446</v>
      </c>
      <c r="N40" s="5">
        <f t="shared" si="20"/>
        <v>0.76666666666666672</v>
      </c>
      <c r="O40" s="5">
        <f t="shared" si="5"/>
        <v>0.76666666666666672</v>
      </c>
      <c r="P40" s="5">
        <f t="shared" si="6"/>
        <v>0.76666666666666672</v>
      </c>
      <c r="Q40" s="2" t="s">
        <v>330</v>
      </c>
      <c r="R40" s="7">
        <f t="shared" si="21"/>
        <v>3.1904761904761907</v>
      </c>
      <c r="S40" s="7">
        <f t="shared" si="22"/>
        <v>3.2857142857142856</v>
      </c>
      <c r="T40" s="7">
        <f t="shared" si="9"/>
        <v>3.2857142857142856</v>
      </c>
      <c r="U40" s="7">
        <f t="shared" si="10"/>
        <v>3.2857142857142856</v>
      </c>
      <c r="V40" s="22">
        <v>376</v>
      </c>
      <c r="W40" s="22">
        <v>699</v>
      </c>
      <c r="X40" s="14">
        <f t="shared" si="11"/>
        <v>62910</v>
      </c>
      <c r="Y40" s="3">
        <f t="shared" si="12"/>
        <v>14679</v>
      </c>
      <c r="Z40" s="3">
        <f t="shared" si="13"/>
        <v>46833</v>
      </c>
      <c r="AA40" s="3">
        <f t="shared" si="14"/>
        <v>48231</v>
      </c>
      <c r="AB40" s="3">
        <f t="shared" si="15"/>
        <v>48231</v>
      </c>
    </row>
    <row r="41" spans="1:32" x14ac:dyDescent="0.15">
      <c r="A41" s="19" t="s">
        <v>838</v>
      </c>
      <c r="B41" s="19" t="s">
        <v>10</v>
      </c>
      <c r="C41" s="19" t="s">
        <v>845</v>
      </c>
      <c r="D41" s="19" t="str">
        <f t="shared" si="16"/>
        <v>G4072902子夜黑</v>
      </c>
      <c r="E41" s="22">
        <v>-17</v>
      </c>
      <c r="F41" s="3">
        <v>130</v>
      </c>
      <c r="G41" s="3">
        <f t="shared" si="17"/>
        <v>113</v>
      </c>
      <c r="H41" s="23">
        <v>4</v>
      </c>
      <c r="I41" s="24">
        <v>16</v>
      </c>
      <c r="J41" s="8">
        <f t="shared" si="18"/>
        <v>17.142857142857142</v>
      </c>
      <c r="M41" s="4">
        <f t="shared" si="19"/>
        <v>-0.9916666666666667</v>
      </c>
      <c r="N41" s="5">
        <f t="shared" si="20"/>
        <v>6.5916666666666668</v>
      </c>
      <c r="O41" s="5">
        <f t="shared" si="5"/>
        <v>6.5916666666666668</v>
      </c>
      <c r="P41" s="5">
        <f t="shared" si="6"/>
        <v>6.5916666666666668</v>
      </c>
      <c r="Q41" s="2" t="s">
        <v>330</v>
      </c>
      <c r="R41" s="7">
        <f t="shared" si="21"/>
        <v>-1.0625</v>
      </c>
      <c r="S41" s="7">
        <f t="shared" si="22"/>
        <v>7.0625</v>
      </c>
      <c r="T41" s="7">
        <f t="shared" si="9"/>
        <v>7.0625</v>
      </c>
      <c r="U41" s="7">
        <f t="shared" si="10"/>
        <v>7.0625</v>
      </c>
      <c r="V41" s="22">
        <v>326</v>
      </c>
      <c r="W41" s="22">
        <v>699</v>
      </c>
      <c r="X41" s="14">
        <f t="shared" si="11"/>
        <v>11982.857142857143</v>
      </c>
      <c r="Y41" s="3">
        <f t="shared" si="12"/>
        <v>11184</v>
      </c>
      <c r="Z41" s="3">
        <f t="shared" si="13"/>
        <v>-11883</v>
      </c>
      <c r="AA41" s="3">
        <f t="shared" si="14"/>
        <v>78987</v>
      </c>
      <c r="AB41" s="3">
        <f t="shared" si="15"/>
        <v>78987</v>
      </c>
    </row>
    <row r="42" spans="1:32" s="15" customFormat="1" x14ac:dyDescent="0.15">
      <c r="A42" s="19" t="s">
        <v>838</v>
      </c>
      <c r="B42" s="19" t="s">
        <v>68</v>
      </c>
      <c r="C42" s="19" t="s">
        <v>846</v>
      </c>
      <c r="D42" s="19" t="str">
        <f t="shared" si="16"/>
        <v>G4072902木莓红</v>
      </c>
      <c r="E42" s="22">
        <v>-49</v>
      </c>
      <c r="F42" s="3">
        <v>250</v>
      </c>
      <c r="G42" s="3">
        <f t="shared" si="17"/>
        <v>201</v>
      </c>
      <c r="H42" s="23">
        <v>17</v>
      </c>
      <c r="I42" s="24">
        <v>47</v>
      </c>
      <c r="J42" s="8">
        <f t="shared" si="18"/>
        <v>72.857142857142847</v>
      </c>
      <c r="K42" s="11"/>
      <c r="L42" s="3"/>
      <c r="M42" s="4">
        <f t="shared" si="19"/>
        <v>-0.67254901960784319</v>
      </c>
      <c r="N42" s="5">
        <f t="shared" si="20"/>
        <v>2.7588235294117651</v>
      </c>
      <c r="O42" s="5">
        <f t="shared" si="5"/>
        <v>2.7588235294117651</v>
      </c>
      <c r="P42" s="5">
        <f t="shared" si="6"/>
        <v>2.7588235294117651</v>
      </c>
      <c r="Q42" s="2" t="s">
        <v>330</v>
      </c>
      <c r="R42" s="7">
        <f t="shared" si="21"/>
        <v>-1.0425531914893618</v>
      </c>
      <c r="S42" s="7">
        <f t="shared" si="22"/>
        <v>4.2765957446808507</v>
      </c>
      <c r="T42" s="7">
        <f t="shared" si="9"/>
        <v>4.2765957446808507</v>
      </c>
      <c r="U42" s="7">
        <f t="shared" si="10"/>
        <v>4.2765957446808507</v>
      </c>
      <c r="V42" s="22">
        <v>326</v>
      </c>
      <c r="W42" s="22">
        <v>699</v>
      </c>
      <c r="X42" s="14">
        <f t="shared" si="11"/>
        <v>50927.142857142848</v>
      </c>
      <c r="Y42" s="3">
        <f t="shared" si="12"/>
        <v>32853</v>
      </c>
      <c r="Z42" s="3">
        <f t="shared" si="13"/>
        <v>-34251</v>
      </c>
      <c r="AA42" s="3">
        <f t="shared" si="14"/>
        <v>140499</v>
      </c>
      <c r="AB42" s="3">
        <f t="shared" si="15"/>
        <v>140499</v>
      </c>
      <c r="AC42" s="3"/>
      <c r="AD42" s="3"/>
      <c r="AE42" s="3"/>
      <c r="AF42" s="3"/>
    </row>
    <row r="43" spans="1:32" x14ac:dyDescent="0.15">
      <c r="A43" s="19" t="s">
        <v>791</v>
      </c>
      <c r="B43" s="19" t="s">
        <v>790</v>
      </c>
      <c r="C43" s="19" t="s">
        <v>792</v>
      </c>
      <c r="D43" s="19" t="str">
        <f t="shared" si="16"/>
        <v>H040702焦糖咖</v>
      </c>
      <c r="E43" s="22">
        <v>0</v>
      </c>
      <c r="F43" s="3">
        <v>0</v>
      </c>
      <c r="G43" s="3">
        <f t="shared" si="17"/>
        <v>0</v>
      </c>
      <c r="H43" s="23">
        <v>0</v>
      </c>
      <c r="I43" s="24">
        <v>1</v>
      </c>
      <c r="J43" s="8">
        <f t="shared" si="18"/>
        <v>0</v>
      </c>
      <c r="M43" s="4">
        <f t="shared" si="19"/>
        <v>0</v>
      </c>
      <c r="N43" s="5">
        <f t="shared" si="20"/>
        <v>0</v>
      </c>
      <c r="O43" s="5">
        <f t="shared" si="5"/>
        <v>0</v>
      </c>
      <c r="P43" s="5">
        <f t="shared" si="6"/>
        <v>0</v>
      </c>
      <c r="Q43" s="2" t="s">
        <v>511</v>
      </c>
      <c r="R43" s="7">
        <f t="shared" si="21"/>
        <v>0</v>
      </c>
      <c r="S43" s="7">
        <f t="shared" si="22"/>
        <v>0</v>
      </c>
      <c r="T43" s="7">
        <f t="shared" si="9"/>
        <v>0</v>
      </c>
      <c r="U43" s="7">
        <f t="shared" si="10"/>
        <v>0</v>
      </c>
      <c r="V43" s="22">
        <v>399</v>
      </c>
      <c r="W43" s="22">
        <v>615</v>
      </c>
      <c r="X43" s="14">
        <f t="shared" si="11"/>
        <v>0</v>
      </c>
      <c r="Y43" s="3">
        <f t="shared" si="12"/>
        <v>615</v>
      </c>
      <c r="Z43" s="3">
        <f t="shared" si="13"/>
        <v>0</v>
      </c>
      <c r="AA43" s="3">
        <f t="shared" si="14"/>
        <v>0</v>
      </c>
      <c r="AB43" s="3">
        <f t="shared" si="15"/>
        <v>0</v>
      </c>
    </row>
    <row r="44" spans="1:32" x14ac:dyDescent="0.15">
      <c r="A44" s="19" t="s">
        <v>353</v>
      </c>
      <c r="B44" s="19" t="s">
        <v>10</v>
      </c>
      <c r="C44" s="19" t="s">
        <v>354</v>
      </c>
      <c r="D44" s="19" t="str">
        <f t="shared" si="16"/>
        <v>H3090301子夜黑</v>
      </c>
      <c r="E44" s="22">
        <v>0</v>
      </c>
      <c r="F44" s="3">
        <v>0</v>
      </c>
      <c r="G44" s="3">
        <f t="shared" si="17"/>
        <v>0</v>
      </c>
      <c r="H44" s="23">
        <v>0</v>
      </c>
      <c r="I44" s="24">
        <v>3</v>
      </c>
      <c r="J44" s="8">
        <f t="shared" si="18"/>
        <v>0</v>
      </c>
      <c r="M44" s="4">
        <f t="shared" si="19"/>
        <v>0</v>
      </c>
      <c r="N44" s="5">
        <f t="shared" si="20"/>
        <v>0</v>
      </c>
      <c r="O44" s="5">
        <f t="shared" si="5"/>
        <v>0</v>
      </c>
      <c r="P44" s="5">
        <f t="shared" si="6"/>
        <v>0</v>
      </c>
      <c r="Q44" s="2" t="s">
        <v>842</v>
      </c>
      <c r="R44" s="7">
        <f t="shared" si="21"/>
        <v>0</v>
      </c>
      <c r="S44" s="7">
        <f t="shared" si="22"/>
        <v>0</v>
      </c>
      <c r="T44" s="7">
        <f t="shared" si="9"/>
        <v>0</v>
      </c>
      <c r="U44" s="7">
        <f t="shared" si="10"/>
        <v>0</v>
      </c>
      <c r="V44" s="22">
        <v>231</v>
      </c>
      <c r="W44" s="22">
        <v>399</v>
      </c>
      <c r="X44" s="14">
        <f t="shared" si="11"/>
        <v>0</v>
      </c>
      <c r="Y44" s="3">
        <f t="shared" si="12"/>
        <v>1197</v>
      </c>
      <c r="Z44" s="3">
        <f t="shared" si="13"/>
        <v>0</v>
      </c>
      <c r="AA44" s="3">
        <f t="shared" si="14"/>
        <v>0</v>
      </c>
      <c r="AB44" s="3">
        <f t="shared" si="15"/>
        <v>0</v>
      </c>
    </row>
    <row r="45" spans="1:32" x14ac:dyDescent="0.15">
      <c r="A45" s="19" t="s">
        <v>353</v>
      </c>
      <c r="B45" s="19" t="s">
        <v>94</v>
      </c>
      <c r="C45" s="19" t="s">
        <v>355</v>
      </c>
      <c r="D45" s="19" t="str">
        <f t="shared" si="16"/>
        <v>H3090301皇家紫</v>
      </c>
      <c r="E45" s="22">
        <v>46</v>
      </c>
      <c r="F45" s="3">
        <v>1110</v>
      </c>
      <c r="G45" s="3">
        <f t="shared" si="17"/>
        <v>1156</v>
      </c>
      <c r="H45" s="23">
        <v>22</v>
      </c>
      <c r="I45" s="24">
        <v>67</v>
      </c>
      <c r="J45" s="8">
        <f t="shared" si="18"/>
        <v>94.285714285714278</v>
      </c>
      <c r="M45" s="4">
        <f t="shared" si="19"/>
        <v>0.48787878787878791</v>
      </c>
      <c r="N45" s="5">
        <f t="shared" si="20"/>
        <v>12.260606060606062</v>
      </c>
      <c r="O45" s="5">
        <f t="shared" si="5"/>
        <v>12.260606060606062</v>
      </c>
      <c r="P45" s="5">
        <f t="shared" si="6"/>
        <v>12.260606060606062</v>
      </c>
      <c r="Q45" s="2" t="s">
        <v>842</v>
      </c>
      <c r="R45" s="7">
        <f t="shared" si="21"/>
        <v>0.68656716417910446</v>
      </c>
      <c r="S45" s="7">
        <f t="shared" si="22"/>
        <v>17.253731343283583</v>
      </c>
      <c r="T45" s="7">
        <f t="shared" si="9"/>
        <v>17.253731343283583</v>
      </c>
      <c r="U45" s="7">
        <f t="shared" si="10"/>
        <v>17.253731343283583</v>
      </c>
      <c r="V45" s="22">
        <v>231</v>
      </c>
      <c r="W45" s="22">
        <v>399</v>
      </c>
      <c r="X45" s="14">
        <f t="shared" si="11"/>
        <v>37620</v>
      </c>
      <c r="Y45" s="3">
        <f t="shared" si="12"/>
        <v>26733</v>
      </c>
      <c r="Z45" s="3">
        <f t="shared" si="13"/>
        <v>18354</v>
      </c>
      <c r="AA45" s="3">
        <f t="shared" si="14"/>
        <v>461244</v>
      </c>
      <c r="AB45" s="3">
        <f t="shared" si="15"/>
        <v>461244</v>
      </c>
    </row>
    <row r="46" spans="1:32" x14ac:dyDescent="0.15">
      <c r="A46" s="19" t="s">
        <v>353</v>
      </c>
      <c r="B46" s="19" t="s">
        <v>29</v>
      </c>
      <c r="C46" s="19" t="s">
        <v>356</v>
      </c>
      <c r="D46" s="19" t="str">
        <f t="shared" si="16"/>
        <v>H3090301樱桃红</v>
      </c>
      <c r="E46" s="22">
        <v>-12</v>
      </c>
      <c r="F46" s="3">
        <v>330</v>
      </c>
      <c r="G46" s="3">
        <f t="shared" si="17"/>
        <v>318</v>
      </c>
      <c r="H46" s="23">
        <v>7</v>
      </c>
      <c r="I46" s="24">
        <v>12</v>
      </c>
      <c r="J46" s="8">
        <f t="shared" si="18"/>
        <v>30</v>
      </c>
      <c r="M46" s="4">
        <f t="shared" si="19"/>
        <v>-0.4</v>
      </c>
      <c r="N46" s="5">
        <f t="shared" si="20"/>
        <v>10.6</v>
      </c>
      <c r="O46" s="5">
        <f t="shared" si="5"/>
        <v>10.6</v>
      </c>
      <c r="P46" s="5">
        <f t="shared" si="6"/>
        <v>10.6</v>
      </c>
      <c r="Q46" s="2" t="s">
        <v>842</v>
      </c>
      <c r="R46" s="7">
        <f t="shared" si="21"/>
        <v>-1</v>
      </c>
      <c r="S46" s="7">
        <f t="shared" si="22"/>
        <v>26.5</v>
      </c>
      <c r="T46" s="7">
        <f t="shared" si="9"/>
        <v>26.5</v>
      </c>
      <c r="U46" s="7">
        <f t="shared" si="10"/>
        <v>26.5</v>
      </c>
      <c r="V46" s="22">
        <v>231</v>
      </c>
      <c r="W46" s="22">
        <v>399</v>
      </c>
      <c r="X46" s="14">
        <f t="shared" si="11"/>
        <v>11970</v>
      </c>
      <c r="Y46" s="3">
        <f t="shared" si="12"/>
        <v>4788</v>
      </c>
      <c r="Z46" s="3">
        <f t="shared" si="13"/>
        <v>-4788</v>
      </c>
      <c r="AA46" s="3">
        <f t="shared" si="14"/>
        <v>126882</v>
      </c>
      <c r="AB46" s="3">
        <f t="shared" si="15"/>
        <v>126882</v>
      </c>
    </row>
    <row r="47" spans="1:32" x14ac:dyDescent="0.15">
      <c r="A47" s="19" t="s">
        <v>353</v>
      </c>
      <c r="B47" s="19" t="s">
        <v>38</v>
      </c>
      <c r="C47" s="19" t="s">
        <v>357</v>
      </c>
      <c r="D47" s="19" t="str">
        <f t="shared" si="16"/>
        <v>H3090301鲜梨黄</v>
      </c>
      <c r="E47" s="22">
        <v>37</v>
      </c>
      <c r="F47" s="3">
        <v>44</v>
      </c>
      <c r="G47" s="3">
        <f t="shared" si="17"/>
        <v>81</v>
      </c>
      <c r="H47" s="23">
        <v>3</v>
      </c>
      <c r="I47" s="24">
        <v>12</v>
      </c>
      <c r="J47" s="8">
        <f t="shared" si="18"/>
        <v>12.857142857142856</v>
      </c>
      <c r="M47" s="4">
        <f t="shared" si="19"/>
        <v>2.8777777777777782</v>
      </c>
      <c r="N47" s="5">
        <f t="shared" si="20"/>
        <v>6.3000000000000007</v>
      </c>
      <c r="O47" s="5">
        <f t="shared" si="5"/>
        <v>6.3000000000000007</v>
      </c>
      <c r="P47" s="5">
        <f t="shared" si="6"/>
        <v>6.3000000000000007</v>
      </c>
      <c r="Q47" s="2" t="s">
        <v>842</v>
      </c>
      <c r="R47" s="7">
        <f t="shared" si="21"/>
        <v>3.0833333333333335</v>
      </c>
      <c r="S47" s="7">
        <f t="shared" si="22"/>
        <v>6.75</v>
      </c>
      <c r="T47" s="7">
        <f t="shared" si="9"/>
        <v>6.75</v>
      </c>
      <c r="U47" s="7">
        <f t="shared" si="10"/>
        <v>6.75</v>
      </c>
      <c r="V47" s="22">
        <v>231</v>
      </c>
      <c r="W47" s="22">
        <v>399</v>
      </c>
      <c r="X47" s="14">
        <f t="shared" si="11"/>
        <v>5129.9999999999991</v>
      </c>
      <c r="Y47" s="3">
        <f t="shared" si="12"/>
        <v>4788</v>
      </c>
      <c r="Z47" s="3">
        <f t="shared" si="13"/>
        <v>14763</v>
      </c>
      <c r="AA47" s="3">
        <f t="shared" si="14"/>
        <v>32319</v>
      </c>
      <c r="AB47" s="3">
        <f t="shared" si="15"/>
        <v>32319</v>
      </c>
    </row>
    <row r="48" spans="1:32" x14ac:dyDescent="0.15">
      <c r="A48" s="19" t="s">
        <v>457</v>
      </c>
      <c r="B48" s="19" t="s">
        <v>239</v>
      </c>
      <c r="C48" s="19" t="s">
        <v>458</v>
      </c>
      <c r="D48" s="19" t="str">
        <f t="shared" si="16"/>
        <v>H3121202兰花紫</v>
      </c>
      <c r="E48" s="22">
        <v>28</v>
      </c>
      <c r="F48" s="3">
        <v>0</v>
      </c>
      <c r="G48" s="3">
        <f t="shared" si="17"/>
        <v>28</v>
      </c>
      <c r="H48" s="23">
        <v>1</v>
      </c>
      <c r="I48" s="24">
        <v>8</v>
      </c>
      <c r="J48" s="8">
        <f t="shared" si="18"/>
        <v>4.2857142857142856</v>
      </c>
      <c r="M48" s="4">
        <f t="shared" si="19"/>
        <v>6.5333333333333332</v>
      </c>
      <c r="N48" s="5">
        <f t="shared" si="20"/>
        <v>6.5333333333333332</v>
      </c>
      <c r="O48" s="5">
        <f t="shared" si="5"/>
        <v>6.5333333333333332</v>
      </c>
      <c r="P48" s="5">
        <f t="shared" si="6"/>
        <v>6.5333333333333332</v>
      </c>
      <c r="Q48" s="2" t="s">
        <v>511</v>
      </c>
      <c r="R48" s="7">
        <f t="shared" si="21"/>
        <v>3.5</v>
      </c>
      <c r="S48" s="7">
        <f t="shared" si="22"/>
        <v>3.5</v>
      </c>
      <c r="T48" s="7">
        <f t="shared" si="9"/>
        <v>3.5</v>
      </c>
      <c r="U48" s="7">
        <f t="shared" si="10"/>
        <v>3.5</v>
      </c>
      <c r="V48" s="22">
        <v>275</v>
      </c>
      <c r="W48" s="22">
        <v>499</v>
      </c>
      <c r="X48" s="14">
        <f t="shared" si="11"/>
        <v>2138.5714285714284</v>
      </c>
      <c r="Y48" s="3">
        <f t="shared" si="12"/>
        <v>3992</v>
      </c>
      <c r="Z48" s="3">
        <f t="shared" si="13"/>
        <v>13972</v>
      </c>
      <c r="AA48" s="3">
        <f t="shared" si="14"/>
        <v>13972</v>
      </c>
      <c r="AB48" s="3">
        <f t="shared" si="15"/>
        <v>13972</v>
      </c>
    </row>
    <row r="49" spans="1:28" x14ac:dyDescent="0.15">
      <c r="A49" s="19" t="s">
        <v>457</v>
      </c>
      <c r="B49" s="19" t="s">
        <v>37</v>
      </c>
      <c r="C49" s="19" t="s">
        <v>459</v>
      </c>
      <c r="D49" s="19" t="str">
        <f t="shared" si="16"/>
        <v>H3121202香妃橙</v>
      </c>
      <c r="E49" s="22">
        <v>1</v>
      </c>
      <c r="F49" s="3">
        <v>0</v>
      </c>
      <c r="G49" s="3">
        <f t="shared" si="17"/>
        <v>1</v>
      </c>
      <c r="H49" s="23">
        <v>0</v>
      </c>
      <c r="I49" s="24">
        <v>0</v>
      </c>
      <c r="J49" s="8">
        <f t="shared" si="18"/>
        <v>0</v>
      </c>
      <c r="M49" s="4">
        <f t="shared" si="19"/>
        <v>1</v>
      </c>
      <c r="N49" s="5">
        <f t="shared" si="20"/>
        <v>1</v>
      </c>
      <c r="O49" s="5">
        <f t="shared" si="5"/>
        <v>1</v>
      </c>
      <c r="P49" s="5">
        <f t="shared" si="6"/>
        <v>1</v>
      </c>
      <c r="Q49" s="2" t="s">
        <v>511</v>
      </c>
      <c r="R49" s="7">
        <f t="shared" si="21"/>
        <v>1</v>
      </c>
      <c r="S49" s="7">
        <f t="shared" si="22"/>
        <v>1</v>
      </c>
      <c r="T49" s="7">
        <f t="shared" si="9"/>
        <v>1</v>
      </c>
      <c r="U49" s="7">
        <f t="shared" si="10"/>
        <v>1</v>
      </c>
      <c r="V49" s="22">
        <v>275</v>
      </c>
      <c r="W49" s="22">
        <v>499</v>
      </c>
      <c r="X49" s="14">
        <f t="shared" si="11"/>
        <v>0</v>
      </c>
      <c r="Y49" s="3">
        <f t="shared" si="12"/>
        <v>0</v>
      </c>
      <c r="Z49" s="3">
        <f t="shared" si="13"/>
        <v>499</v>
      </c>
      <c r="AA49" s="3">
        <f t="shared" si="14"/>
        <v>499</v>
      </c>
      <c r="AB49" s="3">
        <f t="shared" si="15"/>
        <v>499</v>
      </c>
    </row>
    <row r="50" spans="1:28" x14ac:dyDescent="0.15">
      <c r="A50" s="19" t="s">
        <v>457</v>
      </c>
      <c r="B50" s="19" t="s">
        <v>19</v>
      </c>
      <c r="C50" s="19" t="s">
        <v>795</v>
      </c>
      <c r="D50" s="19" t="str">
        <f t="shared" si="16"/>
        <v>H3121202中国红</v>
      </c>
      <c r="E50" s="22">
        <v>1</v>
      </c>
      <c r="F50" s="3">
        <v>0</v>
      </c>
      <c r="G50" s="3">
        <f t="shared" si="17"/>
        <v>1</v>
      </c>
      <c r="H50" s="23">
        <v>0</v>
      </c>
      <c r="I50" s="24">
        <v>0</v>
      </c>
      <c r="J50" s="8">
        <f t="shared" si="18"/>
        <v>0</v>
      </c>
      <c r="M50" s="4">
        <f t="shared" si="19"/>
        <v>1</v>
      </c>
      <c r="N50" s="5">
        <f t="shared" si="20"/>
        <v>1</v>
      </c>
      <c r="O50" s="5">
        <f t="shared" si="5"/>
        <v>1</v>
      </c>
      <c r="P50" s="5">
        <f t="shared" si="6"/>
        <v>1</v>
      </c>
      <c r="Q50" s="2" t="s">
        <v>511</v>
      </c>
      <c r="R50" s="7">
        <f t="shared" si="21"/>
        <v>1</v>
      </c>
      <c r="S50" s="7">
        <f t="shared" si="22"/>
        <v>1</v>
      </c>
      <c r="T50" s="7">
        <f t="shared" si="9"/>
        <v>1</v>
      </c>
      <c r="U50" s="7">
        <f t="shared" si="10"/>
        <v>1</v>
      </c>
      <c r="V50" s="22">
        <v>275</v>
      </c>
      <c r="W50" s="22">
        <v>499</v>
      </c>
      <c r="X50" s="14">
        <f t="shared" si="11"/>
        <v>0</v>
      </c>
      <c r="Y50" s="3">
        <f t="shared" si="12"/>
        <v>0</v>
      </c>
      <c r="Z50" s="3">
        <f t="shared" si="13"/>
        <v>499</v>
      </c>
      <c r="AA50" s="3">
        <f t="shared" si="14"/>
        <v>499</v>
      </c>
      <c r="AB50" s="3">
        <f t="shared" si="15"/>
        <v>499</v>
      </c>
    </row>
    <row r="51" spans="1:28" x14ac:dyDescent="0.15">
      <c r="A51" s="19" t="s">
        <v>457</v>
      </c>
      <c r="B51" s="19" t="s">
        <v>793</v>
      </c>
      <c r="C51" s="19" t="s">
        <v>796</v>
      </c>
      <c r="D51" s="19" t="str">
        <f t="shared" si="16"/>
        <v>H3121202宝石绿</v>
      </c>
      <c r="E51" s="22">
        <v>1</v>
      </c>
      <c r="F51" s="3">
        <v>0</v>
      </c>
      <c r="G51" s="3">
        <f t="shared" si="17"/>
        <v>1</v>
      </c>
      <c r="H51" s="23">
        <v>0</v>
      </c>
      <c r="I51" s="24">
        <v>0</v>
      </c>
      <c r="J51" s="8">
        <f t="shared" si="18"/>
        <v>0</v>
      </c>
      <c r="M51" s="4">
        <f t="shared" si="19"/>
        <v>1</v>
      </c>
      <c r="N51" s="5">
        <f t="shared" si="20"/>
        <v>1</v>
      </c>
      <c r="O51" s="5">
        <f t="shared" si="5"/>
        <v>1</v>
      </c>
      <c r="P51" s="5">
        <f t="shared" si="6"/>
        <v>1</v>
      </c>
      <c r="Q51" s="2" t="s">
        <v>511</v>
      </c>
      <c r="R51" s="7">
        <f t="shared" si="21"/>
        <v>1</v>
      </c>
      <c r="S51" s="7">
        <f t="shared" si="22"/>
        <v>1</v>
      </c>
      <c r="T51" s="7">
        <f t="shared" si="9"/>
        <v>1</v>
      </c>
      <c r="U51" s="7">
        <f t="shared" si="10"/>
        <v>1</v>
      </c>
      <c r="V51" s="22">
        <v>275</v>
      </c>
      <c r="W51" s="22">
        <v>499</v>
      </c>
      <c r="X51" s="14">
        <f t="shared" si="11"/>
        <v>0</v>
      </c>
      <c r="Y51" s="3">
        <f t="shared" si="12"/>
        <v>0</v>
      </c>
      <c r="Z51" s="3">
        <f t="shared" si="13"/>
        <v>499</v>
      </c>
      <c r="AA51" s="3">
        <f t="shared" si="14"/>
        <v>499</v>
      </c>
      <c r="AB51" s="3">
        <f t="shared" si="15"/>
        <v>499</v>
      </c>
    </row>
    <row r="52" spans="1:28" x14ac:dyDescent="0.15">
      <c r="A52" s="19" t="s">
        <v>601</v>
      </c>
      <c r="B52" s="19" t="s">
        <v>10</v>
      </c>
      <c r="C52" s="19" t="s">
        <v>602</v>
      </c>
      <c r="D52" s="19" t="str">
        <f t="shared" si="16"/>
        <v>H4041007子夜黑</v>
      </c>
      <c r="E52" s="22">
        <v>0</v>
      </c>
      <c r="F52" s="3">
        <v>0</v>
      </c>
      <c r="G52" s="3">
        <f t="shared" si="17"/>
        <v>0</v>
      </c>
      <c r="H52" s="23">
        <v>0</v>
      </c>
      <c r="I52" s="24">
        <v>2</v>
      </c>
      <c r="J52" s="8">
        <f t="shared" si="18"/>
        <v>0</v>
      </c>
      <c r="M52" s="4">
        <f t="shared" si="19"/>
        <v>0</v>
      </c>
      <c r="N52" s="5">
        <f t="shared" si="20"/>
        <v>0</v>
      </c>
      <c r="O52" s="5">
        <f t="shared" si="5"/>
        <v>0</v>
      </c>
      <c r="P52" s="5">
        <f t="shared" si="6"/>
        <v>0</v>
      </c>
      <c r="Q52" s="2" t="s">
        <v>511</v>
      </c>
      <c r="R52" s="7">
        <f t="shared" si="21"/>
        <v>0</v>
      </c>
      <c r="S52" s="7">
        <f t="shared" si="22"/>
        <v>0</v>
      </c>
      <c r="T52" s="7">
        <f t="shared" si="9"/>
        <v>0</v>
      </c>
      <c r="U52" s="7">
        <f t="shared" si="10"/>
        <v>0</v>
      </c>
      <c r="V52" s="22">
        <v>213</v>
      </c>
      <c r="W52" s="22">
        <v>439</v>
      </c>
      <c r="X52" s="14">
        <f t="shared" si="11"/>
        <v>0</v>
      </c>
      <c r="Y52" s="3">
        <f t="shared" si="12"/>
        <v>878</v>
      </c>
      <c r="Z52" s="3">
        <f t="shared" si="13"/>
        <v>0</v>
      </c>
      <c r="AA52" s="3">
        <f t="shared" si="14"/>
        <v>0</v>
      </c>
      <c r="AB52" s="3">
        <f t="shared" si="15"/>
        <v>0</v>
      </c>
    </row>
    <row r="53" spans="1:28" x14ac:dyDescent="0.15">
      <c r="A53" s="19" t="s">
        <v>601</v>
      </c>
      <c r="B53" s="19" t="s">
        <v>64</v>
      </c>
      <c r="C53" s="19" t="s">
        <v>603</v>
      </c>
      <c r="D53" s="19" t="str">
        <f t="shared" si="16"/>
        <v>H4041007柠檬黄</v>
      </c>
      <c r="E53" s="22">
        <v>1</v>
      </c>
      <c r="F53" s="3">
        <v>0</v>
      </c>
      <c r="G53" s="3">
        <f t="shared" si="17"/>
        <v>1</v>
      </c>
      <c r="H53" s="23">
        <v>0</v>
      </c>
      <c r="I53" s="24">
        <v>0</v>
      </c>
      <c r="J53" s="8">
        <f t="shared" si="18"/>
        <v>0</v>
      </c>
      <c r="M53" s="4">
        <f t="shared" si="19"/>
        <v>1</v>
      </c>
      <c r="N53" s="5">
        <f t="shared" si="20"/>
        <v>1</v>
      </c>
      <c r="O53" s="5">
        <f t="shared" si="5"/>
        <v>1</v>
      </c>
      <c r="P53" s="5">
        <f t="shared" si="6"/>
        <v>1</v>
      </c>
      <c r="Q53" s="2" t="s">
        <v>511</v>
      </c>
      <c r="R53" s="7">
        <f t="shared" si="21"/>
        <v>1</v>
      </c>
      <c r="S53" s="7">
        <f t="shared" si="22"/>
        <v>1</v>
      </c>
      <c r="T53" s="7">
        <f t="shared" si="9"/>
        <v>1</v>
      </c>
      <c r="U53" s="7">
        <f t="shared" si="10"/>
        <v>1</v>
      </c>
      <c r="V53" s="22">
        <v>213</v>
      </c>
      <c r="W53" s="22">
        <v>439</v>
      </c>
      <c r="X53" s="14">
        <f t="shared" si="11"/>
        <v>0</v>
      </c>
      <c r="Y53" s="3">
        <f t="shared" si="12"/>
        <v>0</v>
      </c>
      <c r="Z53" s="3">
        <f t="shared" si="13"/>
        <v>439</v>
      </c>
      <c r="AA53" s="3">
        <f t="shared" si="14"/>
        <v>439</v>
      </c>
      <c r="AB53" s="3">
        <f t="shared" si="15"/>
        <v>439</v>
      </c>
    </row>
    <row r="54" spans="1:28" x14ac:dyDescent="0.15">
      <c r="A54" s="19" t="s">
        <v>599</v>
      </c>
      <c r="B54" s="19" t="s">
        <v>405</v>
      </c>
      <c r="C54" s="19" t="s">
        <v>600</v>
      </c>
      <c r="D54" s="19" t="str">
        <f t="shared" si="16"/>
        <v>H4041126苏格蓝</v>
      </c>
      <c r="E54" s="22">
        <v>5</v>
      </c>
      <c r="F54" s="3">
        <v>0</v>
      </c>
      <c r="G54" s="3">
        <f t="shared" si="17"/>
        <v>5</v>
      </c>
      <c r="H54" s="23">
        <v>0</v>
      </c>
      <c r="I54" s="24">
        <v>1</v>
      </c>
      <c r="J54" s="8">
        <f t="shared" si="18"/>
        <v>0</v>
      </c>
      <c r="M54" s="4">
        <f t="shared" si="19"/>
        <v>5</v>
      </c>
      <c r="N54" s="5">
        <f t="shared" si="20"/>
        <v>5</v>
      </c>
      <c r="O54" s="5">
        <f t="shared" si="5"/>
        <v>5</v>
      </c>
      <c r="P54" s="5">
        <f t="shared" si="6"/>
        <v>5</v>
      </c>
      <c r="Q54" s="2" t="s">
        <v>511</v>
      </c>
      <c r="R54" s="7">
        <f t="shared" si="21"/>
        <v>5</v>
      </c>
      <c r="S54" s="7">
        <f t="shared" si="22"/>
        <v>5</v>
      </c>
      <c r="T54" s="7">
        <f t="shared" si="9"/>
        <v>5</v>
      </c>
      <c r="U54" s="7">
        <f t="shared" si="10"/>
        <v>5</v>
      </c>
      <c r="V54" s="22">
        <v>209</v>
      </c>
      <c r="W54" s="22">
        <v>399</v>
      </c>
      <c r="X54" s="14">
        <f t="shared" si="11"/>
        <v>0</v>
      </c>
      <c r="Y54" s="3">
        <f t="shared" si="12"/>
        <v>399</v>
      </c>
      <c r="Z54" s="3">
        <f t="shared" si="13"/>
        <v>1995</v>
      </c>
      <c r="AA54" s="3">
        <f t="shared" si="14"/>
        <v>1995</v>
      </c>
      <c r="AB54" s="3">
        <f t="shared" si="15"/>
        <v>1995</v>
      </c>
    </row>
    <row r="55" spans="1:28" x14ac:dyDescent="0.15">
      <c r="A55" s="19" t="s">
        <v>596</v>
      </c>
      <c r="B55" s="19" t="s">
        <v>10</v>
      </c>
      <c r="C55" s="19" t="s">
        <v>597</v>
      </c>
      <c r="D55" s="19" t="str">
        <f t="shared" si="16"/>
        <v>H4041230子夜黑</v>
      </c>
      <c r="E55" s="22">
        <v>4</v>
      </c>
      <c r="F55" s="3">
        <v>0</v>
      </c>
      <c r="G55" s="3">
        <f t="shared" si="17"/>
        <v>4</v>
      </c>
      <c r="H55" s="23">
        <v>0</v>
      </c>
      <c r="I55" s="24">
        <v>0</v>
      </c>
      <c r="J55" s="8">
        <f t="shared" si="18"/>
        <v>0</v>
      </c>
      <c r="M55" s="4">
        <f t="shared" si="19"/>
        <v>4</v>
      </c>
      <c r="N55" s="5">
        <f t="shared" si="20"/>
        <v>4</v>
      </c>
      <c r="O55" s="5">
        <f t="shared" si="5"/>
        <v>4</v>
      </c>
      <c r="P55" s="5">
        <f t="shared" si="6"/>
        <v>4</v>
      </c>
      <c r="Q55" s="2" t="s">
        <v>511</v>
      </c>
      <c r="R55" s="7">
        <f t="shared" si="21"/>
        <v>4</v>
      </c>
      <c r="S55" s="7">
        <f t="shared" si="22"/>
        <v>4</v>
      </c>
      <c r="T55" s="7">
        <f t="shared" si="9"/>
        <v>4</v>
      </c>
      <c r="U55" s="7">
        <f t="shared" si="10"/>
        <v>4</v>
      </c>
      <c r="V55" s="22">
        <v>249</v>
      </c>
      <c r="W55" s="22">
        <v>499</v>
      </c>
      <c r="X55" s="14">
        <f t="shared" si="11"/>
        <v>0</v>
      </c>
      <c r="Y55" s="3">
        <f t="shared" si="12"/>
        <v>0</v>
      </c>
      <c r="Z55" s="3">
        <f t="shared" si="13"/>
        <v>1996</v>
      </c>
      <c r="AA55" s="3">
        <f t="shared" si="14"/>
        <v>1996</v>
      </c>
      <c r="AB55" s="3">
        <f t="shared" si="15"/>
        <v>1996</v>
      </c>
    </row>
    <row r="56" spans="1:28" x14ac:dyDescent="0.15">
      <c r="A56" s="19" t="s">
        <v>596</v>
      </c>
      <c r="B56" s="19" t="s">
        <v>239</v>
      </c>
      <c r="C56" s="19" t="s">
        <v>598</v>
      </c>
      <c r="D56" s="19" t="str">
        <f t="shared" si="16"/>
        <v>H4041230兰花紫</v>
      </c>
      <c r="E56" s="22">
        <v>3</v>
      </c>
      <c r="F56" s="3">
        <v>0</v>
      </c>
      <c r="G56" s="3">
        <f t="shared" si="17"/>
        <v>3</v>
      </c>
      <c r="H56" s="23">
        <v>0</v>
      </c>
      <c r="I56" s="24">
        <v>5</v>
      </c>
      <c r="J56" s="8">
        <f t="shared" si="18"/>
        <v>0</v>
      </c>
      <c r="M56" s="4">
        <f t="shared" si="19"/>
        <v>3</v>
      </c>
      <c r="N56" s="5">
        <f t="shared" si="20"/>
        <v>3</v>
      </c>
      <c r="O56" s="5">
        <f t="shared" si="5"/>
        <v>3</v>
      </c>
      <c r="P56" s="5">
        <f t="shared" si="6"/>
        <v>3</v>
      </c>
      <c r="Q56" s="2" t="s">
        <v>511</v>
      </c>
      <c r="R56" s="7">
        <f t="shared" si="21"/>
        <v>0.6</v>
      </c>
      <c r="S56" s="7">
        <f t="shared" si="22"/>
        <v>0.6</v>
      </c>
      <c r="T56" s="7">
        <f t="shared" si="9"/>
        <v>0.6</v>
      </c>
      <c r="U56" s="7">
        <f t="shared" si="10"/>
        <v>0.6</v>
      </c>
      <c r="V56" s="22">
        <v>249</v>
      </c>
      <c r="W56" s="22">
        <v>499</v>
      </c>
      <c r="X56" s="14">
        <f t="shared" si="11"/>
        <v>0</v>
      </c>
      <c r="Y56" s="3">
        <f t="shared" si="12"/>
        <v>2495</v>
      </c>
      <c r="Z56" s="3">
        <f t="shared" si="13"/>
        <v>1497</v>
      </c>
      <c r="AA56" s="3">
        <f t="shared" si="14"/>
        <v>1497</v>
      </c>
      <c r="AB56" s="3">
        <f t="shared" si="15"/>
        <v>1497</v>
      </c>
    </row>
    <row r="57" spans="1:28" x14ac:dyDescent="0.15">
      <c r="A57" s="19" t="s">
        <v>595</v>
      </c>
      <c r="B57" s="19" t="s">
        <v>754</v>
      </c>
      <c r="C57" s="19" t="s">
        <v>763</v>
      </c>
      <c r="D57" s="19" t="str">
        <f t="shared" si="16"/>
        <v>H4041232粉紫色</v>
      </c>
      <c r="E57" s="22">
        <v>0</v>
      </c>
      <c r="F57" s="3">
        <v>0</v>
      </c>
      <c r="G57" s="3">
        <f t="shared" si="17"/>
        <v>0</v>
      </c>
      <c r="H57" s="23">
        <v>1</v>
      </c>
      <c r="I57" s="24">
        <v>1</v>
      </c>
      <c r="J57" s="8">
        <f t="shared" si="18"/>
        <v>4.2857142857142856</v>
      </c>
      <c r="M57" s="4">
        <f t="shared" si="19"/>
        <v>0</v>
      </c>
      <c r="N57" s="5">
        <f t="shared" si="20"/>
        <v>0</v>
      </c>
      <c r="O57" s="5">
        <f t="shared" si="5"/>
        <v>0</v>
      </c>
      <c r="P57" s="5">
        <f t="shared" si="6"/>
        <v>0</v>
      </c>
      <c r="Q57" s="2" t="s">
        <v>511</v>
      </c>
      <c r="R57" s="7">
        <f t="shared" si="21"/>
        <v>0</v>
      </c>
      <c r="S57" s="7">
        <f t="shared" si="22"/>
        <v>0</v>
      </c>
      <c r="T57" s="7">
        <f t="shared" si="9"/>
        <v>0</v>
      </c>
      <c r="U57" s="7">
        <f t="shared" si="10"/>
        <v>0</v>
      </c>
      <c r="V57" s="22">
        <v>263</v>
      </c>
      <c r="W57" s="22">
        <v>499</v>
      </c>
      <c r="X57" s="14">
        <f t="shared" si="11"/>
        <v>2138.5714285714284</v>
      </c>
      <c r="Y57" s="3">
        <f t="shared" si="12"/>
        <v>499</v>
      </c>
      <c r="Z57" s="3">
        <f t="shared" si="13"/>
        <v>0</v>
      </c>
      <c r="AA57" s="3">
        <f t="shared" si="14"/>
        <v>0</v>
      </c>
      <c r="AB57" s="3">
        <f t="shared" si="15"/>
        <v>0</v>
      </c>
    </row>
    <row r="58" spans="1:28" x14ac:dyDescent="0.15">
      <c r="A58" s="19" t="s">
        <v>593</v>
      </c>
      <c r="B58" s="19" t="s">
        <v>785</v>
      </c>
      <c r="C58" s="19" t="s">
        <v>786</v>
      </c>
      <c r="D58" s="19" t="str">
        <f t="shared" si="16"/>
        <v>H4041245深酒红</v>
      </c>
      <c r="E58" s="22">
        <v>0</v>
      </c>
      <c r="F58" s="3">
        <v>0</v>
      </c>
      <c r="G58" s="3">
        <f t="shared" si="17"/>
        <v>0</v>
      </c>
      <c r="H58" s="23">
        <v>0</v>
      </c>
      <c r="I58" s="24">
        <v>1</v>
      </c>
      <c r="J58" s="8">
        <f t="shared" si="18"/>
        <v>0</v>
      </c>
      <c r="M58" s="4">
        <f t="shared" si="19"/>
        <v>0</v>
      </c>
      <c r="N58" s="5">
        <f t="shared" si="20"/>
        <v>0</v>
      </c>
      <c r="O58" s="5">
        <f t="shared" si="5"/>
        <v>0</v>
      </c>
      <c r="P58" s="5">
        <f t="shared" si="6"/>
        <v>0</v>
      </c>
      <c r="Q58" s="2" t="s">
        <v>511</v>
      </c>
      <c r="R58" s="7">
        <f t="shared" si="21"/>
        <v>0</v>
      </c>
      <c r="S58" s="7">
        <f t="shared" si="22"/>
        <v>0</v>
      </c>
      <c r="T58" s="7">
        <f t="shared" si="9"/>
        <v>0</v>
      </c>
      <c r="U58" s="7">
        <f t="shared" si="10"/>
        <v>0</v>
      </c>
      <c r="V58" s="22">
        <v>271</v>
      </c>
      <c r="W58" s="22">
        <v>499</v>
      </c>
      <c r="X58" s="14">
        <f t="shared" si="11"/>
        <v>0</v>
      </c>
      <c r="Y58" s="3">
        <f t="shared" si="12"/>
        <v>499</v>
      </c>
      <c r="Z58" s="3">
        <f t="shared" si="13"/>
        <v>0</v>
      </c>
      <c r="AA58" s="3">
        <f t="shared" si="14"/>
        <v>0</v>
      </c>
      <c r="AB58" s="3">
        <f t="shared" si="15"/>
        <v>0</v>
      </c>
    </row>
    <row r="59" spans="1:28" x14ac:dyDescent="0.15">
      <c r="A59" s="19" t="s">
        <v>593</v>
      </c>
      <c r="B59" s="19" t="s">
        <v>30</v>
      </c>
      <c r="C59" s="19" t="s">
        <v>594</v>
      </c>
      <c r="D59" s="19" t="str">
        <f t="shared" si="16"/>
        <v>H4041245薰衣草紫</v>
      </c>
      <c r="E59" s="22">
        <v>1</v>
      </c>
      <c r="F59" s="3">
        <v>0</v>
      </c>
      <c r="G59" s="3">
        <f t="shared" si="17"/>
        <v>1</v>
      </c>
      <c r="H59" s="23">
        <v>0</v>
      </c>
      <c r="I59" s="24">
        <v>0</v>
      </c>
      <c r="J59" s="8">
        <f t="shared" si="18"/>
        <v>0</v>
      </c>
      <c r="M59" s="4">
        <f t="shared" si="19"/>
        <v>1</v>
      </c>
      <c r="N59" s="5">
        <f t="shared" si="20"/>
        <v>1</v>
      </c>
      <c r="O59" s="5">
        <f t="shared" si="5"/>
        <v>1</v>
      </c>
      <c r="P59" s="5">
        <f t="shared" si="6"/>
        <v>1</v>
      </c>
      <c r="Q59" s="2" t="s">
        <v>511</v>
      </c>
      <c r="R59" s="7">
        <f t="shared" si="21"/>
        <v>1</v>
      </c>
      <c r="S59" s="7">
        <f t="shared" si="22"/>
        <v>1</v>
      </c>
      <c r="T59" s="7">
        <f t="shared" si="9"/>
        <v>1</v>
      </c>
      <c r="U59" s="7">
        <f t="shared" si="10"/>
        <v>1</v>
      </c>
      <c r="V59" s="22">
        <v>271</v>
      </c>
      <c r="W59" s="22">
        <v>499</v>
      </c>
      <c r="X59" s="14">
        <f t="shared" si="11"/>
        <v>0</v>
      </c>
      <c r="Y59" s="3">
        <f t="shared" si="12"/>
        <v>0</v>
      </c>
      <c r="Z59" s="3">
        <f t="shared" si="13"/>
        <v>499</v>
      </c>
      <c r="AA59" s="3">
        <f t="shared" si="14"/>
        <v>499</v>
      </c>
      <c r="AB59" s="3">
        <f t="shared" si="15"/>
        <v>499</v>
      </c>
    </row>
    <row r="60" spans="1:28" x14ac:dyDescent="0.15">
      <c r="A60" s="19" t="s">
        <v>20</v>
      </c>
      <c r="B60" s="19" t="s">
        <v>85</v>
      </c>
      <c r="C60" s="19" t="s">
        <v>150</v>
      </c>
      <c r="D60" s="19" t="str">
        <f t="shared" si="16"/>
        <v>L2041001卡其色小版</v>
      </c>
      <c r="E60" s="22">
        <v>1</v>
      </c>
      <c r="F60" s="3">
        <v>0</v>
      </c>
      <c r="G60" s="3">
        <f t="shared" si="17"/>
        <v>1</v>
      </c>
      <c r="H60" s="23">
        <v>0</v>
      </c>
      <c r="I60" s="24">
        <v>0</v>
      </c>
      <c r="J60" s="8">
        <f t="shared" si="18"/>
        <v>0</v>
      </c>
      <c r="M60" s="4">
        <f t="shared" si="19"/>
        <v>1</v>
      </c>
      <c r="N60" s="5">
        <f t="shared" si="20"/>
        <v>1</v>
      </c>
      <c r="O60" s="5">
        <f t="shared" si="5"/>
        <v>1</v>
      </c>
      <c r="P60" s="5">
        <f t="shared" si="6"/>
        <v>1</v>
      </c>
      <c r="Q60" s="2" t="s">
        <v>511</v>
      </c>
      <c r="R60" s="7">
        <f t="shared" si="21"/>
        <v>1</v>
      </c>
      <c r="S60" s="7">
        <f t="shared" si="22"/>
        <v>1</v>
      </c>
      <c r="T60" s="7">
        <f t="shared" si="9"/>
        <v>1</v>
      </c>
      <c r="U60" s="7">
        <f t="shared" si="10"/>
        <v>1</v>
      </c>
      <c r="V60" s="22">
        <v>208</v>
      </c>
      <c r="W60" s="22">
        <v>239.5</v>
      </c>
      <c r="X60" s="14">
        <f t="shared" si="11"/>
        <v>0</v>
      </c>
      <c r="Y60" s="3">
        <f t="shared" si="12"/>
        <v>0</v>
      </c>
      <c r="Z60" s="3">
        <f t="shared" si="13"/>
        <v>239.5</v>
      </c>
      <c r="AA60" s="3">
        <f t="shared" si="14"/>
        <v>239.5</v>
      </c>
      <c r="AB60" s="3">
        <f t="shared" si="15"/>
        <v>239.5</v>
      </c>
    </row>
    <row r="61" spans="1:28" x14ac:dyDescent="0.15">
      <c r="A61" s="19" t="s">
        <v>22</v>
      </c>
      <c r="B61" s="19" t="s">
        <v>55</v>
      </c>
      <c r="C61" s="19" t="s">
        <v>151</v>
      </c>
      <c r="D61" s="19" t="str">
        <f t="shared" si="16"/>
        <v>L2041002气质黑</v>
      </c>
      <c r="E61" s="22">
        <v>359</v>
      </c>
      <c r="F61" s="3">
        <v>670</v>
      </c>
      <c r="G61" s="3">
        <f t="shared" si="17"/>
        <v>1029</v>
      </c>
      <c r="H61" s="23">
        <v>58</v>
      </c>
      <c r="I61" s="24">
        <v>203</v>
      </c>
      <c r="J61" s="8">
        <f t="shared" si="18"/>
        <v>248.57142857142858</v>
      </c>
      <c r="M61" s="4">
        <f t="shared" si="19"/>
        <v>1.4442528735632183</v>
      </c>
      <c r="N61" s="5">
        <f t="shared" si="20"/>
        <v>4.1396551724137929</v>
      </c>
      <c r="O61" s="5">
        <f t="shared" si="5"/>
        <v>4.1396551724137929</v>
      </c>
      <c r="P61" s="5">
        <f t="shared" si="6"/>
        <v>4.1396551724137929</v>
      </c>
      <c r="Q61" s="2" t="s">
        <v>842</v>
      </c>
      <c r="R61" s="7">
        <f t="shared" si="21"/>
        <v>1.7684729064039408</v>
      </c>
      <c r="S61" s="7">
        <f t="shared" si="22"/>
        <v>5.068965517241379</v>
      </c>
      <c r="T61" s="7">
        <f t="shared" si="9"/>
        <v>5.068965517241379</v>
      </c>
      <c r="U61" s="7">
        <f t="shared" si="10"/>
        <v>5.068965517241379</v>
      </c>
      <c r="V61" s="22">
        <v>190</v>
      </c>
      <c r="W61" s="22">
        <v>439</v>
      </c>
      <c r="X61" s="14">
        <f t="shared" si="11"/>
        <v>109122.85714285714</v>
      </c>
      <c r="Y61" s="3">
        <f t="shared" si="12"/>
        <v>89117</v>
      </c>
      <c r="Z61" s="3">
        <f t="shared" si="13"/>
        <v>157601</v>
      </c>
      <c r="AA61" s="3">
        <f t="shared" si="14"/>
        <v>451731</v>
      </c>
      <c r="AB61" s="3">
        <f t="shared" si="15"/>
        <v>451731</v>
      </c>
    </row>
    <row r="62" spans="1:28" x14ac:dyDescent="0.15">
      <c r="A62" s="19" t="s">
        <v>22</v>
      </c>
      <c r="B62" s="19" t="s">
        <v>21</v>
      </c>
      <c r="C62" s="19" t="s">
        <v>152</v>
      </c>
      <c r="D62" s="19" t="str">
        <f t="shared" si="16"/>
        <v>L2041002枣红色</v>
      </c>
      <c r="E62" s="22">
        <v>130</v>
      </c>
      <c r="F62" s="3">
        <v>100</v>
      </c>
      <c r="G62" s="3">
        <f t="shared" si="17"/>
        <v>230</v>
      </c>
      <c r="H62" s="23">
        <v>11</v>
      </c>
      <c r="I62" s="24">
        <v>45</v>
      </c>
      <c r="J62" s="8">
        <f t="shared" si="18"/>
        <v>47.142857142857139</v>
      </c>
      <c r="M62" s="4">
        <f t="shared" si="19"/>
        <v>2.7575757575757578</v>
      </c>
      <c r="N62" s="5">
        <f t="shared" si="20"/>
        <v>4.8787878787878789</v>
      </c>
      <c r="O62" s="5">
        <f t="shared" si="5"/>
        <v>4.8787878787878789</v>
      </c>
      <c r="P62" s="5">
        <f t="shared" si="6"/>
        <v>4.8787878787878789</v>
      </c>
      <c r="Q62" s="2" t="s">
        <v>842</v>
      </c>
      <c r="R62" s="7">
        <f t="shared" si="21"/>
        <v>2.8888888888888888</v>
      </c>
      <c r="S62" s="7">
        <f t="shared" si="22"/>
        <v>5.1111111111111107</v>
      </c>
      <c r="T62" s="7">
        <f t="shared" si="9"/>
        <v>5.1111111111111107</v>
      </c>
      <c r="U62" s="7">
        <f t="shared" si="10"/>
        <v>5.1111111111111107</v>
      </c>
      <c r="V62" s="22">
        <v>190</v>
      </c>
      <c r="W62" s="22">
        <v>439</v>
      </c>
      <c r="X62" s="14">
        <f t="shared" si="11"/>
        <v>20695.714285714283</v>
      </c>
      <c r="Y62" s="3">
        <f t="shared" si="12"/>
        <v>19755</v>
      </c>
      <c r="Z62" s="3">
        <f t="shared" si="13"/>
        <v>57070</v>
      </c>
      <c r="AA62" s="3">
        <f t="shared" si="14"/>
        <v>100970</v>
      </c>
      <c r="AB62" s="3">
        <f t="shared" si="15"/>
        <v>100970</v>
      </c>
    </row>
    <row r="63" spans="1:28" x14ac:dyDescent="0.15">
      <c r="A63" s="19" t="s">
        <v>23</v>
      </c>
      <c r="B63" s="19" t="s">
        <v>125</v>
      </c>
      <c r="C63" s="19" t="s">
        <v>379</v>
      </c>
      <c r="D63" s="19" t="str">
        <f t="shared" si="16"/>
        <v>L2041004藏青色</v>
      </c>
      <c r="E63" s="22">
        <v>240</v>
      </c>
      <c r="F63" s="3">
        <v>350</v>
      </c>
      <c r="G63" s="3">
        <f t="shared" si="17"/>
        <v>590</v>
      </c>
      <c r="H63" s="23">
        <v>39</v>
      </c>
      <c r="I63" s="24">
        <v>129</v>
      </c>
      <c r="J63" s="8">
        <f t="shared" si="18"/>
        <v>167.14285714285714</v>
      </c>
      <c r="M63" s="4">
        <f t="shared" si="19"/>
        <v>1.4358974358974359</v>
      </c>
      <c r="N63" s="5">
        <f t="shared" si="20"/>
        <v>3.5299145299145298</v>
      </c>
      <c r="O63" s="5">
        <f t="shared" si="5"/>
        <v>3.5299145299145298</v>
      </c>
      <c r="P63" s="5">
        <f t="shared" si="6"/>
        <v>3.5299145299145298</v>
      </c>
      <c r="Q63" s="2" t="s">
        <v>842</v>
      </c>
      <c r="R63" s="7">
        <f t="shared" si="21"/>
        <v>1.8604651162790697</v>
      </c>
      <c r="S63" s="7">
        <f t="shared" si="22"/>
        <v>4.5736434108527133</v>
      </c>
      <c r="T63" s="7">
        <f t="shared" si="9"/>
        <v>4.5736434108527133</v>
      </c>
      <c r="U63" s="7">
        <f t="shared" si="10"/>
        <v>4.5736434108527133</v>
      </c>
      <c r="V63" s="22">
        <v>180</v>
      </c>
      <c r="W63" s="22">
        <v>399</v>
      </c>
      <c r="X63" s="14">
        <f t="shared" si="11"/>
        <v>66690</v>
      </c>
      <c r="Y63" s="3">
        <f t="shared" si="12"/>
        <v>51471</v>
      </c>
      <c r="Z63" s="3">
        <f t="shared" si="13"/>
        <v>95760</v>
      </c>
      <c r="AA63" s="3">
        <f t="shared" si="14"/>
        <v>235410</v>
      </c>
      <c r="AB63" s="3">
        <f t="shared" si="15"/>
        <v>235410</v>
      </c>
    </row>
    <row r="64" spans="1:28" x14ac:dyDescent="0.15">
      <c r="A64" s="19" t="s">
        <v>23</v>
      </c>
      <c r="B64" s="19" t="s">
        <v>55</v>
      </c>
      <c r="C64" s="19" t="s">
        <v>345</v>
      </c>
      <c r="D64" s="19" t="str">
        <f t="shared" si="16"/>
        <v>L2041004气质黑</v>
      </c>
      <c r="E64" s="22">
        <v>76</v>
      </c>
      <c r="F64" s="3">
        <v>0</v>
      </c>
      <c r="G64" s="3">
        <f t="shared" si="17"/>
        <v>76</v>
      </c>
      <c r="H64" s="23">
        <v>1</v>
      </c>
      <c r="I64" s="24">
        <v>18</v>
      </c>
      <c r="J64" s="8">
        <f t="shared" si="18"/>
        <v>4.2857142857142856</v>
      </c>
      <c r="M64" s="4">
        <f t="shared" si="19"/>
        <v>17.733333333333334</v>
      </c>
      <c r="N64" s="5">
        <f t="shared" si="20"/>
        <v>17.733333333333334</v>
      </c>
      <c r="O64" s="5">
        <f t="shared" si="5"/>
        <v>17.733333333333334</v>
      </c>
      <c r="P64" s="5">
        <f t="shared" si="6"/>
        <v>17.733333333333334</v>
      </c>
      <c r="Q64" s="2" t="s">
        <v>842</v>
      </c>
      <c r="R64" s="7">
        <f t="shared" si="21"/>
        <v>4.2222222222222223</v>
      </c>
      <c r="S64" s="7">
        <f t="shared" si="22"/>
        <v>4.2222222222222223</v>
      </c>
      <c r="T64" s="7">
        <f t="shared" si="9"/>
        <v>4.2222222222222223</v>
      </c>
      <c r="U64" s="7">
        <f t="shared" si="10"/>
        <v>4.2222222222222223</v>
      </c>
      <c r="V64" s="22">
        <v>180</v>
      </c>
      <c r="W64" s="22">
        <v>399</v>
      </c>
      <c r="X64" s="14">
        <f t="shared" si="11"/>
        <v>1710</v>
      </c>
      <c r="Y64" s="3">
        <f t="shared" si="12"/>
        <v>7182</v>
      </c>
      <c r="Z64" s="3">
        <f t="shared" si="13"/>
        <v>30324</v>
      </c>
      <c r="AA64" s="3">
        <f t="shared" si="14"/>
        <v>30324</v>
      </c>
      <c r="AB64" s="3">
        <f t="shared" si="15"/>
        <v>30324</v>
      </c>
    </row>
    <row r="65" spans="1:28" x14ac:dyDescent="0.15">
      <c r="A65" s="19" t="s">
        <v>23</v>
      </c>
      <c r="B65" s="19" t="s">
        <v>21</v>
      </c>
      <c r="C65" s="19" t="s">
        <v>347</v>
      </c>
      <c r="D65" s="19" t="str">
        <f t="shared" si="16"/>
        <v>L2041004枣红色</v>
      </c>
      <c r="E65" s="22">
        <v>63</v>
      </c>
      <c r="F65" s="3">
        <v>0</v>
      </c>
      <c r="G65" s="3">
        <f t="shared" si="17"/>
        <v>63</v>
      </c>
      <c r="H65" s="23">
        <v>5</v>
      </c>
      <c r="I65" s="24">
        <v>12</v>
      </c>
      <c r="J65" s="8">
        <f t="shared" si="18"/>
        <v>21.428571428571431</v>
      </c>
      <c r="M65" s="4">
        <f t="shared" si="19"/>
        <v>2.9399999999999995</v>
      </c>
      <c r="N65" s="5">
        <f t="shared" si="20"/>
        <v>2.9399999999999995</v>
      </c>
      <c r="O65" s="5">
        <f t="shared" si="5"/>
        <v>2.9399999999999995</v>
      </c>
      <c r="P65" s="5">
        <f t="shared" si="6"/>
        <v>2.9399999999999995</v>
      </c>
      <c r="Q65" s="2" t="s">
        <v>842</v>
      </c>
      <c r="R65" s="7">
        <f t="shared" si="21"/>
        <v>5.25</v>
      </c>
      <c r="S65" s="7">
        <f t="shared" si="22"/>
        <v>5.25</v>
      </c>
      <c r="T65" s="7">
        <f t="shared" si="9"/>
        <v>5.25</v>
      </c>
      <c r="U65" s="7">
        <f t="shared" si="10"/>
        <v>5.25</v>
      </c>
      <c r="V65" s="22">
        <v>180</v>
      </c>
      <c r="W65" s="22">
        <v>399</v>
      </c>
      <c r="X65" s="14">
        <f t="shared" si="11"/>
        <v>8550</v>
      </c>
      <c r="Y65" s="3">
        <f t="shared" si="12"/>
        <v>4788</v>
      </c>
      <c r="Z65" s="3">
        <f t="shared" si="13"/>
        <v>25137</v>
      </c>
      <c r="AA65" s="3">
        <f t="shared" si="14"/>
        <v>25137</v>
      </c>
      <c r="AB65" s="3">
        <f t="shared" si="15"/>
        <v>25137</v>
      </c>
    </row>
    <row r="66" spans="1:28" x14ac:dyDescent="0.15">
      <c r="A66" s="19" t="s">
        <v>24</v>
      </c>
      <c r="B66" s="19" t="s">
        <v>125</v>
      </c>
      <c r="C66" s="19" t="s">
        <v>153</v>
      </c>
      <c r="D66" s="19" t="str">
        <f t="shared" si="16"/>
        <v>L2041006藏青色</v>
      </c>
      <c r="E66" s="22">
        <v>83</v>
      </c>
      <c r="F66" s="3">
        <v>50</v>
      </c>
      <c r="G66" s="3">
        <f t="shared" si="17"/>
        <v>133</v>
      </c>
      <c r="H66" s="23">
        <v>7</v>
      </c>
      <c r="I66" s="24">
        <v>20</v>
      </c>
      <c r="J66" s="8">
        <f t="shared" si="18"/>
        <v>30</v>
      </c>
      <c r="M66" s="4">
        <f t="shared" si="19"/>
        <v>2.7666666666666666</v>
      </c>
      <c r="N66" s="5">
        <f t="shared" si="20"/>
        <v>4.4333333333333336</v>
      </c>
      <c r="O66" s="5">
        <f t="shared" ref="O66:O129" si="23">IF(J66=0,G66,(G66+K66)/J66)</f>
        <v>4.4333333333333336</v>
      </c>
      <c r="P66" s="5">
        <f t="shared" ref="P66:P129" si="24">IF(J66=0,G66,(G66+K66+L66)/J66)</f>
        <v>4.4333333333333336</v>
      </c>
      <c r="Q66" s="2" t="s">
        <v>842</v>
      </c>
      <c r="R66" s="7">
        <f t="shared" si="21"/>
        <v>4.1500000000000004</v>
      </c>
      <c r="S66" s="7">
        <f t="shared" si="22"/>
        <v>6.65</v>
      </c>
      <c r="T66" s="7">
        <f t="shared" ref="T66:T129" si="25">IF(I66=0,K66+G66,(K66+G66)/I66)</f>
        <v>6.65</v>
      </c>
      <c r="U66" s="7">
        <f t="shared" ref="U66:U129" si="26">IF(I66=0,G66,(K66+G66+L66)/I66)</f>
        <v>6.65</v>
      </c>
      <c r="V66" s="22">
        <v>50</v>
      </c>
      <c r="W66" s="22">
        <v>99</v>
      </c>
      <c r="X66" s="14">
        <f t="shared" ref="X66:X129" si="27">W66*J66</f>
        <v>2970</v>
      </c>
      <c r="Y66" s="3">
        <f t="shared" ref="Y66:Y129" si="28">W66*I66</f>
        <v>1980</v>
      </c>
      <c r="Z66" s="3">
        <f t="shared" ref="Z66:Z129" si="29">W66*E66</f>
        <v>8217</v>
      </c>
      <c r="AA66" s="3">
        <f t="shared" ref="AA66:AA129" si="30">G66*W66</f>
        <v>13167</v>
      </c>
      <c r="AB66" s="3">
        <f t="shared" ref="AB66:AB129" si="31">(G66+K66+L66)*W66</f>
        <v>13167</v>
      </c>
    </row>
    <row r="67" spans="1:28" x14ac:dyDescent="0.15">
      <c r="A67" s="19" t="s">
        <v>24</v>
      </c>
      <c r="B67" s="19" t="s">
        <v>74</v>
      </c>
      <c r="C67" s="19" t="s">
        <v>154</v>
      </c>
      <c r="D67" s="19" t="str">
        <f t="shared" si="16"/>
        <v>L2041006玫红色</v>
      </c>
      <c r="E67" s="22">
        <v>394</v>
      </c>
      <c r="F67" s="3">
        <v>600</v>
      </c>
      <c r="G67" s="3">
        <f t="shared" si="17"/>
        <v>994</v>
      </c>
      <c r="H67" s="23">
        <v>26</v>
      </c>
      <c r="I67" s="24">
        <v>109</v>
      </c>
      <c r="J67" s="8">
        <f t="shared" si="18"/>
        <v>111.42857142857143</v>
      </c>
      <c r="M67" s="4">
        <f t="shared" si="19"/>
        <v>3.5358974358974358</v>
      </c>
      <c r="N67" s="5">
        <f t="shared" si="20"/>
        <v>8.9205128205128208</v>
      </c>
      <c r="O67" s="5">
        <f t="shared" si="23"/>
        <v>8.9205128205128208</v>
      </c>
      <c r="P67" s="5">
        <f t="shared" si="24"/>
        <v>8.9205128205128208</v>
      </c>
      <c r="Q67" s="2" t="s">
        <v>842</v>
      </c>
      <c r="R67" s="7">
        <f t="shared" si="21"/>
        <v>3.6146788990825689</v>
      </c>
      <c r="S67" s="7">
        <f t="shared" si="22"/>
        <v>9.1192660550458715</v>
      </c>
      <c r="T67" s="7">
        <f t="shared" si="25"/>
        <v>9.1192660550458715</v>
      </c>
      <c r="U67" s="7">
        <f t="shared" si="26"/>
        <v>9.1192660550458715</v>
      </c>
      <c r="V67" s="22">
        <v>50</v>
      </c>
      <c r="W67" s="22">
        <v>99</v>
      </c>
      <c r="X67" s="14">
        <f t="shared" si="27"/>
        <v>11031.428571428572</v>
      </c>
      <c r="Y67" s="3">
        <f t="shared" si="28"/>
        <v>10791</v>
      </c>
      <c r="Z67" s="3">
        <f t="shared" si="29"/>
        <v>39006</v>
      </c>
      <c r="AA67" s="3">
        <f t="shared" si="30"/>
        <v>98406</v>
      </c>
      <c r="AB67" s="3">
        <f t="shared" si="31"/>
        <v>98406</v>
      </c>
    </row>
    <row r="68" spans="1:28" x14ac:dyDescent="0.15">
      <c r="A68" s="19" t="s">
        <v>24</v>
      </c>
      <c r="B68" s="19" t="s">
        <v>55</v>
      </c>
      <c r="C68" s="19" t="s">
        <v>155</v>
      </c>
      <c r="D68" s="19" t="str">
        <f t="shared" si="16"/>
        <v>L2041006气质黑</v>
      </c>
      <c r="E68" s="22">
        <v>181</v>
      </c>
      <c r="F68" s="3">
        <v>50</v>
      </c>
      <c r="G68" s="3">
        <f t="shared" si="17"/>
        <v>231</v>
      </c>
      <c r="H68" s="23">
        <v>5</v>
      </c>
      <c r="I68" s="24">
        <v>30</v>
      </c>
      <c r="J68" s="8">
        <f t="shared" si="18"/>
        <v>21.428571428571431</v>
      </c>
      <c r="M68" s="4">
        <f t="shared" si="19"/>
        <v>8.4466666666666654</v>
      </c>
      <c r="N68" s="5">
        <f t="shared" si="20"/>
        <v>10.78</v>
      </c>
      <c r="O68" s="5">
        <f t="shared" si="23"/>
        <v>10.78</v>
      </c>
      <c r="P68" s="5">
        <f t="shared" si="24"/>
        <v>10.78</v>
      </c>
      <c r="Q68" s="2" t="s">
        <v>842</v>
      </c>
      <c r="R68" s="7">
        <f t="shared" si="21"/>
        <v>6.0333333333333332</v>
      </c>
      <c r="S68" s="7">
        <f t="shared" si="22"/>
        <v>7.7</v>
      </c>
      <c r="T68" s="7">
        <f t="shared" si="25"/>
        <v>7.7</v>
      </c>
      <c r="U68" s="7">
        <f t="shared" si="26"/>
        <v>7.7</v>
      </c>
      <c r="V68" s="22">
        <v>50</v>
      </c>
      <c r="W68" s="22">
        <v>99</v>
      </c>
      <c r="X68" s="14">
        <f t="shared" si="27"/>
        <v>2121.4285714285716</v>
      </c>
      <c r="Y68" s="3">
        <f t="shared" si="28"/>
        <v>2970</v>
      </c>
      <c r="Z68" s="3">
        <f t="shared" si="29"/>
        <v>17919</v>
      </c>
      <c r="AA68" s="3">
        <f t="shared" si="30"/>
        <v>22869</v>
      </c>
      <c r="AB68" s="3">
        <f t="shared" si="31"/>
        <v>22869</v>
      </c>
    </row>
    <row r="69" spans="1:28" x14ac:dyDescent="0.15">
      <c r="A69" s="19" t="s">
        <v>24</v>
      </c>
      <c r="B69" s="19" t="s">
        <v>21</v>
      </c>
      <c r="C69" s="19" t="s">
        <v>156</v>
      </c>
      <c r="D69" s="19" t="str">
        <f t="shared" si="16"/>
        <v>L2041006枣红色</v>
      </c>
      <c r="E69" s="22">
        <v>184</v>
      </c>
      <c r="F69" s="3">
        <v>0</v>
      </c>
      <c r="G69" s="3">
        <f t="shared" si="17"/>
        <v>184</v>
      </c>
      <c r="H69" s="23">
        <v>12</v>
      </c>
      <c r="I69" s="24">
        <v>38</v>
      </c>
      <c r="J69" s="8">
        <f t="shared" si="18"/>
        <v>51.428571428571423</v>
      </c>
      <c r="M69" s="4">
        <f t="shared" si="19"/>
        <v>3.5777777777777779</v>
      </c>
      <c r="N69" s="5">
        <f t="shared" si="20"/>
        <v>3.5777777777777779</v>
      </c>
      <c r="O69" s="5">
        <f t="shared" si="23"/>
        <v>3.5777777777777779</v>
      </c>
      <c r="P69" s="5">
        <f t="shared" si="24"/>
        <v>3.5777777777777779</v>
      </c>
      <c r="Q69" s="2" t="s">
        <v>842</v>
      </c>
      <c r="R69" s="7">
        <f t="shared" si="21"/>
        <v>4.8421052631578947</v>
      </c>
      <c r="S69" s="7">
        <f t="shared" si="22"/>
        <v>4.8421052631578947</v>
      </c>
      <c r="T69" s="7">
        <f t="shared" si="25"/>
        <v>4.8421052631578947</v>
      </c>
      <c r="U69" s="7">
        <f t="shared" si="26"/>
        <v>4.8421052631578947</v>
      </c>
      <c r="V69" s="22">
        <v>50</v>
      </c>
      <c r="W69" s="22">
        <v>99</v>
      </c>
      <c r="X69" s="14">
        <f t="shared" si="27"/>
        <v>5091.4285714285706</v>
      </c>
      <c r="Y69" s="3">
        <f t="shared" si="28"/>
        <v>3762</v>
      </c>
      <c r="Z69" s="3">
        <f t="shared" si="29"/>
        <v>18216</v>
      </c>
      <c r="AA69" s="3">
        <f t="shared" si="30"/>
        <v>18216</v>
      </c>
      <c r="AB69" s="3">
        <f t="shared" si="31"/>
        <v>18216</v>
      </c>
    </row>
    <row r="70" spans="1:28" x14ac:dyDescent="0.15">
      <c r="A70" s="19" t="s">
        <v>13</v>
      </c>
      <c r="B70" s="19" t="s">
        <v>95</v>
      </c>
      <c r="C70" s="19" t="s">
        <v>157</v>
      </c>
      <c r="D70" s="19" t="str">
        <f t="shared" si="16"/>
        <v>L2061203湖水绿</v>
      </c>
      <c r="E70" s="22">
        <v>2</v>
      </c>
      <c r="F70" s="3">
        <v>0</v>
      </c>
      <c r="G70" s="3">
        <f t="shared" si="17"/>
        <v>2</v>
      </c>
      <c r="H70" s="23">
        <v>0</v>
      </c>
      <c r="I70" s="24">
        <v>0</v>
      </c>
      <c r="J70" s="8">
        <f t="shared" si="18"/>
        <v>0</v>
      </c>
      <c r="M70" s="4">
        <f t="shared" si="19"/>
        <v>2</v>
      </c>
      <c r="N70" s="5">
        <f t="shared" si="20"/>
        <v>2</v>
      </c>
      <c r="O70" s="5">
        <f t="shared" si="23"/>
        <v>2</v>
      </c>
      <c r="P70" s="5">
        <f t="shared" si="24"/>
        <v>2</v>
      </c>
      <c r="Q70" s="2" t="s">
        <v>511</v>
      </c>
      <c r="R70" s="7">
        <f t="shared" si="21"/>
        <v>2</v>
      </c>
      <c r="S70" s="7">
        <f t="shared" si="22"/>
        <v>2</v>
      </c>
      <c r="T70" s="7">
        <f t="shared" si="25"/>
        <v>2</v>
      </c>
      <c r="U70" s="7">
        <f t="shared" si="26"/>
        <v>2</v>
      </c>
      <c r="V70" s="22">
        <v>215</v>
      </c>
      <c r="W70" s="22">
        <v>469</v>
      </c>
      <c r="X70" s="14">
        <f t="shared" si="27"/>
        <v>0</v>
      </c>
      <c r="Y70" s="3">
        <f t="shared" si="28"/>
        <v>0</v>
      </c>
      <c r="Z70" s="3">
        <f t="shared" si="29"/>
        <v>938</v>
      </c>
      <c r="AA70" s="3">
        <f t="shared" si="30"/>
        <v>938</v>
      </c>
      <c r="AB70" s="3">
        <f t="shared" si="31"/>
        <v>938</v>
      </c>
    </row>
    <row r="71" spans="1:28" x14ac:dyDescent="0.15">
      <c r="A71" s="19" t="s">
        <v>14</v>
      </c>
      <c r="B71" s="19" t="s">
        <v>123</v>
      </c>
      <c r="C71" s="19" t="s">
        <v>158</v>
      </c>
      <c r="D71" s="19" t="str">
        <f t="shared" si="16"/>
        <v>L2073102电光蓝</v>
      </c>
      <c r="E71" s="22">
        <v>183</v>
      </c>
      <c r="F71" s="3">
        <v>230</v>
      </c>
      <c r="G71" s="3">
        <f t="shared" si="17"/>
        <v>413</v>
      </c>
      <c r="H71" s="23">
        <v>53</v>
      </c>
      <c r="I71" s="24">
        <v>167</v>
      </c>
      <c r="J71" s="8">
        <f t="shared" si="18"/>
        <v>227.14285714285714</v>
      </c>
      <c r="M71" s="4">
        <f t="shared" si="19"/>
        <v>0.80566037735849061</v>
      </c>
      <c r="N71" s="5">
        <f t="shared" si="20"/>
        <v>1.8182389937106918</v>
      </c>
      <c r="O71" s="5">
        <f t="shared" si="23"/>
        <v>1.8182389937106918</v>
      </c>
      <c r="P71" s="5">
        <f t="shared" si="24"/>
        <v>1.8182389937106918</v>
      </c>
      <c r="Q71" s="2" t="s">
        <v>843</v>
      </c>
      <c r="R71" s="7">
        <f t="shared" si="21"/>
        <v>1.095808383233533</v>
      </c>
      <c r="S71" s="7">
        <f t="shared" si="22"/>
        <v>2.4730538922155687</v>
      </c>
      <c r="T71" s="7">
        <f t="shared" si="25"/>
        <v>2.4730538922155687</v>
      </c>
      <c r="U71" s="7">
        <f t="shared" si="26"/>
        <v>2.4730538922155687</v>
      </c>
      <c r="V71" s="22">
        <v>177</v>
      </c>
      <c r="W71" s="22">
        <v>399</v>
      </c>
      <c r="X71" s="14">
        <f t="shared" si="27"/>
        <v>90630</v>
      </c>
      <c r="Y71" s="3">
        <f t="shared" si="28"/>
        <v>66633</v>
      </c>
      <c r="Z71" s="3">
        <f t="shared" si="29"/>
        <v>73017</v>
      </c>
      <c r="AA71" s="3">
        <f t="shared" si="30"/>
        <v>164787</v>
      </c>
      <c r="AB71" s="3">
        <f t="shared" si="31"/>
        <v>164787</v>
      </c>
    </row>
    <row r="72" spans="1:28" x14ac:dyDescent="0.15">
      <c r="A72" s="19" t="s">
        <v>14</v>
      </c>
      <c r="B72" s="19" t="s">
        <v>74</v>
      </c>
      <c r="C72" s="19" t="s">
        <v>159</v>
      </c>
      <c r="D72" s="19" t="str">
        <f t="shared" si="16"/>
        <v>L2073102玫红色</v>
      </c>
      <c r="E72" s="22">
        <v>56</v>
      </c>
      <c r="F72" s="3">
        <v>280</v>
      </c>
      <c r="G72" s="3">
        <f t="shared" si="17"/>
        <v>336</v>
      </c>
      <c r="H72" s="23">
        <v>29</v>
      </c>
      <c r="I72" s="24">
        <v>136</v>
      </c>
      <c r="J72" s="8">
        <f t="shared" si="18"/>
        <v>124.28571428571429</v>
      </c>
      <c r="M72" s="4">
        <f t="shared" si="19"/>
        <v>0.45057471264367815</v>
      </c>
      <c r="N72" s="5">
        <f t="shared" si="20"/>
        <v>2.703448275862069</v>
      </c>
      <c r="O72" s="5">
        <f t="shared" si="23"/>
        <v>2.703448275862069</v>
      </c>
      <c r="P72" s="5">
        <f t="shared" si="24"/>
        <v>2.703448275862069</v>
      </c>
      <c r="Q72" s="2" t="s">
        <v>843</v>
      </c>
      <c r="R72" s="7">
        <f t="shared" si="21"/>
        <v>0.41176470588235292</v>
      </c>
      <c r="S72" s="7">
        <f t="shared" si="22"/>
        <v>2.4705882352941178</v>
      </c>
      <c r="T72" s="7">
        <f t="shared" si="25"/>
        <v>2.4705882352941178</v>
      </c>
      <c r="U72" s="7">
        <f t="shared" si="26"/>
        <v>2.4705882352941178</v>
      </c>
      <c r="V72" s="22">
        <v>177</v>
      </c>
      <c r="W72" s="22">
        <v>399</v>
      </c>
      <c r="X72" s="14">
        <f t="shared" si="27"/>
        <v>49590</v>
      </c>
      <c r="Y72" s="3">
        <f t="shared" si="28"/>
        <v>54264</v>
      </c>
      <c r="Z72" s="3">
        <f t="shared" si="29"/>
        <v>22344</v>
      </c>
      <c r="AA72" s="3">
        <f t="shared" si="30"/>
        <v>134064</v>
      </c>
      <c r="AB72" s="3">
        <f t="shared" si="31"/>
        <v>134064</v>
      </c>
    </row>
    <row r="73" spans="1:28" x14ac:dyDescent="0.15">
      <c r="A73" s="19" t="s">
        <v>14</v>
      </c>
      <c r="B73" s="19" t="s">
        <v>10</v>
      </c>
      <c r="C73" s="19" t="s">
        <v>160</v>
      </c>
      <c r="D73" s="19" t="str">
        <f t="shared" si="16"/>
        <v>L2073102子夜黑</v>
      </c>
      <c r="E73" s="22">
        <v>-19</v>
      </c>
      <c r="F73" s="3">
        <v>640</v>
      </c>
      <c r="G73" s="3">
        <f t="shared" si="17"/>
        <v>621</v>
      </c>
      <c r="H73" s="23">
        <v>21</v>
      </c>
      <c r="I73" s="24">
        <v>176</v>
      </c>
      <c r="J73" s="8">
        <f t="shared" si="18"/>
        <v>90</v>
      </c>
      <c r="M73" s="4">
        <f t="shared" si="19"/>
        <v>-0.21111111111111111</v>
      </c>
      <c r="N73" s="5">
        <f t="shared" si="20"/>
        <v>6.9</v>
      </c>
      <c r="O73" s="5">
        <f t="shared" si="23"/>
        <v>6.9</v>
      </c>
      <c r="P73" s="5">
        <f t="shared" si="24"/>
        <v>6.9</v>
      </c>
      <c r="Q73" s="2" t="s">
        <v>843</v>
      </c>
      <c r="R73" s="7">
        <f t="shared" si="21"/>
        <v>-0.10795454545454546</v>
      </c>
      <c r="S73" s="7">
        <f t="shared" si="22"/>
        <v>3.5284090909090908</v>
      </c>
      <c r="T73" s="7">
        <f t="shared" si="25"/>
        <v>3.5284090909090908</v>
      </c>
      <c r="U73" s="7">
        <f t="shared" si="26"/>
        <v>3.5284090909090908</v>
      </c>
      <c r="V73" s="22">
        <v>177</v>
      </c>
      <c r="W73" s="22">
        <v>399</v>
      </c>
      <c r="X73" s="14">
        <f t="shared" si="27"/>
        <v>35910</v>
      </c>
      <c r="Y73" s="3">
        <f t="shared" si="28"/>
        <v>70224</v>
      </c>
      <c r="Z73" s="3">
        <f t="shared" si="29"/>
        <v>-7581</v>
      </c>
      <c r="AA73" s="3">
        <f t="shared" si="30"/>
        <v>247779</v>
      </c>
      <c r="AB73" s="3">
        <f t="shared" si="31"/>
        <v>247779</v>
      </c>
    </row>
    <row r="74" spans="1:28" x14ac:dyDescent="0.15">
      <c r="A74" s="19" t="s">
        <v>323</v>
      </c>
      <c r="B74" s="19" t="s">
        <v>287</v>
      </c>
      <c r="C74" s="19" t="s">
        <v>324</v>
      </c>
      <c r="D74" s="19" t="str">
        <f t="shared" si="16"/>
        <v>L3070202青柠黄</v>
      </c>
      <c r="E74" s="22">
        <v>1</v>
      </c>
      <c r="F74" s="3">
        <v>0</v>
      </c>
      <c r="G74" s="3">
        <f t="shared" si="17"/>
        <v>1</v>
      </c>
      <c r="H74" s="23">
        <v>0</v>
      </c>
      <c r="I74" s="24">
        <v>0</v>
      </c>
      <c r="J74" s="8">
        <f t="shared" si="18"/>
        <v>0</v>
      </c>
      <c r="M74" s="4">
        <f t="shared" si="19"/>
        <v>1</v>
      </c>
      <c r="N74" s="5">
        <f t="shared" si="20"/>
        <v>1</v>
      </c>
      <c r="O74" s="5">
        <f t="shared" si="23"/>
        <v>1</v>
      </c>
      <c r="P74" s="5">
        <f t="shared" si="24"/>
        <v>1</v>
      </c>
      <c r="Q74" s="2" t="s">
        <v>511</v>
      </c>
      <c r="R74" s="7">
        <f t="shared" si="21"/>
        <v>1</v>
      </c>
      <c r="S74" s="7">
        <f t="shared" si="22"/>
        <v>1</v>
      </c>
      <c r="T74" s="7">
        <f t="shared" si="25"/>
        <v>1</v>
      </c>
      <c r="U74" s="7">
        <f t="shared" si="26"/>
        <v>1</v>
      </c>
      <c r="V74" s="22">
        <v>45</v>
      </c>
      <c r="W74" s="22">
        <v>89</v>
      </c>
      <c r="X74" s="14">
        <f t="shared" si="27"/>
        <v>0</v>
      </c>
      <c r="Y74" s="3">
        <f t="shared" si="28"/>
        <v>0</v>
      </c>
      <c r="Z74" s="3">
        <f t="shared" si="29"/>
        <v>89</v>
      </c>
      <c r="AA74" s="3">
        <f t="shared" si="30"/>
        <v>89</v>
      </c>
      <c r="AB74" s="3">
        <f t="shared" si="31"/>
        <v>89</v>
      </c>
    </row>
    <row r="75" spans="1:28" x14ac:dyDescent="0.15">
      <c r="A75" s="19" t="s">
        <v>385</v>
      </c>
      <c r="B75" s="19" t="s">
        <v>10</v>
      </c>
      <c r="C75" s="19" t="s">
        <v>386</v>
      </c>
      <c r="D75" s="19" t="str">
        <f t="shared" si="16"/>
        <v>L3092401子夜黑</v>
      </c>
      <c r="E75" s="22">
        <v>12</v>
      </c>
      <c r="F75" s="3">
        <v>0</v>
      </c>
      <c r="G75" s="3">
        <f t="shared" si="17"/>
        <v>12</v>
      </c>
      <c r="H75" s="23">
        <v>0</v>
      </c>
      <c r="I75" s="24">
        <v>0</v>
      </c>
      <c r="J75" s="8">
        <f t="shared" si="18"/>
        <v>0</v>
      </c>
      <c r="M75" s="4">
        <f t="shared" si="19"/>
        <v>12</v>
      </c>
      <c r="N75" s="5">
        <f t="shared" si="20"/>
        <v>12</v>
      </c>
      <c r="O75" s="5">
        <f t="shared" si="23"/>
        <v>12</v>
      </c>
      <c r="P75" s="5">
        <f t="shared" si="24"/>
        <v>12</v>
      </c>
      <c r="Q75" s="2" t="s">
        <v>511</v>
      </c>
      <c r="R75" s="7">
        <f t="shared" si="21"/>
        <v>12</v>
      </c>
      <c r="S75" s="7">
        <f t="shared" si="22"/>
        <v>12</v>
      </c>
      <c r="T75" s="7">
        <f t="shared" si="25"/>
        <v>12</v>
      </c>
      <c r="U75" s="7">
        <f t="shared" si="26"/>
        <v>12</v>
      </c>
      <c r="V75" s="22">
        <v>272</v>
      </c>
      <c r="W75" s="22">
        <v>499</v>
      </c>
      <c r="X75" s="14">
        <f t="shared" si="27"/>
        <v>0</v>
      </c>
      <c r="Y75" s="3">
        <f t="shared" si="28"/>
        <v>0</v>
      </c>
      <c r="Z75" s="3">
        <f t="shared" si="29"/>
        <v>5988</v>
      </c>
      <c r="AA75" s="3">
        <f t="shared" si="30"/>
        <v>5988</v>
      </c>
      <c r="AB75" s="3">
        <f t="shared" si="31"/>
        <v>5988</v>
      </c>
    </row>
    <row r="76" spans="1:28" x14ac:dyDescent="0.15">
      <c r="A76" s="19" t="s">
        <v>385</v>
      </c>
      <c r="B76" s="19" t="s">
        <v>383</v>
      </c>
      <c r="C76" s="19" t="s">
        <v>387</v>
      </c>
      <c r="D76" s="19" t="str">
        <f t="shared" si="16"/>
        <v>L3092401烟灰色</v>
      </c>
      <c r="E76" s="22">
        <v>14</v>
      </c>
      <c r="F76" s="3">
        <v>0</v>
      </c>
      <c r="G76" s="3">
        <f t="shared" si="17"/>
        <v>14</v>
      </c>
      <c r="H76" s="23">
        <v>0</v>
      </c>
      <c r="I76" s="24">
        <v>0</v>
      </c>
      <c r="J76" s="8">
        <f t="shared" si="18"/>
        <v>0</v>
      </c>
      <c r="M76" s="4">
        <f t="shared" si="19"/>
        <v>14</v>
      </c>
      <c r="N76" s="5">
        <f t="shared" si="20"/>
        <v>14</v>
      </c>
      <c r="O76" s="5">
        <f t="shared" si="23"/>
        <v>14</v>
      </c>
      <c r="P76" s="5">
        <f t="shared" si="24"/>
        <v>14</v>
      </c>
      <c r="Q76" s="2" t="s">
        <v>511</v>
      </c>
      <c r="R76" s="7">
        <f t="shared" si="21"/>
        <v>14</v>
      </c>
      <c r="S76" s="7">
        <f t="shared" si="22"/>
        <v>14</v>
      </c>
      <c r="T76" s="7">
        <f t="shared" si="25"/>
        <v>14</v>
      </c>
      <c r="U76" s="7">
        <f t="shared" si="26"/>
        <v>14</v>
      </c>
      <c r="V76" s="22">
        <v>272</v>
      </c>
      <c r="W76" s="22">
        <v>499</v>
      </c>
      <c r="X76" s="14">
        <f t="shared" si="27"/>
        <v>0</v>
      </c>
      <c r="Y76" s="3">
        <f t="shared" si="28"/>
        <v>0</v>
      </c>
      <c r="Z76" s="3">
        <f t="shared" si="29"/>
        <v>6986</v>
      </c>
      <c r="AA76" s="3">
        <f t="shared" si="30"/>
        <v>6986</v>
      </c>
      <c r="AB76" s="3">
        <f t="shared" si="31"/>
        <v>6986</v>
      </c>
    </row>
    <row r="77" spans="1:28" x14ac:dyDescent="0.15">
      <c r="A77" s="19" t="s">
        <v>385</v>
      </c>
      <c r="B77" s="19" t="s">
        <v>28</v>
      </c>
      <c r="C77" s="19" t="s">
        <v>388</v>
      </c>
      <c r="D77" s="19" t="str">
        <f t="shared" si="16"/>
        <v>L3092401优雅杏</v>
      </c>
      <c r="E77" s="22">
        <v>18</v>
      </c>
      <c r="F77" s="3">
        <v>0</v>
      </c>
      <c r="G77" s="3">
        <f t="shared" si="17"/>
        <v>18</v>
      </c>
      <c r="H77" s="23">
        <v>0</v>
      </c>
      <c r="I77" s="24">
        <v>0</v>
      </c>
      <c r="J77" s="8">
        <f t="shared" si="18"/>
        <v>0</v>
      </c>
      <c r="M77" s="4">
        <f t="shared" si="19"/>
        <v>18</v>
      </c>
      <c r="N77" s="5">
        <f t="shared" si="20"/>
        <v>18</v>
      </c>
      <c r="O77" s="5">
        <f t="shared" si="23"/>
        <v>18</v>
      </c>
      <c r="P77" s="5">
        <f t="shared" si="24"/>
        <v>18</v>
      </c>
      <c r="Q77" s="2" t="s">
        <v>511</v>
      </c>
      <c r="R77" s="7">
        <f t="shared" si="21"/>
        <v>18</v>
      </c>
      <c r="S77" s="7">
        <f t="shared" si="22"/>
        <v>18</v>
      </c>
      <c r="T77" s="7">
        <f t="shared" si="25"/>
        <v>18</v>
      </c>
      <c r="U77" s="7">
        <f t="shared" si="26"/>
        <v>18</v>
      </c>
      <c r="V77" s="22">
        <v>272</v>
      </c>
      <c r="W77" s="22">
        <v>499</v>
      </c>
      <c r="X77" s="14">
        <f t="shared" si="27"/>
        <v>0</v>
      </c>
      <c r="Y77" s="3">
        <f t="shared" si="28"/>
        <v>0</v>
      </c>
      <c r="Z77" s="3">
        <f t="shared" si="29"/>
        <v>8982</v>
      </c>
      <c r="AA77" s="3">
        <f t="shared" si="30"/>
        <v>8982</v>
      </c>
      <c r="AB77" s="3">
        <f t="shared" si="31"/>
        <v>8982</v>
      </c>
    </row>
    <row r="78" spans="1:28" x14ac:dyDescent="0.15">
      <c r="A78" s="19" t="s">
        <v>523</v>
      </c>
      <c r="B78" s="19" t="s">
        <v>70</v>
      </c>
      <c r="C78" s="19" t="s">
        <v>524</v>
      </c>
      <c r="D78" s="19" t="str">
        <f t="shared" si="16"/>
        <v>L4040101蜜枣红</v>
      </c>
      <c r="E78" s="22">
        <v>141</v>
      </c>
      <c r="F78" s="3">
        <v>0</v>
      </c>
      <c r="G78" s="3">
        <f t="shared" si="17"/>
        <v>141</v>
      </c>
      <c r="H78" s="23">
        <v>1</v>
      </c>
      <c r="I78" s="24">
        <v>17</v>
      </c>
      <c r="J78" s="8">
        <f t="shared" si="18"/>
        <v>4.2857142857142856</v>
      </c>
      <c r="M78" s="4">
        <f t="shared" si="19"/>
        <v>32.9</v>
      </c>
      <c r="N78" s="5">
        <f t="shared" si="20"/>
        <v>32.9</v>
      </c>
      <c r="O78" s="5">
        <f t="shared" si="23"/>
        <v>32.9</v>
      </c>
      <c r="P78" s="5">
        <f t="shared" si="24"/>
        <v>32.9</v>
      </c>
      <c r="Q78" s="2" t="s">
        <v>511</v>
      </c>
      <c r="R78" s="7">
        <f t="shared" si="21"/>
        <v>8.2941176470588243</v>
      </c>
      <c r="S78" s="7">
        <f t="shared" si="22"/>
        <v>8.2941176470588243</v>
      </c>
      <c r="T78" s="7">
        <f t="shared" si="25"/>
        <v>8.2941176470588243</v>
      </c>
      <c r="U78" s="7">
        <f t="shared" si="26"/>
        <v>8.2941176470588243</v>
      </c>
      <c r="V78" s="22">
        <v>246</v>
      </c>
      <c r="W78" s="22">
        <v>569</v>
      </c>
      <c r="X78" s="14">
        <f t="shared" si="27"/>
        <v>2438.5714285714284</v>
      </c>
      <c r="Y78" s="3">
        <f t="shared" si="28"/>
        <v>9673</v>
      </c>
      <c r="Z78" s="3">
        <f t="shared" si="29"/>
        <v>80229</v>
      </c>
      <c r="AA78" s="3">
        <f t="shared" si="30"/>
        <v>80229</v>
      </c>
      <c r="AB78" s="3">
        <f t="shared" si="31"/>
        <v>80229</v>
      </c>
    </row>
    <row r="79" spans="1:28" x14ac:dyDescent="0.15">
      <c r="A79" s="19" t="s">
        <v>523</v>
      </c>
      <c r="B79" s="19" t="s">
        <v>525</v>
      </c>
      <c r="C79" s="19" t="s">
        <v>526</v>
      </c>
      <c r="D79" s="19" t="str">
        <f t="shared" si="16"/>
        <v>L4040101卡布奇诺</v>
      </c>
      <c r="E79" s="22">
        <v>5</v>
      </c>
      <c r="F79" s="3">
        <v>0</v>
      </c>
      <c r="G79" s="3">
        <f t="shared" si="17"/>
        <v>5</v>
      </c>
      <c r="H79" s="23">
        <v>2</v>
      </c>
      <c r="I79" s="24">
        <v>3</v>
      </c>
      <c r="J79" s="8">
        <f t="shared" si="18"/>
        <v>8.5714285714285712</v>
      </c>
      <c r="M79" s="4">
        <f t="shared" si="19"/>
        <v>0.58333333333333337</v>
      </c>
      <c r="N79" s="5">
        <f t="shared" si="20"/>
        <v>0.58333333333333337</v>
      </c>
      <c r="O79" s="5">
        <f t="shared" si="23"/>
        <v>0.58333333333333337</v>
      </c>
      <c r="P79" s="5">
        <f t="shared" si="24"/>
        <v>0.58333333333333337</v>
      </c>
      <c r="Q79" s="2" t="s">
        <v>511</v>
      </c>
      <c r="R79" s="7">
        <f t="shared" si="21"/>
        <v>1.6666666666666667</v>
      </c>
      <c r="S79" s="7">
        <f t="shared" si="22"/>
        <v>1.6666666666666667</v>
      </c>
      <c r="T79" s="7">
        <f t="shared" si="25"/>
        <v>1.6666666666666667</v>
      </c>
      <c r="U79" s="7">
        <f t="shared" si="26"/>
        <v>1.6666666666666667</v>
      </c>
      <c r="V79" s="22">
        <v>246</v>
      </c>
      <c r="W79" s="22">
        <v>569</v>
      </c>
      <c r="X79" s="14">
        <f t="shared" si="27"/>
        <v>4877.1428571428569</v>
      </c>
      <c r="Y79" s="3">
        <f t="shared" si="28"/>
        <v>1707</v>
      </c>
      <c r="Z79" s="3">
        <f t="shared" si="29"/>
        <v>2845</v>
      </c>
      <c r="AA79" s="3">
        <f t="shared" si="30"/>
        <v>2845</v>
      </c>
      <c r="AB79" s="3">
        <f t="shared" si="31"/>
        <v>2845</v>
      </c>
    </row>
    <row r="80" spans="1:28" x14ac:dyDescent="0.15">
      <c r="A80" s="19" t="s">
        <v>591</v>
      </c>
      <c r="B80" s="19" t="s">
        <v>344</v>
      </c>
      <c r="C80" s="19" t="s">
        <v>592</v>
      </c>
      <c r="D80" s="19" t="str">
        <f t="shared" si="16"/>
        <v>L4041121复古棕拼色</v>
      </c>
      <c r="E80" s="22">
        <v>9</v>
      </c>
      <c r="F80" s="3">
        <v>0</v>
      </c>
      <c r="G80" s="3">
        <f t="shared" si="17"/>
        <v>9</v>
      </c>
      <c r="H80" s="23">
        <v>0</v>
      </c>
      <c r="I80" s="24">
        <v>1</v>
      </c>
      <c r="J80" s="8">
        <f t="shared" si="18"/>
        <v>0</v>
      </c>
      <c r="M80" s="4">
        <f t="shared" si="19"/>
        <v>9</v>
      </c>
      <c r="N80" s="5">
        <f t="shared" si="20"/>
        <v>9</v>
      </c>
      <c r="O80" s="5">
        <f t="shared" si="23"/>
        <v>9</v>
      </c>
      <c r="P80" s="5">
        <f t="shared" si="24"/>
        <v>9</v>
      </c>
      <c r="Q80" s="2" t="s">
        <v>511</v>
      </c>
      <c r="R80" s="7">
        <f t="shared" si="21"/>
        <v>9</v>
      </c>
      <c r="S80" s="7">
        <f t="shared" si="22"/>
        <v>9</v>
      </c>
      <c r="T80" s="7">
        <f t="shared" si="25"/>
        <v>9</v>
      </c>
      <c r="U80" s="7">
        <f t="shared" si="26"/>
        <v>9</v>
      </c>
      <c r="V80" s="22">
        <v>238</v>
      </c>
      <c r="W80" s="22">
        <v>469</v>
      </c>
      <c r="X80" s="14">
        <f t="shared" si="27"/>
        <v>0</v>
      </c>
      <c r="Y80" s="3">
        <f t="shared" si="28"/>
        <v>469</v>
      </c>
      <c r="Z80" s="3">
        <f t="shared" si="29"/>
        <v>4221</v>
      </c>
      <c r="AA80" s="3">
        <f t="shared" si="30"/>
        <v>4221</v>
      </c>
      <c r="AB80" s="3">
        <f t="shared" si="31"/>
        <v>4221</v>
      </c>
    </row>
    <row r="81" spans="1:28" x14ac:dyDescent="0.15">
      <c r="A81" s="19" t="s">
        <v>797</v>
      </c>
      <c r="B81" s="19" t="s">
        <v>287</v>
      </c>
      <c r="C81" s="19" t="s">
        <v>799</v>
      </c>
      <c r="D81" s="19" t="str">
        <f t="shared" si="16"/>
        <v>L4041204青柠黄</v>
      </c>
      <c r="E81" s="22">
        <v>0</v>
      </c>
      <c r="F81" s="3">
        <v>0</v>
      </c>
      <c r="G81" s="3">
        <f t="shared" si="17"/>
        <v>0</v>
      </c>
      <c r="H81" s="23">
        <v>1</v>
      </c>
      <c r="I81" s="24">
        <v>1</v>
      </c>
      <c r="J81" s="8">
        <f t="shared" si="18"/>
        <v>4.2857142857142856</v>
      </c>
      <c r="M81" s="4">
        <f t="shared" si="19"/>
        <v>0</v>
      </c>
      <c r="N81" s="5">
        <f t="shared" si="20"/>
        <v>0</v>
      </c>
      <c r="O81" s="5">
        <f t="shared" si="23"/>
        <v>0</v>
      </c>
      <c r="P81" s="5">
        <f t="shared" si="24"/>
        <v>0</v>
      </c>
      <c r="Q81" s="2" t="s">
        <v>511</v>
      </c>
      <c r="R81" s="7">
        <f t="shared" si="21"/>
        <v>0</v>
      </c>
      <c r="S81" s="7">
        <f t="shared" si="22"/>
        <v>0</v>
      </c>
      <c r="T81" s="7">
        <f t="shared" si="25"/>
        <v>0</v>
      </c>
      <c r="U81" s="7">
        <f t="shared" si="26"/>
        <v>0</v>
      </c>
      <c r="V81" s="22">
        <v>150</v>
      </c>
      <c r="W81" s="22">
        <v>329</v>
      </c>
      <c r="X81" s="14">
        <f t="shared" si="27"/>
        <v>1410</v>
      </c>
      <c r="Y81" s="3">
        <f t="shared" si="28"/>
        <v>329</v>
      </c>
      <c r="Z81" s="3">
        <f t="shared" si="29"/>
        <v>0</v>
      </c>
      <c r="AA81" s="3">
        <f t="shared" si="30"/>
        <v>0</v>
      </c>
      <c r="AB81" s="3">
        <f t="shared" si="31"/>
        <v>0</v>
      </c>
    </row>
    <row r="82" spans="1:28" x14ac:dyDescent="0.15">
      <c r="A82" s="19" t="s">
        <v>797</v>
      </c>
      <c r="B82" s="19" t="s">
        <v>634</v>
      </c>
      <c r="C82" s="19" t="s">
        <v>800</v>
      </c>
      <c r="D82" s="19" t="str">
        <f t="shared" si="16"/>
        <v>L4041204薄荷绿</v>
      </c>
      <c r="E82" s="22">
        <v>0</v>
      </c>
      <c r="F82" s="3">
        <v>0</v>
      </c>
      <c r="G82" s="3">
        <f t="shared" si="17"/>
        <v>0</v>
      </c>
      <c r="H82" s="23">
        <v>1</v>
      </c>
      <c r="I82" s="24">
        <v>1</v>
      </c>
      <c r="J82" s="8">
        <f t="shared" si="18"/>
        <v>4.2857142857142856</v>
      </c>
      <c r="M82" s="4">
        <f t="shared" si="19"/>
        <v>0</v>
      </c>
      <c r="N82" s="5">
        <f t="shared" si="20"/>
        <v>0</v>
      </c>
      <c r="O82" s="5">
        <f t="shared" si="23"/>
        <v>0</v>
      </c>
      <c r="P82" s="5">
        <f t="shared" si="24"/>
        <v>0</v>
      </c>
      <c r="Q82" s="2" t="s">
        <v>511</v>
      </c>
      <c r="R82" s="7">
        <f t="shared" si="21"/>
        <v>0</v>
      </c>
      <c r="S82" s="7">
        <f t="shared" si="22"/>
        <v>0</v>
      </c>
      <c r="T82" s="7">
        <f t="shared" si="25"/>
        <v>0</v>
      </c>
      <c r="U82" s="7">
        <f t="shared" si="26"/>
        <v>0</v>
      </c>
      <c r="V82" s="22">
        <v>150</v>
      </c>
      <c r="W82" s="22">
        <v>329</v>
      </c>
      <c r="X82" s="14">
        <f t="shared" si="27"/>
        <v>1410</v>
      </c>
      <c r="Y82" s="3">
        <f t="shared" si="28"/>
        <v>329</v>
      </c>
      <c r="Z82" s="3">
        <f t="shared" si="29"/>
        <v>0</v>
      </c>
      <c r="AA82" s="3">
        <f t="shared" si="30"/>
        <v>0</v>
      </c>
      <c r="AB82" s="3">
        <f t="shared" si="31"/>
        <v>0</v>
      </c>
    </row>
    <row r="83" spans="1:28" x14ac:dyDescent="0.15">
      <c r="A83" s="19" t="s">
        <v>797</v>
      </c>
      <c r="B83" s="19" t="s">
        <v>74</v>
      </c>
      <c r="C83" s="19" t="s">
        <v>798</v>
      </c>
      <c r="D83" s="19" t="str">
        <f t="shared" si="16"/>
        <v>L4041204玫红色</v>
      </c>
      <c r="E83" s="22">
        <v>1</v>
      </c>
      <c r="F83" s="3">
        <v>0</v>
      </c>
      <c r="G83" s="3">
        <f t="shared" si="17"/>
        <v>1</v>
      </c>
      <c r="H83" s="23">
        <v>1</v>
      </c>
      <c r="I83" s="24">
        <v>1</v>
      </c>
      <c r="J83" s="8">
        <f t="shared" si="18"/>
        <v>4.2857142857142856</v>
      </c>
      <c r="M83" s="4">
        <f t="shared" si="19"/>
        <v>0.23333333333333334</v>
      </c>
      <c r="N83" s="5">
        <f t="shared" si="20"/>
        <v>0.23333333333333334</v>
      </c>
      <c r="O83" s="5">
        <f t="shared" si="23"/>
        <v>0.23333333333333334</v>
      </c>
      <c r="P83" s="5">
        <f t="shared" si="24"/>
        <v>0.23333333333333334</v>
      </c>
      <c r="Q83" s="2" t="s">
        <v>511</v>
      </c>
      <c r="R83" s="7">
        <f t="shared" si="21"/>
        <v>1</v>
      </c>
      <c r="S83" s="7">
        <f t="shared" si="22"/>
        <v>1</v>
      </c>
      <c r="T83" s="7">
        <f t="shared" si="25"/>
        <v>1</v>
      </c>
      <c r="U83" s="7">
        <f t="shared" si="26"/>
        <v>1</v>
      </c>
      <c r="V83" s="22">
        <v>150</v>
      </c>
      <c r="W83" s="22">
        <v>329</v>
      </c>
      <c r="X83" s="14">
        <f t="shared" si="27"/>
        <v>1410</v>
      </c>
      <c r="Y83" s="3">
        <f t="shared" si="28"/>
        <v>329</v>
      </c>
      <c r="Z83" s="3">
        <f t="shared" si="29"/>
        <v>329</v>
      </c>
      <c r="AA83" s="3">
        <f t="shared" si="30"/>
        <v>329</v>
      </c>
      <c r="AB83" s="3">
        <f t="shared" si="31"/>
        <v>329</v>
      </c>
    </row>
    <row r="84" spans="1:28" x14ac:dyDescent="0.15">
      <c r="A84" s="19" t="s">
        <v>801</v>
      </c>
      <c r="B84" s="19" t="s">
        <v>74</v>
      </c>
      <c r="C84" s="19" t="s">
        <v>802</v>
      </c>
      <c r="D84" s="19" t="str">
        <f t="shared" si="16"/>
        <v>L4041205玫红色</v>
      </c>
      <c r="E84" s="22">
        <v>0</v>
      </c>
      <c r="F84" s="3">
        <v>0</v>
      </c>
      <c r="G84" s="3">
        <f t="shared" si="17"/>
        <v>0</v>
      </c>
      <c r="H84" s="23">
        <v>0</v>
      </c>
      <c r="I84" s="24">
        <v>0</v>
      </c>
      <c r="J84" s="8">
        <f t="shared" si="18"/>
        <v>0</v>
      </c>
      <c r="M84" s="4">
        <f t="shared" si="19"/>
        <v>0</v>
      </c>
      <c r="N84" s="5">
        <f t="shared" si="20"/>
        <v>0</v>
      </c>
      <c r="O84" s="5">
        <f t="shared" si="23"/>
        <v>0</v>
      </c>
      <c r="P84" s="5">
        <f t="shared" si="24"/>
        <v>0</v>
      </c>
      <c r="Q84" s="2" t="s">
        <v>511</v>
      </c>
      <c r="R84" s="7">
        <f t="shared" si="21"/>
        <v>0</v>
      </c>
      <c r="S84" s="7">
        <f t="shared" si="22"/>
        <v>0</v>
      </c>
      <c r="T84" s="7">
        <f t="shared" si="25"/>
        <v>0</v>
      </c>
      <c r="U84" s="7">
        <f t="shared" si="26"/>
        <v>0</v>
      </c>
      <c r="V84" s="22">
        <v>57</v>
      </c>
      <c r="W84" s="22">
        <v>129</v>
      </c>
      <c r="X84" s="14">
        <f t="shared" si="27"/>
        <v>0</v>
      </c>
      <c r="Y84" s="3">
        <f t="shared" si="28"/>
        <v>0</v>
      </c>
      <c r="Z84" s="3">
        <f t="shared" si="29"/>
        <v>0</v>
      </c>
      <c r="AA84" s="3">
        <f t="shared" si="30"/>
        <v>0</v>
      </c>
      <c r="AB84" s="3">
        <f t="shared" si="31"/>
        <v>0</v>
      </c>
    </row>
    <row r="85" spans="1:28" x14ac:dyDescent="0.15">
      <c r="A85" s="19" t="s">
        <v>589</v>
      </c>
      <c r="B85" s="19" t="s">
        <v>41</v>
      </c>
      <c r="C85" s="19" t="s">
        <v>590</v>
      </c>
      <c r="D85" s="19" t="str">
        <f t="shared" si="16"/>
        <v>L4041233西瓜红</v>
      </c>
      <c r="E85" s="22">
        <v>1</v>
      </c>
      <c r="F85" s="3">
        <v>0</v>
      </c>
      <c r="G85" s="3">
        <f t="shared" si="17"/>
        <v>1</v>
      </c>
      <c r="H85" s="23">
        <v>1</v>
      </c>
      <c r="I85" s="24">
        <v>1</v>
      </c>
      <c r="J85" s="8">
        <f t="shared" si="18"/>
        <v>4.2857142857142856</v>
      </c>
      <c r="M85" s="4">
        <f t="shared" si="19"/>
        <v>0.23333333333333334</v>
      </c>
      <c r="N85" s="5">
        <f t="shared" si="20"/>
        <v>0.23333333333333334</v>
      </c>
      <c r="O85" s="5">
        <f t="shared" si="23"/>
        <v>0.23333333333333334</v>
      </c>
      <c r="P85" s="5">
        <f t="shared" si="24"/>
        <v>0.23333333333333334</v>
      </c>
      <c r="Q85" s="2" t="s">
        <v>511</v>
      </c>
      <c r="R85" s="7">
        <f t="shared" si="21"/>
        <v>1</v>
      </c>
      <c r="S85" s="7">
        <f t="shared" si="22"/>
        <v>1</v>
      </c>
      <c r="T85" s="7">
        <f t="shared" si="25"/>
        <v>1</v>
      </c>
      <c r="U85" s="7">
        <f t="shared" si="26"/>
        <v>1</v>
      </c>
      <c r="V85" s="22">
        <v>193</v>
      </c>
      <c r="W85" s="22">
        <v>399</v>
      </c>
      <c r="X85" s="14">
        <f t="shared" si="27"/>
        <v>1710</v>
      </c>
      <c r="Y85" s="3">
        <f t="shared" si="28"/>
        <v>399</v>
      </c>
      <c r="Z85" s="3">
        <f t="shared" si="29"/>
        <v>399</v>
      </c>
      <c r="AA85" s="3">
        <f t="shared" si="30"/>
        <v>399</v>
      </c>
      <c r="AB85" s="3">
        <f t="shared" si="31"/>
        <v>399</v>
      </c>
    </row>
    <row r="86" spans="1:28" x14ac:dyDescent="0.15">
      <c r="A86" s="19" t="s">
        <v>585</v>
      </c>
      <c r="B86" s="19" t="s">
        <v>10</v>
      </c>
      <c r="C86" s="19" t="s">
        <v>586</v>
      </c>
      <c r="D86" s="19" t="str">
        <f t="shared" si="16"/>
        <v>L4042104子夜黑</v>
      </c>
      <c r="E86" s="22">
        <v>86</v>
      </c>
      <c r="F86" s="3">
        <v>210</v>
      </c>
      <c r="G86" s="3">
        <f t="shared" si="17"/>
        <v>296</v>
      </c>
      <c r="H86" s="23">
        <v>12</v>
      </c>
      <c r="I86" s="24">
        <v>50</v>
      </c>
      <c r="J86" s="8">
        <f t="shared" si="18"/>
        <v>51.428571428571423</v>
      </c>
      <c r="M86" s="4">
        <f t="shared" si="19"/>
        <v>1.6722222222222223</v>
      </c>
      <c r="N86" s="5">
        <f t="shared" si="20"/>
        <v>5.7555555555555564</v>
      </c>
      <c r="O86" s="5">
        <f t="shared" si="23"/>
        <v>5.7555555555555564</v>
      </c>
      <c r="P86" s="5">
        <f t="shared" si="24"/>
        <v>5.7555555555555564</v>
      </c>
      <c r="Q86" s="2" t="s">
        <v>842</v>
      </c>
      <c r="R86" s="7">
        <f t="shared" si="21"/>
        <v>1.72</v>
      </c>
      <c r="S86" s="7">
        <f t="shared" si="22"/>
        <v>5.92</v>
      </c>
      <c r="T86" s="7">
        <f t="shared" si="25"/>
        <v>5.92</v>
      </c>
      <c r="U86" s="7">
        <f t="shared" si="26"/>
        <v>5.92</v>
      </c>
      <c r="V86" s="22">
        <v>175</v>
      </c>
      <c r="W86" s="22">
        <v>399</v>
      </c>
      <c r="X86" s="14">
        <f t="shared" si="27"/>
        <v>20519.999999999996</v>
      </c>
      <c r="Y86" s="3">
        <f t="shared" si="28"/>
        <v>19950</v>
      </c>
      <c r="Z86" s="3">
        <f t="shared" si="29"/>
        <v>34314</v>
      </c>
      <c r="AA86" s="3">
        <f t="shared" si="30"/>
        <v>118104</v>
      </c>
      <c r="AB86" s="3">
        <f t="shared" si="31"/>
        <v>118104</v>
      </c>
    </row>
    <row r="87" spans="1:28" x14ac:dyDescent="0.15">
      <c r="A87" s="19" t="s">
        <v>585</v>
      </c>
      <c r="B87" s="19" t="s">
        <v>123</v>
      </c>
      <c r="C87" s="19" t="s">
        <v>587</v>
      </c>
      <c r="D87" s="19" t="str">
        <f t="shared" si="16"/>
        <v>L4042104电光蓝</v>
      </c>
      <c r="E87" s="22">
        <v>191</v>
      </c>
      <c r="F87" s="3">
        <v>80</v>
      </c>
      <c r="G87" s="3">
        <f t="shared" si="17"/>
        <v>271</v>
      </c>
      <c r="H87" s="23">
        <v>16</v>
      </c>
      <c r="I87" s="24">
        <v>58</v>
      </c>
      <c r="J87" s="8">
        <f t="shared" si="18"/>
        <v>68.571428571428569</v>
      </c>
      <c r="M87" s="4">
        <f t="shared" si="19"/>
        <v>2.7854166666666669</v>
      </c>
      <c r="N87" s="5">
        <f t="shared" si="20"/>
        <v>3.9520833333333334</v>
      </c>
      <c r="O87" s="5">
        <f t="shared" si="23"/>
        <v>3.9520833333333334</v>
      </c>
      <c r="P87" s="5">
        <f t="shared" si="24"/>
        <v>3.9520833333333334</v>
      </c>
      <c r="Q87" s="2" t="s">
        <v>842</v>
      </c>
      <c r="R87" s="7">
        <f t="shared" si="21"/>
        <v>3.2931034482758621</v>
      </c>
      <c r="S87" s="7">
        <f t="shared" si="22"/>
        <v>4.6724137931034484</v>
      </c>
      <c r="T87" s="7">
        <f t="shared" si="25"/>
        <v>4.6724137931034484</v>
      </c>
      <c r="U87" s="7">
        <f t="shared" si="26"/>
        <v>4.6724137931034484</v>
      </c>
      <c r="V87" s="22">
        <v>175</v>
      </c>
      <c r="W87" s="22">
        <v>399</v>
      </c>
      <c r="X87" s="14">
        <f t="shared" si="27"/>
        <v>27360</v>
      </c>
      <c r="Y87" s="3">
        <f t="shared" si="28"/>
        <v>23142</v>
      </c>
      <c r="Z87" s="3">
        <f t="shared" si="29"/>
        <v>76209</v>
      </c>
      <c r="AA87" s="3">
        <f t="shared" si="30"/>
        <v>108129</v>
      </c>
      <c r="AB87" s="3">
        <f t="shared" si="31"/>
        <v>108129</v>
      </c>
    </row>
    <row r="88" spans="1:28" x14ac:dyDescent="0.15">
      <c r="A88" s="19" t="s">
        <v>585</v>
      </c>
      <c r="B88" s="19" t="s">
        <v>278</v>
      </c>
      <c r="C88" s="19" t="s">
        <v>588</v>
      </c>
      <c r="D88" s="19" t="str">
        <f t="shared" si="16"/>
        <v>L4042104樱花粉</v>
      </c>
      <c r="E88" s="22">
        <v>162</v>
      </c>
      <c r="F88" s="3">
        <v>140</v>
      </c>
      <c r="G88" s="3">
        <f t="shared" si="17"/>
        <v>302</v>
      </c>
      <c r="H88" s="23">
        <v>9</v>
      </c>
      <c r="I88" s="24">
        <v>45</v>
      </c>
      <c r="J88" s="8">
        <f t="shared" si="18"/>
        <v>38.571428571428577</v>
      </c>
      <c r="M88" s="4">
        <f t="shared" si="19"/>
        <v>4.1999999999999993</v>
      </c>
      <c r="N88" s="5">
        <f t="shared" si="20"/>
        <v>7.8296296296296282</v>
      </c>
      <c r="O88" s="5">
        <f t="shared" si="23"/>
        <v>7.8296296296296282</v>
      </c>
      <c r="P88" s="5">
        <f t="shared" si="24"/>
        <v>7.8296296296296282</v>
      </c>
      <c r="Q88" s="2" t="s">
        <v>842</v>
      </c>
      <c r="R88" s="7">
        <f t="shared" si="21"/>
        <v>3.6</v>
      </c>
      <c r="S88" s="7">
        <f t="shared" si="22"/>
        <v>6.7111111111111112</v>
      </c>
      <c r="T88" s="7">
        <f t="shared" si="25"/>
        <v>6.7111111111111112</v>
      </c>
      <c r="U88" s="7">
        <f t="shared" si="26"/>
        <v>6.7111111111111112</v>
      </c>
      <c r="V88" s="22">
        <v>175</v>
      </c>
      <c r="W88" s="22">
        <v>399</v>
      </c>
      <c r="X88" s="14">
        <f t="shared" si="27"/>
        <v>15390.000000000002</v>
      </c>
      <c r="Y88" s="3">
        <f t="shared" si="28"/>
        <v>17955</v>
      </c>
      <c r="Z88" s="3">
        <f t="shared" si="29"/>
        <v>64638</v>
      </c>
      <c r="AA88" s="3">
        <f t="shared" si="30"/>
        <v>120498</v>
      </c>
      <c r="AB88" s="3">
        <f t="shared" si="31"/>
        <v>120498</v>
      </c>
    </row>
    <row r="89" spans="1:28" x14ac:dyDescent="0.15">
      <c r="A89" s="19" t="s">
        <v>643</v>
      </c>
      <c r="B89" s="19" t="s">
        <v>535</v>
      </c>
      <c r="C89" s="19" t="s">
        <v>644</v>
      </c>
      <c r="D89" s="19" t="str">
        <f t="shared" si="16"/>
        <v>L4052701麦香米</v>
      </c>
      <c r="E89" s="22">
        <v>47</v>
      </c>
      <c r="F89" s="3">
        <v>0</v>
      </c>
      <c r="G89" s="3">
        <f t="shared" si="17"/>
        <v>47</v>
      </c>
      <c r="H89" s="23">
        <v>37</v>
      </c>
      <c r="I89" s="24">
        <v>155</v>
      </c>
      <c r="J89" s="8">
        <f t="shared" si="18"/>
        <v>158.57142857142856</v>
      </c>
      <c r="M89" s="4">
        <f t="shared" si="19"/>
        <v>0.29639639639639642</v>
      </c>
      <c r="N89" s="5">
        <f t="shared" si="20"/>
        <v>0.29639639639639642</v>
      </c>
      <c r="O89" s="5">
        <f t="shared" si="23"/>
        <v>0.29639639639639642</v>
      </c>
      <c r="P89" s="5">
        <f t="shared" si="24"/>
        <v>0.29639639639639642</v>
      </c>
      <c r="Q89" s="2" t="s">
        <v>511</v>
      </c>
      <c r="R89" s="7">
        <f t="shared" si="21"/>
        <v>0.3032258064516129</v>
      </c>
      <c r="S89" s="7">
        <f t="shared" si="22"/>
        <v>0.3032258064516129</v>
      </c>
      <c r="T89" s="7">
        <f t="shared" si="25"/>
        <v>0.3032258064516129</v>
      </c>
      <c r="U89" s="7">
        <f t="shared" si="26"/>
        <v>0.3032258064516129</v>
      </c>
      <c r="V89" s="22">
        <v>244</v>
      </c>
      <c r="W89" s="22">
        <v>499</v>
      </c>
      <c r="X89" s="14">
        <f t="shared" si="27"/>
        <v>79127.142857142855</v>
      </c>
      <c r="Y89" s="3">
        <f t="shared" si="28"/>
        <v>77345</v>
      </c>
      <c r="Z89" s="3">
        <f t="shared" si="29"/>
        <v>23453</v>
      </c>
      <c r="AA89" s="3">
        <f t="shared" si="30"/>
        <v>23453</v>
      </c>
      <c r="AB89" s="3">
        <f t="shared" si="31"/>
        <v>23453</v>
      </c>
    </row>
    <row r="90" spans="1:28" x14ac:dyDescent="0.15">
      <c r="A90" s="19" t="s">
        <v>641</v>
      </c>
      <c r="B90" s="19" t="s">
        <v>535</v>
      </c>
      <c r="C90" s="19" t="s">
        <v>642</v>
      </c>
      <c r="D90" s="19" t="str">
        <f t="shared" si="16"/>
        <v>L4052702麦香米</v>
      </c>
      <c r="E90" s="22">
        <v>1</v>
      </c>
      <c r="F90" s="3">
        <v>0</v>
      </c>
      <c r="G90" s="3">
        <f t="shared" si="17"/>
        <v>1</v>
      </c>
      <c r="H90" s="23">
        <v>0</v>
      </c>
      <c r="I90" s="24">
        <v>4</v>
      </c>
      <c r="J90" s="8">
        <f t="shared" si="18"/>
        <v>0</v>
      </c>
      <c r="M90" s="4">
        <f t="shared" si="19"/>
        <v>1</v>
      </c>
      <c r="N90" s="5">
        <f t="shared" si="20"/>
        <v>1</v>
      </c>
      <c r="O90" s="5">
        <f t="shared" si="23"/>
        <v>1</v>
      </c>
      <c r="P90" s="5">
        <f t="shared" si="24"/>
        <v>1</v>
      </c>
      <c r="Q90" s="2" t="s">
        <v>511</v>
      </c>
      <c r="R90" s="7">
        <f t="shared" si="21"/>
        <v>0.25</v>
      </c>
      <c r="S90" s="7">
        <f t="shared" si="22"/>
        <v>0.25</v>
      </c>
      <c r="T90" s="7">
        <f t="shared" si="25"/>
        <v>0.25</v>
      </c>
      <c r="U90" s="7">
        <f t="shared" si="26"/>
        <v>0.25</v>
      </c>
      <c r="V90" s="22">
        <v>93</v>
      </c>
      <c r="W90" s="22">
        <v>199</v>
      </c>
      <c r="X90" s="14">
        <f t="shared" si="27"/>
        <v>0</v>
      </c>
      <c r="Y90" s="3">
        <f t="shared" si="28"/>
        <v>796</v>
      </c>
      <c r="Z90" s="3">
        <f t="shared" si="29"/>
        <v>199</v>
      </c>
      <c r="AA90" s="3">
        <f t="shared" si="30"/>
        <v>199</v>
      </c>
      <c r="AB90" s="3">
        <f t="shared" si="31"/>
        <v>199</v>
      </c>
    </row>
    <row r="91" spans="1:28" x14ac:dyDescent="0.15">
      <c r="A91" s="19" t="s">
        <v>706</v>
      </c>
      <c r="B91" s="19" t="s">
        <v>120</v>
      </c>
      <c r="C91" s="19" t="s">
        <v>707</v>
      </c>
      <c r="D91" s="19" t="str">
        <f t="shared" si="16"/>
        <v>L4060601番茄红</v>
      </c>
      <c r="E91" s="22">
        <v>4</v>
      </c>
      <c r="F91" s="3">
        <v>480</v>
      </c>
      <c r="G91" s="3">
        <f t="shared" si="17"/>
        <v>484</v>
      </c>
      <c r="H91" s="23">
        <v>21</v>
      </c>
      <c r="I91" s="24">
        <v>61</v>
      </c>
      <c r="J91" s="8">
        <f t="shared" si="18"/>
        <v>90</v>
      </c>
      <c r="M91" s="4">
        <f t="shared" si="19"/>
        <v>4.4444444444444446E-2</v>
      </c>
      <c r="N91" s="5">
        <f t="shared" si="20"/>
        <v>5.3777777777777782</v>
      </c>
      <c r="O91" s="5">
        <f t="shared" si="23"/>
        <v>5.3777777777777782</v>
      </c>
      <c r="P91" s="5">
        <f t="shared" si="24"/>
        <v>5.3777777777777782</v>
      </c>
      <c r="Q91" s="2" t="s">
        <v>842</v>
      </c>
      <c r="R91" s="7">
        <f t="shared" si="21"/>
        <v>6.5573770491803282E-2</v>
      </c>
      <c r="S91" s="7">
        <f t="shared" si="22"/>
        <v>7.9344262295081966</v>
      </c>
      <c r="T91" s="7">
        <f t="shared" si="25"/>
        <v>7.9344262295081966</v>
      </c>
      <c r="U91" s="7">
        <f t="shared" si="26"/>
        <v>7.9344262295081966</v>
      </c>
      <c r="V91" s="22">
        <v>232</v>
      </c>
      <c r="W91" s="22">
        <v>499</v>
      </c>
      <c r="X91" s="14">
        <f t="shared" si="27"/>
        <v>44910</v>
      </c>
      <c r="Y91" s="3">
        <f t="shared" si="28"/>
        <v>30439</v>
      </c>
      <c r="Z91" s="3">
        <f t="shared" si="29"/>
        <v>1996</v>
      </c>
      <c r="AA91" s="3">
        <f t="shared" si="30"/>
        <v>241516</v>
      </c>
      <c r="AB91" s="3">
        <f t="shared" si="31"/>
        <v>241516</v>
      </c>
    </row>
    <row r="92" spans="1:28" x14ac:dyDescent="0.15">
      <c r="A92" s="19" t="s">
        <v>706</v>
      </c>
      <c r="B92" s="19" t="s">
        <v>689</v>
      </c>
      <c r="C92" s="19" t="s">
        <v>708</v>
      </c>
      <c r="D92" s="19" t="str">
        <f t="shared" si="16"/>
        <v>L4060601宝蓝色</v>
      </c>
      <c r="E92" s="22">
        <v>27</v>
      </c>
      <c r="F92" s="3">
        <v>370</v>
      </c>
      <c r="G92" s="3">
        <f t="shared" si="17"/>
        <v>397</v>
      </c>
      <c r="H92" s="23">
        <v>14</v>
      </c>
      <c r="I92" s="24">
        <v>58</v>
      </c>
      <c r="J92" s="8">
        <f t="shared" si="18"/>
        <v>60</v>
      </c>
      <c r="M92" s="4">
        <f t="shared" si="19"/>
        <v>0.45</v>
      </c>
      <c r="N92" s="5">
        <f t="shared" si="20"/>
        <v>6.6166666666666663</v>
      </c>
      <c r="O92" s="5">
        <f t="shared" si="23"/>
        <v>6.6166666666666663</v>
      </c>
      <c r="P92" s="5">
        <f t="shared" si="24"/>
        <v>6.6166666666666663</v>
      </c>
      <c r="Q92" s="2" t="s">
        <v>842</v>
      </c>
      <c r="R92" s="7">
        <f t="shared" si="21"/>
        <v>0.46551724137931033</v>
      </c>
      <c r="S92" s="7">
        <f t="shared" si="22"/>
        <v>6.8448275862068968</v>
      </c>
      <c r="T92" s="7">
        <f t="shared" si="25"/>
        <v>6.8448275862068968</v>
      </c>
      <c r="U92" s="7">
        <f t="shared" si="26"/>
        <v>6.8448275862068968</v>
      </c>
      <c r="V92" s="22">
        <v>232</v>
      </c>
      <c r="W92" s="22">
        <v>499</v>
      </c>
      <c r="X92" s="14">
        <f t="shared" si="27"/>
        <v>29940</v>
      </c>
      <c r="Y92" s="3">
        <f t="shared" si="28"/>
        <v>28942</v>
      </c>
      <c r="Z92" s="3">
        <f t="shared" si="29"/>
        <v>13473</v>
      </c>
      <c r="AA92" s="3">
        <f t="shared" si="30"/>
        <v>198103</v>
      </c>
      <c r="AB92" s="3">
        <f t="shared" si="31"/>
        <v>198103</v>
      </c>
    </row>
    <row r="93" spans="1:28" x14ac:dyDescent="0.15">
      <c r="A93" s="19" t="s">
        <v>706</v>
      </c>
      <c r="B93" s="19" t="s">
        <v>287</v>
      </c>
      <c r="C93" s="19" t="s">
        <v>709</v>
      </c>
      <c r="D93" s="19" t="str">
        <f t="shared" si="16"/>
        <v>L4060601青柠黄</v>
      </c>
      <c r="E93" s="22">
        <v>22</v>
      </c>
      <c r="F93" s="3">
        <v>0</v>
      </c>
      <c r="G93" s="3">
        <f t="shared" si="17"/>
        <v>22</v>
      </c>
      <c r="H93" s="23">
        <v>0</v>
      </c>
      <c r="I93" s="24">
        <v>0</v>
      </c>
      <c r="J93" s="8">
        <f t="shared" si="18"/>
        <v>0</v>
      </c>
      <c r="M93" s="4">
        <f t="shared" si="19"/>
        <v>22</v>
      </c>
      <c r="N93" s="5">
        <f t="shared" si="20"/>
        <v>22</v>
      </c>
      <c r="O93" s="5">
        <f t="shared" si="23"/>
        <v>22</v>
      </c>
      <c r="P93" s="5">
        <f t="shared" si="24"/>
        <v>22</v>
      </c>
      <c r="Q93" s="2" t="s">
        <v>878</v>
      </c>
      <c r="R93" s="7">
        <f t="shared" si="21"/>
        <v>22</v>
      </c>
      <c r="S93" s="7">
        <f t="shared" si="22"/>
        <v>22</v>
      </c>
      <c r="T93" s="7">
        <f t="shared" si="25"/>
        <v>22</v>
      </c>
      <c r="U93" s="7">
        <f t="shared" si="26"/>
        <v>22</v>
      </c>
      <c r="V93" s="22">
        <v>250</v>
      </c>
      <c r="W93" s="22">
        <v>499</v>
      </c>
      <c r="X93" s="14">
        <f t="shared" si="27"/>
        <v>0</v>
      </c>
      <c r="Y93" s="3">
        <f t="shared" si="28"/>
        <v>0</v>
      </c>
      <c r="Z93" s="3">
        <f t="shared" si="29"/>
        <v>10978</v>
      </c>
      <c r="AA93" s="3">
        <f t="shared" si="30"/>
        <v>10978</v>
      </c>
      <c r="AB93" s="3">
        <f t="shared" si="31"/>
        <v>10978</v>
      </c>
    </row>
    <row r="94" spans="1:28" x14ac:dyDescent="0.15">
      <c r="A94" s="19" t="s">
        <v>706</v>
      </c>
      <c r="B94" s="19" t="s">
        <v>10</v>
      </c>
      <c r="C94" s="19" t="s">
        <v>710</v>
      </c>
      <c r="D94" s="19" t="str">
        <f t="shared" si="16"/>
        <v>L4060601子夜黑</v>
      </c>
      <c r="E94" s="22">
        <v>-1</v>
      </c>
      <c r="F94" s="3">
        <v>200</v>
      </c>
      <c r="G94" s="3">
        <f t="shared" si="17"/>
        <v>199</v>
      </c>
      <c r="H94" s="23">
        <v>7</v>
      </c>
      <c r="I94" s="24">
        <v>24</v>
      </c>
      <c r="J94" s="8">
        <f t="shared" si="18"/>
        <v>30</v>
      </c>
      <c r="M94" s="4">
        <f t="shared" si="19"/>
        <v>-3.3333333333333333E-2</v>
      </c>
      <c r="N94" s="5">
        <f t="shared" si="20"/>
        <v>6.6333333333333337</v>
      </c>
      <c r="O94" s="5">
        <f t="shared" si="23"/>
        <v>6.6333333333333337</v>
      </c>
      <c r="P94" s="5">
        <f t="shared" si="24"/>
        <v>6.6333333333333337</v>
      </c>
      <c r="Q94" s="2" t="s">
        <v>842</v>
      </c>
      <c r="R94" s="7">
        <f t="shared" si="21"/>
        <v>-4.1666666666666664E-2</v>
      </c>
      <c r="S94" s="7">
        <f t="shared" si="22"/>
        <v>8.2916666666666661</v>
      </c>
      <c r="T94" s="7">
        <f t="shared" si="25"/>
        <v>8.2916666666666661</v>
      </c>
      <c r="U94" s="7">
        <f t="shared" si="26"/>
        <v>8.2916666666666661</v>
      </c>
      <c r="V94" s="22">
        <v>218</v>
      </c>
      <c r="W94" s="22">
        <v>499</v>
      </c>
      <c r="X94" s="14">
        <f t="shared" si="27"/>
        <v>14970</v>
      </c>
      <c r="Y94" s="3">
        <f t="shared" si="28"/>
        <v>11976</v>
      </c>
      <c r="Z94" s="3">
        <f t="shared" si="29"/>
        <v>-499</v>
      </c>
      <c r="AA94" s="3">
        <f t="shared" si="30"/>
        <v>99301</v>
      </c>
      <c r="AB94" s="3">
        <f t="shared" si="31"/>
        <v>99301</v>
      </c>
    </row>
    <row r="95" spans="1:28" x14ac:dyDescent="0.15">
      <c r="A95" s="19" t="s">
        <v>706</v>
      </c>
      <c r="B95" s="19" t="s">
        <v>624</v>
      </c>
      <c r="C95" s="19" t="s">
        <v>711</v>
      </c>
      <c r="D95" s="19" t="str">
        <f t="shared" si="16"/>
        <v>L4060601薄荷色</v>
      </c>
      <c r="E95" s="22">
        <v>13</v>
      </c>
      <c r="F95" s="3">
        <v>340</v>
      </c>
      <c r="G95" s="3">
        <f t="shared" si="17"/>
        <v>353</v>
      </c>
      <c r="H95" s="23">
        <v>15</v>
      </c>
      <c r="I95" s="24">
        <v>47</v>
      </c>
      <c r="J95" s="8">
        <f t="shared" si="18"/>
        <v>64.285714285714278</v>
      </c>
      <c r="M95" s="4">
        <f t="shared" si="19"/>
        <v>0.20222222222222225</v>
      </c>
      <c r="N95" s="5">
        <f t="shared" si="20"/>
        <v>5.4911111111111115</v>
      </c>
      <c r="O95" s="5">
        <f t="shared" si="23"/>
        <v>5.4911111111111115</v>
      </c>
      <c r="P95" s="5">
        <f t="shared" si="24"/>
        <v>5.4911111111111115</v>
      </c>
      <c r="Q95" s="2" t="s">
        <v>842</v>
      </c>
      <c r="R95" s="7">
        <f t="shared" si="21"/>
        <v>0.27659574468085107</v>
      </c>
      <c r="S95" s="7">
        <f t="shared" si="22"/>
        <v>7.5106382978723403</v>
      </c>
      <c r="T95" s="7">
        <f t="shared" si="25"/>
        <v>7.5106382978723403</v>
      </c>
      <c r="U95" s="7">
        <f t="shared" si="26"/>
        <v>7.5106382978723403</v>
      </c>
      <c r="V95" s="22">
        <v>223</v>
      </c>
      <c r="W95" s="22">
        <v>499</v>
      </c>
      <c r="X95" s="14">
        <f t="shared" si="27"/>
        <v>32078.571428571424</v>
      </c>
      <c r="Y95" s="3">
        <f t="shared" si="28"/>
        <v>23453</v>
      </c>
      <c r="Z95" s="3">
        <f t="shared" si="29"/>
        <v>6487</v>
      </c>
      <c r="AA95" s="3">
        <f t="shared" si="30"/>
        <v>176147</v>
      </c>
      <c r="AB95" s="3">
        <f t="shared" si="31"/>
        <v>176147</v>
      </c>
    </row>
    <row r="96" spans="1:28" x14ac:dyDescent="0.15">
      <c r="A96" s="19" t="s">
        <v>702</v>
      </c>
      <c r="B96" s="19" t="s">
        <v>120</v>
      </c>
      <c r="C96" s="19" t="s">
        <v>703</v>
      </c>
      <c r="D96" s="19" t="str">
        <f t="shared" ref="D96:D152" si="32">A96&amp;B96</f>
        <v>L4060605番茄红</v>
      </c>
      <c r="E96" s="22">
        <v>118</v>
      </c>
      <c r="F96" s="3">
        <v>0</v>
      </c>
      <c r="G96" s="3">
        <f t="shared" ref="G96:G152" si="33">E96+F96</f>
        <v>118</v>
      </c>
      <c r="H96" s="23">
        <v>7</v>
      </c>
      <c r="I96" s="24">
        <v>35</v>
      </c>
      <c r="J96" s="8">
        <f t="shared" ref="J96:J152" si="34">H96/7*30</f>
        <v>30</v>
      </c>
      <c r="M96" s="4">
        <f t="shared" ref="M96:M152" si="35">IF(J96=0,E96,E96/J96)</f>
        <v>3.9333333333333331</v>
      </c>
      <c r="N96" s="5">
        <f t="shared" ref="N96:N152" si="36">IF(J96=0,G96,G96/J96)</f>
        <v>3.9333333333333331</v>
      </c>
      <c r="O96" s="5">
        <f t="shared" si="23"/>
        <v>3.9333333333333331</v>
      </c>
      <c r="P96" s="5">
        <f t="shared" si="24"/>
        <v>3.9333333333333331</v>
      </c>
      <c r="Q96" s="2" t="s">
        <v>844</v>
      </c>
      <c r="R96" s="7">
        <f t="shared" ref="R96:R152" si="37">IF(I96=0,E96,E96/I96)</f>
        <v>3.3714285714285714</v>
      </c>
      <c r="S96" s="7">
        <f t="shared" ref="S96:S152" si="38">IF(I96=0,G96,G96/I96)</f>
        <v>3.3714285714285714</v>
      </c>
      <c r="T96" s="7">
        <f t="shared" si="25"/>
        <v>3.3714285714285714</v>
      </c>
      <c r="U96" s="7">
        <f t="shared" si="26"/>
        <v>3.3714285714285714</v>
      </c>
      <c r="V96" s="22">
        <v>105</v>
      </c>
      <c r="W96" s="22">
        <v>299</v>
      </c>
      <c r="X96" s="14">
        <f t="shared" si="27"/>
        <v>8970</v>
      </c>
      <c r="Y96" s="3">
        <f t="shared" si="28"/>
        <v>10465</v>
      </c>
      <c r="Z96" s="3">
        <f t="shared" si="29"/>
        <v>35282</v>
      </c>
      <c r="AA96" s="3">
        <f t="shared" si="30"/>
        <v>35282</v>
      </c>
      <c r="AB96" s="3">
        <f t="shared" si="31"/>
        <v>35282</v>
      </c>
    </row>
    <row r="97" spans="1:28" x14ac:dyDescent="0.15">
      <c r="A97" s="19" t="s">
        <v>702</v>
      </c>
      <c r="B97" s="19" t="s">
        <v>689</v>
      </c>
      <c r="C97" s="19" t="s">
        <v>704</v>
      </c>
      <c r="D97" s="19" t="str">
        <f t="shared" si="32"/>
        <v>L4060605宝蓝色</v>
      </c>
      <c r="E97" s="22">
        <v>26</v>
      </c>
      <c r="F97" s="3">
        <v>40</v>
      </c>
      <c r="G97" s="3">
        <f t="shared" si="33"/>
        <v>66</v>
      </c>
      <c r="H97" s="23">
        <v>13</v>
      </c>
      <c r="I97" s="24">
        <v>38</v>
      </c>
      <c r="J97" s="8">
        <f t="shared" si="34"/>
        <v>55.714285714285715</v>
      </c>
      <c r="M97" s="4">
        <f t="shared" si="35"/>
        <v>0.46666666666666667</v>
      </c>
      <c r="N97" s="5">
        <f t="shared" si="36"/>
        <v>1.1846153846153846</v>
      </c>
      <c r="O97" s="5">
        <f t="shared" si="23"/>
        <v>1.1846153846153846</v>
      </c>
      <c r="P97" s="5">
        <f t="shared" si="24"/>
        <v>1.1846153846153846</v>
      </c>
      <c r="Q97" s="2" t="s">
        <v>844</v>
      </c>
      <c r="R97" s="7">
        <f t="shared" si="37"/>
        <v>0.68421052631578949</v>
      </c>
      <c r="S97" s="7">
        <f t="shared" si="38"/>
        <v>1.736842105263158</v>
      </c>
      <c r="T97" s="7">
        <f t="shared" si="25"/>
        <v>1.736842105263158</v>
      </c>
      <c r="U97" s="7">
        <f t="shared" si="26"/>
        <v>1.736842105263158</v>
      </c>
      <c r="V97" s="22">
        <v>105</v>
      </c>
      <c r="W97" s="22">
        <v>299</v>
      </c>
      <c r="X97" s="14">
        <f t="shared" si="27"/>
        <v>16658.571428571428</v>
      </c>
      <c r="Y97" s="3">
        <f t="shared" si="28"/>
        <v>11362</v>
      </c>
      <c r="Z97" s="3">
        <f t="shared" si="29"/>
        <v>7774</v>
      </c>
      <c r="AA97" s="3">
        <f t="shared" si="30"/>
        <v>19734</v>
      </c>
      <c r="AB97" s="3">
        <f t="shared" si="31"/>
        <v>19734</v>
      </c>
    </row>
    <row r="98" spans="1:28" x14ac:dyDescent="0.15">
      <c r="A98" s="19" t="s">
        <v>702</v>
      </c>
      <c r="B98" s="19" t="s">
        <v>287</v>
      </c>
      <c r="C98" s="19" t="s">
        <v>705</v>
      </c>
      <c r="D98" s="19" t="str">
        <f t="shared" si="32"/>
        <v>L4060605青柠黄</v>
      </c>
      <c r="E98" s="22">
        <v>12</v>
      </c>
      <c r="F98" s="3">
        <v>0</v>
      </c>
      <c r="G98" s="3">
        <f t="shared" si="33"/>
        <v>12</v>
      </c>
      <c r="H98" s="23">
        <v>0</v>
      </c>
      <c r="I98" s="24">
        <v>5</v>
      </c>
      <c r="J98" s="8">
        <f t="shared" si="34"/>
        <v>0</v>
      </c>
      <c r="M98" s="4">
        <f t="shared" si="35"/>
        <v>12</v>
      </c>
      <c r="N98" s="5">
        <f t="shared" si="36"/>
        <v>12</v>
      </c>
      <c r="O98" s="5">
        <f t="shared" si="23"/>
        <v>12</v>
      </c>
      <c r="P98" s="5">
        <f t="shared" si="24"/>
        <v>12</v>
      </c>
      <c r="Q98" s="2" t="s">
        <v>878</v>
      </c>
      <c r="R98" s="7">
        <f t="shared" si="37"/>
        <v>2.4</v>
      </c>
      <c r="S98" s="7">
        <f t="shared" si="38"/>
        <v>2.4</v>
      </c>
      <c r="T98" s="7">
        <f t="shared" si="25"/>
        <v>2.4</v>
      </c>
      <c r="U98" s="7">
        <f t="shared" si="26"/>
        <v>2.4</v>
      </c>
      <c r="V98" s="22">
        <v>111</v>
      </c>
      <c r="W98" s="22">
        <v>299</v>
      </c>
      <c r="X98" s="14">
        <f t="shared" si="27"/>
        <v>0</v>
      </c>
      <c r="Y98" s="3">
        <f t="shared" si="28"/>
        <v>1495</v>
      </c>
      <c r="Z98" s="3">
        <f t="shared" si="29"/>
        <v>3588</v>
      </c>
      <c r="AA98" s="3">
        <f t="shared" si="30"/>
        <v>3588</v>
      </c>
      <c r="AB98" s="3">
        <f t="shared" si="31"/>
        <v>3588</v>
      </c>
    </row>
    <row r="99" spans="1:28" x14ac:dyDescent="0.15">
      <c r="A99" s="19" t="s">
        <v>748</v>
      </c>
      <c r="B99" s="19" t="s">
        <v>68</v>
      </c>
      <c r="C99" s="19" t="s">
        <v>752</v>
      </c>
      <c r="D99" s="19" t="str">
        <f t="shared" si="32"/>
        <v>L4062601木莓红</v>
      </c>
      <c r="E99" s="22">
        <v>34</v>
      </c>
      <c r="F99" s="3">
        <v>0</v>
      </c>
      <c r="G99" s="3">
        <f t="shared" si="33"/>
        <v>34</v>
      </c>
      <c r="H99" s="23">
        <v>3</v>
      </c>
      <c r="I99" s="24">
        <v>6</v>
      </c>
      <c r="J99" s="8">
        <f t="shared" si="34"/>
        <v>12.857142857142856</v>
      </c>
      <c r="M99" s="4">
        <f t="shared" si="35"/>
        <v>2.6444444444444448</v>
      </c>
      <c r="N99" s="5">
        <f t="shared" si="36"/>
        <v>2.6444444444444448</v>
      </c>
      <c r="O99" s="5">
        <f t="shared" si="23"/>
        <v>2.6444444444444448</v>
      </c>
      <c r="P99" s="5">
        <f t="shared" si="24"/>
        <v>2.6444444444444448</v>
      </c>
      <c r="Q99" s="2" t="s">
        <v>511</v>
      </c>
      <c r="R99" s="7">
        <f t="shared" si="37"/>
        <v>5.666666666666667</v>
      </c>
      <c r="S99" s="7">
        <f t="shared" si="38"/>
        <v>5.666666666666667</v>
      </c>
      <c r="T99" s="7">
        <f t="shared" si="25"/>
        <v>5.666666666666667</v>
      </c>
      <c r="U99" s="7">
        <f t="shared" si="26"/>
        <v>5.666666666666667</v>
      </c>
      <c r="V99" s="22">
        <v>324</v>
      </c>
      <c r="W99" s="22">
        <v>699</v>
      </c>
      <c r="X99" s="14">
        <f t="shared" si="27"/>
        <v>8987.1428571428569</v>
      </c>
      <c r="Y99" s="3">
        <f t="shared" si="28"/>
        <v>4194</v>
      </c>
      <c r="Z99" s="3">
        <f t="shared" si="29"/>
        <v>23766</v>
      </c>
      <c r="AA99" s="3">
        <f t="shared" si="30"/>
        <v>23766</v>
      </c>
      <c r="AB99" s="3">
        <f t="shared" si="31"/>
        <v>23766</v>
      </c>
    </row>
    <row r="100" spans="1:28" x14ac:dyDescent="0.15">
      <c r="A100" s="19" t="s">
        <v>748</v>
      </c>
      <c r="B100" s="19" t="s">
        <v>719</v>
      </c>
      <c r="C100" s="19" t="s">
        <v>750</v>
      </c>
      <c r="D100" s="19" t="str">
        <f t="shared" si="32"/>
        <v>L4062601森林绿</v>
      </c>
      <c r="E100" s="22">
        <v>5</v>
      </c>
      <c r="F100" s="3">
        <v>0</v>
      </c>
      <c r="G100" s="3">
        <f t="shared" si="33"/>
        <v>5</v>
      </c>
      <c r="H100" s="23">
        <v>3</v>
      </c>
      <c r="I100" s="24">
        <v>18</v>
      </c>
      <c r="J100" s="8">
        <f t="shared" si="34"/>
        <v>12.857142857142856</v>
      </c>
      <c r="M100" s="4">
        <f t="shared" si="35"/>
        <v>0.38888888888888895</v>
      </c>
      <c r="N100" s="5">
        <f t="shared" si="36"/>
        <v>0.38888888888888895</v>
      </c>
      <c r="O100" s="5">
        <f t="shared" si="23"/>
        <v>0.38888888888888895</v>
      </c>
      <c r="P100" s="5">
        <f t="shared" si="24"/>
        <v>0.38888888888888895</v>
      </c>
      <c r="Q100" s="2" t="s">
        <v>511</v>
      </c>
      <c r="R100" s="7">
        <f t="shared" si="37"/>
        <v>0.27777777777777779</v>
      </c>
      <c r="S100" s="7">
        <f t="shared" si="38"/>
        <v>0.27777777777777779</v>
      </c>
      <c r="T100" s="7">
        <f t="shared" si="25"/>
        <v>0.27777777777777779</v>
      </c>
      <c r="U100" s="7">
        <f t="shared" si="26"/>
        <v>0.27777777777777779</v>
      </c>
      <c r="V100" s="22">
        <v>324</v>
      </c>
      <c r="W100" s="22">
        <v>699</v>
      </c>
      <c r="X100" s="14">
        <f t="shared" si="27"/>
        <v>8987.1428571428569</v>
      </c>
      <c r="Y100" s="3">
        <f t="shared" si="28"/>
        <v>12582</v>
      </c>
      <c r="Z100" s="3">
        <f t="shared" si="29"/>
        <v>3495</v>
      </c>
      <c r="AA100" s="3">
        <f t="shared" si="30"/>
        <v>3495</v>
      </c>
      <c r="AB100" s="3">
        <f t="shared" si="31"/>
        <v>3495</v>
      </c>
    </row>
    <row r="101" spans="1:28" x14ac:dyDescent="0.15">
      <c r="A101" s="19" t="s">
        <v>748</v>
      </c>
      <c r="B101" s="19" t="s">
        <v>536</v>
      </c>
      <c r="C101" s="19" t="s">
        <v>751</v>
      </c>
      <c r="D101" s="19" t="str">
        <f t="shared" si="32"/>
        <v>L4062601裸粉色</v>
      </c>
      <c r="E101" s="22">
        <v>51</v>
      </c>
      <c r="F101" s="3">
        <v>0</v>
      </c>
      <c r="G101" s="3">
        <f t="shared" si="33"/>
        <v>51</v>
      </c>
      <c r="H101" s="23">
        <v>4</v>
      </c>
      <c r="I101" s="24">
        <v>9</v>
      </c>
      <c r="J101" s="8">
        <f t="shared" si="34"/>
        <v>17.142857142857142</v>
      </c>
      <c r="M101" s="4">
        <f t="shared" si="35"/>
        <v>2.9750000000000001</v>
      </c>
      <c r="N101" s="5">
        <f t="shared" si="36"/>
        <v>2.9750000000000001</v>
      </c>
      <c r="O101" s="5">
        <f t="shared" si="23"/>
        <v>2.9750000000000001</v>
      </c>
      <c r="P101" s="5">
        <f t="shared" si="24"/>
        <v>2.9750000000000001</v>
      </c>
      <c r="Q101" s="2" t="s">
        <v>511</v>
      </c>
      <c r="R101" s="7">
        <f t="shared" si="37"/>
        <v>5.666666666666667</v>
      </c>
      <c r="S101" s="7">
        <f t="shared" si="38"/>
        <v>5.666666666666667</v>
      </c>
      <c r="T101" s="7">
        <f t="shared" si="25"/>
        <v>5.666666666666667</v>
      </c>
      <c r="U101" s="7">
        <f t="shared" si="26"/>
        <v>5.666666666666667</v>
      </c>
      <c r="V101" s="22">
        <v>324</v>
      </c>
      <c r="W101" s="22">
        <v>699</v>
      </c>
      <c r="X101" s="14">
        <f t="shared" si="27"/>
        <v>11982.857142857143</v>
      </c>
      <c r="Y101" s="3">
        <f t="shared" si="28"/>
        <v>6291</v>
      </c>
      <c r="Z101" s="3">
        <f t="shared" si="29"/>
        <v>35649</v>
      </c>
      <c r="AA101" s="3">
        <f t="shared" si="30"/>
        <v>35649</v>
      </c>
      <c r="AB101" s="3">
        <f t="shared" si="31"/>
        <v>35649</v>
      </c>
    </row>
    <row r="102" spans="1:28" x14ac:dyDescent="0.15">
      <c r="A102" s="19" t="s">
        <v>748</v>
      </c>
      <c r="B102" s="19" t="s">
        <v>10</v>
      </c>
      <c r="C102" s="19" t="s">
        <v>749</v>
      </c>
      <c r="D102" s="19" t="str">
        <f t="shared" si="32"/>
        <v>L4062601子夜黑</v>
      </c>
      <c r="E102" s="22">
        <v>38</v>
      </c>
      <c r="F102" s="3">
        <v>0</v>
      </c>
      <c r="G102" s="3">
        <f t="shared" si="33"/>
        <v>38</v>
      </c>
      <c r="H102" s="23">
        <v>5</v>
      </c>
      <c r="I102" s="24">
        <v>12</v>
      </c>
      <c r="J102" s="8">
        <f t="shared" si="34"/>
        <v>21.428571428571431</v>
      </c>
      <c r="M102" s="4">
        <f t="shared" si="35"/>
        <v>1.7733333333333332</v>
      </c>
      <c r="N102" s="5">
        <f t="shared" si="36"/>
        <v>1.7733333333333332</v>
      </c>
      <c r="O102" s="5">
        <f t="shared" si="23"/>
        <v>1.7733333333333332</v>
      </c>
      <c r="P102" s="5">
        <f t="shared" si="24"/>
        <v>1.7733333333333332</v>
      </c>
      <c r="Q102" s="2" t="s">
        <v>511</v>
      </c>
      <c r="R102" s="7">
        <f t="shared" si="37"/>
        <v>3.1666666666666665</v>
      </c>
      <c r="S102" s="7">
        <f t="shared" si="38"/>
        <v>3.1666666666666665</v>
      </c>
      <c r="T102" s="7">
        <f t="shared" si="25"/>
        <v>3.1666666666666665</v>
      </c>
      <c r="U102" s="7">
        <f t="shared" si="26"/>
        <v>3.1666666666666665</v>
      </c>
      <c r="V102" s="22">
        <v>324</v>
      </c>
      <c r="W102" s="22">
        <v>699</v>
      </c>
      <c r="X102" s="14">
        <f t="shared" si="27"/>
        <v>14978.571428571429</v>
      </c>
      <c r="Y102" s="3">
        <f t="shared" si="28"/>
        <v>8388</v>
      </c>
      <c r="Z102" s="3">
        <f t="shared" si="29"/>
        <v>26562</v>
      </c>
      <c r="AA102" s="3">
        <f t="shared" si="30"/>
        <v>26562</v>
      </c>
      <c r="AB102" s="3">
        <f t="shared" si="31"/>
        <v>26562</v>
      </c>
    </row>
    <row r="103" spans="1:28" x14ac:dyDescent="0.15">
      <c r="A103" s="19" t="s">
        <v>686</v>
      </c>
      <c r="B103" s="19" t="s">
        <v>653</v>
      </c>
      <c r="C103" s="19" t="s">
        <v>687</v>
      </c>
      <c r="D103" s="19" t="str">
        <f t="shared" si="32"/>
        <v>MG4052001酒红撞色</v>
      </c>
      <c r="E103" s="22">
        <v>3</v>
      </c>
      <c r="F103" s="3">
        <v>83</v>
      </c>
      <c r="G103" s="3">
        <f t="shared" si="33"/>
        <v>86</v>
      </c>
      <c r="H103" s="23">
        <v>2</v>
      </c>
      <c r="I103" s="24">
        <v>20</v>
      </c>
      <c r="J103" s="8">
        <f t="shared" si="34"/>
        <v>8.5714285714285712</v>
      </c>
      <c r="M103" s="4">
        <f t="shared" si="35"/>
        <v>0.35000000000000003</v>
      </c>
      <c r="N103" s="5">
        <f t="shared" si="36"/>
        <v>10.033333333333333</v>
      </c>
      <c r="O103" s="5">
        <f t="shared" si="23"/>
        <v>10.033333333333333</v>
      </c>
      <c r="P103" s="5">
        <f t="shared" si="24"/>
        <v>10.033333333333333</v>
      </c>
      <c r="Q103" s="2" t="s">
        <v>841</v>
      </c>
      <c r="R103" s="7">
        <f t="shared" si="37"/>
        <v>0.15</v>
      </c>
      <c r="S103" s="7">
        <f t="shared" si="38"/>
        <v>4.3</v>
      </c>
      <c r="T103" s="7">
        <f t="shared" si="25"/>
        <v>4.3</v>
      </c>
      <c r="U103" s="7">
        <f t="shared" si="26"/>
        <v>4.3</v>
      </c>
      <c r="V103" s="22">
        <v>461.5</v>
      </c>
      <c r="W103" s="22">
        <v>1099</v>
      </c>
      <c r="X103" s="14">
        <f t="shared" si="27"/>
        <v>9420</v>
      </c>
      <c r="Y103" s="3">
        <f t="shared" si="28"/>
        <v>21980</v>
      </c>
      <c r="Z103" s="3">
        <f t="shared" si="29"/>
        <v>3297</v>
      </c>
      <c r="AA103" s="3">
        <f t="shared" si="30"/>
        <v>94514</v>
      </c>
      <c r="AB103" s="3">
        <f t="shared" si="31"/>
        <v>94514</v>
      </c>
    </row>
    <row r="104" spans="1:28" x14ac:dyDescent="0.15">
      <c r="A104" s="19" t="s">
        <v>682</v>
      </c>
      <c r="B104" s="19" t="s">
        <v>555</v>
      </c>
      <c r="C104" s="19" t="s">
        <v>683</v>
      </c>
      <c r="D104" s="19" t="str">
        <f t="shared" si="32"/>
        <v>MG4052003冰粉色</v>
      </c>
      <c r="E104" s="22">
        <v>-1</v>
      </c>
      <c r="F104" s="3">
        <v>38</v>
      </c>
      <c r="G104" s="3">
        <f t="shared" si="33"/>
        <v>37</v>
      </c>
      <c r="H104" s="23">
        <v>4</v>
      </c>
      <c r="I104" s="24">
        <v>15</v>
      </c>
      <c r="J104" s="8">
        <f t="shared" si="34"/>
        <v>17.142857142857142</v>
      </c>
      <c r="M104" s="4">
        <f t="shared" si="35"/>
        <v>-5.8333333333333334E-2</v>
      </c>
      <c r="N104" s="5">
        <f t="shared" si="36"/>
        <v>2.1583333333333332</v>
      </c>
      <c r="O104" s="5">
        <f t="shared" si="23"/>
        <v>2.1583333333333332</v>
      </c>
      <c r="P104" s="5">
        <f t="shared" si="24"/>
        <v>2.1583333333333332</v>
      </c>
      <c r="Q104" s="2" t="s">
        <v>844</v>
      </c>
      <c r="R104" s="7">
        <f t="shared" si="37"/>
        <v>-6.6666666666666666E-2</v>
      </c>
      <c r="S104" s="7">
        <f t="shared" si="38"/>
        <v>2.4666666666666668</v>
      </c>
      <c r="T104" s="7">
        <f t="shared" si="25"/>
        <v>2.4666666666666668</v>
      </c>
      <c r="U104" s="7">
        <f t="shared" si="26"/>
        <v>2.4666666666666668</v>
      </c>
      <c r="V104" s="22">
        <v>210.5</v>
      </c>
      <c r="W104" s="22">
        <v>499</v>
      </c>
      <c r="X104" s="14">
        <f t="shared" si="27"/>
        <v>8554.2857142857138</v>
      </c>
      <c r="Y104" s="3">
        <f t="shared" si="28"/>
        <v>7485</v>
      </c>
      <c r="Z104" s="3">
        <f t="shared" si="29"/>
        <v>-499</v>
      </c>
      <c r="AA104" s="3">
        <f t="shared" si="30"/>
        <v>18463</v>
      </c>
      <c r="AB104" s="3">
        <f t="shared" si="31"/>
        <v>18463</v>
      </c>
    </row>
    <row r="105" spans="1:28" x14ac:dyDescent="0.15">
      <c r="A105" s="19" t="s">
        <v>682</v>
      </c>
      <c r="B105" s="19" t="s">
        <v>71</v>
      </c>
      <c r="C105" s="19" t="s">
        <v>684</v>
      </c>
      <c r="D105" s="19" t="str">
        <f t="shared" si="32"/>
        <v>MG4052003蜜桃粉</v>
      </c>
      <c r="E105" s="22">
        <v>22</v>
      </c>
      <c r="F105" s="3">
        <v>51</v>
      </c>
      <c r="G105" s="3">
        <f t="shared" si="33"/>
        <v>73</v>
      </c>
      <c r="H105" s="23">
        <v>4</v>
      </c>
      <c r="I105" s="24">
        <v>24</v>
      </c>
      <c r="J105" s="8">
        <f t="shared" si="34"/>
        <v>17.142857142857142</v>
      </c>
      <c r="M105" s="4">
        <f t="shared" si="35"/>
        <v>1.2833333333333334</v>
      </c>
      <c r="N105" s="5">
        <f t="shared" si="36"/>
        <v>4.2583333333333337</v>
      </c>
      <c r="O105" s="5">
        <f t="shared" si="23"/>
        <v>4.2583333333333337</v>
      </c>
      <c r="P105" s="5">
        <f t="shared" si="24"/>
        <v>4.2583333333333337</v>
      </c>
      <c r="Q105" s="2" t="s">
        <v>844</v>
      </c>
      <c r="R105" s="7">
        <f t="shared" si="37"/>
        <v>0.91666666666666663</v>
      </c>
      <c r="S105" s="7">
        <f t="shared" si="38"/>
        <v>3.0416666666666665</v>
      </c>
      <c r="T105" s="7">
        <f t="shared" si="25"/>
        <v>3.0416666666666665</v>
      </c>
      <c r="U105" s="7">
        <f t="shared" si="26"/>
        <v>3.0416666666666665</v>
      </c>
      <c r="V105" s="22">
        <v>210.5</v>
      </c>
      <c r="W105" s="22">
        <v>499</v>
      </c>
      <c r="X105" s="14">
        <f t="shared" si="27"/>
        <v>8554.2857142857138</v>
      </c>
      <c r="Y105" s="3">
        <f t="shared" si="28"/>
        <v>11976</v>
      </c>
      <c r="Z105" s="3">
        <f t="shared" si="29"/>
        <v>10978</v>
      </c>
      <c r="AA105" s="3">
        <f t="shared" si="30"/>
        <v>36427</v>
      </c>
      <c r="AB105" s="3">
        <f t="shared" si="31"/>
        <v>36427</v>
      </c>
    </row>
    <row r="106" spans="1:28" x14ac:dyDescent="0.15">
      <c r="A106" s="19" t="s">
        <v>682</v>
      </c>
      <c r="B106" s="19" t="s">
        <v>74</v>
      </c>
      <c r="C106" s="19" t="s">
        <v>685</v>
      </c>
      <c r="D106" s="19" t="str">
        <f t="shared" si="32"/>
        <v>MG4052003玫红色</v>
      </c>
      <c r="E106" s="22">
        <v>10</v>
      </c>
      <c r="F106" s="3">
        <v>27</v>
      </c>
      <c r="G106" s="3">
        <f t="shared" si="33"/>
        <v>37</v>
      </c>
      <c r="H106" s="23">
        <v>1</v>
      </c>
      <c r="I106" s="24">
        <v>3</v>
      </c>
      <c r="J106" s="8">
        <f t="shared" si="34"/>
        <v>4.2857142857142856</v>
      </c>
      <c r="M106" s="4">
        <f t="shared" si="35"/>
        <v>2.3333333333333335</v>
      </c>
      <c r="N106" s="5">
        <f t="shared" si="36"/>
        <v>8.6333333333333329</v>
      </c>
      <c r="O106" s="5">
        <f t="shared" si="23"/>
        <v>8.6333333333333329</v>
      </c>
      <c r="P106" s="5">
        <f t="shared" si="24"/>
        <v>8.6333333333333329</v>
      </c>
      <c r="Q106" s="2" t="s">
        <v>844</v>
      </c>
      <c r="R106" s="7">
        <f t="shared" si="37"/>
        <v>3.3333333333333335</v>
      </c>
      <c r="S106" s="7">
        <f t="shared" si="38"/>
        <v>12.333333333333334</v>
      </c>
      <c r="T106" s="7">
        <f t="shared" si="25"/>
        <v>12.333333333333334</v>
      </c>
      <c r="U106" s="7">
        <f t="shared" si="26"/>
        <v>12.333333333333334</v>
      </c>
      <c r="V106" s="22">
        <v>210.5</v>
      </c>
      <c r="W106" s="22">
        <v>499</v>
      </c>
      <c r="X106" s="14">
        <f t="shared" si="27"/>
        <v>2138.5714285714284</v>
      </c>
      <c r="Y106" s="3">
        <f t="shared" si="28"/>
        <v>1497</v>
      </c>
      <c r="Z106" s="3">
        <f t="shared" si="29"/>
        <v>4990</v>
      </c>
      <c r="AA106" s="3">
        <f t="shared" si="30"/>
        <v>18463</v>
      </c>
      <c r="AB106" s="3">
        <f t="shared" si="31"/>
        <v>18463</v>
      </c>
    </row>
    <row r="107" spans="1:28" x14ac:dyDescent="0.15">
      <c r="A107" s="19" t="s">
        <v>680</v>
      </c>
      <c r="B107" s="19" t="s">
        <v>123</v>
      </c>
      <c r="C107" s="19" t="s">
        <v>681</v>
      </c>
      <c r="D107" s="19" t="str">
        <f t="shared" si="32"/>
        <v>MG4052004电光蓝</v>
      </c>
      <c r="E107" s="22">
        <v>53</v>
      </c>
      <c r="F107" s="3">
        <v>0</v>
      </c>
      <c r="G107" s="3">
        <f t="shared" si="33"/>
        <v>53</v>
      </c>
      <c r="H107" s="23">
        <v>3</v>
      </c>
      <c r="I107" s="24">
        <v>6</v>
      </c>
      <c r="J107" s="8">
        <f t="shared" si="34"/>
        <v>12.857142857142856</v>
      </c>
      <c r="M107" s="4">
        <f t="shared" si="35"/>
        <v>4.1222222222222227</v>
      </c>
      <c r="N107" s="5">
        <f t="shared" si="36"/>
        <v>4.1222222222222227</v>
      </c>
      <c r="O107" s="5">
        <f t="shared" si="23"/>
        <v>4.1222222222222227</v>
      </c>
      <c r="P107" s="5">
        <f t="shared" si="24"/>
        <v>4.1222222222222227</v>
      </c>
      <c r="Q107" s="2" t="s">
        <v>841</v>
      </c>
      <c r="R107" s="7">
        <f t="shared" si="37"/>
        <v>8.8333333333333339</v>
      </c>
      <c r="S107" s="7">
        <f t="shared" si="38"/>
        <v>8.8333333333333339</v>
      </c>
      <c r="T107" s="7">
        <f t="shared" si="25"/>
        <v>8.8333333333333339</v>
      </c>
      <c r="U107" s="7">
        <f t="shared" si="26"/>
        <v>8.8333333333333339</v>
      </c>
      <c r="V107" s="22">
        <v>210.5</v>
      </c>
      <c r="W107" s="22">
        <v>499</v>
      </c>
      <c r="X107" s="14">
        <f t="shared" si="27"/>
        <v>6415.7142857142853</v>
      </c>
      <c r="Y107" s="3">
        <f t="shared" si="28"/>
        <v>2994</v>
      </c>
      <c r="Z107" s="3">
        <f t="shared" si="29"/>
        <v>26447</v>
      </c>
      <c r="AA107" s="3">
        <f t="shared" si="30"/>
        <v>26447</v>
      </c>
      <c r="AB107" s="3">
        <f t="shared" si="31"/>
        <v>26447</v>
      </c>
    </row>
    <row r="108" spans="1:28" x14ac:dyDescent="0.15">
      <c r="A108" s="19" t="s">
        <v>677</v>
      </c>
      <c r="B108" s="19" t="s">
        <v>555</v>
      </c>
      <c r="C108" s="19" t="s">
        <v>678</v>
      </c>
      <c r="D108" s="19" t="str">
        <f t="shared" si="32"/>
        <v>MG4052005冰粉色</v>
      </c>
      <c r="E108" s="22">
        <v>-5</v>
      </c>
      <c r="F108" s="3">
        <v>15</v>
      </c>
      <c r="G108" s="3">
        <f t="shared" si="33"/>
        <v>10</v>
      </c>
      <c r="H108" s="23">
        <v>2</v>
      </c>
      <c r="I108" s="24">
        <v>6</v>
      </c>
      <c r="J108" s="8">
        <f t="shared" si="34"/>
        <v>8.5714285714285712</v>
      </c>
      <c r="M108" s="4">
        <f t="shared" si="35"/>
        <v>-0.58333333333333337</v>
      </c>
      <c r="N108" s="5">
        <f t="shared" si="36"/>
        <v>1.1666666666666667</v>
      </c>
      <c r="O108" s="5">
        <f t="shared" si="23"/>
        <v>1.1666666666666667</v>
      </c>
      <c r="P108" s="5">
        <f t="shared" si="24"/>
        <v>1.1666666666666667</v>
      </c>
      <c r="Q108" s="2" t="s">
        <v>841</v>
      </c>
      <c r="R108" s="7">
        <f t="shared" si="37"/>
        <v>-0.83333333333333337</v>
      </c>
      <c r="S108" s="7">
        <f t="shared" si="38"/>
        <v>1.6666666666666667</v>
      </c>
      <c r="T108" s="7">
        <f t="shared" si="25"/>
        <v>1.6666666666666667</v>
      </c>
      <c r="U108" s="7">
        <f t="shared" si="26"/>
        <v>1.6666666666666667</v>
      </c>
      <c r="V108" s="22">
        <v>450.5</v>
      </c>
      <c r="W108" s="22">
        <v>769</v>
      </c>
      <c r="X108" s="14">
        <f t="shared" si="27"/>
        <v>6591.4285714285716</v>
      </c>
      <c r="Y108" s="3">
        <f t="shared" si="28"/>
        <v>4614</v>
      </c>
      <c r="Z108" s="3">
        <f t="shared" si="29"/>
        <v>-3845</v>
      </c>
      <c r="AA108" s="3">
        <f t="shared" si="30"/>
        <v>7690</v>
      </c>
      <c r="AB108" s="3">
        <f t="shared" si="31"/>
        <v>7690</v>
      </c>
    </row>
    <row r="109" spans="1:28" x14ac:dyDescent="0.15">
      <c r="A109" s="19" t="s">
        <v>677</v>
      </c>
      <c r="B109" s="19" t="s">
        <v>253</v>
      </c>
      <c r="C109" s="19" t="s">
        <v>679</v>
      </c>
      <c r="D109" s="19" t="str">
        <f t="shared" si="32"/>
        <v>MG4052005天蓝色</v>
      </c>
      <c r="E109" s="22">
        <v>11</v>
      </c>
      <c r="F109" s="3">
        <v>0</v>
      </c>
      <c r="G109" s="3">
        <f t="shared" si="33"/>
        <v>11</v>
      </c>
      <c r="H109" s="23">
        <v>0</v>
      </c>
      <c r="I109" s="24">
        <v>3</v>
      </c>
      <c r="J109" s="8">
        <f t="shared" si="34"/>
        <v>0</v>
      </c>
      <c r="M109" s="4">
        <f t="shared" si="35"/>
        <v>11</v>
      </c>
      <c r="N109" s="5">
        <f t="shared" si="36"/>
        <v>11</v>
      </c>
      <c r="O109" s="5">
        <f t="shared" si="23"/>
        <v>11</v>
      </c>
      <c r="P109" s="5">
        <f t="shared" si="24"/>
        <v>11</v>
      </c>
      <c r="Q109" s="2" t="s">
        <v>841</v>
      </c>
      <c r="R109" s="7">
        <f t="shared" si="37"/>
        <v>3.6666666666666665</v>
      </c>
      <c r="S109" s="7">
        <f t="shared" si="38"/>
        <v>3.6666666666666665</v>
      </c>
      <c r="T109" s="7">
        <f t="shared" si="25"/>
        <v>3.6666666666666665</v>
      </c>
      <c r="U109" s="7">
        <f t="shared" si="26"/>
        <v>3.6666666666666665</v>
      </c>
      <c r="V109" s="22">
        <v>450.5</v>
      </c>
      <c r="W109" s="22">
        <v>769</v>
      </c>
      <c r="X109" s="14">
        <f t="shared" si="27"/>
        <v>0</v>
      </c>
      <c r="Y109" s="3">
        <f t="shared" si="28"/>
        <v>2307</v>
      </c>
      <c r="Z109" s="3">
        <f t="shared" si="29"/>
        <v>8459</v>
      </c>
      <c r="AA109" s="3">
        <f t="shared" si="30"/>
        <v>8459</v>
      </c>
      <c r="AB109" s="3">
        <f t="shared" si="31"/>
        <v>8459</v>
      </c>
    </row>
    <row r="110" spans="1:28" x14ac:dyDescent="0.15">
      <c r="A110" s="19" t="s">
        <v>674</v>
      </c>
      <c r="B110" s="19" t="s">
        <v>665</v>
      </c>
      <c r="C110" s="19" t="s">
        <v>675</v>
      </c>
      <c r="D110" s="19" t="str">
        <f t="shared" si="32"/>
        <v>MG4052006罗兰紫</v>
      </c>
      <c r="E110" s="22">
        <v>43</v>
      </c>
      <c r="F110" s="3">
        <v>1</v>
      </c>
      <c r="G110" s="3">
        <f t="shared" si="33"/>
        <v>44</v>
      </c>
      <c r="H110" s="23">
        <v>1</v>
      </c>
      <c r="I110" s="24">
        <v>4</v>
      </c>
      <c r="J110" s="8">
        <f t="shared" si="34"/>
        <v>4.2857142857142856</v>
      </c>
      <c r="M110" s="4">
        <f t="shared" si="35"/>
        <v>10.033333333333333</v>
      </c>
      <c r="N110" s="5">
        <f t="shared" si="36"/>
        <v>10.266666666666667</v>
      </c>
      <c r="O110" s="5">
        <f t="shared" si="23"/>
        <v>10.266666666666667</v>
      </c>
      <c r="P110" s="5">
        <f t="shared" si="24"/>
        <v>10.266666666666667</v>
      </c>
      <c r="Q110" s="2" t="s">
        <v>841</v>
      </c>
      <c r="R110" s="7">
        <f t="shared" si="37"/>
        <v>10.75</v>
      </c>
      <c r="S110" s="7">
        <f t="shared" si="38"/>
        <v>11</v>
      </c>
      <c r="T110" s="7">
        <f t="shared" si="25"/>
        <v>11</v>
      </c>
      <c r="U110" s="7">
        <f t="shared" si="26"/>
        <v>11</v>
      </c>
      <c r="V110" s="22">
        <v>418.5</v>
      </c>
      <c r="W110" s="22">
        <v>989</v>
      </c>
      <c r="X110" s="14">
        <f t="shared" si="27"/>
        <v>4238.5714285714284</v>
      </c>
      <c r="Y110" s="3">
        <f t="shared" si="28"/>
        <v>3956</v>
      </c>
      <c r="Z110" s="3">
        <f t="shared" si="29"/>
        <v>42527</v>
      </c>
      <c r="AA110" s="3">
        <f t="shared" si="30"/>
        <v>43516</v>
      </c>
      <c r="AB110" s="3">
        <f t="shared" si="31"/>
        <v>43516</v>
      </c>
    </row>
    <row r="111" spans="1:28" x14ac:dyDescent="0.15">
      <c r="A111" s="19" t="s">
        <v>674</v>
      </c>
      <c r="B111" s="19" t="s">
        <v>29</v>
      </c>
      <c r="C111" s="19" t="s">
        <v>676</v>
      </c>
      <c r="D111" s="19" t="str">
        <f t="shared" si="32"/>
        <v>MG4052006樱桃红</v>
      </c>
      <c r="E111" s="22">
        <v>69</v>
      </c>
      <c r="F111" s="3">
        <v>0</v>
      </c>
      <c r="G111" s="3">
        <f t="shared" si="33"/>
        <v>69</v>
      </c>
      <c r="H111" s="23">
        <v>0</v>
      </c>
      <c r="I111" s="24">
        <v>0</v>
      </c>
      <c r="J111" s="8">
        <f t="shared" si="34"/>
        <v>0</v>
      </c>
      <c r="M111" s="4">
        <f t="shared" si="35"/>
        <v>69</v>
      </c>
      <c r="N111" s="5">
        <f t="shared" si="36"/>
        <v>69</v>
      </c>
      <c r="O111" s="5">
        <f t="shared" si="23"/>
        <v>69</v>
      </c>
      <c r="P111" s="5">
        <f t="shared" si="24"/>
        <v>69</v>
      </c>
      <c r="Q111" s="2" t="s">
        <v>841</v>
      </c>
      <c r="R111" s="7">
        <f t="shared" si="37"/>
        <v>69</v>
      </c>
      <c r="S111" s="7">
        <f t="shared" si="38"/>
        <v>69</v>
      </c>
      <c r="T111" s="7">
        <f t="shared" si="25"/>
        <v>69</v>
      </c>
      <c r="U111" s="7">
        <f t="shared" si="26"/>
        <v>69</v>
      </c>
      <c r="V111" s="22">
        <v>418.5</v>
      </c>
      <c r="W111" s="22">
        <v>989</v>
      </c>
      <c r="X111" s="14">
        <f t="shared" si="27"/>
        <v>0</v>
      </c>
      <c r="Y111" s="3">
        <f t="shared" si="28"/>
        <v>0</v>
      </c>
      <c r="Z111" s="3">
        <f t="shared" si="29"/>
        <v>68241</v>
      </c>
      <c r="AA111" s="3">
        <f t="shared" si="30"/>
        <v>68241</v>
      </c>
      <c r="AB111" s="3">
        <f t="shared" si="31"/>
        <v>68241</v>
      </c>
    </row>
    <row r="112" spans="1:28" x14ac:dyDescent="0.15">
      <c r="A112" s="19" t="s">
        <v>671</v>
      </c>
      <c r="B112" s="19" t="s">
        <v>672</v>
      </c>
      <c r="C112" s="19" t="s">
        <v>673</v>
      </c>
      <c r="D112" s="19" t="str">
        <f t="shared" si="32"/>
        <v>MG4052007玫粉撞色</v>
      </c>
      <c r="E112" s="22">
        <v>12</v>
      </c>
      <c r="F112" s="3">
        <v>50</v>
      </c>
      <c r="G112" s="3">
        <f t="shared" si="33"/>
        <v>62</v>
      </c>
      <c r="H112" s="23">
        <v>7</v>
      </c>
      <c r="I112" s="24">
        <v>15</v>
      </c>
      <c r="J112" s="8">
        <f t="shared" si="34"/>
        <v>30</v>
      </c>
      <c r="M112" s="4">
        <f t="shared" si="35"/>
        <v>0.4</v>
      </c>
      <c r="N112" s="5">
        <f t="shared" si="36"/>
        <v>2.0666666666666669</v>
      </c>
      <c r="O112" s="5">
        <f t="shared" si="23"/>
        <v>2.0666666666666669</v>
      </c>
      <c r="P112" s="5">
        <f t="shared" si="24"/>
        <v>2.0666666666666669</v>
      </c>
      <c r="Q112" s="2" t="s">
        <v>841</v>
      </c>
      <c r="R112" s="7">
        <f t="shared" si="37"/>
        <v>0.8</v>
      </c>
      <c r="S112" s="7">
        <f t="shared" si="38"/>
        <v>4.1333333333333337</v>
      </c>
      <c r="T112" s="7">
        <f t="shared" si="25"/>
        <v>4.1333333333333337</v>
      </c>
      <c r="U112" s="7">
        <f t="shared" si="26"/>
        <v>4.1333333333333337</v>
      </c>
      <c r="V112" s="22">
        <v>401.5</v>
      </c>
      <c r="W112" s="22">
        <v>979</v>
      </c>
      <c r="X112" s="14">
        <f t="shared" si="27"/>
        <v>29370</v>
      </c>
      <c r="Y112" s="3">
        <f t="shared" si="28"/>
        <v>14685</v>
      </c>
      <c r="Z112" s="3">
        <f t="shared" si="29"/>
        <v>11748</v>
      </c>
      <c r="AA112" s="3">
        <f t="shared" si="30"/>
        <v>60698</v>
      </c>
      <c r="AB112" s="3">
        <f t="shared" si="31"/>
        <v>60698</v>
      </c>
    </row>
    <row r="113" spans="1:28" x14ac:dyDescent="0.15">
      <c r="A113" s="19" t="s">
        <v>667</v>
      </c>
      <c r="B113" s="19" t="s">
        <v>278</v>
      </c>
      <c r="C113" s="19" t="s">
        <v>668</v>
      </c>
      <c r="D113" s="19" t="str">
        <f t="shared" si="32"/>
        <v>MG4052008樱花粉</v>
      </c>
      <c r="E113" s="22">
        <v>73</v>
      </c>
      <c r="F113" s="3">
        <v>3</v>
      </c>
      <c r="G113" s="3">
        <f t="shared" si="33"/>
        <v>76</v>
      </c>
      <c r="H113" s="23">
        <v>1</v>
      </c>
      <c r="I113" s="24">
        <v>2</v>
      </c>
      <c r="J113" s="8">
        <f t="shared" si="34"/>
        <v>4.2857142857142856</v>
      </c>
      <c r="M113" s="4">
        <f t="shared" si="35"/>
        <v>17.033333333333335</v>
      </c>
      <c r="N113" s="5">
        <f t="shared" si="36"/>
        <v>17.733333333333334</v>
      </c>
      <c r="O113" s="5">
        <f t="shared" si="23"/>
        <v>17.733333333333334</v>
      </c>
      <c r="P113" s="5">
        <f t="shared" si="24"/>
        <v>17.733333333333334</v>
      </c>
      <c r="Q113" s="2" t="s">
        <v>841</v>
      </c>
      <c r="R113" s="7">
        <f t="shared" si="37"/>
        <v>36.5</v>
      </c>
      <c r="S113" s="7">
        <f t="shared" si="38"/>
        <v>38</v>
      </c>
      <c r="T113" s="7">
        <f t="shared" si="25"/>
        <v>38</v>
      </c>
      <c r="U113" s="7">
        <f t="shared" si="26"/>
        <v>38</v>
      </c>
      <c r="V113" s="22">
        <v>459.5</v>
      </c>
      <c r="W113" s="22">
        <v>989</v>
      </c>
      <c r="X113" s="14">
        <f t="shared" si="27"/>
        <v>4238.5714285714284</v>
      </c>
      <c r="Y113" s="3">
        <f t="shared" si="28"/>
        <v>1978</v>
      </c>
      <c r="Z113" s="3">
        <f t="shared" si="29"/>
        <v>72197</v>
      </c>
      <c r="AA113" s="3">
        <f t="shared" si="30"/>
        <v>75164</v>
      </c>
      <c r="AB113" s="3">
        <f t="shared" si="31"/>
        <v>75164</v>
      </c>
    </row>
    <row r="114" spans="1:28" x14ac:dyDescent="0.15">
      <c r="A114" s="19" t="s">
        <v>667</v>
      </c>
      <c r="B114" s="19" t="s">
        <v>669</v>
      </c>
      <c r="C114" s="19" t="s">
        <v>670</v>
      </c>
      <c r="D114" s="19" t="str">
        <f t="shared" si="32"/>
        <v>MG4052008玉石白</v>
      </c>
      <c r="E114" s="22">
        <v>25</v>
      </c>
      <c r="F114" s="3">
        <v>0</v>
      </c>
      <c r="G114" s="3">
        <f t="shared" si="33"/>
        <v>25</v>
      </c>
      <c r="H114" s="23">
        <v>1</v>
      </c>
      <c r="I114" s="24">
        <v>3</v>
      </c>
      <c r="J114" s="8">
        <f t="shared" si="34"/>
        <v>4.2857142857142856</v>
      </c>
      <c r="M114" s="4">
        <f t="shared" si="35"/>
        <v>5.8333333333333339</v>
      </c>
      <c r="N114" s="5">
        <f t="shared" si="36"/>
        <v>5.8333333333333339</v>
      </c>
      <c r="O114" s="5">
        <f t="shared" si="23"/>
        <v>5.8333333333333339</v>
      </c>
      <c r="P114" s="5">
        <f t="shared" si="24"/>
        <v>5.8333333333333339</v>
      </c>
      <c r="Q114" s="2" t="s">
        <v>841</v>
      </c>
      <c r="R114" s="7">
        <f t="shared" si="37"/>
        <v>8.3333333333333339</v>
      </c>
      <c r="S114" s="7">
        <f t="shared" si="38"/>
        <v>8.3333333333333339</v>
      </c>
      <c r="T114" s="7">
        <f t="shared" si="25"/>
        <v>8.3333333333333339</v>
      </c>
      <c r="U114" s="7">
        <f t="shared" si="26"/>
        <v>8.3333333333333339</v>
      </c>
      <c r="V114" s="22">
        <v>459.5</v>
      </c>
      <c r="W114" s="22">
        <v>989</v>
      </c>
      <c r="X114" s="14">
        <f t="shared" si="27"/>
        <v>4238.5714285714284</v>
      </c>
      <c r="Y114" s="3">
        <f t="shared" si="28"/>
        <v>2967</v>
      </c>
      <c r="Z114" s="3">
        <f t="shared" si="29"/>
        <v>24725</v>
      </c>
      <c r="AA114" s="3">
        <f t="shared" si="30"/>
        <v>24725</v>
      </c>
      <c r="AB114" s="3">
        <f t="shared" si="31"/>
        <v>24725</v>
      </c>
    </row>
    <row r="115" spans="1:28" x14ac:dyDescent="0.15">
      <c r="A115" s="19" t="s">
        <v>663</v>
      </c>
      <c r="B115" s="19" t="s">
        <v>278</v>
      </c>
      <c r="C115" s="19" t="s">
        <v>664</v>
      </c>
      <c r="D115" s="19" t="str">
        <f t="shared" si="32"/>
        <v>MG4052009樱花粉</v>
      </c>
      <c r="E115" s="22">
        <v>35</v>
      </c>
      <c r="F115" s="3">
        <v>0</v>
      </c>
      <c r="G115" s="3">
        <f t="shared" si="33"/>
        <v>35</v>
      </c>
      <c r="H115" s="23">
        <v>4</v>
      </c>
      <c r="I115" s="24">
        <v>4</v>
      </c>
      <c r="J115" s="8">
        <f t="shared" si="34"/>
        <v>17.142857142857142</v>
      </c>
      <c r="M115" s="4">
        <f t="shared" si="35"/>
        <v>2.0416666666666665</v>
      </c>
      <c r="N115" s="5">
        <f t="shared" si="36"/>
        <v>2.0416666666666665</v>
      </c>
      <c r="O115" s="5">
        <f t="shared" si="23"/>
        <v>2.0416666666666665</v>
      </c>
      <c r="P115" s="5">
        <f t="shared" si="24"/>
        <v>2.0416666666666665</v>
      </c>
      <c r="Q115" s="2" t="s">
        <v>841</v>
      </c>
      <c r="R115" s="7">
        <f t="shared" si="37"/>
        <v>8.75</v>
      </c>
      <c r="S115" s="7">
        <f t="shared" si="38"/>
        <v>8.75</v>
      </c>
      <c r="T115" s="7">
        <f t="shared" si="25"/>
        <v>8.75</v>
      </c>
      <c r="U115" s="7">
        <f t="shared" si="26"/>
        <v>8.75</v>
      </c>
      <c r="V115" s="22">
        <v>394.5</v>
      </c>
      <c r="W115" s="22">
        <v>899</v>
      </c>
      <c r="X115" s="14">
        <f t="shared" si="27"/>
        <v>15411.428571428571</v>
      </c>
      <c r="Y115" s="3">
        <f t="shared" si="28"/>
        <v>3596</v>
      </c>
      <c r="Z115" s="3">
        <f t="shared" si="29"/>
        <v>31465</v>
      </c>
      <c r="AA115" s="3">
        <f t="shared" si="30"/>
        <v>31465</v>
      </c>
      <c r="AB115" s="3">
        <f t="shared" si="31"/>
        <v>31465</v>
      </c>
    </row>
    <row r="116" spans="1:28" x14ac:dyDescent="0.15">
      <c r="A116" s="19" t="s">
        <v>663</v>
      </c>
      <c r="B116" s="19" t="s">
        <v>665</v>
      </c>
      <c r="C116" s="19" t="s">
        <v>666</v>
      </c>
      <c r="D116" s="19" t="str">
        <f t="shared" si="32"/>
        <v>MG4052009罗兰紫</v>
      </c>
      <c r="E116" s="22">
        <v>10</v>
      </c>
      <c r="F116" s="3">
        <v>0</v>
      </c>
      <c r="G116" s="3">
        <f t="shared" si="33"/>
        <v>10</v>
      </c>
      <c r="H116" s="23">
        <v>1</v>
      </c>
      <c r="I116" s="24">
        <v>2</v>
      </c>
      <c r="J116" s="8">
        <f t="shared" si="34"/>
        <v>4.2857142857142856</v>
      </c>
      <c r="M116" s="4">
        <f t="shared" si="35"/>
        <v>2.3333333333333335</v>
      </c>
      <c r="N116" s="5">
        <f t="shared" si="36"/>
        <v>2.3333333333333335</v>
      </c>
      <c r="O116" s="5">
        <f t="shared" si="23"/>
        <v>2.3333333333333335</v>
      </c>
      <c r="P116" s="5">
        <f t="shared" si="24"/>
        <v>2.3333333333333335</v>
      </c>
      <c r="Q116" s="2" t="s">
        <v>841</v>
      </c>
      <c r="R116" s="7">
        <f t="shared" si="37"/>
        <v>5</v>
      </c>
      <c r="S116" s="7">
        <f t="shared" si="38"/>
        <v>5</v>
      </c>
      <c r="T116" s="7">
        <f t="shared" si="25"/>
        <v>5</v>
      </c>
      <c r="U116" s="7">
        <f t="shared" si="26"/>
        <v>5</v>
      </c>
      <c r="V116" s="22">
        <v>394.5</v>
      </c>
      <c r="W116" s="22">
        <v>899</v>
      </c>
      <c r="X116" s="14">
        <f t="shared" si="27"/>
        <v>3852.8571428571427</v>
      </c>
      <c r="Y116" s="3">
        <f t="shared" si="28"/>
        <v>1798</v>
      </c>
      <c r="Z116" s="3">
        <f t="shared" si="29"/>
        <v>8990</v>
      </c>
      <c r="AA116" s="3">
        <f t="shared" si="30"/>
        <v>8990</v>
      </c>
      <c r="AB116" s="3">
        <f t="shared" si="31"/>
        <v>8990</v>
      </c>
    </row>
    <row r="117" spans="1:28" x14ac:dyDescent="0.15">
      <c r="A117" s="19" t="s">
        <v>660</v>
      </c>
      <c r="B117" s="19" t="s">
        <v>452</v>
      </c>
      <c r="C117" s="19" t="s">
        <v>661</v>
      </c>
      <c r="D117" s="19" t="str">
        <f t="shared" si="32"/>
        <v>MG4052010迷雾蓝</v>
      </c>
      <c r="E117" s="22">
        <v>39</v>
      </c>
      <c r="F117" s="3">
        <v>0</v>
      </c>
      <c r="G117" s="3">
        <f t="shared" si="33"/>
        <v>39</v>
      </c>
      <c r="H117" s="23">
        <v>1</v>
      </c>
      <c r="I117" s="24">
        <v>10</v>
      </c>
      <c r="J117" s="8">
        <f t="shared" si="34"/>
        <v>4.2857142857142856</v>
      </c>
      <c r="M117" s="4">
        <f t="shared" si="35"/>
        <v>9.1</v>
      </c>
      <c r="N117" s="5">
        <f t="shared" si="36"/>
        <v>9.1</v>
      </c>
      <c r="O117" s="5">
        <f t="shared" si="23"/>
        <v>9.1</v>
      </c>
      <c r="P117" s="5">
        <f t="shared" si="24"/>
        <v>9.1</v>
      </c>
      <c r="Q117" s="2" t="s">
        <v>841</v>
      </c>
      <c r="R117" s="7">
        <f t="shared" si="37"/>
        <v>3.9</v>
      </c>
      <c r="S117" s="7">
        <f t="shared" si="38"/>
        <v>3.9</v>
      </c>
      <c r="T117" s="7">
        <f t="shared" si="25"/>
        <v>3.9</v>
      </c>
      <c r="U117" s="7">
        <f t="shared" si="26"/>
        <v>3.9</v>
      </c>
      <c r="V117" s="22">
        <v>303.5</v>
      </c>
      <c r="W117" s="22">
        <v>699</v>
      </c>
      <c r="X117" s="14">
        <f t="shared" si="27"/>
        <v>2995.7142857142858</v>
      </c>
      <c r="Y117" s="3">
        <f t="shared" si="28"/>
        <v>6990</v>
      </c>
      <c r="Z117" s="3">
        <f t="shared" si="29"/>
        <v>27261</v>
      </c>
      <c r="AA117" s="3">
        <f t="shared" si="30"/>
        <v>27261</v>
      </c>
      <c r="AB117" s="3">
        <f t="shared" si="31"/>
        <v>27261</v>
      </c>
    </row>
    <row r="118" spans="1:28" x14ac:dyDescent="0.15">
      <c r="A118" s="19" t="s">
        <v>660</v>
      </c>
      <c r="B118" s="19" t="s">
        <v>74</v>
      </c>
      <c r="C118" s="19" t="s">
        <v>662</v>
      </c>
      <c r="D118" s="19" t="str">
        <f t="shared" si="32"/>
        <v>MG4052010玫红色</v>
      </c>
      <c r="E118" s="22">
        <v>25</v>
      </c>
      <c r="F118" s="3">
        <v>20</v>
      </c>
      <c r="G118" s="3">
        <f t="shared" si="33"/>
        <v>45</v>
      </c>
      <c r="H118" s="23">
        <v>1</v>
      </c>
      <c r="I118" s="24">
        <v>8</v>
      </c>
      <c r="J118" s="8">
        <f t="shared" si="34"/>
        <v>4.2857142857142856</v>
      </c>
      <c r="M118" s="4">
        <f t="shared" si="35"/>
        <v>5.8333333333333339</v>
      </c>
      <c r="N118" s="5">
        <f t="shared" si="36"/>
        <v>10.5</v>
      </c>
      <c r="O118" s="5">
        <f t="shared" si="23"/>
        <v>10.5</v>
      </c>
      <c r="P118" s="5">
        <f t="shared" si="24"/>
        <v>10.5</v>
      </c>
      <c r="Q118" s="2" t="s">
        <v>841</v>
      </c>
      <c r="R118" s="7">
        <f t="shared" si="37"/>
        <v>3.125</v>
      </c>
      <c r="S118" s="7">
        <f t="shared" si="38"/>
        <v>5.625</v>
      </c>
      <c r="T118" s="7">
        <f t="shared" si="25"/>
        <v>5.625</v>
      </c>
      <c r="U118" s="7">
        <f t="shared" si="26"/>
        <v>5.625</v>
      </c>
      <c r="V118" s="22">
        <v>303.5</v>
      </c>
      <c r="W118" s="22">
        <v>699</v>
      </c>
      <c r="X118" s="14">
        <f t="shared" si="27"/>
        <v>2995.7142857142858</v>
      </c>
      <c r="Y118" s="3">
        <f t="shared" si="28"/>
        <v>5592</v>
      </c>
      <c r="Z118" s="3">
        <f t="shared" si="29"/>
        <v>17475</v>
      </c>
      <c r="AA118" s="3">
        <f t="shared" si="30"/>
        <v>31455</v>
      </c>
      <c r="AB118" s="3">
        <f t="shared" si="31"/>
        <v>31455</v>
      </c>
    </row>
    <row r="119" spans="1:28" x14ac:dyDescent="0.15">
      <c r="A119" s="19" t="s">
        <v>657</v>
      </c>
      <c r="B119" s="19" t="s">
        <v>19</v>
      </c>
      <c r="C119" s="19" t="s">
        <v>658</v>
      </c>
      <c r="D119" s="19" t="str">
        <f t="shared" si="32"/>
        <v>MG4052012中国红</v>
      </c>
      <c r="E119" s="22">
        <v>-4</v>
      </c>
      <c r="F119" s="3">
        <v>69</v>
      </c>
      <c r="G119" s="3">
        <f t="shared" si="33"/>
        <v>65</v>
      </c>
      <c r="H119" s="23">
        <v>3</v>
      </c>
      <c r="I119" s="24">
        <v>11</v>
      </c>
      <c r="J119" s="8">
        <f t="shared" si="34"/>
        <v>12.857142857142856</v>
      </c>
      <c r="M119" s="4">
        <f t="shared" si="35"/>
        <v>-0.31111111111111112</v>
      </c>
      <c r="N119" s="5">
        <f t="shared" si="36"/>
        <v>5.0555555555555562</v>
      </c>
      <c r="O119" s="5">
        <f t="shared" si="23"/>
        <v>5.0555555555555562</v>
      </c>
      <c r="P119" s="5">
        <f t="shared" si="24"/>
        <v>5.0555555555555562</v>
      </c>
      <c r="Q119" s="2" t="s">
        <v>841</v>
      </c>
      <c r="R119" s="7">
        <f t="shared" si="37"/>
        <v>-0.36363636363636365</v>
      </c>
      <c r="S119" s="7">
        <f t="shared" si="38"/>
        <v>5.9090909090909092</v>
      </c>
      <c r="T119" s="7">
        <f t="shared" si="25"/>
        <v>5.9090909090909092</v>
      </c>
      <c r="U119" s="7">
        <f t="shared" si="26"/>
        <v>5.9090909090909092</v>
      </c>
      <c r="V119" s="22">
        <v>260.5</v>
      </c>
      <c r="W119" s="22">
        <v>599</v>
      </c>
      <c r="X119" s="14">
        <f t="shared" si="27"/>
        <v>7701.4285714285706</v>
      </c>
      <c r="Y119" s="3">
        <f t="shared" si="28"/>
        <v>6589</v>
      </c>
      <c r="Z119" s="3">
        <f t="shared" si="29"/>
        <v>-2396</v>
      </c>
      <c r="AA119" s="3">
        <f t="shared" si="30"/>
        <v>38935</v>
      </c>
      <c r="AB119" s="3">
        <f t="shared" si="31"/>
        <v>38935</v>
      </c>
    </row>
    <row r="120" spans="1:28" x14ac:dyDescent="0.15">
      <c r="A120" s="19" t="s">
        <v>657</v>
      </c>
      <c r="B120" s="19" t="s">
        <v>10</v>
      </c>
      <c r="C120" s="19" t="s">
        <v>659</v>
      </c>
      <c r="D120" s="19" t="str">
        <f t="shared" si="32"/>
        <v>MG4052012子夜黑</v>
      </c>
      <c r="E120" s="22">
        <v>0</v>
      </c>
      <c r="F120" s="3">
        <v>84</v>
      </c>
      <c r="G120" s="3">
        <f t="shared" si="33"/>
        <v>84</v>
      </c>
      <c r="H120" s="23">
        <v>4</v>
      </c>
      <c r="I120" s="24">
        <v>6</v>
      </c>
      <c r="J120" s="8">
        <f t="shared" si="34"/>
        <v>17.142857142857142</v>
      </c>
      <c r="M120" s="4">
        <f t="shared" si="35"/>
        <v>0</v>
      </c>
      <c r="N120" s="5">
        <f t="shared" si="36"/>
        <v>4.9000000000000004</v>
      </c>
      <c r="O120" s="5">
        <f t="shared" si="23"/>
        <v>4.9000000000000004</v>
      </c>
      <c r="P120" s="5">
        <f t="shared" si="24"/>
        <v>4.9000000000000004</v>
      </c>
      <c r="Q120" s="2" t="s">
        <v>841</v>
      </c>
      <c r="R120" s="7">
        <f t="shared" si="37"/>
        <v>0</v>
      </c>
      <c r="S120" s="7">
        <f t="shared" si="38"/>
        <v>14</v>
      </c>
      <c r="T120" s="7">
        <f t="shared" si="25"/>
        <v>14</v>
      </c>
      <c r="U120" s="7">
        <f t="shared" si="26"/>
        <v>14</v>
      </c>
      <c r="V120" s="22">
        <v>260.5</v>
      </c>
      <c r="W120" s="22">
        <v>599</v>
      </c>
      <c r="X120" s="14">
        <f t="shared" si="27"/>
        <v>10268.571428571428</v>
      </c>
      <c r="Y120" s="3">
        <f t="shared" si="28"/>
        <v>3594</v>
      </c>
      <c r="Z120" s="3">
        <f t="shared" si="29"/>
        <v>0</v>
      </c>
      <c r="AA120" s="3">
        <f t="shared" si="30"/>
        <v>50316</v>
      </c>
      <c r="AB120" s="3">
        <f t="shared" si="31"/>
        <v>50316</v>
      </c>
    </row>
    <row r="121" spans="1:28" x14ac:dyDescent="0.15">
      <c r="A121" s="19" t="s">
        <v>655</v>
      </c>
      <c r="B121" s="19" t="s">
        <v>19</v>
      </c>
      <c r="C121" s="19" t="s">
        <v>656</v>
      </c>
      <c r="D121" s="19" t="str">
        <f t="shared" si="32"/>
        <v>MG4052013中国红</v>
      </c>
      <c r="E121" s="22">
        <v>12</v>
      </c>
      <c r="F121" s="3">
        <v>0</v>
      </c>
      <c r="G121" s="3">
        <f t="shared" si="33"/>
        <v>12</v>
      </c>
      <c r="H121" s="23">
        <v>0</v>
      </c>
      <c r="I121" s="24">
        <v>3</v>
      </c>
      <c r="J121" s="8">
        <f t="shared" si="34"/>
        <v>0</v>
      </c>
      <c r="M121" s="4">
        <f t="shared" si="35"/>
        <v>12</v>
      </c>
      <c r="N121" s="5">
        <f t="shared" si="36"/>
        <v>12</v>
      </c>
      <c r="O121" s="5">
        <f t="shared" si="23"/>
        <v>12</v>
      </c>
      <c r="P121" s="5">
        <f t="shared" si="24"/>
        <v>12</v>
      </c>
      <c r="Q121" s="2" t="s">
        <v>841</v>
      </c>
      <c r="R121" s="7">
        <f t="shared" si="37"/>
        <v>4</v>
      </c>
      <c r="S121" s="7">
        <f t="shared" si="38"/>
        <v>4</v>
      </c>
      <c r="T121" s="7">
        <f t="shared" si="25"/>
        <v>4</v>
      </c>
      <c r="U121" s="7">
        <f t="shared" si="26"/>
        <v>4</v>
      </c>
      <c r="V121" s="22">
        <v>177</v>
      </c>
      <c r="W121" s="22">
        <v>469</v>
      </c>
      <c r="X121" s="14">
        <f t="shared" si="27"/>
        <v>0</v>
      </c>
      <c r="Y121" s="3">
        <f t="shared" si="28"/>
        <v>1407</v>
      </c>
      <c r="Z121" s="3">
        <f t="shared" si="29"/>
        <v>5628</v>
      </c>
      <c r="AA121" s="3">
        <f t="shared" si="30"/>
        <v>5628</v>
      </c>
      <c r="AB121" s="3">
        <f t="shared" si="31"/>
        <v>5628</v>
      </c>
    </row>
    <row r="122" spans="1:28" x14ac:dyDescent="0.15">
      <c r="A122" s="19" t="s">
        <v>700</v>
      </c>
      <c r="B122" s="19" t="s">
        <v>74</v>
      </c>
      <c r="C122" s="19" t="s">
        <v>701</v>
      </c>
      <c r="D122" s="19" t="str">
        <f t="shared" si="32"/>
        <v>MG4060601玫红色</v>
      </c>
      <c r="E122" s="22">
        <v>-16</v>
      </c>
      <c r="F122" s="3">
        <v>33</v>
      </c>
      <c r="G122" s="3">
        <f t="shared" si="33"/>
        <v>17</v>
      </c>
      <c r="H122" s="23">
        <v>4</v>
      </c>
      <c r="I122" s="24">
        <v>13</v>
      </c>
      <c r="J122" s="8">
        <f t="shared" si="34"/>
        <v>17.142857142857142</v>
      </c>
      <c r="M122" s="4">
        <f t="shared" si="35"/>
        <v>-0.93333333333333335</v>
      </c>
      <c r="N122" s="5">
        <f t="shared" si="36"/>
        <v>0.9916666666666667</v>
      </c>
      <c r="O122" s="5">
        <f t="shared" si="23"/>
        <v>0.9916666666666667</v>
      </c>
      <c r="P122" s="5">
        <f t="shared" si="24"/>
        <v>0.9916666666666667</v>
      </c>
      <c r="Q122" s="2" t="s">
        <v>841</v>
      </c>
      <c r="R122" s="7">
        <f t="shared" si="37"/>
        <v>-1.2307692307692308</v>
      </c>
      <c r="S122" s="7">
        <f t="shared" si="38"/>
        <v>1.3076923076923077</v>
      </c>
      <c r="T122" s="7">
        <f t="shared" si="25"/>
        <v>1.3076923076923077</v>
      </c>
      <c r="U122" s="7">
        <f t="shared" si="26"/>
        <v>1.3076923076923077</v>
      </c>
      <c r="V122" s="22">
        <v>512.5</v>
      </c>
      <c r="W122" s="22">
        <v>1269</v>
      </c>
      <c r="X122" s="14">
        <f t="shared" si="27"/>
        <v>21754.285714285714</v>
      </c>
      <c r="Y122" s="3">
        <f t="shared" si="28"/>
        <v>16497</v>
      </c>
      <c r="Z122" s="3">
        <f t="shared" si="29"/>
        <v>-20304</v>
      </c>
      <c r="AA122" s="3">
        <f t="shared" si="30"/>
        <v>21573</v>
      </c>
      <c r="AB122" s="3">
        <f t="shared" si="31"/>
        <v>21573</v>
      </c>
    </row>
    <row r="123" spans="1:28" x14ac:dyDescent="0.15">
      <c r="A123" s="19" t="s">
        <v>698</v>
      </c>
      <c r="B123" s="19" t="s">
        <v>74</v>
      </c>
      <c r="C123" s="19" t="s">
        <v>699</v>
      </c>
      <c r="D123" s="19" t="str">
        <f t="shared" si="32"/>
        <v>MG4060602玫红色</v>
      </c>
      <c r="E123" s="22">
        <v>36</v>
      </c>
      <c r="F123" s="3">
        <v>50</v>
      </c>
      <c r="G123" s="3">
        <f t="shared" si="33"/>
        <v>86</v>
      </c>
      <c r="H123" s="23">
        <v>6</v>
      </c>
      <c r="I123" s="24">
        <v>25</v>
      </c>
      <c r="J123" s="8">
        <f t="shared" si="34"/>
        <v>25.714285714285712</v>
      </c>
      <c r="M123" s="4">
        <f t="shared" si="35"/>
        <v>1.4000000000000001</v>
      </c>
      <c r="N123" s="5">
        <f t="shared" si="36"/>
        <v>3.3444444444444446</v>
      </c>
      <c r="O123" s="5">
        <f t="shared" si="23"/>
        <v>3.3444444444444446</v>
      </c>
      <c r="P123" s="5">
        <f t="shared" si="24"/>
        <v>3.3444444444444446</v>
      </c>
      <c r="Q123" s="2" t="s">
        <v>841</v>
      </c>
      <c r="R123" s="7">
        <f t="shared" si="37"/>
        <v>1.44</v>
      </c>
      <c r="S123" s="7">
        <f t="shared" si="38"/>
        <v>3.44</v>
      </c>
      <c r="T123" s="7">
        <f t="shared" si="25"/>
        <v>3.44</v>
      </c>
      <c r="U123" s="7">
        <f t="shared" si="26"/>
        <v>3.44</v>
      </c>
      <c r="V123" s="22">
        <v>275.5</v>
      </c>
      <c r="W123" s="22">
        <v>669</v>
      </c>
      <c r="X123" s="14">
        <f t="shared" si="27"/>
        <v>17202.857142857141</v>
      </c>
      <c r="Y123" s="3">
        <f t="shared" si="28"/>
        <v>16725</v>
      </c>
      <c r="Z123" s="3">
        <f t="shared" si="29"/>
        <v>24084</v>
      </c>
      <c r="AA123" s="3">
        <f t="shared" si="30"/>
        <v>57534</v>
      </c>
      <c r="AB123" s="3">
        <f t="shared" si="31"/>
        <v>57534</v>
      </c>
    </row>
    <row r="124" spans="1:28" x14ac:dyDescent="0.15">
      <c r="A124" s="19" t="s">
        <v>847</v>
      </c>
      <c r="B124" s="19" t="s">
        <v>848</v>
      </c>
      <c r="C124" s="19" t="s">
        <v>849</v>
      </c>
      <c r="D124" s="19" t="str">
        <f t="shared" si="32"/>
        <v>MG4073101酷炫黑</v>
      </c>
      <c r="E124" s="22">
        <v>28</v>
      </c>
      <c r="F124" s="3">
        <v>40</v>
      </c>
      <c r="G124" s="3">
        <f t="shared" si="33"/>
        <v>68</v>
      </c>
      <c r="H124" s="23">
        <v>29</v>
      </c>
      <c r="I124" s="24">
        <v>29</v>
      </c>
      <c r="J124" s="8">
        <f t="shared" si="34"/>
        <v>124.28571428571429</v>
      </c>
      <c r="M124" s="4">
        <f t="shared" si="35"/>
        <v>0.22528735632183908</v>
      </c>
      <c r="N124" s="5">
        <f t="shared" si="36"/>
        <v>0.54712643678160922</v>
      </c>
      <c r="O124" s="5">
        <f t="shared" si="23"/>
        <v>0.54712643678160922</v>
      </c>
      <c r="P124" s="5">
        <f t="shared" si="24"/>
        <v>0.54712643678160922</v>
      </c>
      <c r="Q124" s="2" t="s">
        <v>330</v>
      </c>
      <c r="R124" s="7">
        <f t="shared" si="37"/>
        <v>0.96551724137931039</v>
      </c>
      <c r="S124" s="7">
        <f t="shared" si="38"/>
        <v>2.3448275862068964</v>
      </c>
      <c r="T124" s="7">
        <f t="shared" si="25"/>
        <v>2.3448275862068964</v>
      </c>
      <c r="U124" s="7">
        <f t="shared" si="26"/>
        <v>2.3448275862068964</v>
      </c>
      <c r="V124" s="22">
        <v>229.5</v>
      </c>
      <c r="W124" s="22">
        <v>499</v>
      </c>
      <c r="X124" s="14">
        <f t="shared" si="27"/>
        <v>62018.571428571435</v>
      </c>
      <c r="Y124" s="3">
        <f t="shared" si="28"/>
        <v>14471</v>
      </c>
      <c r="Z124" s="3">
        <f t="shared" si="29"/>
        <v>13972</v>
      </c>
      <c r="AA124" s="3">
        <f t="shared" si="30"/>
        <v>33932</v>
      </c>
      <c r="AB124" s="3">
        <f t="shared" si="31"/>
        <v>33932</v>
      </c>
    </row>
    <row r="125" spans="1:28" x14ac:dyDescent="0.15">
      <c r="A125" s="19" t="s">
        <v>847</v>
      </c>
      <c r="B125" s="19" t="s">
        <v>850</v>
      </c>
      <c r="C125" s="19" t="s">
        <v>851</v>
      </c>
      <c r="D125" s="19" t="str">
        <f t="shared" si="32"/>
        <v>MG4073101恶魔红</v>
      </c>
      <c r="E125" s="22">
        <v>1</v>
      </c>
      <c r="F125" s="3">
        <v>40</v>
      </c>
      <c r="G125" s="3">
        <f t="shared" si="33"/>
        <v>41</v>
      </c>
      <c r="H125" s="23">
        <v>40</v>
      </c>
      <c r="I125" s="24">
        <v>42</v>
      </c>
      <c r="J125" s="8">
        <f t="shared" si="34"/>
        <v>171.42857142857144</v>
      </c>
      <c r="M125" s="4">
        <f t="shared" si="35"/>
        <v>5.8333333333333327E-3</v>
      </c>
      <c r="N125" s="5">
        <f t="shared" si="36"/>
        <v>0.23916666666666664</v>
      </c>
      <c r="O125" s="5">
        <f t="shared" si="23"/>
        <v>0.23916666666666664</v>
      </c>
      <c r="P125" s="5">
        <f t="shared" si="24"/>
        <v>0.23916666666666664</v>
      </c>
      <c r="Q125" s="2" t="s">
        <v>330</v>
      </c>
      <c r="R125" s="7">
        <f t="shared" si="37"/>
        <v>2.3809523809523808E-2</v>
      </c>
      <c r="S125" s="7">
        <f t="shared" si="38"/>
        <v>0.97619047619047616</v>
      </c>
      <c r="T125" s="7">
        <f t="shared" si="25"/>
        <v>0.97619047619047616</v>
      </c>
      <c r="U125" s="7">
        <f t="shared" si="26"/>
        <v>0.97619047619047616</v>
      </c>
      <c r="V125" s="22">
        <v>229.5</v>
      </c>
      <c r="W125" s="22">
        <v>499</v>
      </c>
      <c r="X125" s="14">
        <f t="shared" si="27"/>
        <v>85542.857142857145</v>
      </c>
      <c r="Y125" s="3">
        <f t="shared" si="28"/>
        <v>20958</v>
      </c>
      <c r="Z125" s="3">
        <f t="shared" si="29"/>
        <v>499</v>
      </c>
      <c r="AA125" s="3">
        <f t="shared" si="30"/>
        <v>20459</v>
      </c>
      <c r="AB125" s="3">
        <f t="shared" si="31"/>
        <v>20459</v>
      </c>
    </row>
    <row r="126" spans="1:28" x14ac:dyDescent="0.15">
      <c r="A126" s="19" t="s">
        <v>652</v>
      </c>
      <c r="B126" s="19" t="s">
        <v>653</v>
      </c>
      <c r="C126" s="19" t="s">
        <v>654</v>
      </c>
      <c r="D126" s="19" t="str">
        <f t="shared" si="32"/>
        <v>MS4052002酒红撞色</v>
      </c>
      <c r="E126" s="22">
        <v>351</v>
      </c>
      <c r="F126" s="3">
        <v>1</v>
      </c>
      <c r="G126" s="3">
        <f t="shared" si="33"/>
        <v>352</v>
      </c>
      <c r="H126" s="23">
        <v>8</v>
      </c>
      <c r="I126" s="24">
        <v>37</v>
      </c>
      <c r="J126" s="8">
        <f t="shared" si="34"/>
        <v>34.285714285714285</v>
      </c>
      <c r="M126" s="4">
        <f t="shared" si="35"/>
        <v>10.237500000000001</v>
      </c>
      <c r="N126" s="5">
        <f t="shared" si="36"/>
        <v>10.266666666666667</v>
      </c>
      <c r="O126" s="5">
        <f t="shared" si="23"/>
        <v>10.266666666666667</v>
      </c>
      <c r="P126" s="5">
        <f t="shared" si="24"/>
        <v>10.266666666666667</v>
      </c>
      <c r="Q126" s="2" t="s">
        <v>841</v>
      </c>
      <c r="R126" s="7">
        <f t="shared" si="37"/>
        <v>9.486486486486486</v>
      </c>
      <c r="S126" s="7">
        <f t="shared" si="38"/>
        <v>9.513513513513514</v>
      </c>
      <c r="T126" s="7">
        <f t="shared" si="25"/>
        <v>9.513513513513514</v>
      </c>
      <c r="U126" s="7">
        <f t="shared" si="26"/>
        <v>9.513513513513514</v>
      </c>
      <c r="V126" s="22">
        <v>111</v>
      </c>
      <c r="W126" s="22">
        <v>299</v>
      </c>
      <c r="X126" s="14">
        <f t="shared" si="27"/>
        <v>10251.428571428571</v>
      </c>
      <c r="Y126" s="3">
        <f t="shared" si="28"/>
        <v>11063</v>
      </c>
      <c r="Z126" s="3">
        <f t="shared" si="29"/>
        <v>104949</v>
      </c>
      <c r="AA126" s="3">
        <f t="shared" si="30"/>
        <v>105248</v>
      </c>
      <c r="AB126" s="3">
        <f t="shared" si="31"/>
        <v>105248</v>
      </c>
    </row>
    <row r="127" spans="1:28" x14ac:dyDescent="0.15">
      <c r="A127" s="19" t="s">
        <v>646</v>
      </c>
      <c r="B127" s="19" t="s">
        <v>647</v>
      </c>
      <c r="C127" s="19" t="s">
        <v>648</v>
      </c>
      <c r="D127" s="19" t="str">
        <f t="shared" si="32"/>
        <v>MS4052011淡黄色</v>
      </c>
      <c r="E127" s="22">
        <v>49</v>
      </c>
      <c r="F127" s="3">
        <v>8</v>
      </c>
      <c r="G127" s="3">
        <f t="shared" si="33"/>
        <v>57</v>
      </c>
      <c r="H127" s="23">
        <v>0</v>
      </c>
      <c r="I127" s="24">
        <v>4</v>
      </c>
      <c r="J127" s="8">
        <f t="shared" si="34"/>
        <v>0</v>
      </c>
      <c r="M127" s="4">
        <f t="shared" si="35"/>
        <v>49</v>
      </c>
      <c r="N127" s="5">
        <f t="shared" si="36"/>
        <v>57</v>
      </c>
      <c r="O127" s="5">
        <f t="shared" si="23"/>
        <v>57</v>
      </c>
      <c r="P127" s="5">
        <f t="shared" si="24"/>
        <v>57</v>
      </c>
      <c r="Q127" s="2" t="s">
        <v>844</v>
      </c>
      <c r="R127" s="7">
        <f t="shared" si="37"/>
        <v>12.25</v>
      </c>
      <c r="S127" s="7">
        <f t="shared" si="38"/>
        <v>14.25</v>
      </c>
      <c r="T127" s="7">
        <f t="shared" si="25"/>
        <v>14.25</v>
      </c>
      <c r="U127" s="7">
        <f t="shared" si="26"/>
        <v>14.25</v>
      </c>
      <c r="V127" s="22">
        <v>128</v>
      </c>
      <c r="W127" s="22">
        <v>299</v>
      </c>
      <c r="X127" s="14">
        <f t="shared" si="27"/>
        <v>0</v>
      </c>
      <c r="Y127" s="3">
        <f t="shared" si="28"/>
        <v>1196</v>
      </c>
      <c r="Z127" s="3">
        <f t="shared" si="29"/>
        <v>14651</v>
      </c>
      <c r="AA127" s="3">
        <f t="shared" si="30"/>
        <v>17043</v>
      </c>
      <c r="AB127" s="3">
        <f t="shared" si="31"/>
        <v>17043</v>
      </c>
    </row>
    <row r="128" spans="1:28" x14ac:dyDescent="0.15">
      <c r="A128" s="19" t="s">
        <v>646</v>
      </c>
      <c r="B128" s="19" t="s">
        <v>452</v>
      </c>
      <c r="C128" s="19" t="s">
        <v>649</v>
      </c>
      <c r="D128" s="19" t="str">
        <f t="shared" si="32"/>
        <v>MS4052011迷雾蓝</v>
      </c>
      <c r="E128" s="22">
        <v>23</v>
      </c>
      <c r="F128" s="3">
        <v>0</v>
      </c>
      <c r="G128" s="3">
        <f t="shared" si="33"/>
        <v>23</v>
      </c>
      <c r="H128" s="23">
        <v>1</v>
      </c>
      <c r="I128" s="24">
        <v>13</v>
      </c>
      <c r="J128" s="8">
        <f t="shared" si="34"/>
        <v>4.2857142857142856</v>
      </c>
      <c r="M128" s="4">
        <f t="shared" si="35"/>
        <v>5.3666666666666671</v>
      </c>
      <c r="N128" s="5">
        <f t="shared" si="36"/>
        <v>5.3666666666666671</v>
      </c>
      <c r="O128" s="5">
        <f t="shared" si="23"/>
        <v>5.3666666666666671</v>
      </c>
      <c r="P128" s="5">
        <f t="shared" si="24"/>
        <v>5.3666666666666671</v>
      </c>
      <c r="Q128" s="2" t="s">
        <v>844</v>
      </c>
      <c r="R128" s="7">
        <f t="shared" si="37"/>
        <v>1.7692307692307692</v>
      </c>
      <c r="S128" s="7">
        <f t="shared" si="38"/>
        <v>1.7692307692307692</v>
      </c>
      <c r="T128" s="7">
        <f t="shared" si="25"/>
        <v>1.7692307692307692</v>
      </c>
      <c r="U128" s="7">
        <f t="shared" si="26"/>
        <v>1.7692307692307692</v>
      </c>
      <c r="V128" s="22">
        <v>128</v>
      </c>
      <c r="W128" s="22">
        <v>299</v>
      </c>
      <c r="X128" s="14">
        <f t="shared" si="27"/>
        <v>1281.4285714285713</v>
      </c>
      <c r="Y128" s="3">
        <f t="shared" si="28"/>
        <v>3887</v>
      </c>
      <c r="Z128" s="3">
        <f t="shared" si="29"/>
        <v>6877</v>
      </c>
      <c r="AA128" s="3">
        <f t="shared" si="30"/>
        <v>6877</v>
      </c>
      <c r="AB128" s="3">
        <f t="shared" si="31"/>
        <v>6877</v>
      </c>
    </row>
    <row r="129" spans="1:28" x14ac:dyDescent="0.15">
      <c r="A129" s="19" t="s">
        <v>646</v>
      </c>
      <c r="B129" s="19" t="s">
        <v>74</v>
      </c>
      <c r="C129" s="19" t="s">
        <v>650</v>
      </c>
      <c r="D129" s="19" t="str">
        <f t="shared" si="32"/>
        <v>MS4052011玫红色</v>
      </c>
      <c r="E129" s="22">
        <v>20</v>
      </c>
      <c r="F129" s="3">
        <v>130</v>
      </c>
      <c r="G129" s="3">
        <f t="shared" si="33"/>
        <v>150</v>
      </c>
      <c r="H129" s="23">
        <v>18</v>
      </c>
      <c r="I129" s="24">
        <v>56</v>
      </c>
      <c r="J129" s="8">
        <f t="shared" si="34"/>
        <v>77.142857142857153</v>
      </c>
      <c r="M129" s="4">
        <f t="shared" si="35"/>
        <v>0.25925925925925924</v>
      </c>
      <c r="N129" s="5">
        <f t="shared" si="36"/>
        <v>1.9444444444444442</v>
      </c>
      <c r="O129" s="5">
        <f t="shared" si="23"/>
        <v>1.9444444444444442</v>
      </c>
      <c r="P129" s="5">
        <f t="shared" si="24"/>
        <v>1.9444444444444442</v>
      </c>
      <c r="Q129" s="2" t="s">
        <v>844</v>
      </c>
      <c r="R129" s="7">
        <f t="shared" si="37"/>
        <v>0.35714285714285715</v>
      </c>
      <c r="S129" s="7">
        <f t="shared" si="38"/>
        <v>2.6785714285714284</v>
      </c>
      <c r="T129" s="7">
        <f t="shared" si="25"/>
        <v>2.6785714285714284</v>
      </c>
      <c r="U129" s="7">
        <f t="shared" si="26"/>
        <v>2.6785714285714284</v>
      </c>
      <c r="V129" s="22">
        <v>128</v>
      </c>
      <c r="W129" s="22">
        <v>299</v>
      </c>
      <c r="X129" s="14">
        <f t="shared" si="27"/>
        <v>23065.71428571429</v>
      </c>
      <c r="Y129" s="3">
        <f t="shared" si="28"/>
        <v>16744</v>
      </c>
      <c r="Z129" s="3">
        <f t="shared" si="29"/>
        <v>5980</v>
      </c>
      <c r="AA129" s="3">
        <f t="shared" si="30"/>
        <v>44850</v>
      </c>
      <c r="AB129" s="3">
        <f t="shared" si="31"/>
        <v>44850</v>
      </c>
    </row>
    <row r="130" spans="1:28" x14ac:dyDescent="0.15">
      <c r="A130" s="19" t="s">
        <v>646</v>
      </c>
      <c r="B130" s="19" t="s">
        <v>290</v>
      </c>
      <c r="C130" s="19" t="s">
        <v>651</v>
      </c>
      <c r="D130" s="19" t="str">
        <f t="shared" si="32"/>
        <v>MS4052011芭比粉</v>
      </c>
      <c r="E130" s="22">
        <v>61</v>
      </c>
      <c r="F130" s="3">
        <v>115</v>
      </c>
      <c r="G130" s="3">
        <f t="shared" si="33"/>
        <v>176</v>
      </c>
      <c r="H130" s="23">
        <v>8</v>
      </c>
      <c r="I130" s="24">
        <v>46</v>
      </c>
      <c r="J130" s="8">
        <f t="shared" si="34"/>
        <v>34.285714285714285</v>
      </c>
      <c r="M130" s="4">
        <f t="shared" si="35"/>
        <v>1.7791666666666668</v>
      </c>
      <c r="N130" s="5">
        <f t="shared" si="36"/>
        <v>5.1333333333333337</v>
      </c>
      <c r="O130" s="5">
        <f t="shared" ref="O130:O193" si="39">IF(J130=0,G130,(G130+K130)/J130)</f>
        <v>5.1333333333333337</v>
      </c>
      <c r="P130" s="5">
        <f t="shared" ref="P130:P193" si="40">IF(J130=0,G130,(G130+K130+L130)/J130)</f>
        <v>5.1333333333333337</v>
      </c>
      <c r="Q130" s="2" t="s">
        <v>844</v>
      </c>
      <c r="R130" s="7">
        <f t="shared" si="37"/>
        <v>1.326086956521739</v>
      </c>
      <c r="S130" s="7">
        <f t="shared" si="38"/>
        <v>3.8260869565217392</v>
      </c>
      <c r="T130" s="7">
        <f t="shared" ref="T130:T193" si="41">IF(I130=0,K130+G130,(K130+G130)/I130)</f>
        <v>3.8260869565217392</v>
      </c>
      <c r="U130" s="7">
        <f t="shared" ref="U130:U193" si="42">IF(I130=0,G130,(K130+G130+L130)/I130)</f>
        <v>3.8260869565217392</v>
      </c>
      <c r="V130" s="22">
        <v>128</v>
      </c>
      <c r="W130" s="22">
        <v>299</v>
      </c>
      <c r="X130" s="14">
        <f t="shared" ref="X130:X193" si="43">W130*J130</f>
        <v>10251.428571428571</v>
      </c>
      <c r="Y130" s="3">
        <f t="shared" ref="Y130:Y193" si="44">W130*I130</f>
        <v>13754</v>
      </c>
      <c r="Z130" s="3">
        <f t="shared" ref="Z130:Z193" si="45">W130*E130</f>
        <v>18239</v>
      </c>
      <c r="AA130" s="3">
        <f t="shared" ref="AA130:AA193" si="46">G130*W130</f>
        <v>52624</v>
      </c>
      <c r="AB130" s="3">
        <f t="shared" ref="AB130:AB193" si="47">(G130+K130+L130)*W130</f>
        <v>52624</v>
      </c>
    </row>
    <row r="131" spans="1:28" x14ac:dyDescent="0.15">
      <c r="A131" s="19" t="s">
        <v>776</v>
      </c>
      <c r="B131" s="19" t="s">
        <v>290</v>
      </c>
      <c r="C131" s="19" t="s">
        <v>781</v>
      </c>
      <c r="D131" s="19" t="str">
        <f t="shared" si="32"/>
        <v>MY4071001芭比粉</v>
      </c>
      <c r="E131" s="22">
        <v>26</v>
      </c>
      <c r="F131" s="3">
        <v>86</v>
      </c>
      <c r="G131" s="3">
        <f t="shared" si="33"/>
        <v>112</v>
      </c>
      <c r="H131" s="23">
        <v>16</v>
      </c>
      <c r="I131" s="24">
        <v>77</v>
      </c>
      <c r="J131" s="8">
        <f t="shared" si="34"/>
        <v>68.571428571428569</v>
      </c>
      <c r="M131" s="4">
        <f t="shared" si="35"/>
        <v>0.37916666666666665</v>
      </c>
      <c r="N131" s="5">
        <f t="shared" si="36"/>
        <v>1.6333333333333333</v>
      </c>
      <c r="O131" s="5">
        <f t="shared" si="39"/>
        <v>1.6333333333333333</v>
      </c>
      <c r="P131" s="5">
        <f t="shared" si="40"/>
        <v>1.6333333333333333</v>
      </c>
      <c r="Q131" s="2" t="s">
        <v>330</v>
      </c>
      <c r="R131" s="7">
        <f t="shared" si="37"/>
        <v>0.33766233766233766</v>
      </c>
      <c r="S131" s="7">
        <f t="shared" si="38"/>
        <v>1.4545454545454546</v>
      </c>
      <c r="T131" s="7">
        <f t="shared" si="41"/>
        <v>1.4545454545454546</v>
      </c>
      <c r="U131" s="7">
        <f t="shared" si="42"/>
        <v>1.4545454545454546</v>
      </c>
      <c r="V131" s="22">
        <v>176</v>
      </c>
      <c r="W131" s="22">
        <v>399</v>
      </c>
      <c r="X131" s="14">
        <f t="shared" si="43"/>
        <v>27360</v>
      </c>
      <c r="Y131" s="3">
        <f t="shared" si="44"/>
        <v>30723</v>
      </c>
      <c r="Z131" s="3">
        <f t="shared" si="45"/>
        <v>10374</v>
      </c>
      <c r="AA131" s="3">
        <f t="shared" si="46"/>
        <v>44688</v>
      </c>
      <c r="AB131" s="3">
        <f t="shared" si="47"/>
        <v>44688</v>
      </c>
    </row>
    <row r="132" spans="1:28" x14ac:dyDescent="0.15">
      <c r="A132" s="19" t="s">
        <v>777</v>
      </c>
      <c r="B132" s="19" t="s">
        <v>290</v>
      </c>
      <c r="C132" s="19" t="s">
        <v>782</v>
      </c>
      <c r="D132" s="19" t="str">
        <f t="shared" si="32"/>
        <v>MY4071002芭比粉</v>
      </c>
      <c r="E132" s="22">
        <v>50</v>
      </c>
      <c r="F132" s="3">
        <v>51</v>
      </c>
      <c r="G132" s="3">
        <f t="shared" si="33"/>
        <v>101</v>
      </c>
      <c r="H132" s="23">
        <v>12</v>
      </c>
      <c r="I132" s="24">
        <v>48</v>
      </c>
      <c r="J132" s="8">
        <f t="shared" si="34"/>
        <v>51.428571428571423</v>
      </c>
      <c r="M132" s="4">
        <f t="shared" si="35"/>
        <v>0.97222222222222232</v>
      </c>
      <c r="N132" s="5">
        <f t="shared" si="36"/>
        <v>1.963888888888889</v>
      </c>
      <c r="O132" s="5">
        <f t="shared" si="39"/>
        <v>1.963888888888889</v>
      </c>
      <c r="P132" s="5">
        <f t="shared" si="40"/>
        <v>1.963888888888889</v>
      </c>
      <c r="Q132" s="2" t="s">
        <v>330</v>
      </c>
      <c r="R132" s="7">
        <f t="shared" si="37"/>
        <v>1.0416666666666667</v>
      </c>
      <c r="S132" s="7">
        <f t="shared" si="38"/>
        <v>2.1041666666666665</v>
      </c>
      <c r="T132" s="7">
        <f t="shared" si="41"/>
        <v>2.1041666666666665</v>
      </c>
      <c r="U132" s="7">
        <f t="shared" si="42"/>
        <v>2.1041666666666665</v>
      </c>
      <c r="V132" s="22">
        <v>149.5</v>
      </c>
      <c r="W132" s="22">
        <v>389</v>
      </c>
      <c r="X132" s="14">
        <f t="shared" si="43"/>
        <v>20005.714285714283</v>
      </c>
      <c r="Y132" s="3">
        <f t="shared" si="44"/>
        <v>18672</v>
      </c>
      <c r="Z132" s="3">
        <f t="shared" si="45"/>
        <v>19450</v>
      </c>
      <c r="AA132" s="3">
        <f t="shared" si="46"/>
        <v>39289</v>
      </c>
      <c r="AB132" s="3">
        <f t="shared" si="47"/>
        <v>39289</v>
      </c>
    </row>
    <row r="133" spans="1:28" x14ac:dyDescent="0.15">
      <c r="A133" s="19" t="s">
        <v>839</v>
      </c>
      <c r="B133" s="19" t="s">
        <v>848</v>
      </c>
      <c r="C133" s="19" t="s">
        <v>852</v>
      </c>
      <c r="D133" s="19" t="str">
        <f t="shared" si="32"/>
        <v>MY4073102酷炫黑</v>
      </c>
      <c r="E133" s="22">
        <v>47</v>
      </c>
      <c r="F133" s="3">
        <v>1</v>
      </c>
      <c r="G133" s="3">
        <f t="shared" si="33"/>
        <v>48</v>
      </c>
      <c r="H133" s="23">
        <v>15</v>
      </c>
      <c r="I133" s="24">
        <v>15</v>
      </c>
      <c r="J133" s="8">
        <f t="shared" si="34"/>
        <v>64.285714285714278</v>
      </c>
      <c r="M133" s="4">
        <f t="shared" si="35"/>
        <v>0.73111111111111116</v>
      </c>
      <c r="N133" s="5">
        <f t="shared" si="36"/>
        <v>0.74666666666666681</v>
      </c>
      <c r="O133" s="5">
        <f t="shared" si="39"/>
        <v>0.74666666666666681</v>
      </c>
      <c r="P133" s="5">
        <f t="shared" si="40"/>
        <v>0.74666666666666681</v>
      </c>
      <c r="Q133" s="2" t="s">
        <v>330</v>
      </c>
      <c r="R133" s="7">
        <f t="shared" si="37"/>
        <v>3.1333333333333333</v>
      </c>
      <c r="S133" s="7">
        <f t="shared" si="38"/>
        <v>3.2</v>
      </c>
      <c r="T133" s="7">
        <f t="shared" si="41"/>
        <v>3.2</v>
      </c>
      <c r="U133" s="7">
        <f t="shared" si="42"/>
        <v>3.2</v>
      </c>
      <c r="V133" s="22">
        <v>148.5</v>
      </c>
      <c r="W133" s="22">
        <v>349</v>
      </c>
      <c r="X133" s="14">
        <f t="shared" si="43"/>
        <v>22435.714285714283</v>
      </c>
      <c r="Y133" s="3">
        <f t="shared" si="44"/>
        <v>5235</v>
      </c>
      <c r="Z133" s="3">
        <f t="shared" si="45"/>
        <v>16403</v>
      </c>
      <c r="AA133" s="3">
        <f t="shared" si="46"/>
        <v>16752</v>
      </c>
      <c r="AB133" s="3">
        <f t="shared" si="47"/>
        <v>16752</v>
      </c>
    </row>
    <row r="134" spans="1:28" x14ac:dyDescent="0.15">
      <c r="A134" s="19" t="s">
        <v>839</v>
      </c>
      <c r="B134" s="19" t="s">
        <v>853</v>
      </c>
      <c r="C134" s="19" t="s">
        <v>854</v>
      </c>
      <c r="D134" s="19" t="str">
        <f t="shared" si="32"/>
        <v>MY4073102香槟金</v>
      </c>
      <c r="E134" s="22">
        <v>42</v>
      </c>
      <c r="F134" s="3">
        <v>1</v>
      </c>
      <c r="G134" s="3">
        <f t="shared" si="33"/>
        <v>43</v>
      </c>
      <c r="H134" s="23">
        <v>25</v>
      </c>
      <c r="I134" s="24">
        <v>25</v>
      </c>
      <c r="J134" s="8">
        <f t="shared" si="34"/>
        <v>107.14285714285715</v>
      </c>
      <c r="M134" s="4">
        <f t="shared" si="35"/>
        <v>0.39199999999999996</v>
      </c>
      <c r="N134" s="5">
        <f t="shared" si="36"/>
        <v>0.40133333333333332</v>
      </c>
      <c r="O134" s="5">
        <f t="shared" si="39"/>
        <v>0.40133333333333332</v>
      </c>
      <c r="P134" s="5">
        <f t="shared" si="40"/>
        <v>0.40133333333333332</v>
      </c>
      <c r="Q134" s="2" t="s">
        <v>330</v>
      </c>
      <c r="R134" s="7">
        <f t="shared" si="37"/>
        <v>1.68</v>
      </c>
      <c r="S134" s="7">
        <f t="shared" si="38"/>
        <v>1.72</v>
      </c>
      <c r="T134" s="7">
        <f t="shared" si="41"/>
        <v>1.72</v>
      </c>
      <c r="U134" s="7">
        <f t="shared" si="42"/>
        <v>1.72</v>
      </c>
      <c r="V134" s="22">
        <v>136.5</v>
      </c>
      <c r="W134" s="22">
        <v>349</v>
      </c>
      <c r="X134" s="14">
        <f t="shared" si="43"/>
        <v>37392.857142857145</v>
      </c>
      <c r="Y134" s="3">
        <f t="shared" si="44"/>
        <v>8725</v>
      </c>
      <c r="Z134" s="3">
        <f t="shared" si="45"/>
        <v>14658</v>
      </c>
      <c r="AA134" s="3">
        <f t="shared" si="46"/>
        <v>15007</v>
      </c>
      <c r="AB134" s="3">
        <f t="shared" si="47"/>
        <v>15007</v>
      </c>
    </row>
    <row r="135" spans="1:28" x14ac:dyDescent="0.15">
      <c r="A135" s="19" t="s">
        <v>839</v>
      </c>
      <c r="B135" s="19" t="s">
        <v>850</v>
      </c>
      <c r="C135" s="19" t="s">
        <v>855</v>
      </c>
      <c r="D135" s="19" t="str">
        <f t="shared" si="32"/>
        <v>MY4073102恶魔红</v>
      </c>
      <c r="E135" s="22">
        <v>52</v>
      </c>
      <c r="F135" s="3">
        <v>1</v>
      </c>
      <c r="G135" s="3">
        <f t="shared" si="33"/>
        <v>53</v>
      </c>
      <c r="H135" s="23">
        <v>10</v>
      </c>
      <c r="I135" s="24">
        <v>10</v>
      </c>
      <c r="J135" s="8">
        <f t="shared" si="34"/>
        <v>42.857142857142861</v>
      </c>
      <c r="M135" s="4">
        <f t="shared" si="35"/>
        <v>1.2133333333333332</v>
      </c>
      <c r="N135" s="5">
        <f t="shared" si="36"/>
        <v>1.2366666666666666</v>
      </c>
      <c r="O135" s="5">
        <f t="shared" si="39"/>
        <v>1.2366666666666666</v>
      </c>
      <c r="P135" s="5">
        <f t="shared" si="40"/>
        <v>1.2366666666666666</v>
      </c>
      <c r="Q135" s="2" t="s">
        <v>330</v>
      </c>
      <c r="R135" s="7">
        <f t="shared" si="37"/>
        <v>5.2</v>
      </c>
      <c r="S135" s="7">
        <f t="shared" si="38"/>
        <v>5.3</v>
      </c>
      <c r="T135" s="7">
        <f t="shared" si="41"/>
        <v>5.3</v>
      </c>
      <c r="U135" s="7">
        <f t="shared" si="42"/>
        <v>5.3</v>
      </c>
      <c r="V135" s="22">
        <v>148.5</v>
      </c>
      <c r="W135" s="22">
        <v>349</v>
      </c>
      <c r="X135" s="14">
        <f t="shared" si="43"/>
        <v>14957.142857142859</v>
      </c>
      <c r="Y135" s="3">
        <f t="shared" si="44"/>
        <v>3490</v>
      </c>
      <c r="Z135" s="3">
        <f t="shared" si="45"/>
        <v>18148</v>
      </c>
      <c r="AA135" s="3">
        <f t="shared" si="46"/>
        <v>18497</v>
      </c>
      <c r="AB135" s="3">
        <f t="shared" si="47"/>
        <v>18497</v>
      </c>
    </row>
    <row r="136" spans="1:28" x14ac:dyDescent="0.15">
      <c r="A136" s="19" t="s">
        <v>839</v>
      </c>
      <c r="B136" s="19" t="s">
        <v>828</v>
      </c>
      <c r="C136" s="19" t="s">
        <v>856</v>
      </c>
      <c r="D136" s="19" t="str">
        <f t="shared" si="32"/>
        <v>MY4073102玫瑰金</v>
      </c>
      <c r="E136" s="22">
        <v>39</v>
      </c>
      <c r="F136" s="3">
        <v>1</v>
      </c>
      <c r="G136" s="3">
        <f t="shared" si="33"/>
        <v>40</v>
      </c>
      <c r="H136" s="23">
        <v>26</v>
      </c>
      <c r="I136" s="24">
        <v>26</v>
      </c>
      <c r="J136" s="8">
        <f t="shared" si="34"/>
        <v>111.42857142857143</v>
      </c>
      <c r="M136" s="4">
        <f t="shared" si="35"/>
        <v>0.35</v>
      </c>
      <c r="N136" s="5">
        <f t="shared" si="36"/>
        <v>0.35897435897435898</v>
      </c>
      <c r="O136" s="5">
        <f t="shared" si="39"/>
        <v>0.35897435897435898</v>
      </c>
      <c r="P136" s="5">
        <f t="shared" si="40"/>
        <v>0.35897435897435898</v>
      </c>
      <c r="Q136" s="2" t="s">
        <v>330</v>
      </c>
      <c r="R136" s="7">
        <f t="shared" si="37"/>
        <v>1.5</v>
      </c>
      <c r="S136" s="7">
        <f t="shared" si="38"/>
        <v>1.5384615384615385</v>
      </c>
      <c r="T136" s="7">
        <f t="shared" si="41"/>
        <v>1.5384615384615385</v>
      </c>
      <c r="U136" s="7">
        <f t="shared" si="42"/>
        <v>1.5384615384615385</v>
      </c>
      <c r="V136" s="22">
        <v>134.5</v>
      </c>
      <c r="W136" s="22">
        <v>349</v>
      </c>
      <c r="X136" s="14">
        <f t="shared" si="43"/>
        <v>38888.571428571428</v>
      </c>
      <c r="Y136" s="3">
        <f t="shared" si="44"/>
        <v>9074</v>
      </c>
      <c r="Z136" s="3">
        <f t="shared" si="45"/>
        <v>13611</v>
      </c>
      <c r="AA136" s="3">
        <f t="shared" si="46"/>
        <v>13960</v>
      </c>
      <c r="AB136" s="3">
        <f t="shared" si="47"/>
        <v>13960</v>
      </c>
    </row>
    <row r="137" spans="1:28" x14ac:dyDescent="0.15">
      <c r="A137" s="19" t="s">
        <v>234</v>
      </c>
      <c r="B137" s="19" t="s">
        <v>68</v>
      </c>
      <c r="C137" s="19" t="s">
        <v>300</v>
      </c>
      <c r="D137" s="19" t="str">
        <f t="shared" si="32"/>
        <v>N2111102木莓红</v>
      </c>
      <c r="E137" s="22">
        <v>3</v>
      </c>
      <c r="F137" s="3">
        <v>0</v>
      </c>
      <c r="G137" s="3">
        <f t="shared" si="33"/>
        <v>3</v>
      </c>
      <c r="H137" s="23">
        <v>1</v>
      </c>
      <c r="I137" s="24">
        <v>6</v>
      </c>
      <c r="J137" s="8">
        <f t="shared" si="34"/>
        <v>4.2857142857142856</v>
      </c>
      <c r="M137" s="4">
        <f t="shared" si="35"/>
        <v>0.70000000000000007</v>
      </c>
      <c r="N137" s="5">
        <f t="shared" si="36"/>
        <v>0.70000000000000007</v>
      </c>
      <c r="O137" s="5">
        <f t="shared" si="39"/>
        <v>0.70000000000000007</v>
      </c>
      <c r="P137" s="5">
        <f t="shared" si="40"/>
        <v>0.70000000000000007</v>
      </c>
      <c r="Q137" s="2" t="s">
        <v>843</v>
      </c>
      <c r="R137" s="7">
        <f t="shared" si="37"/>
        <v>0.5</v>
      </c>
      <c r="S137" s="7">
        <f t="shared" si="38"/>
        <v>0.5</v>
      </c>
      <c r="T137" s="7">
        <f t="shared" si="41"/>
        <v>0.5</v>
      </c>
      <c r="U137" s="7">
        <f t="shared" si="42"/>
        <v>0.5</v>
      </c>
      <c r="V137" s="22">
        <v>220</v>
      </c>
      <c r="W137" s="22">
        <v>399</v>
      </c>
      <c r="X137" s="14">
        <f t="shared" si="43"/>
        <v>1710</v>
      </c>
      <c r="Y137" s="3">
        <f t="shared" si="44"/>
        <v>2394</v>
      </c>
      <c r="Z137" s="3">
        <f t="shared" si="45"/>
        <v>1197</v>
      </c>
      <c r="AA137" s="3">
        <f t="shared" si="46"/>
        <v>1197</v>
      </c>
      <c r="AB137" s="3">
        <f t="shared" si="47"/>
        <v>1197</v>
      </c>
    </row>
    <row r="138" spans="1:28" x14ac:dyDescent="0.15">
      <c r="A138" s="19" t="s">
        <v>234</v>
      </c>
      <c r="B138" s="19" t="s">
        <v>301</v>
      </c>
      <c r="C138" s="19" t="s">
        <v>302</v>
      </c>
      <c r="D138" s="19" t="str">
        <f t="shared" si="32"/>
        <v>N2111102浅姜黄</v>
      </c>
      <c r="E138" s="22">
        <v>23</v>
      </c>
      <c r="F138" s="3">
        <v>0</v>
      </c>
      <c r="G138" s="3">
        <f t="shared" si="33"/>
        <v>23</v>
      </c>
      <c r="H138" s="23">
        <v>4</v>
      </c>
      <c r="I138" s="24">
        <v>10</v>
      </c>
      <c r="J138" s="8">
        <f t="shared" si="34"/>
        <v>17.142857142857142</v>
      </c>
      <c r="M138" s="4">
        <f t="shared" si="35"/>
        <v>1.3416666666666668</v>
      </c>
      <c r="N138" s="5">
        <f t="shared" si="36"/>
        <v>1.3416666666666668</v>
      </c>
      <c r="O138" s="5">
        <f t="shared" si="39"/>
        <v>1.3416666666666668</v>
      </c>
      <c r="P138" s="5">
        <f t="shared" si="40"/>
        <v>1.3416666666666668</v>
      </c>
      <c r="Q138" s="2" t="s">
        <v>843</v>
      </c>
      <c r="R138" s="7">
        <f t="shared" si="37"/>
        <v>2.2999999999999998</v>
      </c>
      <c r="S138" s="7">
        <f t="shared" si="38"/>
        <v>2.2999999999999998</v>
      </c>
      <c r="T138" s="7">
        <f t="shared" si="41"/>
        <v>2.2999999999999998</v>
      </c>
      <c r="U138" s="7">
        <f t="shared" si="42"/>
        <v>2.2999999999999998</v>
      </c>
      <c r="V138" s="22">
        <v>220</v>
      </c>
      <c r="W138" s="22">
        <v>399</v>
      </c>
      <c r="X138" s="14">
        <f t="shared" si="43"/>
        <v>6840</v>
      </c>
      <c r="Y138" s="3">
        <f t="shared" si="44"/>
        <v>3990</v>
      </c>
      <c r="Z138" s="3">
        <f t="shared" si="45"/>
        <v>9177</v>
      </c>
      <c r="AA138" s="3">
        <f t="shared" si="46"/>
        <v>9177</v>
      </c>
      <c r="AB138" s="3">
        <f t="shared" si="47"/>
        <v>9177</v>
      </c>
    </row>
    <row r="139" spans="1:28" x14ac:dyDescent="0.15">
      <c r="A139" s="19" t="s">
        <v>234</v>
      </c>
      <c r="B139" s="19" t="s">
        <v>42</v>
      </c>
      <c r="C139" s="19" t="s">
        <v>322</v>
      </c>
      <c r="D139" s="19" t="str">
        <f t="shared" si="32"/>
        <v>N2111102天空蓝</v>
      </c>
      <c r="E139" s="22">
        <v>30</v>
      </c>
      <c r="F139" s="3">
        <v>0</v>
      </c>
      <c r="G139" s="3">
        <f t="shared" si="33"/>
        <v>30</v>
      </c>
      <c r="H139" s="23">
        <v>1</v>
      </c>
      <c r="I139" s="24">
        <v>2</v>
      </c>
      <c r="J139" s="8">
        <f t="shared" si="34"/>
        <v>4.2857142857142856</v>
      </c>
      <c r="M139" s="4">
        <f t="shared" si="35"/>
        <v>7</v>
      </c>
      <c r="N139" s="5">
        <f t="shared" si="36"/>
        <v>7</v>
      </c>
      <c r="O139" s="5">
        <f t="shared" si="39"/>
        <v>7</v>
      </c>
      <c r="P139" s="5">
        <f t="shared" si="40"/>
        <v>7</v>
      </c>
      <c r="Q139" s="2" t="s">
        <v>843</v>
      </c>
      <c r="R139" s="7">
        <f t="shared" si="37"/>
        <v>15</v>
      </c>
      <c r="S139" s="7">
        <f t="shared" si="38"/>
        <v>15</v>
      </c>
      <c r="T139" s="7">
        <f t="shared" si="41"/>
        <v>15</v>
      </c>
      <c r="U139" s="7">
        <f t="shared" si="42"/>
        <v>15</v>
      </c>
      <c r="V139" s="22">
        <v>220</v>
      </c>
      <c r="W139" s="22">
        <v>399</v>
      </c>
      <c r="X139" s="14">
        <f t="shared" si="43"/>
        <v>1710</v>
      </c>
      <c r="Y139" s="3">
        <f t="shared" si="44"/>
        <v>798</v>
      </c>
      <c r="Z139" s="3">
        <f t="shared" si="45"/>
        <v>11970</v>
      </c>
      <c r="AA139" s="3">
        <f t="shared" si="46"/>
        <v>11970</v>
      </c>
      <c r="AB139" s="3">
        <f t="shared" si="47"/>
        <v>11970</v>
      </c>
    </row>
    <row r="140" spans="1:28" x14ac:dyDescent="0.15">
      <c r="A140" s="19" t="s">
        <v>234</v>
      </c>
      <c r="B140" s="19" t="s">
        <v>278</v>
      </c>
      <c r="C140" s="19" t="s">
        <v>744</v>
      </c>
      <c r="D140" s="19" t="str">
        <f t="shared" si="32"/>
        <v>N2111102樱花粉</v>
      </c>
      <c r="E140" s="22">
        <v>1</v>
      </c>
      <c r="F140" s="3">
        <v>0</v>
      </c>
      <c r="G140" s="3">
        <f t="shared" si="33"/>
        <v>1</v>
      </c>
      <c r="H140" s="23">
        <v>0</v>
      </c>
      <c r="I140" s="24">
        <v>0</v>
      </c>
      <c r="J140" s="8">
        <f t="shared" si="34"/>
        <v>0</v>
      </c>
      <c r="M140" s="4">
        <f t="shared" si="35"/>
        <v>1</v>
      </c>
      <c r="N140" s="5">
        <f t="shared" si="36"/>
        <v>1</v>
      </c>
      <c r="O140" s="5">
        <f t="shared" si="39"/>
        <v>1</v>
      </c>
      <c r="P140" s="5">
        <f t="shared" si="40"/>
        <v>1</v>
      </c>
      <c r="Q140" s="2" t="s">
        <v>843</v>
      </c>
      <c r="R140" s="7">
        <f t="shared" si="37"/>
        <v>1</v>
      </c>
      <c r="S140" s="7">
        <f t="shared" si="38"/>
        <v>1</v>
      </c>
      <c r="T140" s="7">
        <f t="shared" si="41"/>
        <v>1</v>
      </c>
      <c r="U140" s="7">
        <f t="shared" si="42"/>
        <v>1</v>
      </c>
      <c r="V140" s="22">
        <v>220</v>
      </c>
      <c r="W140" s="22">
        <v>399</v>
      </c>
      <c r="X140" s="14">
        <f t="shared" si="43"/>
        <v>0</v>
      </c>
      <c r="Y140" s="3">
        <f t="shared" si="44"/>
        <v>0</v>
      </c>
      <c r="Z140" s="3">
        <f t="shared" si="45"/>
        <v>399</v>
      </c>
      <c r="AA140" s="3">
        <f t="shared" si="46"/>
        <v>399</v>
      </c>
      <c r="AB140" s="3">
        <f t="shared" si="47"/>
        <v>399</v>
      </c>
    </row>
    <row r="141" spans="1:28" x14ac:dyDescent="0.15">
      <c r="A141" s="19" t="s">
        <v>234</v>
      </c>
      <c r="B141" s="19" t="s">
        <v>10</v>
      </c>
      <c r="C141" s="19" t="s">
        <v>235</v>
      </c>
      <c r="D141" s="19" t="str">
        <f t="shared" si="32"/>
        <v>N2111102子夜黑</v>
      </c>
      <c r="E141" s="22">
        <v>1959</v>
      </c>
      <c r="F141" s="3">
        <v>1300</v>
      </c>
      <c r="G141" s="3">
        <f t="shared" si="33"/>
        <v>3259</v>
      </c>
      <c r="H141" s="23">
        <v>132</v>
      </c>
      <c r="I141" s="24">
        <v>338</v>
      </c>
      <c r="J141" s="8">
        <f t="shared" si="34"/>
        <v>565.71428571428578</v>
      </c>
      <c r="M141" s="4">
        <f t="shared" si="35"/>
        <v>3.4628787878787874</v>
      </c>
      <c r="N141" s="5">
        <f t="shared" si="36"/>
        <v>5.7608585858585855</v>
      </c>
      <c r="O141" s="5">
        <f t="shared" si="39"/>
        <v>5.7608585858585855</v>
      </c>
      <c r="P141" s="5">
        <f t="shared" si="40"/>
        <v>5.7608585858585855</v>
      </c>
      <c r="Q141" s="2" t="s">
        <v>843</v>
      </c>
      <c r="R141" s="7">
        <f t="shared" si="37"/>
        <v>5.7958579881656807</v>
      </c>
      <c r="S141" s="7">
        <f t="shared" si="38"/>
        <v>9.6420118343195274</v>
      </c>
      <c r="T141" s="7">
        <f t="shared" si="41"/>
        <v>9.6420118343195274</v>
      </c>
      <c r="U141" s="7">
        <f t="shared" si="42"/>
        <v>9.6420118343195274</v>
      </c>
      <c r="V141" s="22">
        <v>220</v>
      </c>
      <c r="W141" s="22">
        <v>399</v>
      </c>
      <c r="X141" s="14">
        <f t="shared" si="43"/>
        <v>225720.00000000003</v>
      </c>
      <c r="Y141" s="3">
        <f t="shared" si="44"/>
        <v>134862</v>
      </c>
      <c r="Z141" s="3">
        <f t="shared" si="45"/>
        <v>781641</v>
      </c>
      <c r="AA141" s="3">
        <f t="shared" si="46"/>
        <v>1300341</v>
      </c>
      <c r="AB141" s="3">
        <f t="shared" si="47"/>
        <v>1300341</v>
      </c>
    </row>
    <row r="142" spans="1:28" x14ac:dyDescent="0.15">
      <c r="A142" s="19" t="s">
        <v>343</v>
      </c>
      <c r="B142" s="19" t="s">
        <v>21</v>
      </c>
      <c r="C142" s="19" t="s">
        <v>406</v>
      </c>
      <c r="D142" s="19" t="str">
        <f t="shared" si="32"/>
        <v>N2112704枣红色</v>
      </c>
      <c r="E142" s="22">
        <v>1</v>
      </c>
      <c r="F142" s="3">
        <v>0</v>
      </c>
      <c r="G142" s="3">
        <f t="shared" si="33"/>
        <v>1</v>
      </c>
      <c r="H142" s="23">
        <v>0</v>
      </c>
      <c r="I142" s="24">
        <v>0</v>
      </c>
      <c r="J142" s="8">
        <f t="shared" si="34"/>
        <v>0</v>
      </c>
      <c r="M142" s="4">
        <f t="shared" si="35"/>
        <v>1</v>
      </c>
      <c r="N142" s="5">
        <f t="shared" si="36"/>
        <v>1</v>
      </c>
      <c r="O142" s="5">
        <f t="shared" si="39"/>
        <v>1</v>
      </c>
      <c r="P142" s="5">
        <f t="shared" si="40"/>
        <v>1</v>
      </c>
      <c r="Q142" s="2" t="s">
        <v>511</v>
      </c>
      <c r="R142" s="7">
        <f t="shared" si="37"/>
        <v>1</v>
      </c>
      <c r="S142" s="7">
        <f t="shared" si="38"/>
        <v>1</v>
      </c>
      <c r="T142" s="7">
        <f t="shared" si="41"/>
        <v>1</v>
      </c>
      <c r="U142" s="7">
        <f t="shared" si="42"/>
        <v>1</v>
      </c>
      <c r="V142" s="22">
        <v>239</v>
      </c>
      <c r="W142" s="22">
        <v>499</v>
      </c>
      <c r="X142" s="14">
        <f t="shared" si="43"/>
        <v>0</v>
      </c>
      <c r="Y142" s="3">
        <f t="shared" si="44"/>
        <v>0</v>
      </c>
      <c r="Z142" s="3">
        <f t="shared" si="45"/>
        <v>499</v>
      </c>
      <c r="AA142" s="3">
        <f t="shared" si="46"/>
        <v>499</v>
      </c>
      <c r="AB142" s="3">
        <f t="shared" si="47"/>
        <v>499</v>
      </c>
    </row>
    <row r="143" spans="1:28" x14ac:dyDescent="0.15">
      <c r="A143" s="19" t="s">
        <v>250</v>
      </c>
      <c r="B143" s="19" t="s">
        <v>71</v>
      </c>
      <c r="C143" s="19" t="s">
        <v>251</v>
      </c>
      <c r="D143" s="19" t="str">
        <f t="shared" si="32"/>
        <v>N3022601蜜桃粉</v>
      </c>
      <c r="E143" s="22">
        <v>31</v>
      </c>
      <c r="F143" s="3">
        <v>45</v>
      </c>
      <c r="G143" s="3">
        <f t="shared" si="33"/>
        <v>76</v>
      </c>
      <c r="H143" s="23">
        <v>2</v>
      </c>
      <c r="I143" s="24">
        <v>8</v>
      </c>
      <c r="J143" s="8">
        <f t="shared" si="34"/>
        <v>8.5714285714285712</v>
      </c>
      <c r="M143" s="4">
        <f t="shared" si="35"/>
        <v>3.6166666666666667</v>
      </c>
      <c r="N143" s="5">
        <f t="shared" si="36"/>
        <v>8.8666666666666671</v>
      </c>
      <c r="O143" s="5">
        <f t="shared" si="39"/>
        <v>8.8666666666666671</v>
      </c>
      <c r="P143" s="5">
        <f t="shared" si="40"/>
        <v>8.8666666666666671</v>
      </c>
      <c r="Q143" s="2" t="s">
        <v>842</v>
      </c>
      <c r="R143" s="7">
        <f t="shared" si="37"/>
        <v>3.875</v>
      </c>
      <c r="S143" s="7">
        <f t="shared" si="38"/>
        <v>9.5</v>
      </c>
      <c r="T143" s="7">
        <f t="shared" si="41"/>
        <v>9.5</v>
      </c>
      <c r="U143" s="7">
        <f t="shared" si="42"/>
        <v>9.5</v>
      </c>
      <c r="V143" s="22">
        <v>449</v>
      </c>
      <c r="W143" s="22">
        <v>699.3</v>
      </c>
      <c r="X143" s="14">
        <f t="shared" si="43"/>
        <v>5993.9999999999991</v>
      </c>
      <c r="Y143" s="3">
        <f t="shared" si="44"/>
        <v>5594.4</v>
      </c>
      <c r="Z143" s="3">
        <f t="shared" si="45"/>
        <v>21678.3</v>
      </c>
      <c r="AA143" s="3">
        <f t="shared" si="46"/>
        <v>53146.799999999996</v>
      </c>
      <c r="AB143" s="3">
        <f t="shared" si="47"/>
        <v>53146.799999999996</v>
      </c>
    </row>
    <row r="144" spans="1:28" x14ac:dyDescent="0.15">
      <c r="A144" s="19" t="s">
        <v>250</v>
      </c>
      <c r="B144" s="19" t="s">
        <v>64</v>
      </c>
      <c r="C144" s="19" t="s">
        <v>252</v>
      </c>
      <c r="D144" s="19" t="str">
        <f t="shared" si="32"/>
        <v>N3022601柠檬黄</v>
      </c>
      <c r="E144" s="22">
        <v>28</v>
      </c>
      <c r="F144" s="3">
        <v>0</v>
      </c>
      <c r="G144" s="3">
        <f t="shared" si="33"/>
        <v>28</v>
      </c>
      <c r="H144" s="23">
        <v>0</v>
      </c>
      <c r="I144" s="24">
        <v>0</v>
      </c>
      <c r="J144" s="8">
        <f t="shared" si="34"/>
        <v>0</v>
      </c>
      <c r="M144" s="4">
        <f t="shared" si="35"/>
        <v>28</v>
      </c>
      <c r="N144" s="5">
        <f t="shared" si="36"/>
        <v>28</v>
      </c>
      <c r="O144" s="5">
        <f t="shared" si="39"/>
        <v>28</v>
      </c>
      <c r="P144" s="5">
        <f t="shared" si="40"/>
        <v>28</v>
      </c>
      <c r="Q144" s="2" t="s">
        <v>842</v>
      </c>
      <c r="R144" s="7">
        <f t="shared" si="37"/>
        <v>28</v>
      </c>
      <c r="S144" s="7">
        <f t="shared" si="38"/>
        <v>28</v>
      </c>
      <c r="T144" s="7">
        <f t="shared" si="41"/>
        <v>28</v>
      </c>
      <c r="U144" s="7">
        <f t="shared" si="42"/>
        <v>28</v>
      </c>
      <c r="V144" s="22">
        <v>449</v>
      </c>
      <c r="W144" s="22">
        <v>699.3</v>
      </c>
      <c r="X144" s="14">
        <f t="shared" si="43"/>
        <v>0</v>
      </c>
      <c r="Y144" s="3">
        <f t="shared" si="44"/>
        <v>0</v>
      </c>
      <c r="Z144" s="3">
        <f t="shared" si="45"/>
        <v>19580.399999999998</v>
      </c>
      <c r="AA144" s="3">
        <f t="shared" si="46"/>
        <v>19580.399999999998</v>
      </c>
      <c r="AB144" s="3">
        <f t="shared" si="47"/>
        <v>19580.399999999998</v>
      </c>
    </row>
    <row r="145" spans="1:28" x14ac:dyDescent="0.15">
      <c r="A145" s="19" t="s">
        <v>250</v>
      </c>
      <c r="B145" s="19" t="s">
        <v>253</v>
      </c>
      <c r="C145" s="19" t="s">
        <v>254</v>
      </c>
      <c r="D145" s="19" t="str">
        <f t="shared" si="32"/>
        <v>N3022601天蓝色</v>
      </c>
      <c r="E145" s="22">
        <v>10</v>
      </c>
      <c r="F145" s="3">
        <v>0</v>
      </c>
      <c r="G145" s="3">
        <f t="shared" si="33"/>
        <v>10</v>
      </c>
      <c r="H145" s="23">
        <v>1</v>
      </c>
      <c r="I145" s="24">
        <v>4</v>
      </c>
      <c r="J145" s="8">
        <f t="shared" si="34"/>
        <v>4.2857142857142856</v>
      </c>
      <c r="M145" s="4">
        <f t="shared" si="35"/>
        <v>2.3333333333333335</v>
      </c>
      <c r="N145" s="5">
        <f t="shared" si="36"/>
        <v>2.3333333333333335</v>
      </c>
      <c r="O145" s="5">
        <f t="shared" si="39"/>
        <v>2.3333333333333335</v>
      </c>
      <c r="P145" s="5">
        <f t="shared" si="40"/>
        <v>2.3333333333333335</v>
      </c>
      <c r="Q145" s="2" t="s">
        <v>879</v>
      </c>
      <c r="R145" s="7">
        <f t="shared" si="37"/>
        <v>2.5</v>
      </c>
      <c r="S145" s="7">
        <f t="shared" si="38"/>
        <v>2.5</v>
      </c>
      <c r="T145" s="7">
        <f t="shared" si="41"/>
        <v>2.5</v>
      </c>
      <c r="U145" s="7">
        <f t="shared" si="42"/>
        <v>2.5</v>
      </c>
      <c r="V145" s="22">
        <v>449</v>
      </c>
      <c r="W145" s="22">
        <v>699.3</v>
      </c>
      <c r="X145" s="14">
        <f t="shared" si="43"/>
        <v>2996.9999999999995</v>
      </c>
      <c r="Y145" s="3">
        <f t="shared" si="44"/>
        <v>2797.2</v>
      </c>
      <c r="Z145" s="3">
        <f t="shared" si="45"/>
        <v>6993</v>
      </c>
      <c r="AA145" s="3">
        <f t="shared" si="46"/>
        <v>6993</v>
      </c>
      <c r="AB145" s="3">
        <f t="shared" si="47"/>
        <v>6993</v>
      </c>
    </row>
    <row r="146" spans="1:28" x14ac:dyDescent="0.15">
      <c r="A146" s="19" t="s">
        <v>250</v>
      </c>
      <c r="B146" s="19" t="s">
        <v>30</v>
      </c>
      <c r="C146" s="19" t="s">
        <v>255</v>
      </c>
      <c r="D146" s="19" t="str">
        <f t="shared" si="32"/>
        <v>N3022601薰衣草紫</v>
      </c>
      <c r="E146" s="22">
        <v>237</v>
      </c>
      <c r="F146" s="3">
        <v>1175</v>
      </c>
      <c r="G146" s="3">
        <f t="shared" si="33"/>
        <v>1412</v>
      </c>
      <c r="H146" s="23">
        <v>25</v>
      </c>
      <c r="I146" s="24">
        <v>95</v>
      </c>
      <c r="J146" s="8">
        <f t="shared" si="34"/>
        <v>107.14285714285715</v>
      </c>
      <c r="M146" s="4">
        <f t="shared" si="35"/>
        <v>2.2119999999999997</v>
      </c>
      <c r="N146" s="5">
        <f t="shared" si="36"/>
        <v>13.178666666666665</v>
      </c>
      <c r="O146" s="5">
        <f t="shared" si="39"/>
        <v>13.178666666666665</v>
      </c>
      <c r="P146" s="5">
        <f t="shared" si="40"/>
        <v>13.178666666666665</v>
      </c>
      <c r="Q146" s="2" t="s">
        <v>842</v>
      </c>
      <c r="R146" s="7">
        <f t="shared" si="37"/>
        <v>2.4947368421052634</v>
      </c>
      <c r="S146" s="7">
        <f t="shared" si="38"/>
        <v>14.863157894736842</v>
      </c>
      <c r="T146" s="7">
        <f t="shared" si="41"/>
        <v>14.863157894736842</v>
      </c>
      <c r="U146" s="7">
        <f t="shared" si="42"/>
        <v>14.863157894736842</v>
      </c>
      <c r="V146" s="22">
        <v>449</v>
      </c>
      <c r="W146" s="22">
        <v>699.3</v>
      </c>
      <c r="X146" s="14">
        <f t="shared" si="43"/>
        <v>74925</v>
      </c>
      <c r="Y146" s="3">
        <f t="shared" si="44"/>
        <v>66433.5</v>
      </c>
      <c r="Z146" s="3">
        <f t="shared" si="45"/>
        <v>165734.09999999998</v>
      </c>
      <c r="AA146" s="3">
        <f t="shared" si="46"/>
        <v>987411.6</v>
      </c>
      <c r="AB146" s="3">
        <f t="shared" si="47"/>
        <v>987411.6</v>
      </c>
    </row>
    <row r="147" spans="1:28" x14ac:dyDescent="0.15">
      <c r="A147" s="19" t="s">
        <v>250</v>
      </c>
      <c r="B147" s="19" t="s">
        <v>10</v>
      </c>
      <c r="C147" s="19" t="s">
        <v>256</v>
      </c>
      <c r="D147" s="19" t="str">
        <f t="shared" si="32"/>
        <v>N3022601子夜黑</v>
      </c>
      <c r="E147" s="22">
        <v>62</v>
      </c>
      <c r="F147" s="3">
        <v>54</v>
      </c>
      <c r="G147" s="3">
        <f t="shared" si="33"/>
        <v>116</v>
      </c>
      <c r="H147" s="23">
        <v>1</v>
      </c>
      <c r="I147" s="24">
        <v>16</v>
      </c>
      <c r="J147" s="8">
        <f t="shared" si="34"/>
        <v>4.2857142857142856</v>
      </c>
      <c r="M147" s="4">
        <f t="shared" si="35"/>
        <v>14.466666666666667</v>
      </c>
      <c r="N147" s="5">
        <f t="shared" si="36"/>
        <v>27.066666666666666</v>
      </c>
      <c r="O147" s="5">
        <f t="shared" si="39"/>
        <v>27.066666666666666</v>
      </c>
      <c r="P147" s="5">
        <f t="shared" si="40"/>
        <v>27.066666666666666</v>
      </c>
      <c r="Q147" s="2" t="s">
        <v>842</v>
      </c>
      <c r="R147" s="7">
        <f t="shared" si="37"/>
        <v>3.875</v>
      </c>
      <c r="S147" s="7">
        <f t="shared" si="38"/>
        <v>7.25</v>
      </c>
      <c r="T147" s="7">
        <f t="shared" si="41"/>
        <v>7.25</v>
      </c>
      <c r="U147" s="7">
        <f t="shared" si="42"/>
        <v>7.25</v>
      </c>
      <c r="V147" s="22">
        <v>449</v>
      </c>
      <c r="W147" s="22">
        <v>699.3</v>
      </c>
      <c r="X147" s="14">
        <f t="shared" si="43"/>
        <v>2996.9999999999995</v>
      </c>
      <c r="Y147" s="3">
        <f t="shared" si="44"/>
        <v>11188.8</v>
      </c>
      <c r="Z147" s="3">
        <f t="shared" si="45"/>
        <v>43356.6</v>
      </c>
      <c r="AA147" s="3">
        <f t="shared" si="46"/>
        <v>81118.799999999988</v>
      </c>
      <c r="AB147" s="3">
        <f t="shared" si="47"/>
        <v>81118.799999999988</v>
      </c>
    </row>
    <row r="148" spans="1:28" x14ac:dyDescent="0.15">
      <c r="A148" s="19" t="s">
        <v>249</v>
      </c>
      <c r="B148" s="19" t="s">
        <v>257</v>
      </c>
      <c r="C148" s="19" t="s">
        <v>258</v>
      </c>
      <c r="D148" s="19" t="str">
        <f t="shared" si="32"/>
        <v>N3030501宝蓝色大版</v>
      </c>
      <c r="E148" s="22">
        <v>491</v>
      </c>
      <c r="F148" s="3">
        <v>533</v>
      </c>
      <c r="G148" s="3">
        <f t="shared" si="33"/>
        <v>1024</v>
      </c>
      <c r="H148" s="23">
        <v>26</v>
      </c>
      <c r="I148" s="24">
        <v>103</v>
      </c>
      <c r="J148" s="8">
        <f t="shared" si="34"/>
        <v>111.42857142857143</v>
      </c>
      <c r="M148" s="4">
        <f t="shared" si="35"/>
        <v>4.4064102564102567</v>
      </c>
      <c r="N148" s="5">
        <f t="shared" si="36"/>
        <v>9.1897435897435891</v>
      </c>
      <c r="O148" s="5">
        <f t="shared" si="39"/>
        <v>9.1897435897435891</v>
      </c>
      <c r="P148" s="5">
        <f t="shared" si="40"/>
        <v>9.1897435897435891</v>
      </c>
      <c r="Q148" s="2" t="s">
        <v>840</v>
      </c>
      <c r="R148" s="7">
        <f t="shared" si="37"/>
        <v>4.766990291262136</v>
      </c>
      <c r="S148" s="7">
        <f t="shared" si="38"/>
        <v>9.9417475728155331</v>
      </c>
      <c r="T148" s="7">
        <f t="shared" si="41"/>
        <v>9.9417475728155331</v>
      </c>
      <c r="U148" s="7">
        <f t="shared" si="42"/>
        <v>9.9417475728155331</v>
      </c>
      <c r="V148" s="22">
        <v>218</v>
      </c>
      <c r="W148" s="22">
        <v>399</v>
      </c>
      <c r="X148" s="14">
        <f t="shared" si="43"/>
        <v>44460</v>
      </c>
      <c r="Y148" s="3">
        <f t="shared" si="44"/>
        <v>41097</v>
      </c>
      <c r="Z148" s="3">
        <f t="shared" si="45"/>
        <v>195909</v>
      </c>
      <c r="AA148" s="3">
        <f t="shared" si="46"/>
        <v>408576</v>
      </c>
      <c r="AB148" s="3">
        <f t="shared" si="47"/>
        <v>408576</v>
      </c>
    </row>
    <row r="149" spans="1:28" x14ac:dyDescent="0.15">
      <c r="A149" s="19" t="s">
        <v>249</v>
      </c>
      <c r="B149" s="19" t="s">
        <v>259</v>
      </c>
      <c r="C149" s="19" t="s">
        <v>260</v>
      </c>
      <c r="D149" s="19" t="str">
        <f t="shared" si="32"/>
        <v>N3030501宝蓝色小版</v>
      </c>
      <c r="E149" s="22">
        <v>234</v>
      </c>
      <c r="F149" s="3">
        <v>401</v>
      </c>
      <c r="G149" s="3">
        <f t="shared" si="33"/>
        <v>635</v>
      </c>
      <c r="H149" s="23">
        <v>19</v>
      </c>
      <c r="I149" s="24">
        <v>84</v>
      </c>
      <c r="J149" s="8">
        <f t="shared" si="34"/>
        <v>81.428571428571431</v>
      </c>
      <c r="M149" s="4">
        <f t="shared" si="35"/>
        <v>2.8736842105263158</v>
      </c>
      <c r="N149" s="5">
        <f t="shared" si="36"/>
        <v>7.7982456140350873</v>
      </c>
      <c r="O149" s="5">
        <f t="shared" si="39"/>
        <v>7.7982456140350873</v>
      </c>
      <c r="P149" s="5">
        <f t="shared" si="40"/>
        <v>7.7982456140350873</v>
      </c>
      <c r="Q149" s="2" t="s">
        <v>840</v>
      </c>
      <c r="R149" s="7">
        <f t="shared" si="37"/>
        <v>2.7857142857142856</v>
      </c>
      <c r="S149" s="7">
        <f t="shared" si="38"/>
        <v>7.5595238095238093</v>
      </c>
      <c r="T149" s="7">
        <f t="shared" si="41"/>
        <v>7.5595238095238093</v>
      </c>
      <c r="U149" s="7">
        <f t="shared" si="42"/>
        <v>7.5595238095238093</v>
      </c>
      <c r="V149" s="22">
        <v>195</v>
      </c>
      <c r="W149" s="22">
        <v>389</v>
      </c>
      <c r="X149" s="14">
        <f t="shared" si="43"/>
        <v>31675.714285714286</v>
      </c>
      <c r="Y149" s="3">
        <f t="shared" si="44"/>
        <v>32676</v>
      </c>
      <c r="Z149" s="3">
        <f t="shared" si="45"/>
        <v>91026</v>
      </c>
      <c r="AA149" s="3">
        <f t="shared" si="46"/>
        <v>247015</v>
      </c>
      <c r="AB149" s="3">
        <f t="shared" si="47"/>
        <v>247015</v>
      </c>
    </row>
    <row r="150" spans="1:28" x14ac:dyDescent="0.15">
      <c r="A150" s="19" t="s">
        <v>249</v>
      </c>
      <c r="B150" s="19" t="s">
        <v>261</v>
      </c>
      <c r="C150" s="19" t="s">
        <v>262</v>
      </c>
      <c r="D150" s="19" t="str">
        <f t="shared" si="32"/>
        <v>N3030501姜黄色大版</v>
      </c>
      <c r="E150" s="22">
        <v>1118</v>
      </c>
      <c r="F150" s="3">
        <v>453</v>
      </c>
      <c r="G150" s="3">
        <f t="shared" si="33"/>
        <v>1571</v>
      </c>
      <c r="H150" s="23">
        <v>47</v>
      </c>
      <c r="I150" s="24">
        <v>239</v>
      </c>
      <c r="J150" s="8">
        <f t="shared" si="34"/>
        <v>201.42857142857144</v>
      </c>
      <c r="M150" s="4">
        <f t="shared" si="35"/>
        <v>5.5503546099290775</v>
      </c>
      <c r="N150" s="5">
        <f t="shared" si="36"/>
        <v>7.7992907801418436</v>
      </c>
      <c r="O150" s="5">
        <f t="shared" si="39"/>
        <v>7.7992907801418436</v>
      </c>
      <c r="P150" s="5">
        <f t="shared" si="40"/>
        <v>7.7992907801418436</v>
      </c>
      <c r="Q150" s="2" t="s">
        <v>840</v>
      </c>
      <c r="R150" s="7">
        <f t="shared" si="37"/>
        <v>4.6778242677824267</v>
      </c>
      <c r="S150" s="7">
        <f t="shared" si="38"/>
        <v>6.5732217573221758</v>
      </c>
      <c r="T150" s="7">
        <f t="shared" si="41"/>
        <v>6.5732217573221758</v>
      </c>
      <c r="U150" s="7">
        <f t="shared" si="42"/>
        <v>6.5732217573221758</v>
      </c>
      <c r="V150" s="22">
        <v>218</v>
      </c>
      <c r="W150" s="22">
        <v>399</v>
      </c>
      <c r="X150" s="14">
        <f t="shared" si="43"/>
        <v>80370</v>
      </c>
      <c r="Y150" s="3">
        <f t="shared" si="44"/>
        <v>95361</v>
      </c>
      <c r="Z150" s="3">
        <f t="shared" si="45"/>
        <v>446082</v>
      </c>
      <c r="AA150" s="3">
        <f t="shared" si="46"/>
        <v>626829</v>
      </c>
      <c r="AB150" s="3">
        <f t="shared" si="47"/>
        <v>626829</v>
      </c>
    </row>
    <row r="151" spans="1:28" x14ac:dyDescent="0.15">
      <c r="A151" s="19" t="s">
        <v>249</v>
      </c>
      <c r="B151" s="19" t="s">
        <v>263</v>
      </c>
      <c r="C151" s="19" t="s">
        <v>264</v>
      </c>
      <c r="D151" s="19" t="str">
        <f t="shared" si="32"/>
        <v>N3030501姜黄色小版</v>
      </c>
      <c r="E151" s="22">
        <v>636</v>
      </c>
      <c r="F151" s="3">
        <v>294</v>
      </c>
      <c r="G151" s="3">
        <f t="shared" si="33"/>
        <v>930</v>
      </c>
      <c r="H151" s="23">
        <v>29</v>
      </c>
      <c r="I151" s="24">
        <v>162</v>
      </c>
      <c r="J151" s="8">
        <f t="shared" si="34"/>
        <v>124.28571428571429</v>
      </c>
      <c r="M151" s="4">
        <f t="shared" si="35"/>
        <v>5.1172413793103448</v>
      </c>
      <c r="N151" s="5">
        <f t="shared" si="36"/>
        <v>7.4827586206896548</v>
      </c>
      <c r="O151" s="5">
        <f t="shared" si="39"/>
        <v>7.4827586206896548</v>
      </c>
      <c r="P151" s="5">
        <f t="shared" si="40"/>
        <v>7.4827586206896548</v>
      </c>
      <c r="Q151" s="2" t="s">
        <v>840</v>
      </c>
      <c r="R151" s="7">
        <f t="shared" si="37"/>
        <v>3.925925925925926</v>
      </c>
      <c r="S151" s="7">
        <f t="shared" si="38"/>
        <v>5.7407407407407405</v>
      </c>
      <c r="T151" s="7">
        <f t="shared" si="41"/>
        <v>5.7407407407407405</v>
      </c>
      <c r="U151" s="7">
        <f t="shared" si="42"/>
        <v>5.7407407407407405</v>
      </c>
      <c r="V151" s="22">
        <v>195</v>
      </c>
      <c r="W151" s="22">
        <v>389</v>
      </c>
      <c r="X151" s="14">
        <f t="shared" si="43"/>
        <v>48347.142857142862</v>
      </c>
      <c r="Y151" s="3">
        <f t="shared" si="44"/>
        <v>63018</v>
      </c>
      <c r="Z151" s="3">
        <f t="shared" si="45"/>
        <v>247404</v>
      </c>
      <c r="AA151" s="3">
        <f t="shared" si="46"/>
        <v>361770</v>
      </c>
      <c r="AB151" s="3">
        <f t="shared" si="47"/>
        <v>361770</v>
      </c>
    </row>
    <row r="152" spans="1:28" x14ac:dyDescent="0.15">
      <c r="A152" s="19" t="s">
        <v>249</v>
      </c>
      <c r="B152" s="19" t="s">
        <v>73</v>
      </c>
      <c r="C152" s="19" t="s">
        <v>265</v>
      </c>
      <c r="D152" s="19" t="str">
        <f t="shared" si="32"/>
        <v>N3030501玫红色大版</v>
      </c>
      <c r="E152" s="22">
        <v>151</v>
      </c>
      <c r="F152" s="3">
        <v>1219</v>
      </c>
      <c r="G152" s="3">
        <f t="shared" si="33"/>
        <v>1370</v>
      </c>
      <c r="H152" s="23">
        <v>74</v>
      </c>
      <c r="I152" s="24">
        <v>267</v>
      </c>
      <c r="J152" s="8">
        <f t="shared" si="34"/>
        <v>317.14285714285711</v>
      </c>
      <c r="M152" s="4">
        <f t="shared" si="35"/>
        <v>0.47612612612612615</v>
      </c>
      <c r="N152" s="5">
        <f t="shared" si="36"/>
        <v>4.3198198198198199</v>
      </c>
      <c r="O152" s="5">
        <f t="shared" si="39"/>
        <v>4.3198198198198199</v>
      </c>
      <c r="P152" s="5">
        <f t="shared" si="40"/>
        <v>4.3198198198198199</v>
      </c>
      <c r="Q152" s="2" t="s">
        <v>840</v>
      </c>
      <c r="R152" s="7">
        <f t="shared" si="37"/>
        <v>0.56554307116104874</v>
      </c>
      <c r="S152" s="7">
        <f t="shared" si="38"/>
        <v>5.131086142322097</v>
      </c>
      <c r="T152" s="7">
        <f t="shared" si="41"/>
        <v>5.131086142322097</v>
      </c>
      <c r="U152" s="7">
        <f t="shared" si="42"/>
        <v>5.131086142322097</v>
      </c>
      <c r="V152" s="22">
        <v>218</v>
      </c>
      <c r="W152" s="22">
        <v>399</v>
      </c>
      <c r="X152" s="14">
        <f t="shared" si="43"/>
        <v>126539.99999999999</v>
      </c>
      <c r="Y152" s="3">
        <f t="shared" si="44"/>
        <v>106533</v>
      </c>
      <c r="Z152" s="3">
        <f t="shared" si="45"/>
        <v>60249</v>
      </c>
      <c r="AA152" s="3">
        <f t="shared" si="46"/>
        <v>546630</v>
      </c>
      <c r="AB152" s="3">
        <f t="shared" si="47"/>
        <v>546630</v>
      </c>
    </row>
    <row r="153" spans="1:28" x14ac:dyDescent="0.15">
      <c r="A153" s="19" t="s">
        <v>249</v>
      </c>
      <c r="B153" s="19" t="s">
        <v>72</v>
      </c>
      <c r="C153" s="19" t="s">
        <v>266</v>
      </c>
      <c r="D153" s="19" t="str">
        <f t="shared" ref="D153:D215" si="48">A153&amp;B153</f>
        <v>N3030501玫红色小版</v>
      </c>
      <c r="E153" s="22">
        <v>-46</v>
      </c>
      <c r="F153" s="3">
        <v>1108</v>
      </c>
      <c r="G153" s="3">
        <f t="shared" ref="G153:G215" si="49">E153+F153</f>
        <v>1062</v>
      </c>
      <c r="H153" s="23">
        <v>37</v>
      </c>
      <c r="I153" s="24">
        <v>146</v>
      </c>
      <c r="J153" s="8">
        <f t="shared" ref="J153:J215" si="50">H153/7*30</f>
        <v>158.57142857142856</v>
      </c>
      <c r="M153" s="4">
        <f t="shared" ref="M153:M215" si="51">IF(J153=0,E153,E153/J153)</f>
        <v>-0.29009009009009012</v>
      </c>
      <c r="N153" s="5">
        <f t="shared" ref="N153:N215" si="52">IF(J153=0,G153,G153/J153)</f>
        <v>6.6972972972972977</v>
      </c>
      <c r="O153" s="5">
        <f t="shared" si="39"/>
        <v>6.6972972972972977</v>
      </c>
      <c r="P153" s="5">
        <f t="shared" si="40"/>
        <v>6.6972972972972977</v>
      </c>
      <c r="Q153" s="2" t="s">
        <v>840</v>
      </c>
      <c r="R153" s="7">
        <f t="shared" ref="R153:R215" si="53">IF(I153=0,E153,E153/I153)</f>
        <v>-0.31506849315068491</v>
      </c>
      <c r="S153" s="7">
        <f t="shared" ref="S153:S215" si="54">IF(I153=0,G153,G153/I153)</f>
        <v>7.2739726027397262</v>
      </c>
      <c r="T153" s="7">
        <f t="shared" si="41"/>
        <v>7.2739726027397262</v>
      </c>
      <c r="U153" s="7">
        <f t="shared" si="42"/>
        <v>7.2739726027397262</v>
      </c>
      <c r="V153" s="22">
        <v>195</v>
      </c>
      <c r="W153" s="22">
        <v>389</v>
      </c>
      <c r="X153" s="14">
        <f t="shared" si="43"/>
        <v>61684.28571428571</v>
      </c>
      <c r="Y153" s="3">
        <f t="shared" si="44"/>
        <v>56794</v>
      </c>
      <c r="Z153" s="3">
        <f t="shared" si="45"/>
        <v>-17894</v>
      </c>
      <c r="AA153" s="3">
        <f t="shared" si="46"/>
        <v>413118</v>
      </c>
      <c r="AB153" s="3">
        <f t="shared" si="47"/>
        <v>413118</v>
      </c>
    </row>
    <row r="154" spans="1:28" x14ac:dyDescent="0.15">
      <c r="A154" s="19" t="s">
        <v>249</v>
      </c>
      <c r="B154" s="19" t="s">
        <v>9</v>
      </c>
      <c r="C154" s="19" t="s">
        <v>267</v>
      </c>
      <c r="D154" s="19" t="str">
        <f t="shared" si="48"/>
        <v>N3030501子夜黑大版</v>
      </c>
      <c r="E154" s="22">
        <v>498</v>
      </c>
      <c r="F154" s="3">
        <v>6</v>
      </c>
      <c r="G154" s="3">
        <f t="shared" si="49"/>
        <v>504</v>
      </c>
      <c r="H154" s="23">
        <v>22</v>
      </c>
      <c r="I154" s="24">
        <v>74</v>
      </c>
      <c r="J154" s="8">
        <f t="shared" si="50"/>
        <v>94.285714285714278</v>
      </c>
      <c r="M154" s="4">
        <f t="shared" si="51"/>
        <v>5.2818181818181822</v>
      </c>
      <c r="N154" s="5">
        <f t="shared" si="52"/>
        <v>5.3454545454545457</v>
      </c>
      <c r="O154" s="5">
        <f t="shared" si="39"/>
        <v>5.3454545454545457</v>
      </c>
      <c r="P154" s="5">
        <f t="shared" si="40"/>
        <v>5.3454545454545457</v>
      </c>
      <c r="Q154" s="2" t="s">
        <v>840</v>
      </c>
      <c r="R154" s="7">
        <f t="shared" si="53"/>
        <v>6.7297297297297298</v>
      </c>
      <c r="S154" s="7">
        <f t="shared" si="54"/>
        <v>6.8108108108108105</v>
      </c>
      <c r="T154" s="7">
        <f t="shared" si="41"/>
        <v>6.8108108108108105</v>
      </c>
      <c r="U154" s="7">
        <f t="shared" si="42"/>
        <v>6.8108108108108105</v>
      </c>
      <c r="V154" s="22">
        <v>218</v>
      </c>
      <c r="W154" s="22">
        <v>399</v>
      </c>
      <c r="X154" s="14">
        <f t="shared" si="43"/>
        <v>37620</v>
      </c>
      <c r="Y154" s="3">
        <f t="shared" si="44"/>
        <v>29526</v>
      </c>
      <c r="Z154" s="3">
        <f t="shared" si="45"/>
        <v>198702</v>
      </c>
      <c r="AA154" s="3">
        <f t="shared" si="46"/>
        <v>201096</v>
      </c>
      <c r="AB154" s="3">
        <f t="shared" si="47"/>
        <v>201096</v>
      </c>
    </row>
    <row r="155" spans="1:28" x14ac:dyDescent="0.15">
      <c r="A155" s="19" t="s">
        <v>249</v>
      </c>
      <c r="B155" s="19" t="s">
        <v>5</v>
      </c>
      <c r="C155" s="19" t="s">
        <v>348</v>
      </c>
      <c r="D155" s="19" t="str">
        <f t="shared" si="48"/>
        <v>N3030501子夜黑小版</v>
      </c>
      <c r="E155" s="22">
        <v>216</v>
      </c>
      <c r="F155" s="3">
        <v>305</v>
      </c>
      <c r="G155" s="3">
        <f t="shared" si="49"/>
        <v>521</v>
      </c>
      <c r="H155" s="23">
        <v>25</v>
      </c>
      <c r="I155" s="24">
        <v>87</v>
      </c>
      <c r="J155" s="8">
        <f t="shared" si="50"/>
        <v>107.14285714285715</v>
      </c>
      <c r="M155" s="4">
        <f t="shared" si="51"/>
        <v>2.016</v>
      </c>
      <c r="N155" s="5">
        <f t="shared" si="52"/>
        <v>4.8626666666666658</v>
      </c>
      <c r="O155" s="5">
        <f t="shared" si="39"/>
        <v>4.8626666666666658</v>
      </c>
      <c r="P155" s="5">
        <f t="shared" si="40"/>
        <v>4.8626666666666658</v>
      </c>
      <c r="Q155" s="2" t="s">
        <v>840</v>
      </c>
      <c r="R155" s="7">
        <f t="shared" si="53"/>
        <v>2.4827586206896552</v>
      </c>
      <c r="S155" s="7">
        <f t="shared" si="54"/>
        <v>5.9885057471264371</v>
      </c>
      <c r="T155" s="7">
        <f t="shared" si="41"/>
        <v>5.9885057471264371</v>
      </c>
      <c r="U155" s="7">
        <f t="shared" si="42"/>
        <v>5.9885057471264371</v>
      </c>
      <c r="V155" s="22">
        <v>195</v>
      </c>
      <c r="W155" s="22">
        <v>389</v>
      </c>
      <c r="X155" s="14">
        <f t="shared" si="43"/>
        <v>41678.571428571435</v>
      </c>
      <c r="Y155" s="3">
        <f t="shared" si="44"/>
        <v>33843</v>
      </c>
      <c r="Z155" s="3">
        <f t="shared" si="45"/>
        <v>84024</v>
      </c>
      <c r="AA155" s="3">
        <f t="shared" si="46"/>
        <v>202669</v>
      </c>
      <c r="AB155" s="3">
        <f t="shared" si="47"/>
        <v>202669</v>
      </c>
    </row>
    <row r="156" spans="1:28" x14ac:dyDescent="0.15">
      <c r="A156" s="19" t="s">
        <v>249</v>
      </c>
      <c r="B156" s="19" t="s">
        <v>327</v>
      </c>
      <c r="C156" s="19" t="s">
        <v>416</v>
      </c>
      <c r="D156" s="19" t="str">
        <f t="shared" si="48"/>
        <v>N3030501中国红大版</v>
      </c>
      <c r="E156" s="22">
        <v>1</v>
      </c>
      <c r="F156" s="3">
        <v>0</v>
      </c>
      <c r="G156" s="3">
        <f t="shared" si="49"/>
        <v>1</v>
      </c>
      <c r="H156" s="23">
        <v>0</v>
      </c>
      <c r="I156" s="24">
        <v>0</v>
      </c>
      <c r="J156" s="8">
        <f t="shared" si="50"/>
        <v>0</v>
      </c>
      <c r="M156" s="4">
        <f t="shared" si="51"/>
        <v>1</v>
      </c>
      <c r="N156" s="5">
        <f t="shared" si="52"/>
        <v>1</v>
      </c>
      <c r="O156" s="5">
        <f t="shared" si="39"/>
        <v>1</v>
      </c>
      <c r="P156" s="5">
        <f t="shared" si="40"/>
        <v>1</v>
      </c>
      <c r="Q156" s="2" t="s">
        <v>880</v>
      </c>
      <c r="R156" s="7">
        <f t="shared" si="53"/>
        <v>1</v>
      </c>
      <c r="S156" s="7">
        <f t="shared" si="54"/>
        <v>1</v>
      </c>
      <c r="T156" s="7">
        <f t="shared" si="41"/>
        <v>1</v>
      </c>
      <c r="U156" s="7">
        <f t="shared" si="42"/>
        <v>1</v>
      </c>
      <c r="V156" s="22">
        <v>229</v>
      </c>
      <c r="W156" s="22">
        <v>469</v>
      </c>
      <c r="X156" s="14">
        <f t="shared" si="43"/>
        <v>0</v>
      </c>
      <c r="Y156" s="3">
        <f t="shared" si="44"/>
        <v>0</v>
      </c>
      <c r="Z156" s="3">
        <f t="shared" si="45"/>
        <v>469</v>
      </c>
      <c r="AA156" s="3">
        <f t="shared" si="46"/>
        <v>469</v>
      </c>
      <c r="AB156" s="3">
        <f t="shared" si="47"/>
        <v>469</v>
      </c>
    </row>
    <row r="157" spans="1:28" x14ac:dyDescent="0.15">
      <c r="A157" s="19" t="s">
        <v>279</v>
      </c>
      <c r="B157" s="19" t="s">
        <v>124</v>
      </c>
      <c r="C157" s="19" t="s">
        <v>281</v>
      </c>
      <c r="D157" s="19" t="str">
        <f t="shared" si="48"/>
        <v>N3040202橙红色</v>
      </c>
      <c r="E157" s="22">
        <v>5</v>
      </c>
      <c r="F157" s="3">
        <v>0</v>
      </c>
      <c r="G157" s="3">
        <f t="shared" si="49"/>
        <v>5</v>
      </c>
      <c r="H157" s="23">
        <v>2</v>
      </c>
      <c r="I157" s="24">
        <v>3</v>
      </c>
      <c r="J157" s="8">
        <f t="shared" si="50"/>
        <v>8.5714285714285712</v>
      </c>
      <c r="M157" s="4">
        <f t="shared" si="51"/>
        <v>0.58333333333333337</v>
      </c>
      <c r="N157" s="5">
        <f t="shared" si="52"/>
        <v>0.58333333333333337</v>
      </c>
      <c r="O157" s="5">
        <f t="shared" si="39"/>
        <v>0.58333333333333337</v>
      </c>
      <c r="P157" s="5">
        <f t="shared" si="40"/>
        <v>0.58333333333333337</v>
      </c>
      <c r="Q157" s="2" t="s">
        <v>879</v>
      </c>
      <c r="R157" s="7">
        <f t="shared" si="53"/>
        <v>1.6666666666666667</v>
      </c>
      <c r="S157" s="7">
        <f t="shared" si="54"/>
        <v>1.6666666666666667</v>
      </c>
      <c r="T157" s="7">
        <f t="shared" si="41"/>
        <v>1.6666666666666667</v>
      </c>
      <c r="U157" s="7">
        <f t="shared" si="42"/>
        <v>1.6666666666666667</v>
      </c>
      <c r="V157" s="22">
        <v>82.5</v>
      </c>
      <c r="W157" s="22">
        <v>167.3</v>
      </c>
      <c r="X157" s="14">
        <f t="shared" si="43"/>
        <v>1434</v>
      </c>
      <c r="Y157" s="3">
        <f t="shared" si="44"/>
        <v>501.90000000000003</v>
      </c>
      <c r="Z157" s="3">
        <f t="shared" si="45"/>
        <v>836.5</v>
      </c>
      <c r="AA157" s="3">
        <f t="shared" si="46"/>
        <v>836.5</v>
      </c>
      <c r="AB157" s="3">
        <f t="shared" si="47"/>
        <v>836.5</v>
      </c>
    </row>
    <row r="158" spans="1:28" x14ac:dyDescent="0.15">
      <c r="A158" s="19" t="s">
        <v>279</v>
      </c>
      <c r="B158" s="19" t="s">
        <v>71</v>
      </c>
      <c r="C158" s="19" t="s">
        <v>282</v>
      </c>
      <c r="D158" s="19" t="str">
        <f t="shared" si="48"/>
        <v>N3040202蜜桃粉</v>
      </c>
      <c r="E158" s="22">
        <v>55</v>
      </c>
      <c r="F158" s="3">
        <v>169</v>
      </c>
      <c r="G158" s="3">
        <f t="shared" si="49"/>
        <v>224</v>
      </c>
      <c r="H158" s="23">
        <v>11</v>
      </c>
      <c r="I158" s="24">
        <v>42</v>
      </c>
      <c r="J158" s="8">
        <f t="shared" si="50"/>
        <v>47.142857142857139</v>
      </c>
      <c r="M158" s="4">
        <f t="shared" si="51"/>
        <v>1.1666666666666667</v>
      </c>
      <c r="N158" s="5">
        <f t="shared" si="52"/>
        <v>4.7515151515151519</v>
      </c>
      <c r="O158" s="5">
        <f t="shared" si="39"/>
        <v>4.7515151515151519</v>
      </c>
      <c r="P158" s="5">
        <f t="shared" si="40"/>
        <v>4.7515151515151519</v>
      </c>
      <c r="Q158" s="2" t="s">
        <v>842</v>
      </c>
      <c r="R158" s="7">
        <f t="shared" si="53"/>
        <v>1.3095238095238095</v>
      </c>
      <c r="S158" s="7">
        <f t="shared" si="54"/>
        <v>5.333333333333333</v>
      </c>
      <c r="T158" s="7">
        <f t="shared" si="41"/>
        <v>5.333333333333333</v>
      </c>
      <c r="U158" s="7">
        <f t="shared" si="42"/>
        <v>5.333333333333333</v>
      </c>
      <c r="V158" s="22">
        <v>82.5</v>
      </c>
      <c r="W158" s="22">
        <v>167.3</v>
      </c>
      <c r="X158" s="14">
        <f t="shared" si="43"/>
        <v>7887</v>
      </c>
      <c r="Y158" s="3">
        <f t="shared" si="44"/>
        <v>7026.6</v>
      </c>
      <c r="Z158" s="3">
        <f t="shared" si="45"/>
        <v>9201.5</v>
      </c>
      <c r="AA158" s="3">
        <f t="shared" si="46"/>
        <v>37475.200000000004</v>
      </c>
      <c r="AB158" s="3">
        <f t="shared" si="47"/>
        <v>37475.200000000004</v>
      </c>
    </row>
    <row r="159" spans="1:28" x14ac:dyDescent="0.15">
      <c r="A159" s="19" t="s">
        <v>279</v>
      </c>
      <c r="B159" s="19" t="s">
        <v>64</v>
      </c>
      <c r="C159" s="19" t="s">
        <v>283</v>
      </c>
      <c r="D159" s="19" t="str">
        <f t="shared" si="48"/>
        <v>N3040202柠檬黄</v>
      </c>
      <c r="E159" s="22">
        <v>33</v>
      </c>
      <c r="F159" s="3">
        <v>50</v>
      </c>
      <c r="G159" s="3">
        <f t="shared" si="49"/>
        <v>83</v>
      </c>
      <c r="H159" s="23">
        <v>7</v>
      </c>
      <c r="I159" s="24">
        <v>22</v>
      </c>
      <c r="J159" s="8">
        <f t="shared" si="50"/>
        <v>30</v>
      </c>
      <c r="M159" s="4">
        <f t="shared" si="51"/>
        <v>1.1000000000000001</v>
      </c>
      <c r="N159" s="5">
        <f t="shared" si="52"/>
        <v>2.7666666666666666</v>
      </c>
      <c r="O159" s="5">
        <f t="shared" si="39"/>
        <v>2.7666666666666666</v>
      </c>
      <c r="P159" s="5">
        <f t="shared" si="40"/>
        <v>2.7666666666666666</v>
      </c>
      <c r="Q159" s="2" t="s">
        <v>842</v>
      </c>
      <c r="R159" s="7">
        <f t="shared" si="53"/>
        <v>1.5</v>
      </c>
      <c r="S159" s="7">
        <f t="shared" si="54"/>
        <v>3.7727272727272729</v>
      </c>
      <c r="T159" s="7">
        <f t="shared" si="41"/>
        <v>3.7727272727272729</v>
      </c>
      <c r="U159" s="7">
        <f t="shared" si="42"/>
        <v>3.7727272727272729</v>
      </c>
      <c r="V159" s="22">
        <v>82.5</v>
      </c>
      <c r="W159" s="22">
        <v>167.3</v>
      </c>
      <c r="X159" s="14">
        <f t="shared" si="43"/>
        <v>5019</v>
      </c>
      <c r="Y159" s="3">
        <f t="shared" si="44"/>
        <v>3680.6000000000004</v>
      </c>
      <c r="Z159" s="3">
        <f t="shared" si="45"/>
        <v>5520.9000000000005</v>
      </c>
      <c r="AA159" s="3">
        <f t="shared" si="46"/>
        <v>13885.900000000001</v>
      </c>
      <c r="AB159" s="3">
        <f t="shared" si="47"/>
        <v>13885.900000000001</v>
      </c>
    </row>
    <row r="160" spans="1:28" x14ac:dyDescent="0.15">
      <c r="A160" s="19" t="s">
        <v>279</v>
      </c>
      <c r="B160" s="19" t="s">
        <v>280</v>
      </c>
      <c r="C160" s="19" t="s">
        <v>284</v>
      </c>
      <c r="D160" s="19" t="str">
        <f t="shared" si="48"/>
        <v>N3040202挪威绿</v>
      </c>
      <c r="E160" s="22">
        <v>55</v>
      </c>
      <c r="F160" s="3">
        <v>0</v>
      </c>
      <c r="G160" s="3">
        <f t="shared" si="49"/>
        <v>55</v>
      </c>
      <c r="H160" s="23">
        <v>6</v>
      </c>
      <c r="I160" s="24">
        <v>20</v>
      </c>
      <c r="J160" s="8">
        <f t="shared" si="50"/>
        <v>25.714285714285712</v>
      </c>
      <c r="M160" s="4">
        <f t="shared" si="51"/>
        <v>2.1388888888888893</v>
      </c>
      <c r="N160" s="5">
        <f t="shared" si="52"/>
        <v>2.1388888888888893</v>
      </c>
      <c r="O160" s="5">
        <f t="shared" si="39"/>
        <v>2.1388888888888893</v>
      </c>
      <c r="P160" s="5">
        <f t="shared" si="40"/>
        <v>2.1388888888888893</v>
      </c>
      <c r="Q160" s="2" t="s">
        <v>842</v>
      </c>
      <c r="R160" s="7">
        <f t="shared" si="53"/>
        <v>2.75</v>
      </c>
      <c r="S160" s="7">
        <f t="shared" si="54"/>
        <v>2.75</v>
      </c>
      <c r="T160" s="7">
        <f t="shared" si="41"/>
        <v>2.75</v>
      </c>
      <c r="U160" s="7">
        <f t="shared" si="42"/>
        <v>2.75</v>
      </c>
      <c r="V160" s="22">
        <v>82.5</v>
      </c>
      <c r="W160" s="22">
        <v>167.3</v>
      </c>
      <c r="X160" s="14">
        <f t="shared" si="43"/>
        <v>4302</v>
      </c>
      <c r="Y160" s="3">
        <f t="shared" si="44"/>
        <v>3346</v>
      </c>
      <c r="Z160" s="3">
        <f t="shared" si="45"/>
        <v>9201.5</v>
      </c>
      <c r="AA160" s="3">
        <f t="shared" si="46"/>
        <v>9201.5</v>
      </c>
      <c r="AB160" s="3">
        <f t="shared" si="47"/>
        <v>9201.5</v>
      </c>
    </row>
    <row r="161" spans="1:28" x14ac:dyDescent="0.15">
      <c r="A161" s="19" t="s">
        <v>279</v>
      </c>
      <c r="B161" s="19" t="s">
        <v>30</v>
      </c>
      <c r="C161" s="19" t="s">
        <v>285</v>
      </c>
      <c r="D161" s="19" t="str">
        <f t="shared" si="48"/>
        <v>N3040202薰衣草紫</v>
      </c>
      <c r="E161" s="22">
        <v>109</v>
      </c>
      <c r="F161" s="3">
        <v>69</v>
      </c>
      <c r="G161" s="3">
        <f t="shared" si="49"/>
        <v>178</v>
      </c>
      <c r="H161" s="23">
        <v>17</v>
      </c>
      <c r="I161" s="24">
        <v>70</v>
      </c>
      <c r="J161" s="8">
        <f t="shared" si="50"/>
        <v>72.857142857142847</v>
      </c>
      <c r="M161" s="4">
        <f t="shared" si="51"/>
        <v>1.4960784313725493</v>
      </c>
      <c r="N161" s="5">
        <f t="shared" si="52"/>
        <v>2.443137254901961</v>
      </c>
      <c r="O161" s="5">
        <f t="shared" si="39"/>
        <v>2.443137254901961</v>
      </c>
      <c r="P161" s="5">
        <f t="shared" si="40"/>
        <v>2.443137254901961</v>
      </c>
      <c r="Q161" s="2" t="s">
        <v>842</v>
      </c>
      <c r="R161" s="7">
        <f t="shared" si="53"/>
        <v>1.5571428571428572</v>
      </c>
      <c r="S161" s="7">
        <f t="shared" si="54"/>
        <v>2.5428571428571427</v>
      </c>
      <c r="T161" s="7">
        <f t="shared" si="41"/>
        <v>2.5428571428571427</v>
      </c>
      <c r="U161" s="7">
        <f t="shared" si="42"/>
        <v>2.5428571428571427</v>
      </c>
      <c r="V161" s="22">
        <v>82.5</v>
      </c>
      <c r="W161" s="22">
        <v>167.3</v>
      </c>
      <c r="X161" s="14">
        <f t="shared" si="43"/>
        <v>12189</v>
      </c>
      <c r="Y161" s="3">
        <f t="shared" si="44"/>
        <v>11711</v>
      </c>
      <c r="Z161" s="3">
        <f t="shared" si="45"/>
        <v>18235.7</v>
      </c>
      <c r="AA161" s="3">
        <f t="shared" si="46"/>
        <v>29779.4</v>
      </c>
      <c r="AB161" s="3">
        <f t="shared" si="47"/>
        <v>29779.4</v>
      </c>
    </row>
    <row r="162" spans="1:28" x14ac:dyDescent="0.15">
      <c r="A162" s="19" t="s">
        <v>279</v>
      </c>
      <c r="B162" s="19" t="s">
        <v>10</v>
      </c>
      <c r="C162" s="19" t="s">
        <v>286</v>
      </c>
      <c r="D162" s="19" t="str">
        <f t="shared" si="48"/>
        <v>N3040202子夜黑</v>
      </c>
      <c r="E162" s="22">
        <v>1</v>
      </c>
      <c r="F162" s="3">
        <v>0</v>
      </c>
      <c r="G162" s="3">
        <f t="shared" si="49"/>
        <v>1</v>
      </c>
      <c r="H162" s="23">
        <v>0</v>
      </c>
      <c r="I162" s="24">
        <v>3</v>
      </c>
      <c r="J162" s="8">
        <f t="shared" si="50"/>
        <v>0</v>
      </c>
      <c r="M162" s="4">
        <f t="shared" si="51"/>
        <v>1</v>
      </c>
      <c r="N162" s="5">
        <f t="shared" si="52"/>
        <v>1</v>
      </c>
      <c r="O162" s="5">
        <f t="shared" si="39"/>
        <v>1</v>
      </c>
      <c r="P162" s="5">
        <f t="shared" si="40"/>
        <v>1</v>
      </c>
      <c r="Q162" s="2" t="s">
        <v>880</v>
      </c>
      <c r="R162" s="7">
        <f t="shared" si="53"/>
        <v>0.33333333333333331</v>
      </c>
      <c r="S162" s="7">
        <f t="shared" si="54"/>
        <v>0.33333333333333331</v>
      </c>
      <c r="T162" s="7">
        <f t="shared" si="41"/>
        <v>0.33333333333333331</v>
      </c>
      <c r="U162" s="7">
        <f t="shared" si="42"/>
        <v>0.33333333333333331</v>
      </c>
      <c r="V162" s="22">
        <v>82.5</v>
      </c>
      <c r="W162" s="22">
        <v>167.3</v>
      </c>
      <c r="X162" s="14">
        <f t="shared" si="43"/>
        <v>0</v>
      </c>
      <c r="Y162" s="3">
        <f t="shared" si="44"/>
        <v>501.90000000000003</v>
      </c>
      <c r="Z162" s="3">
        <f t="shared" si="45"/>
        <v>167.3</v>
      </c>
      <c r="AA162" s="3">
        <f t="shared" si="46"/>
        <v>167.3</v>
      </c>
      <c r="AB162" s="3">
        <f t="shared" si="47"/>
        <v>167.3</v>
      </c>
    </row>
    <row r="163" spans="1:28" x14ac:dyDescent="0.15">
      <c r="A163" s="19" t="s">
        <v>303</v>
      </c>
      <c r="B163" s="19" t="s">
        <v>304</v>
      </c>
      <c r="C163" s="19" t="s">
        <v>305</v>
      </c>
      <c r="D163" s="19" t="str">
        <f t="shared" si="48"/>
        <v>N3060401芭比粉大版</v>
      </c>
      <c r="E163" s="22">
        <v>376</v>
      </c>
      <c r="F163" s="3">
        <v>64</v>
      </c>
      <c r="G163" s="3">
        <f t="shared" si="49"/>
        <v>440</v>
      </c>
      <c r="H163" s="23">
        <v>23</v>
      </c>
      <c r="I163" s="24">
        <v>77</v>
      </c>
      <c r="J163" s="8">
        <f t="shared" si="50"/>
        <v>98.571428571428569</v>
      </c>
      <c r="M163" s="4">
        <f t="shared" si="51"/>
        <v>3.8144927536231883</v>
      </c>
      <c r="N163" s="5">
        <f t="shared" si="52"/>
        <v>4.4637681159420293</v>
      </c>
      <c r="O163" s="5">
        <f t="shared" si="39"/>
        <v>4.4637681159420293</v>
      </c>
      <c r="P163" s="5">
        <f t="shared" si="40"/>
        <v>4.4637681159420293</v>
      </c>
      <c r="Q163" s="2" t="s">
        <v>840</v>
      </c>
      <c r="R163" s="7">
        <f t="shared" si="53"/>
        <v>4.883116883116883</v>
      </c>
      <c r="S163" s="7">
        <f t="shared" si="54"/>
        <v>5.7142857142857144</v>
      </c>
      <c r="T163" s="7">
        <f t="shared" si="41"/>
        <v>5.7142857142857144</v>
      </c>
      <c r="U163" s="7">
        <f t="shared" si="42"/>
        <v>5.7142857142857144</v>
      </c>
      <c r="V163" s="22">
        <v>231</v>
      </c>
      <c r="W163" s="22">
        <v>489</v>
      </c>
      <c r="X163" s="14">
        <f t="shared" si="43"/>
        <v>48201.428571428572</v>
      </c>
      <c r="Y163" s="3">
        <f t="shared" si="44"/>
        <v>37653</v>
      </c>
      <c r="Z163" s="3">
        <f t="shared" si="45"/>
        <v>183864</v>
      </c>
      <c r="AA163" s="3">
        <f t="shared" si="46"/>
        <v>215160</v>
      </c>
      <c r="AB163" s="3">
        <f t="shared" si="47"/>
        <v>215160</v>
      </c>
    </row>
    <row r="164" spans="1:28" x14ac:dyDescent="0.15">
      <c r="A164" s="19" t="s">
        <v>303</v>
      </c>
      <c r="B164" s="19" t="s">
        <v>306</v>
      </c>
      <c r="C164" s="19" t="s">
        <v>307</v>
      </c>
      <c r="D164" s="19" t="str">
        <f t="shared" si="48"/>
        <v>N3060401芭比粉小版</v>
      </c>
      <c r="E164" s="22">
        <v>95</v>
      </c>
      <c r="F164" s="3">
        <v>312</v>
      </c>
      <c r="G164" s="3">
        <f t="shared" si="49"/>
        <v>407</v>
      </c>
      <c r="H164" s="23">
        <v>21</v>
      </c>
      <c r="I164" s="24">
        <v>72</v>
      </c>
      <c r="J164" s="8">
        <f t="shared" si="50"/>
        <v>90</v>
      </c>
      <c r="M164" s="4">
        <f t="shared" si="51"/>
        <v>1.0555555555555556</v>
      </c>
      <c r="N164" s="5">
        <f t="shared" si="52"/>
        <v>4.5222222222222221</v>
      </c>
      <c r="O164" s="5">
        <f t="shared" si="39"/>
        <v>4.5222222222222221</v>
      </c>
      <c r="P164" s="5">
        <f t="shared" si="40"/>
        <v>4.5222222222222221</v>
      </c>
      <c r="Q164" s="2" t="s">
        <v>840</v>
      </c>
      <c r="R164" s="7">
        <f t="shared" si="53"/>
        <v>1.3194444444444444</v>
      </c>
      <c r="S164" s="7">
        <f t="shared" si="54"/>
        <v>5.6527777777777777</v>
      </c>
      <c r="T164" s="7">
        <f t="shared" si="41"/>
        <v>5.6527777777777777</v>
      </c>
      <c r="U164" s="7">
        <f t="shared" si="42"/>
        <v>5.6527777777777777</v>
      </c>
      <c r="V164" s="22">
        <v>199</v>
      </c>
      <c r="W164" s="22">
        <v>429</v>
      </c>
      <c r="X164" s="14">
        <f t="shared" si="43"/>
        <v>38610</v>
      </c>
      <c r="Y164" s="3">
        <f t="shared" si="44"/>
        <v>30888</v>
      </c>
      <c r="Z164" s="3">
        <f t="shared" si="45"/>
        <v>40755</v>
      </c>
      <c r="AA164" s="3">
        <f t="shared" si="46"/>
        <v>174603</v>
      </c>
      <c r="AB164" s="3">
        <f t="shared" si="47"/>
        <v>174603</v>
      </c>
    </row>
    <row r="165" spans="1:28" x14ac:dyDescent="0.15">
      <c r="A165" s="19" t="s">
        <v>303</v>
      </c>
      <c r="B165" s="19" t="s">
        <v>308</v>
      </c>
      <c r="C165" s="19" t="s">
        <v>309</v>
      </c>
      <c r="D165" s="19" t="str">
        <f t="shared" si="48"/>
        <v>N3060401冰蓝色大版</v>
      </c>
      <c r="E165" s="22">
        <v>800</v>
      </c>
      <c r="F165" s="3">
        <v>809</v>
      </c>
      <c r="G165" s="3">
        <f t="shared" si="49"/>
        <v>1609</v>
      </c>
      <c r="H165" s="23">
        <v>74</v>
      </c>
      <c r="I165" s="24">
        <v>259</v>
      </c>
      <c r="J165" s="8">
        <f t="shared" si="50"/>
        <v>317.14285714285711</v>
      </c>
      <c r="M165" s="4">
        <f t="shared" si="51"/>
        <v>2.522522522522523</v>
      </c>
      <c r="N165" s="5">
        <f t="shared" si="52"/>
        <v>5.0734234234234243</v>
      </c>
      <c r="O165" s="5">
        <f t="shared" si="39"/>
        <v>5.0734234234234243</v>
      </c>
      <c r="P165" s="5">
        <f t="shared" si="40"/>
        <v>5.0734234234234243</v>
      </c>
      <c r="Q165" s="2" t="s">
        <v>840</v>
      </c>
      <c r="R165" s="7">
        <f t="shared" si="53"/>
        <v>3.0888030888030888</v>
      </c>
      <c r="S165" s="7">
        <f t="shared" si="54"/>
        <v>6.2123552123552122</v>
      </c>
      <c r="T165" s="7">
        <f t="shared" si="41"/>
        <v>6.2123552123552122</v>
      </c>
      <c r="U165" s="7">
        <f t="shared" si="42"/>
        <v>6.2123552123552122</v>
      </c>
      <c r="V165" s="22">
        <v>231</v>
      </c>
      <c r="W165" s="22">
        <v>489</v>
      </c>
      <c r="X165" s="14">
        <f t="shared" si="43"/>
        <v>155082.85714285713</v>
      </c>
      <c r="Y165" s="3">
        <f t="shared" si="44"/>
        <v>126651</v>
      </c>
      <c r="Z165" s="3">
        <f t="shared" si="45"/>
        <v>391200</v>
      </c>
      <c r="AA165" s="3">
        <f t="shared" si="46"/>
        <v>786801</v>
      </c>
      <c r="AB165" s="3">
        <f t="shared" si="47"/>
        <v>786801</v>
      </c>
    </row>
    <row r="166" spans="1:28" x14ac:dyDescent="0.15">
      <c r="A166" s="19" t="s">
        <v>303</v>
      </c>
      <c r="B166" s="19" t="s">
        <v>310</v>
      </c>
      <c r="C166" s="19" t="s">
        <v>311</v>
      </c>
      <c r="D166" s="19" t="str">
        <f t="shared" si="48"/>
        <v>N3060401冰蓝色小版</v>
      </c>
      <c r="E166" s="22">
        <v>949</v>
      </c>
      <c r="F166" s="3">
        <v>420</v>
      </c>
      <c r="G166" s="3">
        <f t="shared" si="49"/>
        <v>1369</v>
      </c>
      <c r="H166" s="23">
        <v>41</v>
      </c>
      <c r="I166" s="24">
        <v>145</v>
      </c>
      <c r="J166" s="8">
        <f t="shared" si="50"/>
        <v>175.71428571428569</v>
      </c>
      <c r="M166" s="4">
        <f t="shared" si="51"/>
        <v>5.4008130081300818</v>
      </c>
      <c r="N166" s="5">
        <f t="shared" si="52"/>
        <v>7.7910569105691065</v>
      </c>
      <c r="O166" s="5">
        <f t="shared" si="39"/>
        <v>7.7910569105691065</v>
      </c>
      <c r="P166" s="5">
        <f t="shared" si="40"/>
        <v>7.7910569105691065</v>
      </c>
      <c r="Q166" s="2" t="s">
        <v>840</v>
      </c>
      <c r="R166" s="7">
        <f t="shared" si="53"/>
        <v>6.544827586206897</v>
      </c>
      <c r="S166" s="7">
        <f t="shared" si="54"/>
        <v>9.4413793103448285</v>
      </c>
      <c r="T166" s="7">
        <f t="shared" si="41"/>
        <v>9.4413793103448285</v>
      </c>
      <c r="U166" s="7">
        <f t="shared" si="42"/>
        <v>9.4413793103448285</v>
      </c>
      <c r="V166" s="22">
        <v>199</v>
      </c>
      <c r="W166" s="22">
        <v>429</v>
      </c>
      <c r="X166" s="14">
        <f t="shared" si="43"/>
        <v>75381.428571428565</v>
      </c>
      <c r="Y166" s="3">
        <f t="shared" si="44"/>
        <v>62205</v>
      </c>
      <c r="Z166" s="3">
        <f t="shared" si="45"/>
        <v>407121</v>
      </c>
      <c r="AA166" s="3">
        <f t="shared" si="46"/>
        <v>587301</v>
      </c>
      <c r="AB166" s="3">
        <f t="shared" si="47"/>
        <v>587301</v>
      </c>
    </row>
    <row r="167" spans="1:28" x14ac:dyDescent="0.15">
      <c r="A167" s="19" t="s">
        <v>303</v>
      </c>
      <c r="B167" s="19" t="s">
        <v>313</v>
      </c>
      <c r="C167" s="19" t="s">
        <v>314</v>
      </c>
      <c r="D167" s="19" t="str">
        <f t="shared" si="48"/>
        <v>N3060401森林绿小版</v>
      </c>
      <c r="E167" s="22">
        <v>10</v>
      </c>
      <c r="F167" s="3">
        <v>0</v>
      </c>
      <c r="G167" s="3">
        <f t="shared" si="49"/>
        <v>10</v>
      </c>
      <c r="H167" s="23">
        <v>0</v>
      </c>
      <c r="I167" s="24">
        <v>2</v>
      </c>
      <c r="J167" s="8">
        <f t="shared" si="50"/>
        <v>0</v>
      </c>
      <c r="M167" s="4">
        <f t="shared" si="51"/>
        <v>10</v>
      </c>
      <c r="N167" s="5">
        <f t="shared" si="52"/>
        <v>10</v>
      </c>
      <c r="O167" s="5">
        <f t="shared" si="39"/>
        <v>10</v>
      </c>
      <c r="P167" s="5">
        <f t="shared" si="40"/>
        <v>10</v>
      </c>
      <c r="Q167" s="2" t="s">
        <v>880</v>
      </c>
      <c r="R167" s="7">
        <f t="shared" si="53"/>
        <v>5</v>
      </c>
      <c r="S167" s="7">
        <f t="shared" si="54"/>
        <v>5</v>
      </c>
      <c r="T167" s="7">
        <f t="shared" si="41"/>
        <v>5</v>
      </c>
      <c r="U167" s="7">
        <f t="shared" si="42"/>
        <v>5</v>
      </c>
      <c r="V167" s="22">
        <v>199</v>
      </c>
      <c r="W167" s="22">
        <v>429</v>
      </c>
      <c r="X167" s="14">
        <f t="shared" si="43"/>
        <v>0</v>
      </c>
      <c r="Y167" s="3">
        <f t="shared" si="44"/>
        <v>858</v>
      </c>
      <c r="Z167" s="3">
        <f t="shared" si="45"/>
        <v>4290</v>
      </c>
      <c r="AA167" s="3">
        <f t="shared" si="46"/>
        <v>4290</v>
      </c>
      <c r="AB167" s="3">
        <f t="shared" si="47"/>
        <v>4290</v>
      </c>
    </row>
    <row r="168" spans="1:28" x14ac:dyDescent="0.15">
      <c r="A168" s="19" t="s">
        <v>303</v>
      </c>
      <c r="B168" s="19" t="s">
        <v>315</v>
      </c>
      <c r="C168" s="19" t="s">
        <v>316</v>
      </c>
      <c r="D168" s="19" t="str">
        <f t="shared" si="48"/>
        <v>N3060401深橙色小版</v>
      </c>
      <c r="E168" s="22">
        <v>13</v>
      </c>
      <c r="F168" s="3">
        <v>0</v>
      </c>
      <c r="G168" s="3">
        <f t="shared" si="49"/>
        <v>13</v>
      </c>
      <c r="H168" s="23">
        <v>2</v>
      </c>
      <c r="I168" s="24">
        <v>5</v>
      </c>
      <c r="J168" s="8">
        <f t="shared" si="50"/>
        <v>8.5714285714285712</v>
      </c>
      <c r="M168" s="4">
        <f t="shared" si="51"/>
        <v>1.5166666666666666</v>
      </c>
      <c r="N168" s="5">
        <f t="shared" si="52"/>
        <v>1.5166666666666666</v>
      </c>
      <c r="O168" s="5">
        <f t="shared" si="39"/>
        <v>1.5166666666666666</v>
      </c>
      <c r="P168" s="5">
        <f t="shared" si="40"/>
        <v>1.5166666666666666</v>
      </c>
      <c r="Q168" s="2" t="s">
        <v>880</v>
      </c>
      <c r="R168" s="7">
        <f t="shared" si="53"/>
        <v>2.6</v>
      </c>
      <c r="S168" s="7">
        <f t="shared" si="54"/>
        <v>2.6</v>
      </c>
      <c r="T168" s="7">
        <f t="shared" si="41"/>
        <v>2.6</v>
      </c>
      <c r="U168" s="7">
        <f t="shared" si="42"/>
        <v>2.6</v>
      </c>
      <c r="V168" s="22">
        <v>199</v>
      </c>
      <c r="W168" s="22">
        <v>429</v>
      </c>
      <c r="X168" s="14">
        <f t="shared" si="43"/>
        <v>3677.1428571428569</v>
      </c>
      <c r="Y168" s="3">
        <f t="shared" si="44"/>
        <v>2145</v>
      </c>
      <c r="Z168" s="3">
        <f t="shared" si="45"/>
        <v>5577</v>
      </c>
      <c r="AA168" s="3">
        <f t="shared" si="46"/>
        <v>5577</v>
      </c>
      <c r="AB168" s="3">
        <f t="shared" si="47"/>
        <v>5577</v>
      </c>
    </row>
    <row r="169" spans="1:28" x14ac:dyDescent="0.15">
      <c r="A169" s="19" t="s">
        <v>303</v>
      </c>
      <c r="B169" s="19" t="s">
        <v>396</v>
      </c>
      <c r="C169" s="19" t="s">
        <v>397</v>
      </c>
      <c r="D169" s="19" t="str">
        <f t="shared" si="48"/>
        <v>N3060401皇家紫大版</v>
      </c>
      <c r="E169" s="22">
        <v>124</v>
      </c>
      <c r="F169" s="3">
        <v>27</v>
      </c>
      <c r="G169" s="3">
        <f t="shared" si="49"/>
        <v>151</v>
      </c>
      <c r="H169" s="23">
        <v>5</v>
      </c>
      <c r="I169" s="24">
        <v>10</v>
      </c>
      <c r="J169" s="8">
        <f t="shared" si="50"/>
        <v>21.428571428571431</v>
      </c>
      <c r="M169" s="4">
        <f t="shared" si="51"/>
        <v>5.7866666666666662</v>
      </c>
      <c r="N169" s="5">
        <f t="shared" si="52"/>
        <v>7.046666666666666</v>
      </c>
      <c r="O169" s="5">
        <f t="shared" si="39"/>
        <v>7.046666666666666</v>
      </c>
      <c r="P169" s="5">
        <f t="shared" si="40"/>
        <v>7.046666666666666</v>
      </c>
      <c r="Q169" s="2" t="s">
        <v>840</v>
      </c>
      <c r="R169" s="7">
        <f t="shared" si="53"/>
        <v>12.4</v>
      </c>
      <c r="S169" s="7">
        <f t="shared" si="54"/>
        <v>15.1</v>
      </c>
      <c r="T169" s="7">
        <f t="shared" si="41"/>
        <v>15.1</v>
      </c>
      <c r="U169" s="7">
        <f t="shared" si="42"/>
        <v>15.1</v>
      </c>
      <c r="V169" s="22">
        <v>231</v>
      </c>
      <c r="W169" s="22">
        <v>489</v>
      </c>
      <c r="X169" s="14">
        <f t="shared" si="43"/>
        <v>10478.571428571429</v>
      </c>
      <c r="Y169" s="3">
        <f t="shared" si="44"/>
        <v>4890</v>
      </c>
      <c r="Z169" s="3">
        <f t="shared" si="45"/>
        <v>60636</v>
      </c>
      <c r="AA169" s="3">
        <f t="shared" si="46"/>
        <v>73839</v>
      </c>
      <c r="AB169" s="3">
        <f t="shared" si="47"/>
        <v>73839</v>
      </c>
    </row>
    <row r="170" spans="1:28" x14ac:dyDescent="0.15">
      <c r="A170" s="19" t="s">
        <v>303</v>
      </c>
      <c r="B170" s="19" t="s">
        <v>398</v>
      </c>
      <c r="C170" s="19" t="s">
        <v>399</v>
      </c>
      <c r="D170" s="19" t="str">
        <f t="shared" si="48"/>
        <v>N3060401皇家紫小版</v>
      </c>
      <c r="E170" s="22">
        <v>27</v>
      </c>
      <c r="F170" s="3">
        <v>1</v>
      </c>
      <c r="G170" s="3">
        <f t="shared" si="49"/>
        <v>28</v>
      </c>
      <c r="H170" s="23">
        <v>1</v>
      </c>
      <c r="I170" s="24">
        <v>2</v>
      </c>
      <c r="J170" s="8">
        <f t="shared" si="50"/>
        <v>4.2857142857142856</v>
      </c>
      <c r="M170" s="4">
        <f t="shared" si="51"/>
        <v>6.3</v>
      </c>
      <c r="N170" s="5">
        <f t="shared" si="52"/>
        <v>6.5333333333333332</v>
      </c>
      <c r="O170" s="5">
        <f t="shared" si="39"/>
        <v>6.5333333333333332</v>
      </c>
      <c r="P170" s="5">
        <f t="shared" si="40"/>
        <v>6.5333333333333332</v>
      </c>
      <c r="Q170" s="2" t="s">
        <v>840</v>
      </c>
      <c r="R170" s="7">
        <f t="shared" si="53"/>
        <v>13.5</v>
      </c>
      <c r="S170" s="7">
        <f t="shared" si="54"/>
        <v>14</v>
      </c>
      <c r="T170" s="7">
        <f t="shared" si="41"/>
        <v>14</v>
      </c>
      <c r="U170" s="7">
        <f t="shared" si="42"/>
        <v>14</v>
      </c>
      <c r="V170" s="22">
        <v>199</v>
      </c>
      <c r="W170" s="22">
        <v>429</v>
      </c>
      <c r="X170" s="14">
        <f t="shared" si="43"/>
        <v>1838.5714285714284</v>
      </c>
      <c r="Y170" s="3">
        <f t="shared" si="44"/>
        <v>858</v>
      </c>
      <c r="Z170" s="3">
        <f t="shared" si="45"/>
        <v>11583</v>
      </c>
      <c r="AA170" s="3">
        <f t="shared" si="46"/>
        <v>12012</v>
      </c>
      <c r="AB170" s="3">
        <f t="shared" si="47"/>
        <v>12012</v>
      </c>
    </row>
    <row r="171" spans="1:28" x14ac:dyDescent="0.15">
      <c r="A171" s="19" t="s">
        <v>303</v>
      </c>
      <c r="B171" s="19" t="s">
        <v>332</v>
      </c>
      <c r="C171" s="19" t="s">
        <v>333</v>
      </c>
      <c r="D171" s="19" t="str">
        <f t="shared" si="48"/>
        <v>N3060401青柠黄白小版</v>
      </c>
      <c r="E171" s="22">
        <v>2</v>
      </c>
      <c r="F171" s="3">
        <v>0</v>
      </c>
      <c r="G171" s="3">
        <f t="shared" si="49"/>
        <v>2</v>
      </c>
      <c r="H171" s="23">
        <v>0</v>
      </c>
      <c r="I171" s="24">
        <v>0</v>
      </c>
      <c r="J171" s="8">
        <f t="shared" si="50"/>
        <v>0</v>
      </c>
      <c r="M171" s="4">
        <f t="shared" si="51"/>
        <v>2</v>
      </c>
      <c r="N171" s="5">
        <f t="shared" si="52"/>
        <v>2</v>
      </c>
      <c r="O171" s="5">
        <f t="shared" si="39"/>
        <v>2</v>
      </c>
      <c r="P171" s="5">
        <f t="shared" si="40"/>
        <v>2</v>
      </c>
      <c r="Q171" s="2" t="s">
        <v>880</v>
      </c>
      <c r="R171" s="7">
        <f t="shared" si="53"/>
        <v>2</v>
      </c>
      <c r="S171" s="7">
        <f t="shared" si="54"/>
        <v>2</v>
      </c>
      <c r="T171" s="7">
        <f t="shared" si="41"/>
        <v>2</v>
      </c>
      <c r="U171" s="7">
        <f t="shared" si="42"/>
        <v>2</v>
      </c>
      <c r="V171" s="22">
        <v>199</v>
      </c>
      <c r="W171" s="22">
        <v>429</v>
      </c>
      <c r="X171" s="14">
        <f t="shared" si="43"/>
        <v>0</v>
      </c>
      <c r="Y171" s="3">
        <f t="shared" si="44"/>
        <v>0</v>
      </c>
      <c r="Z171" s="3">
        <f t="shared" si="45"/>
        <v>858</v>
      </c>
      <c r="AA171" s="3">
        <f t="shared" si="46"/>
        <v>858</v>
      </c>
      <c r="AB171" s="3">
        <f t="shared" si="47"/>
        <v>858</v>
      </c>
    </row>
    <row r="172" spans="1:28" x14ac:dyDescent="0.15">
      <c r="A172" s="19" t="s">
        <v>303</v>
      </c>
      <c r="B172" s="19" t="s">
        <v>334</v>
      </c>
      <c r="C172" s="19" t="s">
        <v>380</v>
      </c>
      <c r="D172" s="19" t="str">
        <f t="shared" si="48"/>
        <v>N3060401熊猫色大版</v>
      </c>
      <c r="E172" s="22">
        <v>138</v>
      </c>
      <c r="F172" s="3">
        <v>3</v>
      </c>
      <c r="G172" s="3">
        <f t="shared" si="49"/>
        <v>141</v>
      </c>
      <c r="H172" s="23">
        <v>12</v>
      </c>
      <c r="I172" s="24">
        <v>41</v>
      </c>
      <c r="J172" s="8">
        <f t="shared" si="50"/>
        <v>51.428571428571423</v>
      </c>
      <c r="M172" s="4">
        <f t="shared" si="51"/>
        <v>2.6833333333333336</v>
      </c>
      <c r="N172" s="5">
        <f t="shared" si="52"/>
        <v>2.7416666666666671</v>
      </c>
      <c r="O172" s="5">
        <f t="shared" si="39"/>
        <v>2.7416666666666671</v>
      </c>
      <c r="P172" s="5">
        <f t="shared" si="40"/>
        <v>2.7416666666666671</v>
      </c>
      <c r="Q172" s="2" t="s">
        <v>840</v>
      </c>
      <c r="R172" s="7">
        <f t="shared" si="53"/>
        <v>3.3658536585365852</v>
      </c>
      <c r="S172" s="7">
        <f t="shared" si="54"/>
        <v>3.4390243902439024</v>
      </c>
      <c r="T172" s="7">
        <f t="shared" si="41"/>
        <v>3.4390243902439024</v>
      </c>
      <c r="U172" s="7">
        <f t="shared" si="42"/>
        <v>3.4390243902439024</v>
      </c>
      <c r="V172" s="22">
        <v>231</v>
      </c>
      <c r="W172" s="22">
        <v>489</v>
      </c>
      <c r="X172" s="14">
        <f t="shared" si="43"/>
        <v>25148.571428571428</v>
      </c>
      <c r="Y172" s="3">
        <f t="shared" si="44"/>
        <v>20049</v>
      </c>
      <c r="Z172" s="3">
        <f t="shared" si="45"/>
        <v>67482</v>
      </c>
      <c r="AA172" s="3">
        <f t="shared" si="46"/>
        <v>68949</v>
      </c>
      <c r="AB172" s="3">
        <f t="shared" si="47"/>
        <v>68949</v>
      </c>
    </row>
    <row r="173" spans="1:28" x14ac:dyDescent="0.15">
      <c r="A173" s="19" t="s">
        <v>303</v>
      </c>
      <c r="B173" s="19" t="s">
        <v>335</v>
      </c>
      <c r="C173" s="19" t="s">
        <v>336</v>
      </c>
      <c r="D173" s="19" t="str">
        <f t="shared" si="48"/>
        <v>N3060401熊猫色小版</v>
      </c>
      <c r="E173" s="22">
        <v>49</v>
      </c>
      <c r="F173" s="3">
        <v>5</v>
      </c>
      <c r="G173" s="3">
        <f t="shared" si="49"/>
        <v>54</v>
      </c>
      <c r="H173" s="23">
        <v>6</v>
      </c>
      <c r="I173" s="24">
        <v>25</v>
      </c>
      <c r="J173" s="8">
        <f t="shared" si="50"/>
        <v>25.714285714285712</v>
      </c>
      <c r="M173" s="4">
        <f t="shared" si="51"/>
        <v>1.9055555555555557</v>
      </c>
      <c r="N173" s="5">
        <f t="shared" si="52"/>
        <v>2.1</v>
      </c>
      <c r="O173" s="5">
        <f t="shared" si="39"/>
        <v>2.1</v>
      </c>
      <c r="P173" s="5">
        <f t="shared" si="40"/>
        <v>2.1</v>
      </c>
      <c r="Q173" s="2" t="s">
        <v>840</v>
      </c>
      <c r="R173" s="7">
        <f t="shared" si="53"/>
        <v>1.96</v>
      </c>
      <c r="S173" s="7">
        <f t="shared" si="54"/>
        <v>2.16</v>
      </c>
      <c r="T173" s="7">
        <f t="shared" si="41"/>
        <v>2.16</v>
      </c>
      <c r="U173" s="7">
        <f t="shared" si="42"/>
        <v>2.16</v>
      </c>
      <c r="V173" s="22">
        <v>199</v>
      </c>
      <c r="W173" s="22">
        <v>429</v>
      </c>
      <c r="X173" s="14">
        <f t="shared" si="43"/>
        <v>11031.428571428571</v>
      </c>
      <c r="Y173" s="3">
        <f t="shared" si="44"/>
        <v>10725</v>
      </c>
      <c r="Z173" s="3">
        <f t="shared" si="45"/>
        <v>21021</v>
      </c>
      <c r="AA173" s="3">
        <f t="shared" si="46"/>
        <v>23166</v>
      </c>
      <c r="AB173" s="3">
        <f t="shared" si="47"/>
        <v>23166</v>
      </c>
    </row>
    <row r="174" spans="1:28" x14ac:dyDescent="0.15">
      <c r="A174" s="19" t="s">
        <v>358</v>
      </c>
      <c r="B174" s="19" t="s">
        <v>70</v>
      </c>
      <c r="C174" s="19" t="s">
        <v>384</v>
      </c>
      <c r="D174" s="19" t="str">
        <f t="shared" si="48"/>
        <v>N3091001蜜枣红</v>
      </c>
      <c r="E174" s="22">
        <v>0</v>
      </c>
      <c r="F174" s="3">
        <v>0</v>
      </c>
      <c r="G174" s="3">
        <f t="shared" si="49"/>
        <v>0</v>
      </c>
      <c r="H174" s="23">
        <v>0</v>
      </c>
      <c r="I174" s="24">
        <v>1</v>
      </c>
      <c r="J174" s="8">
        <f t="shared" si="50"/>
        <v>0</v>
      </c>
      <c r="M174" s="4">
        <f t="shared" si="51"/>
        <v>0</v>
      </c>
      <c r="N174" s="5">
        <f t="shared" si="52"/>
        <v>0</v>
      </c>
      <c r="O174" s="5">
        <f t="shared" si="39"/>
        <v>0</v>
      </c>
      <c r="P174" s="5">
        <f t="shared" si="40"/>
        <v>0</v>
      </c>
      <c r="Q174" s="2" t="s">
        <v>511</v>
      </c>
      <c r="R174" s="7">
        <f t="shared" si="53"/>
        <v>0</v>
      </c>
      <c r="S174" s="7">
        <f t="shared" si="54"/>
        <v>0</v>
      </c>
      <c r="T174" s="7">
        <f t="shared" si="41"/>
        <v>0</v>
      </c>
      <c r="U174" s="7">
        <f t="shared" si="42"/>
        <v>0</v>
      </c>
      <c r="V174" s="22">
        <v>212</v>
      </c>
      <c r="W174" s="22">
        <v>399</v>
      </c>
      <c r="X174" s="14">
        <f t="shared" si="43"/>
        <v>0</v>
      </c>
      <c r="Y174" s="3">
        <f t="shared" si="44"/>
        <v>399</v>
      </c>
      <c r="Z174" s="3">
        <f t="shared" si="45"/>
        <v>0</v>
      </c>
      <c r="AA174" s="3">
        <f t="shared" si="46"/>
        <v>0</v>
      </c>
      <c r="AB174" s="3">
        <f t="shared" si="47"/>
        <v>0</v>
      </c>
    </row>
    <row r="175" spans="1:28" x14ac:dyDescent="0.15">
      <c r="A175" s="19" t="s">
        <v>358</v>
      </c>
      <c r="B175" s="19" t="s">
        <v>28</v>
      </c>
      <c r="C175" s="19" t="s">
        <v>366</v>
      </c>
      <c r="D175" s="19" t="str">
        <f t="shared" si="48"/>
        <v>N3091001优雅杏</v>
      </c>
      <c r="E175" s="22">
        <v>6</v>
      </c>
      <c r="F175" s="3">
        <v>0</v>
      </c>
      <c r="G175" s="3">
        <f t="shared" si="49"/>
        <v>6</v>
      </c>
      <c r="H175" s="23">
        <v>0</v>
      </c>
      <c r="I175" s="24">
        <v>6</v>
      </c>
      <c r="J175" s="8">
        <f t="shared" si="50"/>
        <v>0</v>
      </c>
      <c r="M175" s="4">
        <f t="shared" si="51"/>
        <v>6</v>
      </c>
      <c r="N175" s="5">
        <f t="shared" si="52"/>
        <v>6</v>
      </c>
      <c r="O175" s="5">
        <f t="shared" si="39"/>
        <v>6</v>
      </c>
      <c r="P175" s="5">
        <f t="shared" si="40"/>
        <v>6</v>
      </c>
      <c r="Q175" s="2" t="s">
        <v>511</v>
      </c>
      <c r="R175" s="7">
        <f t="shared" si="53"/>
        <v>1</v>
      </c>
      <c r="S175" s="7">
        <f t="shared" si="54"/>
        <v>1</v>
      </c>
      <c r="T175" s="7">
        <f t="shared" si="41"/>
        <v>1</v>
      </c>
      <c r="U175" s="7">
        <f t="shared" si="42"/>
        <v>1</v>
      </c>
      <c r="V175" s="22">
        <v>212</v>
      </c>
      <c r="W175" s="22">
        <v>399</v>
      </c>
      <c r="X175" s="14">
        <f t="shared" si="43"/>
        <v>0</v>
      </c>
      <c r="Y175" s="3">
        <f t="shared" si="44"/>
        <v>2394</v>
      </c>
      <c r="Z175" s="3">
        <f t="shared" si="45"/>
        <v>2394</v>
      </c>
      <c r="AA175" s="3">
        <f t="shared" si="46"/>
        <v>2394</v>
      </c>
      <c r="AB175" s="3">
        <f t="shared" si="47"/>
        <v>2394</v>
      </c>
    </row>
    <row r="176" spans="1:28" x14ac:dyDescent="0.15">
      <c r="A176" s="19" t="s">
        <v>358</v>
      </c>
      <c r="B176" s="19" t="s">
        <v>94</v>
      </c>
      <c r="C176" s="19" t="s">
        <v>359</v>
      </c>
      <c r="D176" s="19" t="str">
        <f t="shared" si="48"/>
        <v>N3091001皇家紫</v>
      </c>
      <c r="E176" s="22">
        <v>2</v>
      </c>
      <c r="F176" s="3">
        <v>0</v>
      </c>
      <c r="G176" s="3">
        <f t="shared" si="49"/>
        <v>2</v>
      </c>
      <c r="H176" s="23">
        <v>0</v>
      </c>
      <c r="I176" s="24">
        <v>3</v>
      </c>
      <c r="J176" s="8">
        <f t="shared" si="50"/>
        <v>0</v>
      </c>
      <c r="M176" s="4">
        <f t="shared" si="51"/>
        <v>2</v>
      </c>
      <c r="N176" s="5">
        <f t="shared" si="52"/>
        <v>2</v>
      </c>
      <c r="O176" s="5">
        <f t="shared" si="39"/>
        <v>2</v>
      </c>
      <c r="P176" s="5">
        <f t="shared" si="40"/>
        <v>2</v>
      </c>
      <c r="Q176" s="2" t="s">
        <v>511</v>
      </c>
      <c r="R176" s="7">
        <f t="shared" si="53"/>
        <v>0.66666666666666663</v>
      </c>
      <c r="S176" s="7">
        <f t="shared" si="54"/>
        <v>0.66666666666666663</v>
      </c>
      <c r="T176" s="7">
        <f t="shared" si="41"/>
        <v>0.66666666666666663</v>
      </c>
      <c r="U176" s="7">
        <f t="shared" si="42"/>
        <v>0.66666666666666663</v>
      </c>
      <c r="V176" s="22">
        <v>212</v>
      </c>
      <c r="W176" s="22">
        <v>399</v>
      </c>
      <c r="X176" s="14">
        <f t="shared" si="43"/>
        <v>0</v>
      </c>
      <c r="Y176" s="3">
        <f t="shared" si="44"/>
        <v>1197</v>
      </c>
      <c r="Z176" s="3">
        <f t="shared" si="45"/>
        <v>798</v>
      </c>
      <c r="AA176" s="3">
        <f t="shared" si="46"/>
        <v>798</v>
      </c>
      <c r="AB176" s="3">
        <f t="shared" si="47"/>
        <v>798</v>
      </c>
    </row>
    <row r="177" spans="1:28" x14ac:dyDescent="0.15">
      <c r="A177" s="19" t="s">
        <v>512</v>
      </c>
      <c r="B177" s="19" t="s">
        <v>327</v>
      </c>
      <c r="C177" s="19" t="s">
        <v>403</v>
      </c>
      <c r="D177" s="19" t="str">
        <f t="shared" si="48"/>
        <v>N309120201中国红大版</v>
      </c>
      <c r="E177" s="22">
        <v>1</v>
      </c>
      <c r="F177" s="3">
        <v>0</v>
      </c>
      <c r="G177" s="3">
        <f t="shared" si="49"/>
        <v>1</v>
      </c>
      <c r="H177" s="23">
        <v>1</v>
      </c>
      <c r="I177" s="24">
        <v>4</v>
      </c>
      <c r="J177" s="8">
        <f t="shared" si="50"/>
        <v>4.2857142857142856</v>
      </c>
      <c r="M177" s="4">
        <f t="shared" si="51"/>
        <v>0.23333333333333334</v>
      </c>
      <c r="N177" s="5">
        <f t="shared" si="52"/>
        <v>0.23333333333333334</v>
      </c>
      <c r="O177" s="5">
        <f t="shared" si="39"/>
        <v>0.23333333333333334</v>
      </c>
      <c r="P177" s="5">
        <f t="shared" si="40"/>
        <v>0.23333333333333334</v>
      </c>
      <c r="Q177" s="2" t="s">
        <v>511</v>
      </c>
      <c r="R177" s="7">
        <f t="shared" si="53"/>
        <v>0.25</v>
      </c>
      <c r="S177" s="7">
        <f t="shared" si="54"/>
        <v>0.25</v>
      </c>
      <c r="T177" s="7">
        <f t="shared" si="41"/>
        <v>0.25</v>
      </c>
      <c r="U177" s="7">
        <f t="shared" si="42"/>
        <v>0.25</v>
      </c>
      <c r="V177" s="22">
        <v>229</v>
      </c>
      <c r="W177" s="22">
        <v>469</v>
      </c>
      <c r="X177" s="14">
        <f t="shared" si="43"/>
        <v>2010</v>
      </c>
      <c r="Y177" s="3">
        <f t="shared" si="44"/>
        <v>1876</v>
      </c>
      <c r="Z177" s="3">
        <f t="shared" si="45"/>
        <v>469</v>
      </c>
      <c r="AA177" s="3">
        <f t="shared" si="46"/>
        <v>469</v>
      </c>
      <c r="AB177" s="3">
        <f t="shared" si="47"/>
        <v>469</v>
      </c>
    </row>
    <row r="178" spans="1:28" x14ac:dyDescent="0.15">
      <c r="A178" s="19" t="s">
        <v>512</v>
      </c>
      <c r="B178" s="19" t="s">
        <v>755</v>
      </c>
      <c r="C178" s="19" t="s">
        <v>764</v>
      </c>
      <c r="D178" s="19" t="str">
        <f t="shared" si="48"/>
        <v>N309120201中国红小版</v>
      </c>
      <c r="E178" s="22">
        <v>2</v>
      </c>
      <c r="F178" s="3">
        <v>0</v>
      </c>
      <c r="G178" s="3">
        <f t="shared" si="49"/>
        <v>2</v>
      </c>
      <c r="H178" s="23">
        <v>1</v>
      </c>
      <c r="I178" s="24">
        <v>1</v>
      </c>
      <c r="J178" s="8">
        <f t="shared" si="50"/>
        <v>4.2857142857142856</v>
      </c>
      <c r="M178" s="4">
        <f t="shared" si="51"/>
        <v>0.46666666666666667</v>
      </c>
      <c r="N178" s="5">
        <f t="shared" si="52"/>
        <v>0.46666666666666667</v>
      </c>
      <c r="O178" s="5">
        <f t="shared" si="39"/>
        <v>0.46666666666666667</v>
      </c>
      <c r="P178" s="5">
        <f t="shared" si="40"/>
        <v>0.46666666666666667</v>
      </c>
      <c r="Q178" s="2" t="s">
        <v>511</v>
      </c>
      <c r="R178" s="7">
        <f t="shared" si="53"/>
        <v>2</v>
      </c>
      <c r="S178" s="7">
        <f t="shared" si="54"/>
        <v>2</v>
      </c>
      <c r="T178" s="7">
        <f t="shared" si="41"/>
        <v>2</v>
      </c>
      <c r="U178" s="7">
        <f t="shared" si="42"/>
        <v>2</v>
      </c>
      <c r="V178" s="22">
        <v>195</v>
      </c>
      <c r="W178" s="22">
        <v>449</v>
      </c>
      <c r="X178" s="14">
        <f t="shared" si="43"/>
        <v>1924.2857142857142</v>
      </c>
      <c r="Y178" s="3">
        <f t="shared" si="44"/>
        <v>449</v>
      </c>
      <c r="Z178" s="3">
        <f t="shared" si="45"/>
        <v>898</v>
      </c>
      <c r="AA178" s="3">
        <f t="shared" si="46"/>
        <v>898</v>
      </c>
      <c r="AB178" s="3">
        <f t="shared" si="47"/>
        <v>898</v>
      </c>
    </row>
    <row r="179" spans="1:28" x14ac:dyDescent="0.15">
      <c r="A179" s="19" t="s">
        <v>512</v>
      </c>
      <c r="B179" s="19" t="s">
        <v>733</v>
      </c>
      <c r="C179" s="19" t="s">
        <v>734</v>
      </c>
      <c r="D179" s="19" t="str">
        <f t="shared" si="48"/>
        <v>N309120201祖母绿大版</v>
      </c>
      <c r="E179" s="22">
        <v>1</v>
      </c>
      <c r="F179" s="3">
        <v>0</v>
      </c>
      <c r="G179" s="3">
        <f t="shared" si="49"/>
        <v>1</v>
      </c>
      <c r="H179" s="23">
        <v>0</v>
      </c>
      <c r="I179" s="24">
        <v>1</v>
      </c>
      <c r="J179" s="8">
        <f t="shared" si="50"/>
        <v>0</v>
      </c>
      <c r="M179" s="4">
        <f t="shared" si="51"/>
        <v>1</v>
      </c>
      <c r="N179" s="5">
        <f t="shared" si="52"/>
        <v>1</v>
      </c>
      <c r="O179" s="5">
        <f t="shared" si="39"/>
        <v>1</v>
      </c>
      <c r="P179" s="5">
        <f t="shared" si="40"/>
        <v>1</v>
      </c>
      <c r="Q179" s="2" t="s">
        <v>511</v>
      </c>
      <c r="R179" s="7">
        <f t="shared" si="53"/>
        <v>1</v>
      </c>
      <c r="S179" s="7">
        <f t="shared" si="54"/>
        <v>1</v>
      </c>
      <c r="T179" s="7">
        <f t="shared" si="41"/>
        <v>1</v>
      </c>
      <c r="U179" s="7">
        <f t="shared" si="42"/>
        <v>1</v>
      </c>
      <c r="V179" s="22">
        <v>235</v>
      </c>
      <c r="W179" s="22">
        <v>469</v>
      </c>
      <c r="X179" s="14">
        <f t="shared" si="43"/>
        <v>0</v>
      </c>
      <c r="Y179" s="3">
        <f t="shared" si="44"/>
        <v>469</v>
      </c>
      <c r="Z179" s="3">
        <f t="shared" si="45"/>
        <v>469</v>
      </c>
      <c r="AA179" s="3">
        <f t="shared" si="46"/>
        <v>469</v>
      </c>
      <c r="AB179" s="3">
        <f t="shared" si="47"/>
        <v>469</v>
      </c>
    </row>
    <row r="180" spans="1:28" x14ac:dyDescent="0.15">
      <c r="A180" s="19" t="s">
        <v>512</v>
      </c>
      <c r="B180" s="19" t="s">
        <v>326</v>
      </c>
      <c r="C180" s="19" t="s">
        <v>404</v>
      </c>
      <c r="D180" s="19" t="str">
        <f t="shared" si="48"/>
        <v>N309120201祖母绿小版</v>
      </c>
      <c r="E180" s="22">
        <v>2</v>
      </c>
      <c r="F180" s="3">
        <v>0</v>
      </c>
      <c r="G180" s="3">
        <f t="shared" si="49"/>
        <v>2</v>
      </c>
      <c r="H180" s="23">
        <v>1</v>
      </c>
      <c r="I180" s="24">
        <v>1</v>
      </c>
      <c r="J180" s="8">
        <f t="shared" si="50"/>
        <v>4.2857142857142856</v>
      </c>
      <c r="M180" s="4">
        <f t="shared" si="51"/>
        <v>0.46666666666666667</v>
      </c>
      <c r="N180" s="5">
        <f t="shared" si="52"/>
        <v>0.46666666666666667</v>
      </c>
      <c r="O180" s="5">
        <f t="shared" si="39"/>
        <v>0.46666666666666667</v>
      </c>
      <c r="P180" s="5">
        <f t="shared" si="40"/>
        <v>0.46666666666666667</v>
      </c>
      <c r="Q180" s="2" t="s">
        <v>511</v>
      </c>
      <c r="R180" s="7">
        <f t="shared" si="53"/>
        <v>2</v>
      </c>
      <c r="S180" s="7">
        <f t="shared" si="54"/>
        <v>2</v>
      </c>
      <c r="T180" s="7">
        <f t="shared" si="41"/>
        <v>2</v>
      </c>
      <c r="U180" s="7">
        <f t="shared" si="42"/>
        <v>2</v>
      </c>
      <c r="V180" s="22">
        <v>210</v>
      </c>
      <c r="W180" s="22">
        <v>449</v>
      </c>
      <c r="X180" s="14">
        <f t="shared" si="43"/>
        <v>1924.2857142857142</v>
      </c>
      <c r="Y180" s="3">
        <f t="shared" si="44"/>
        <v>449</v>
      </c>
      <c r="Z180" s="3">
        <f t="shared" si="45"/>
        <v>898</v>
      </c>
      <c r="AA180" s="3">
        <f t="shared" si="46"/>
        <v>898</v>
      </c>
      <c r="AB180" s="3">
        <f t="shared" si="47"/>
        <v>898</v>
      </c>
    </row>
    <row r="181" spans="1:28" x14ac:dyDescent="0.15">
      <c r="A181" s="19" t="s">
        <v>372</v>
      </c>
      <c r="B181" s="19" t="s">
        <v>122</v>
      </c>
      <c r="C181" s="19" t="s">
        <v>373</v>
      </c>
      <c r="D181" s="19" t="str">
        <f t="shared" si="48"/>
        <v>N3091701豆沙粉</v>
      </c>
      <c r="E181" s="22">
        <v>2</v>
      </c>
      <c r="F181" s="3">
        <v>1</v>
      </c>
      <c r="G181" s="3">
        <f t="shared" si="49"/>
        <v>3</v>
      </c>
      <c r="H181" s="23">
        <v>1</v>
      </c>
      <c r="I181" s="24">
        <v>1</v>
      </c>
      <c r="J181" s="8">
        <f t="shared" si="50"/>
        <v>4.2857142857142856</v>
      </c>
      <c r="M181" s="4">
        <f t="shared" si="51"/>
        <v>0.46666666666666667</v>
      </c>
      <c r="N181" s="5">
        <f t="shared" si="52"/>
        <v>0.70000000000000007</v>
      </c>
      <c r="O181" s="5">
        <f t="shared" si="39"/>
        <v>0.70000000000000007</v>
      </c>
      <c r="P181" s="5">
        <f t="shared" si="40"/>
        <v>0.70000000000000007</v>
      </c>
      <c r="Q181" s="2" t="s">
        <v>511</v>
      </c>
      <c r="R181" s="7">
        <f t="shared" si="53"/>
        <v>2</v>
      </c>
      <c r="S181" s="7">
        <f t="shared" si="54"/>
        <v>3</v>
      </c>
      <c r="T181" s="7">
        <f t="shared" si="41"/>
        <v>3</v>
      </c>
      <c r="U181" s="7">
        <f t="shared" si="42"/>
        <v>3</v>
      </c>
      <c r="V181" s="22">
        <v>394</v>
      </c>
      <c r="W181" s="22">
        <v>797.3</v>
      </c>
      <c r="X181" s="14">
        <f t="shared" si="43"/>
        <v>3416.9999999999995</v>
      </c>
      <c r="Y181" s="3">
        <f t="shared" si="44"/>
        <v>797.3</v>
      </c>
      <c r="Z181" s="3">
        <f t="shared" si="45"/>
        <v>1594.6</v>
      </c>
      <c r="AA181" s="3">
        <f t="shared" si="46"/>
        <v>2391.8999999999996</v>
      </c>
      <c r="AB181" s="3">
        <f t="shared" si="47"/>
        <v>2391.8999999999996</v>
      </c>
    </row>
    <row r="182" spans="1:28" x14ac:dyDescent="0.15">
      <c r="A182" s="19" t="s">
        <v>372</v>
      </c>
      <c r="B182" s="19" t="s">
        <v>367</v>
      </c>
      <c r="C182" s="19" t="s">
        <v>392</v>
      </c>
      <c r="D182" s="19" t="str">
        <f t="shared" si="48"/>
        <v>N3091701彩蓝</v>
      </c>
      <c r="E182" s="22">
        <v>0</v>
      </c>
      <c r="F182" s="3">
        <v>0</v>
      </c>
      <c r="G182" s="3">
        <f t="shared" si="49"/>
        <v>0</v>
      </c>
      <c r="H182" s="23">
        <v>0</v>
      </c>
      <c r="I182" s="24">
        <v>2</v>
      </c>
      <c r="J182" s="8">
        <f t="shared" si="50"/>
        <v>0</v>
      </c>
      <c r="M182" s="4">
        <f t="shared" si="51"/>
        <v>0</v>
      </c>
      <c r="N182" s="5">
        <f t="shared" si="52"/>
        <v>0</v>
      </c>
      <c r="O182" s="5">
        <f t="shared" si="39"/>
        <v>0</v>
      </c>
      <c r="P182" s="5">
        <f t="shared" si="40"/>
        <v>0</v>
      </c>
      <c r="Q182" s="2" t="s">
        <v>511</v>
      </c>
      <c r="R182" s="7">
        <f t="shared" si="53"/>
        <v>0</v>
      </c>
      <c r="S182" s="7">
        <f t="shared" si="54"/>
        <v>0</v>
      </c>
      <c r="T182" s="7">
        <f t="shared" si="41"/>
        <v>0</v>
      </c>
      <c r="U182" s="7">
        <f t="shared" si="42"/>
        <v>0</v>
      </c>
      <c r="V182" s="22">
        <v>394</v>
      </c>
      <c r="W182" s="22">
        <v>797.3</v>
      </c>
      <c r="X182" s="14">
        <f t="shared" si="43"/>
        <v>0</v>
      </c>
      <c r="Y182" s="3">
        <f t="shared" si="44"/>
        <v>1594.6</v>
      </c>
      <c r="Z182" s="3">
        <f t="shared" si="45"/>
        <v>0</v>
      </c>
      <c r="AA182" s="3">
        <f t="shared" si="46"/>
        <v>0</v>
      </c>
      <c r="AB182" s="3">
        <f t="shared" si="47"/>
        <v>0</v>
      </c>
    </row>
    <row r="183" spans="1:28" x14ac:dyDescent="0.15">
      <c r="A183" s="19" t="s">
        <v>368</v>
      </c>
      <c r="B183" s="19" t="s">
        <v>122</v>
      </c>
      <c r="C183" s="19" t="s">
        <v>369</v>
      </c>
      <c r="D183" s="19" t="str">
        <f t="shared" si="48"/>
        <v>N3091702豆沙粉</v>
      </c>
      <c r="E183" s="22">
        <v>19</v>
      </c>
      <c r="F183" s="3">
        <v>309</v>
      </c>
      <c r="G183" s="3">
        <f t="shared" si="49"/>
        <v>328</v>
      </c>
      <c r="H183" s="23">
        <v>31</v>
      </c>
      <c r="I183" s="24">
        <v>112</v>
      </c>
      <c r="J183" s="8">
        <f t="shared" si="50"/>
        <v>132.85714285714286</v>
      </c>
      <c r="M183" s="4">
        <f t="shared" si="51"/>
        <v>0.14301075268817204</v>
      </c>
      <c r="N183" s="5">
        <f t="shared" si="52"/>
        <v>2.4688172043010752</v>
      </c>
      <c r="O183" s="5">
        <f t="shared" si="39"/>
        <v>2.4688172043010752</v>
      </c>
      <c r="P183" s="5">
        <f t="shared" si="40"/>
        <v>2.4688172043010752</v>
      </c>
      <c r="Q183" s="2" t="s">
        <v>842</v>
      </c>
      <c r="R183" s="7">
        <f t="shared" si="53"/>
        <v>0.16964285714285715</v>
      </c>
      <c r="S183" s="7">
        <f t="shared" si="54"/>
        <v>2.9285714285714284</v>
      </c>
      <c r="T183" s="7">
        <f t="shared" si="41"/>
        <v>2.9285714285714284</v>
      </c>
      <c r="U183" s="7">
        <f t="shared" si="42"/>
        <v>2.9285714285714284</v>
      </c>
      <c r="V183" s="22">
        <v>90</v>
      </c>
      <c r="W183" s="22">
        <v>199</v>
      </c>
      <c r="X183" s="14">
        <f t="shared" si="43"/>
        <v>26438.571428571431</v>
      </c>
      <c r="Y183" s="3">
        <f t="shared" si="44"/>
        <v>22288</v>
      </c>
      <c r="Z183" s="3">
        <f t="shared" si="45"/>
        <v>3781</v>
      </c>
      <c r="AA183" s="3">
        <f t="shared" si="46"/>
        <v>65272</v>
      </c>
      <c r="AB183" s="3">
        <f t="shared" si="47"/>
        <v>65272</v>
      </c>
    </row>
    <row r="184" spans="1:28" x14ac:dyDescent="0.15">
      <c r="A184" s="19" t="s">
        <v>368</v>
      </c>
      <c r="B184" s="19" t="s">
        <v>367</v>
      </c>
      <c r="C184" s="19" t="s">
        <v>370</v>
      </c>
      <c r="D184" s="19" t="str">
        <f t="shared" si="48"/>
        <v>N3091702彩蓝</v>
      </c>
      <c r="E184" s="22">
        <v>-4</v>
      </c>
      <c r="F184" s="3">
        <v>100</v>
      </c>
      <c r="G184" s="3">
        <f t="shared" si="49"/>
        <v>96</v>
      </c>
      <c r="H184" s="23">
        <v>3</v>
      </c>
      <c r="I184" s="24">
        <v>13</v>
      </c>
      <c r="J184" s="8">
        <f t="shared" si="50"/>
        <v>12.857142857142856</v>
      </c>
      <c r="M184" s="4">
        <f t="shared" si="51"/>
        <v>-0.31111111111111112</v>
      </c>
      <c r="N184" s="5">
        <f t="shared" si="52"/>
        <v>7.4666666666666677</v>
      </c>
      <c r="O184" s="5">
        <f t="shared" si="39"/>
        <v>7.4666666666666677</v>
      </c>
      <c r="P184" s="5">
        <f t="shared" si="40"/>
        <v>7.4666666666666677</v>
      </c>
      <c r="Q184" s="2" t="s">
        <v>842</v>
      </c>
      <c r="R184" s="7">
        <f t="shared" si="53"/>
        <v>-0.30769230769230771</v>
      </c>
      <c r="S184" s="7">
        <f t="shared" si="54"/>
        <v>7.384615384615385</v>
      </c>
      <c r="T184" s="7">
        <f t="shared" si="41"/>
        <v>7.384615384615385</v>
      </c>
      <c r="U184" s="7">
        <f t="shared" si="42"/>
        <v>7.384615384615385</v>
      </c>
      <c r="V184" s="22">
        <v>90</v>
      </c>
      <c r="W184" s="22">
        <v>199</v>
      </c>
      <c r="X184" s="14">
        <f t="shared" si="43"/>
        <v>2558.5714285714284</v>
      </c>
      <c r="Y184" s="3">
        <f t="shared" si="44"/>
        <v>2587</v>
      </c>
      <c r="Z184" s="3">
        <f t="shared" si="45"/>
        <v>-796</v>
      </c>
      <c r="AA184" s="3">
        <f t="shared" si="46"/>
        <v>19104</v>
      </c>
      <c r="AB184" s="3">
        <f t="shared" si="47"/>
        <v>19104</v>
      </c>
    </row>
    <row r="185" spans="1:28" x14ac:dyDescent="0.15">
      <c r="A185" s="19" t="s">
        <v>368</v>
      </c>
      <c r="B185" s="19" t="s">
        <v>93</v>
      </c>
      <c r="C185" s="19" t="s">
        <v>371</v>
      </c>
      <c r="D185" s="19" t="str">
        <f t="shared" si="48"/>
        <v>N3091702加州橙</v>
      </c>
      <c r="E185" s="22">
        <v>38</v>
      </c>
      <c r="F185" s="3">
        <v>0</v>
      </c>
      <c r="G185" s="3">
        <f t="shared" si="49"/>
        <v>38</v>
      </c>
      <c r="H185" s="23">
        <v>3</v>
      </c>
      <c r="I185" s="24">
        <v>11</v>
      </c>
      <c r="J185" s="8">
        <f t="shared" si="50"/>
        <v>12.857142857142856</v>
      </c>
      <c r="M185" s="4">
        <f t="shared" si="51"/>
        <v>2.9555555555555557</v>
      </c>
      <c r="N185" s="5">
        <f t="shared" si="52"/>
        <v>2.9555555555555557</v>
      </c>
      <c r="O185" s="5">
        <f t="shared" si="39"/>
        <v>2.9555555555555557</v>
      </c>
      <c r="P185" s="5">
        <f t="shared" si="40"/>
        <v>2.9555555555555557</v>
      </c>
      <c r="Q185" s="2" t="s">
        <v>842</v>
      </c>
      <c r="R185" s="7">
        <f t="shared" si="53"/>
        <v>3.4545454545454546</v>
      </c>
      <c r="S185" s="7">
        <f t="shared" si="54"/>
        <v>3.4545454545454546</v>
      </c>
      <c r="T185" s="7">
        <f t="shared" si="41"/>
        <v>3.4545454545454546</v>
      </c>
      <c r="U185" s="7">
        <f t="shared" si="42"/>
        <v>3.4545454545454546</v>
      </c>
      <c r="V185" s="22">
        <v>90</v>
      </c>
      <c r="W185" s="22">
        <v>199</v>
      </c>
      <c r="X185" s="14">
        <f t="shared" si="43"/>
        <v>2558.5714285714284</v>
      </c>
      <c r="Y185" s="3">
        <f t="shared" si="44"/>
        <v>2189</v>
      </c>
      <c r="Z185" s="3">
        <f t="shared" si="45"/>
        <v>7562</v>
      </c>
      <c r="AA185" s="3">
        <f t="shared" si="46"/>
        <v>7562</v>
      </c>
      <c r="AB185" s="3">
        <f t="shared" si="47"/>
        <v>7562</v>
      </c>
    </row>
    <row r="186" spans="1:28" x14ac:dyDescent="0.15">
      <c r="A186" s="19" t="s">
        <v>411</v>
      </c>
      <c r="B186" s="19" t="s">
        <v>10</v>
      </c>
      <c r="C186" s="19" t="s">
        <v>412</v>
      </c>
      <c r="D186" s="19" t="str">
        <f t="shared" si="48"/>
        <v>N3102202子夜黑</v>
      </c>
      <c r="E186" s="22">
        <v>44</v>
      </c>
      <c r="F186" s="3">
        <v>1348</v>
      </c>
      <c r="G186" s="3">
        <f t="shared" si="49"/>
        <v>1392</v>
      </c>
      <c r="H186" s="23">
        <v>76</v>
      </c>
      <c r="I186" s="24">
        <v>288</v>
      </c>
      <c r="J186" s="8">
        <f t="shared" si="50"/>
        <v>325.71428571428572</v>
      </c>
      <c r="M186" s="4">
        <f t="shared" si="51"/>
        <v>0.13508771929824562</v>
      </c>
      <c r="N186" s="5">
        <f t="shared" si="52"/>
        <v>4.2736842105263158</v>
      </c>
      <c r="O186" s="5">
        <f t="shared" si="39"/>
        <v>4.2736842105263158</v>
      </c>
      <c r="P186" s="5">
        <f t="shared" si="40"/>
        <v>4.2736842105263158</v>
      </c>
      <c r="Q186" s="2" t="s">
        <v>840</v>
      </c>
      <c r="R186" s="7">
        <f t="shared" si="53"/>
        <v>0.15277777777777779</v>
      </c>
      <c r="S186" s="7">
        <f t="shared" si="54"/>
        <v>4.833333333333333</v>
      </c>
      <c r="T186" s="7">
        <f t="shared" si="41"/>
        <v>4.833333333333333</v>
      </c>
      <c r="U186" s="7">
        <f t="shared" si="42"/>
        <v>4.833333333333333</v>
      </c>
      <c r="V186" s="22">
        <v>57.5</v>
      </c>
      <c r="W186" s="22">
        <v>149</v>
      </c>
      <c r="X186" s="14">
        <f t="shared" si="43"/>
        <v>48531.428571428572</v>
      </c>
      <c r="Y186" s="3">
        <f t="shared" si="44"/>
        <v>42912</v>
      </c>
      <c r="Z186" s="3">
        <f t="shared" si="45"/>
        <v>6556</v>
      </c>
      <c r="AA186" s="3">
        <f t="shared" si="46"/>
        <v>207408</v>
      </c>
      <c r="AB186" s="3">
        <f t="shared" si="47"/>
        <v>207408</v>
      </c>
    </row>
    <row r="187" spans="1:28" x14ac:dyDescent="0.15">
      <c r="A187" s="19" t="s">
        <v>411</v>
      </c>
      <c r="B187" s="19" t="s">
        <v>123</v>
      </c>
      <c r="C187" s="19" t="s">
        <v>522</v>
      </c>
      <c r="D187" s="19" t="str">
        <f t="shared" si="48"/>
        <v>N3102202电光蓝</v>
      </c>
      <c r="E187" s="22">
        <v>-13</v>
      </c>
      <c r="F187" s="3">
        <v>797</v>
      </c>
      <c r="G187" s="3">
        <f t="shared" si="49"/>
        <v>784</v>
      </c>
      <c r="H187" s="23">
        <v>17</v>
      </c>
      <c r="I187" s="24">
        <v>114</v>
      </c>
      <c r="J187" s="8">
        <f t="shared" si="50"/>
        <v>72.857142857142847</v>
      </c>
      <c r="M187" s="4">
        <f t="shared" si="51"/>
        <v>-0.17843137254901964</v>
      </c>
      <c r="N187" s="5">
        <f t="shared" si="52"/>
        <v>10.760784313725491</v>
      </c>
      <c r="O187" s="5">
        <f t="shared" si="39"/>
        <v>10.760784313725491</v>
      </c>
      <c r="P187" s="5">
        <f t="shared" si="40"/>
        <v>10.760784313725491</v>
      </c>
      <c r="Q187" s="2" t="s">
        <v>840</v>
      </c>
      <c r="R187" s="7">
        <f t="shared" si="53"/>
        <v>-0.11403508771929824</v>
      </c>
      <c r="S187" s="7">
        <f t="shared" si="54"/>
        <v>6.8771929824561404</v>
      </c>
      <c r="T187" s="7">
        <f t="shared" si="41"/>
        <v>6.8771929824561404</v>
      </c>
      <c r="U187" s="7">
        <f t="shared" si="42"/>
        <v>6.8771929824561404</v>
      </c>
      <c r="V187" s="22">
        <v>59.5</v>
      </c>
      <c r="W187" s="22">
        <v>149</v>
      </c>
      <c r="X187" s="14">
        <f t="shared" si="43"/>
        <v>10855.714285714284</v>
      </c>
      <c r="Y187" s="3">
        <f t="shared" si="44"/>
        <v>16986</v>
      </c>
      <c r="Z187" s="3">
        <f t="shared" si="45"/>
        <v>-1937</v>
      </c>
      <c r="AA187" s="3">
        <f t="shared" si="46"/>
        <v>116816</v>
      </c>
      <c r="AB187" s="3">
        <f t="shared" si="47"/>
        <v>116816</v>
      </c>
    </row>
    <row r="188" spans="1:28" x14ac:dyDescent="0.15">
      <c r="A188" s="19" t="s">
        <v>411</v>
      </c>
      <c r="B188" s="19" t="s">
        <v>44</v>
      </c>
      <c r="C188" s="19" t="s">
        <v>413</v>
      </c>
      <c r="D188" s="19" t="str">
        <f t="shared" si="48"/>
        <v>N3102202石榴红</v>
      </c>
      <c r="E188" s="22">
        <v>6</v>
      </c>
      <c r="F188" s="3">
        <v>516</v>
      </c>
      <c r="G188" s="3">
        <f t="shared" si="49"/>
        <v>522</v>
      </c>
      <c r="H188" s="23">
        <v>17</v>
      </c>
      <c r="I188" s="24">
        <v>69</v>
      </c>
      <c r="J188" s="8">
        <f t="shared" si="50"/>
        <v>72.857142857142847</v>
      </c>
      <c r="M188" s="4">
        <f t="shared" si="51"/>
        <v>8.2352941176470601E-2</v>
      </c>
      <c r="N188" s="5">
        <f t="shared" si="52"/>
        <v>7.1647058823529424</v>
      </c>
      <c r="O188" s="5">
        <f t="shared" si="39"/>
        <v>7.1647058823529424</v>
      </c>
      <c r="P188" s="5">
        <f t="shared" si="40"/>
        <v>7.1647058823529424</v>
      </c>
      <c r="Q188" s="2" t="s">
        <v>840</v>
      </c>
      <c r="R188" s="7">
        <f t="shared" si="53"/>
        <v>8.6956521739130432E-2</v>
      </c>
      <c r="S188" s="7">
        <f t="shared" si="54"/>
        <v>7.5652173913043477</v>
      </c>
      <c r="T188" s="7">
        <f t="shared" si="41"/>
        <v>7.5652173913043477</v>
      </c>
      <c r="U188" s="7">
        <f t="shared" si="42"/>
        <v>7.5652173913043477</v>
      </c>
      <c r="V188" s="22">
        <v>59.5</v>
      </c>
      <c r="W188" s="22">
        <v>149</v>
      </c>
      <c r="X188" s="14">
        <f t="shared" si="43"/>
        <v>10855.714285714284</v>
      </c>
      <c r="Y188" s="3">
        <f t="shared" si="44"/>
        <v>10281</v>
      </c>
      <c r="Z188" s="3">
        <f t="shared" si="45"/>
        <v>894</v>
      </c>
      <c r="AA188" s="3">
        <f t="shared" si="46"/>
        <v>77778</v>
      </c>
      <c r="AB188" s="3">
        <f t="shared" si="47"/>
        <v>77778</v>
      </c>
    </row>
    <row r="189" spans="1:28" x14ac:dyDescent="0.15">
      <c r="A189" s="19" t="s">
        <v>411</v>
      </c>
      <c r="B189" s="19" t="s">
        <v>407</v>
      </c>
      <c r="C189" s="19" t="s">
        <v>414</v>
      </c>
      <c r="D189" s="19" t="str">
        <f t="shared" si="48"/>
        <v>N3102202玫瑰紫</v>
      </c>
      <c r="E189" s="22">
        <v>-217</v>
      </c>
      <c r="F189" s="3">
        <v>6457</v>
      </c>
      <c r="G189" s="3">
        <f t="shared" si="49"/>
        <v>6240</v>
      </c>
      <c r="H189" s="23">
        <v>187</v>
      </c>
      <c r="I189" s="24">
        <v>712</v>
      </c>
      <c r="J189" s="8">
        <f t="shared" si="50"/>
        <v>801.42857142857144</v>
      </c>
      <c r="M189" s="4">
        <f t="shared" si="51"/>
        <v>-0.27076648841354722</v>
      </c>
      <c r="N189" s="5">
        <f t="shared" si="52"/>
        <v>7.786096256684492</v>
      </c>
      <c r="O189" s="5">
        <f t="shared" si="39"/>
        <v>7.786096256684492</v>
      </c>
      <c r="P189" s="5">
        <f t="shared" si="40"/>
        <v>7.786096256684492</v>
      </c>
      <c r="Q189" s="2" t="s">
        <v>840</v>
      </c>
      <c r="R189" s="7">
        <f t="shared" si="53"/>
        <v>-0.3047752808988764</v>
      </c>
      <c r="S189" s="7">
        <f t="shared" si="54"/>
        <v>8.7640449438202239</v>
      </c>
      <c r="T189" s="7">
        <f t="shared" si="41"/>
        <v>8.7640449438202239</v>
      </c>
      <c r="U189" s="7">
        <f t="shared" si="42"/>
        <v>8.7640449438202239</v>
      </c>
      <c r="V189" s="22">
        <v>59.5</v>
      </c>
      <c r="W189" s="22">
        <v>149</v>
      </c>
      <c r="X189" s="14">
        <f t="shared" si="43"/>
        <v>119412.85714285714</v>
      </c>
      <c r="Y189" s="3">
        <f t="shared" si="44"/>
        <v>106088</v>
      </c>
      <c r="Z189" s="3">
        <f t="shared" si="45"/>
        <v>-32333</v>
      </c>
      <c r="AA189" s="3">
        <f t="shared" si="46"/>
        <v>929760</v>
      </c>
      <c r="AB189" s="3">
        <f t="shared" si="47"/>
        <v>929760</v>
      </c>
    </row>
    <row r="190" spans="1:28" x14ac:dyDescent="0.15">
      <c r="A190" s="19" t="s">
        <v>411</v>
      </c>
      <c r="B190" s="19" t="s">
        <v>37</v>
      </c>
      <c r="C190" s="19" t="s">
        <v>415</v>
      </c>
      <c r="D190" s="19" t="str">
        <f t="shared" si="48"/>
        <v>N3102202香妃橙</v>
      </c>
      <c r="E190" s="22">
        <v>-2</v>
      </c>
      <c r="F190" s="3">
        <v>876</v>
      </c>
      <c r="G190" s="3">
        <f t="shared" si="49"/>
        <v>874</v>
      </c>
      <c r="H190" s="23">
        <v>50</v>
      </c>
      <c r="I190" s="24">
        <v>140</v>
      </c>
      <c r="J190" s="8">
        <f t="shared" si="50"/>
        <v>214.28571428571431</v>
      </c>
      <c r="M190" s="4">
        <f t="shared" si="51"/>
        <v>-9.3333333333333324E-3</v>
      </c>
      <c r="N190" s="5">
        <f t="shared" si="52"/>
        <v>4.078666666666666</v>
      </c>
      <c r="O190" s="5">
        <f t="shared" si="39"/>
        <v>4.078666666666666</v>
      </c>
      <c r="P190" s="5">
        <f t="shared" si="40"/>
        <v>4.078666666666666</v>
      </c>
      <c r="Q190" s="2" t="s">
        <v>840</v>
      </c>
      <c r="R190" s="7">
        <f t="shared" si="53"/>
        <v>-1.4285714285714285E-2</v>
      </c>
      <c r="S190" s="7">
        <f t="shared" si="54"/>
        <v>6.2428571428571429</v>
      </c>
      <c r="T190" s="7">
        <f t="shared" si="41"/>
        <v>6.2428571428571429</v>
      </c>
      <c r="U190" s="7">
        <f t="shared" si="42"/>
        <v>6.2428571428571429</v>
      </c>
      <c r="V190" s="22">
        <v>59.5</v>
      </c>
      <c r="W190" s="22">
        <v>149</v>
      </c>
      <c r="X190" s="14">
        <f t="shared" si="43"/>
        <v>31928.571428571431</v>
      </c>
      <c r="Y190" s="3">
        <f t="shared" si="44"/>
        <v>20860</v>
      </c>
      <c r="Z190" s="3">
        <f t="shared" si="45"/>
        <v>-298</v>
      </c>
      <c r="AA190" s="3">
        <f t="shared" si="46"/>
        <v>130226</v>
      </c>
      <c r="AB190" s="3">
        <f t="shared" si="47"/>
        <v>130226</v>
      </c>
    </row>
    <row r="191" spans="1:28" x14ac:dyDescent="0.15">
      <c r="A191" s="19" t="s">
        <v>417</v>
      </c>
      <c r="B191" s="19" t="s">
        <v>312</v>
      </c>
      <c r="C191" s="19" t="s">
        <v>418</v>
      </c>
      <c r="D191" s="19" t="str">
        <f t="shared" si="48"/>
        <v>N3111101森林绿大版</v>
      </c>
      <c r="E191" s="22">
        <v>0</v>
      </c>
      <c r="F191" s="3">
        <v>0</v>
      </c>
      <c r="G191" s="3">
        <f t="shared" si="49"/>
        <v>0</v>
      </c>
      <c r="H191" s="23">
        <v>0</v>
      </c>
      <c r="I191" s="24">
        <v>1</v>
      </c>
      <c r="J191" s="8">
        <f t="shared" si="50"/>
        <v>0</v>
      </c>
      <c r="M191" s="4">
        <f t="shared" si="51"/>
        <v>0</v>
      </c>
      <c r="N191" s="5">
        <f t="shared" si="52"/>
        <v>0</v>
      </c>
      <c r="O191" s="5">
        <f t="shared" si="39"/>
        <v>0</v>
      </c>
      <c r="P191" s="5">
        <f t="shared" si="40"/>
        <v>0</v>
      </c>
      <c r="Q191" s="2" t="s">
        <v>511</v>
      </c>
      <c r="R191" s="7">
        <f t="shared" si="53"/>
        <v>0</v>
      </c>
      <c r="S191" s="7">
        <f t="shared" si="54"/>
        <v>0</v>
      </c>
      <c r="T191" s="7">
        <f t="shared" si="41"/>
        <v>0</v>
      </c>
      <c r="U191" s="7">
        <f t="shared" si="42"/>
        <v>0</v>
      </c>
      <c r="V191" s="22">
        <v>312</v>
      </c>
      <c r="W191" s="22">
        <v>699</v>
      </c>
      <c r="X191" s="14">
        <f t="shared" si="43"/>
        <v>0</v>
      </c>
      <c r="Y191" s="3">
        <f t="shared" si="44"/>
        <v>699</v>
      </c>
      <c r="Z191" s="3">
        <f t="shared" si="45"/>
        <v>0</v>
      </c>
      <c r="AA191" s="3">
        <f t="shared" si="46"/>
        <v>0</v>
      </c>
      <c r="AB191" s="3">
        <f t="shared" si="47"/>
        <v>0</v>
      </c>
    </row>
    <row r="192" spans="1:28" x14ac:dyDescent="0.15">
      <c r="A192" s="19" t="s">
        <v>417</v>
      </c>
      <c r="B192" s="19" t="s">
        <v>419</v>
      </c>
      <c r="C192" s="19" t="s">
        <v>420</v>
      </c>
      <c r="D192" s="19" t="str">
        <f t="shared" si="48"/>
        <v>N3111101石板灰小版</v>
      </c>
      <c r="E192" s="22">
        <v>1</v>
      </c>
      <c r="F192" s="3">
        <v>0</v>
      </c>
      <c r="G192" s="3">
        <f t="shared" si="49"/>
        <v>1</v>
      </c>
      <c r="H192" s="23">
        <v>0</v>
      </c>
      <c r="I192" s="24">
        <v>0</v>
      </c>
      <c r="J192" s="8">
        <f t="shared" si="50"/>
        <v>0</v>
      </c>
      <c r="M192" s="4">
        <f t="shared" si="51"/>
        <v>1</v>
      </c>
      <c r="N192" s="5">
        <f t="shared" si="52"/>
        <v>1</v>
      </c>
      <c r="O192" s="5">
        <f t="shared" si="39"/>
        <v>1</v>
      </c>
      <c r="P192" s="5">
        <f t="shared" si="40"/>
        <v>1</v>
      </c>
      <c r="Q192" s="2" t="s">
        <v>511</v>
      </c>
      <c r="R192" s="7">
        <f t="shared" si="53"/>
        <v>1</v>
      </c>
      <c r="S192" s="7">
        <f t="shared" si="54"/>
        <v>1</v>
      </c>
      <c r="T192" s="7">
        <f t="shared" si="41"/>
        <v>1</v>
      </c>
      <c r="U192" s="7">
        <f t="shared" si="42"/>
        <v>1</v>
      </c>
      <c r="V192" s="22">
        <v>265</v>
      </c>
      <c r="W192" s="22">
        <v>599</v>
      </c>
      <c r="X192" s="14">
        <f t="shared" si="43"/>
        <v>0</v>
      </c>
      <c r="Y192" s="3">
        <f t="shared" si="44"/>
        <v>0</v>
      </c>
      <c r="Z192" s="3">
        <f t="shared" si="45"/>
        <v>599</v>
      </c>
      <c r="AA192" s="3">
        <f t="shared" si="46"/>
        <v>599</v>
      </c>
      <c r="AB192" s="3">
        <f t="shared" si="47"/>
        <v>599</v>
      </c>
    </row>
    <row r="193" spans="1:28" x14ac:dyDescent="0.15">
      <c r="A193" s="19" t="s">
        <v>430</v>
      </c>
      <c r="B193" s="19" t="s">
        <v>10</v>
      </c>
      <c r="C193" s="19" t="s">
        <v>431</v>
      </c>
      <c r="D193" s="19" t="str">
        <f t="shared" si="48"/>
        <v>N3111105子夜黑</v>
      </c>
      <c r="E193" s="22">
        <v>13</v>
      </c>
      <c r="F193" s="3">
        <v>600</v>
      </c>
      <c r="G193" s="3">
        <f t="shared" si="49"/>
        <v>613</v>
      </c>
      <c r="H193" s="23">
        <v>22</v>
      </c>
      <c r="I193" s="24">
        <v>84</v>
      </c>
      <c r="J193" s="8">
        <f t="shared" si="50"/>
        <v>94.285714285714278</v>
      </c>
      <c r="M193" s="4">
        <f t="shared" si="51"/>
        <v>0.13787878787878788</v>
      </c>
      <c r="N193" s="5">
        <f t="shared" si="52"/>
        <v>6.5015151515151519</v>
      </c>
      <c r="O193" s="5">
        <f t="shared" si="39"/>
        <v>6.5015151515151519</v>
      </c>
      <c r="P193" s="5">
        <f t="shared" si="40"/>
        <v>6.5015151515151519</v>
      </c>
      <c r="Q193" s="2" t="s">
        <v>842</v>
      </c>
      <c r="R193" s="7">
        <f t="shared" si="53"/>
        <v>0.15476190476190477</v>
      </c>
      <c r="S193" s="7">
        <f t="shared" si="54"/>
        <v>7.2976190476190474</v>
      </c>
      <c r="T193" s="7">
        <f t="shared" si="41"/>
        <v>7.2976190476190474</v>
      </c>
      <c r="U193" s="7">
        <f t="shared" si="42"/>
        <v>7.2976190476190474</v>
      </c>
      <c r="V193" s="22">
        <v>208</v>
      </c>
      <c r="W193" s="22">
        <v>399</v>
      </c>
      <c r="X193" s="14">
        <f t="shared" si="43"/>
        <v>37620</v>
      </c>
      <c r="Y193" s="3">
        <f t="shared" si="44"/>
        <v>33516</v>
      </c>
      <c r="Z193" s="3">
        <f t="shared" si="45"/>
        <v>5187</v>
      </c>
      <c r="AA193" s="3">
        <f t="shared" si="46"/>
        <v>244587</v>
      </c>
      <c r="AB193" s="3">
        <f t="shared" si="47"/>
        <v>244587</v>
      </c>
    </row>
    <row r="194" spans="1:28" x14ac:dyDescent="0.15">
      <c r="A194" s="19" t="s">
        <v>430</v>
      </c>
      <c r="B194" s="19" t="s">
        <v>395</v>
      </c>
      <c r="C194" s="19" t="s">
        <v>645</v>
      </c>
      <c r="D194" s="19" t="str">
        <f t="shared" si="48"/>
        <v>N3111105香芋紫</v>
      </c>
      <c r="E194" s="22">
        <v>1</v>
      </c>
      <c r="F194" s="3">
        <v>0</v>
      </c>
      <c r="G194" s="3">
        <f t="shared" si="49"/>
        <v>1</v>
      </c>
      <c r="H194" s="23">
        <v>0</v>
      </c>
      <c r="I194" s="24">
        <v>1</v>
      </c>
      <c r="J194" s="8">
        <f t="shared" si="50"/>
        <v>0</v>
      </c>
      <c r="M194" s="4">
        <f t="shared" si="51"/>
        <v>1</v>
      </c>
      <c r="N194" s="5">
        <f t="shared" si="52"/>
        <v>1</v>
      </c>
      <c r="O194" s="5">
        <f t="shared" ref="O194:O257" si="55">IF(J194=0,G194,(G194+K194)/J194)</f>
        <v>1</v>
      </c>
      <c r="P194" s="5">
        <f t="shared" ref="P194:P257" si="56">IF(J194=0,G194,(G194+K194+L194)/J194)</f>
        <v>1</v>
      </c>
      <c r="Q194" s="2" t="s">
        <v>881</v>
      </c>
      <c r="R194" s="7">
        <f t="shared" si="53"/>
        <v>1</v>
      </c>
      <c r="S194" s="7">
        <f t="shared" si="54"/>
        <v>1</v>
      </c>
      <c r="T194" s="7">
        <f t="shared" ref="T194:T257" si="57">IF(I194=0,K194+G194,(K194+G194)/I194)</f>
        <v>1</v>
      </c>
      <c r="U194" s="7">
        <f t="shared" ref="U194:U257" si="58">IF(I194=0,G194,(K194+G194+L194)/I194)</f>
        <v>1</v>
      </c>
      <c r="V194" s="22">
        <v>211</v>
      </c>
      <c r="W194" s="22">
        <v>399</v>
      </c>
      <c r="X194" s="14">
        <f t="shared" ref="X194:X257" si="59">W194*J194</f>
        <v>0</v>
      </c>
      <c r="Y194" s="3">
        <f t="shared" ref="Y194:Y257" si="60">W194*I194</f>
        <v>399</v>
      </c>
      <c r="Z194" s="3">
        <f t="shared" ref="Z194:Z257" si="61">W194*E194</f>
        <v>399</v>
      </c>
      <c r="AA194" s="3">
        <f t="shared" ref="AA194:AA257" si="62">G194*W194</f>
        <v>399</v>
      </c>
      <c r="AB194" s="3">
        <f t="shared" ref="AB194:AB257" si="63">(G194+K194+L194)*W194</f>
        <v>399</v>
      </c>
    </row>
    <row r="195" spans="1:28" x14ac:dyDescent="0.15">
      <c r="A195" s="19" t="s">
        <v>731</v>
      </c>
      <c r="B195" s="19" t="s">
        <v>407</v>
      </c>
      <c r="C195" s="19" t="s">
        <v>732</v>
      </c>
      <c r="D195" s="19" t="str">
        <f t="shared" si="48"/>
        <v>N3111108玫瑰紫</v>
      </c>
      <c r="E195" s="22">
        <v>-1</v>
      </c>
      <c r="F195" s="3">
        <v>0</v>
      </c>
      <c r="G195" s="3">
        <f t="shared" si="49"/>
        <v>-1</v>
      </c>
      <c r="H195" s="23">
        <v>0</v>
      </c>
      <c r="I195" s="24">
        <v>0</v>
      </c>
      <c r="J195" s="8">
        <f t="shared" si="50"/>
        <v>0</v>
      </c>
      <c r="M195" s="4">
        <f t="shared" si="51"/>
        <v>-1</v>
      </c>
      <c r="N195" s="5">
        <f t="shared" si="52"/>
        <v>-1</v>
      </c>
      <c r="O195" s="5">
        <f t="shared" si="55"/>
        <v>-1</v>
      </c>
      <c r="P195" s="5">
        <f t="shared" si="56"/>
        <v>-1</v>
      </c>
      <c r="Q195" s="2" t="s">
        <v>511</v>
      </c>
      <c r="R195" s="7">
        <f t="shared" si="53"/>
        <v>-1</v>
      </c>
      <c r="S195" s="7">
        <f t="shared" si="54"/>
        <v>-1</v>
      </c>
      <c r="T195" s="7">
        <f t="shared" si="57"/>
        <v>-1</v>
      </c>
      <c r="U195" s="7">
        <f t="shared" si="58"/>
        <v>-1</v>
      </c>
      <c r="V195" s="22">
        <v>42</v>
      </c>
      <c r="W195" s="22">
        <v>139</v>
      </c>
      <c r="X195" s="14">
        <f t="shared" si="59"/>
        <v>0</v>
      </c>
      <c r="Y195" s="3">
        <f t="shared" si="60"/>
        <v>0</v>
      </c>
      <c r="Z195" s="3">
        <f t="shared" si="61"/>
        <v>-139</v>
      </c>
      <c r="AA195" s="3">
        <f t="shared" si="62"/>
        <v>-139</v>
      </c>
      <c r="AB195" s="3">
        <f t="shared" si="63"/>
        <v>-139</v>
      </c>
    </row>
    <row r="196" spans="1:28" x14ac:dyDescent="0.15">
      <c r="A196" s="19" t="s">
        <v>434</v>
      </c>
      <c r="B196" s="19" t="s">
        <v>436</v>
      </c>
      <c r="C196" s="19" t="s">
        <v>437</v>
      </c>
      <c r="D196" s="19" t="str">
        <f t="shared" si="48"/>
        <v>N3111901渐变粉</v>
      </c>
      <c r="E196" s="22">
        <v>54</v>
      </c>
      <c r="F196" s="3">
        <v>0</v>
      </c>
      <c r="G196" s="3">
        <f t="shared" si="49"/>
        <v>54</v>
      </c>
      <c r="H196" s="23">
        <v>2</v>
      </c>
      <c r="I196" s="24">
        <v>14</v>
      </c>
      <c r="J196" s="8">
        <f t="shared" si="50"/>
        <v>8.5714285714285712</v>
      </c>
      <c r="M196" s="4">
        <f t="shared" si="51"/>
        <v>6.3</v>
      </c>
      <c r="N196" s="5">
        <f t="shared" si="52"/>
        <v>6.3</v>
      </c>
      <c r="O196" s="5">
        <f t="shared" si="55"/>
        <v>6.3</v>
      </c>
      <c r="P196" s="5">
        <f t="shared" si="56"/>
        <v>6.3</v>
      </c>
      <c r="Q196" s="2" t="s">
        <v>842</v>
      </c>
      <c r="R196" s="7">
        <f t="shared" si="53"/>
        <v>3.8571428571428572</v>
      </c>
      <c r="S196" s="7">
        <f t="shared" si="54"/>
        <v>3.8571428571428572</v>
      </c>
      <c r="T196" s="7">
        <f t="shared" si="57"/>
        <v>3.8571428571428572</v>
      </c>
      <c r="U196" s="7">
        <f t="shared" si="58"/>
        <v>3.8571428571428572</v>
      </c>
      <c r="V196" s="22">
        <v>99</v>
      </c>
      <c r="W196" s="22">
        <v>199</v>
      </c>
      <c r="X196" s="14">
        <f t="shared" si="59"/>
        <v>1705.7142857142856</v>
      </c>
      <c r="Y196" s="3">
        <f t="shared" si="60"/>
        <v>2786</v>
      </c>
      <c r="Z196" s="3">
        <f t="shared" si="61"/>
        <v>10746</v>
      </c>
      <c r="AA196" s="3">
        <f t="shared" si="62"/>
        <v>10746</v>
      </c>
      <c r="AB196" s="3">
        <f t="shared" si="63"/>
        <v>10746</v>
      </c>
    </row>
    <row r="197" spans="1:28" x14ac:dyDescent="0.15">
      <c r="A197" s="19" t="s">
        <v>434</v>
      </c>
      <c r="B197" s="19" t="s">
        <v>438</v>
      </c>
      <c r="C197" s="19" t="s">
        <v>439</v>
      </c>
      <c r="D197" s="19" t="str">
        <f t="shared" si="48"/>
        <v>N3111901渐变紫</v>
      </c>
      <c r="E197" s="22">
        <v>110</v>
      </c>
      <c r="F197" s="3">
        <v>120</v>
      </c>
      <c r="G197" s="3">
        <f t="shared" si="49"/>
        <v>230</v>
      </c>
      <c r="H197" s="23">
        <v>16</v>
      </c>
      <c r="I197" s="24">
        <v>71</v>
      </c>
      <c r="J197" s="8">
        <f t="shared" si="50"/>
        <v>68.571428571428569</v>
      </c>
      <c r="M197" s="4">
        <f t="shared" si="51"/>
        <v>1.6041666666666667</v>
      </c>
      <c r="N197" s="5">
        <f t="shared" si="52"/>
        <v>3.354166666666667</v>
      </c>
      <c r="O197" s="5">
        <f t="shared" si="55"/>
        <v>3.354166666666667</v>
      </c>
      <c r="P197" s="5">
        <f t="shared" si="56"/>
        <v>3.354166666666667</v>
      </c>
      <c r="Q197" s="2" t="s">
        <v>842</v>
      </c>
      <c r="R197" s="7">
        <f t="shared" si="53"/>
        <v>1.5492957746478873</v>
      </c>
      <c r="S197" s="7">
        <f t="shared" si="54"/>
        <v>3.23943661971831</v>
      </c>
      <c r="T197" s="7">
        <f t="shared" si="57"/>
        <v>3.23943661971831</v>
      </c>
      <c r="U197" s="7">
        <f t="shared" si="58"/>
        <v>3.23943661971831</v>
      </c>
      <c r="V197" s="22">
        <v>99</v>
      </c>
      <c r="W197" s="22">
        <v>199</v>
      </c>
      <c r="X197" s="14">
        <f t="shared" si="59"/>
        <v>13645.714285714284</v>
      </c>
      <c r="Y197" s="3">
        <f t="shared" si="60"/>
        <v>14129</v>
      </c>
      <c r="Z197" s="3">
        <f t="shared" si="61"/>
        <v>21890</v>
      </c>
      <c r="AA197" s="3">
        <f t="shared" si="62"/>
        <v>45770</v>
      </c>
      <c r="AB197" s="3">
        <f t="shared" si="63"/>
        <v>45770</v>
      </c>
    </row>
    <row r="198" spans="1:28" x14ac:dyDescent="0.15">
      <c r="A198" s="19" t="s">
        <v>434</v>
      </c>
      <c r="B198" s="19" t="s">
        <v>440</v>
      </c>
      <c r="C198" s="19" t="s">
        <v>441</v>
      </c>
      <c r="D198" s="19" t="str">
        <f t="shared" si="48"/>
        <v>N3111901渐变橙</v>
      </c>
      <c r="E198" s="22">
        <v>97</v>
      </c>
      <c r="F198" s="3">
        <v>0</v>
      </c>
      <c r="G198" s="3">
        <f t="shared" si="49"/>
        <v>97</v>
      </c>
      <c r="H198" s="23">
        <v>5</v>
      </c>
      <c r="I198" s="24">
        <v>27</v>
      </c>
      <c r="J198" s="8">
        <f t="shared" si="50"/>
        <v>21.428571428571431</v>
      </c>
      <c r="M198" s="4">
        <f t="shared" si="51"/>
        <v>4.5266666666666664</v>
      </c>
      <c r="N198" s="5">
        <f t="shared" si="52"/>
        <v>4.5266666666666664</v>
      </c>
      <c r="O198" s="5">
        <f t="shared" si="55"/>
        <v>4.5266666666666664</v>
      </c>
      <c r="P198" s="5">
        <f t="shared" si="56"/>
        <v>4.5266666666666664</v>
      </c>
      <c r="Q198" s="2" t="s">
        <v>842</v>
      </c>
      <c r="R198" s="7">
        <f t="shared" si="53"/>
        <v>3.5925925925925926</v>
      </c>
      <c r="S198" s="7">
        <f t="shared" si="54"/>
        <v>3.5925925925925926</v>
      </c>
      <c r="T198" s="7">
        <f t="shared" si="57"/>
        <v>3.5925925925925926</v>
      </c>
      <c r="U198" s="7">
        <f t="shared" si="58"/>
        <v>3.5925925925925926</v>
      </c>
      <c r="V198" s="22">
        <v>99</v>
      </c>
      <c r="W198" s="22">
        <v>199</v>
      </c>
      <c r="X198" s="14">
        <f t="shared" si="59"/>
        <v>4264.2857142857147</v>
      </c>
      <c r="Y198" s="3">
        <f t="shared" si="60"/>
        <v>5373</v>
      </c>
      <c r="Z198" s="3">
        <f t="shared" si="61"/>
        <v>19303</v>
      </c>
      <c r="AA198" s="3">
        <f t="shared" si="62"/>
        <v>19303</v>
      </c>
      <c r="AB198" s="3">
        <f t="shared" si="63"/>
        <v>19303</v>
      </c>
    </row>
    <row r="199" spans="1:28" x14ac:dyDescent="0.15">
      <c r="A199" s="19" t="s">
        <v>445</v>
      </c>
      <c r="B199" s="19" t="s">
        <v>94</v>
      </c>
      <c r="C199" s="19" t="s">
        <v>446</v>
      </c>
      <c r="D199" s="19" t="str">
        <f t="shared" si="48"/>
        <v>N3121201皇家紫</v>
      </c>
      <c r="E199" s="22">
        <v>1</v>
      </c>
      <c r="F199" s="3">
        <v>0</v>
      </c>
      <c r="G199" s="3">
        <f t="shared" si="49"/>
        <v>1</v>
      </c>
      <c r="H199" s="23">
        <v>0</v>
      </c>
      <c r="I199" s="24">
        <v>0</v>
      </c>
      <c r="J199" s="8">
        <f t="shared" si="50"/>
        <v>0</v>
      </c>
      <c r="M199" s="4">
        <f t="shared" si="51"/>
        <v>1</v>
      </c>
      <c r="N199" s="5">
        <f t="shared" si="52"/>
        <v>1</v>
      </c>
      <c r="O199" s="5">
        <f t="shared" si="55"/>
        <v>1</v>
      </c>
      <c r="P199" s="5">
        <f t="shared" si="56"/>
        <v>1</v>
      </c>
      <c r="Q199" s="2" t="s">
        <v>511</v>
      </c>
      <c r="R199" s="7">
        <f t="shared" si="53"/>
        <v>1</v>
      </c>
      <c r="S199" s="7">
        <f t="shared" si="54"/>
        <v>1</v>
      </c>
      <c r="T199" s="7">
        <f t="shared" si="57"/>
        <v>1</v>
      </c>
      <c r="U199" s="7">
        <f t="shared" si="58"/>
        <v>1</v>
      </c>
      <c r="V199" s="22">
        <v>297</v>
      </c>
      <c r="W199" s="22">
        <v>549</v>
      </c>
      <c r="X199" s="14">
        <f t="shared" si="59"/>
        <v>0</v>
      </c>
      <c r="Y199" s="3">
        <f t="shared" si="60"/>
        <v>0</v>
      </c>
      <c r="Z199" s="3">
        <f t="shared" si="61"/>
        <v>549</v>
      </c>
      <c r="AA199" s="3">
        <f t="shared" si="62"/>
        <v>549</v>
      </c>
      <c r="AB199" s="3">
        <f t="shared" si="63"/>
        <v>549</v>
      </c>
    </row>
    <row r="200" spans="1:28" x14ac:dyDescent="0.15">
      <c r="A200" s="19" t="s">
        <v>445</v>
      </c>
      <c r="B200" s="19" t="s">
        <v>126</v>
      </c>
      <c r="C200" s="19" t="s">
        <v>447</v>
      </c>
      <c r="D200" s="19" t="str">
        <f t="shared" si="48"/>
        <v>N3121201宝石蓝</v>
      </c>
      <c r="E200" s="22">
        <v>6</v>
      </c>
      <c r="F200" s="3">
        <v>0</v>
      </c>
      <c r="G200" s="3">
        <f t="shared" si="49"/>
        <v>6</v>
      </c>
      <c r="H200" s="23">
        <v>0</v>
      </c>
      <c r="I200" s="24">
        <v>0</v>
      </c>
      <c r="J200" s="8">
        <f t="shared" si="50"/>
        <v>0</v>
      </c>
      <c r="M200" s="4">
        <f t="shared" si="51"/>
        <v>6</v>
      </c>
      <c r="N200" s="5">
        <f t="shared" si="52"/>
        <v>6</v>
      </c>
      <c r="O200" s="5">
        <f t="shared" si="55"/>
        <v>6</v>
      </c>
      <c r="P200" s="5">
        <f t="shared" si="56"/>
        <v>6</v>
      </c>
      <c r="Q200" s="2" t="s">
        <v>511</v>
      </c>
      <c r="R200" s="7">
        <f t="shared" si="53"/>
        <v>6</v>
      </c>
      <c r="S200" s="7">
        <f t="shared" si="54"/>
        <v>6</v>
      </c>
      <c r="T200" s="7">
        <f t="shared" si="57"/>
        <v>6</v>
      </c>
      <c r="U200" s="7">
        <f t="shared" si="58"/>
        <v>6</v>
      </c>
      <c r="V200" s="22">
        <v>297</v>
      </c>
      <c r="W200" s="22">
        <v>549</v>
      </c>
      <c r="X200" s="14">
        <f t="shared" si="59"/>
        <v>0</v>
      </c>
      <c r="Y200" s="3">
        <f t="shared" si="60"/>
        <v>0</v>
      </c>
      <c r="Z200" s="3">
        <f t="shared" si="61"/>
        <v>3294</v>
      </c>
      <c r="AA200" s="3">
        <f t="shared" si="62"/>
        <v>3294</v>
      </c>
      <c r="AB200" s="3">
        <f t="shared" si="63"/>
        <v>3294</v>
      </c>
    </row>
    <row r="201" spans="1:28" x14ac:dyDescent="0.15">
      <c r="A201" s="19" t="s">
        <v>445</v>
      </c>
      <c r="B201" s="19" t="s">
        <v>64</v>
      </c>
      <c r="C201" s="19" t="s">
        <v>448</v>
      </c>
      <c r="D201" s="19" t="str">
        <f t="shared" si="48"/>
        <v>N3121201柠檬黄</v>
      </c>
      <c r="E201" s="22">
        <v>41</v>
      </c>
      <c r="F201" s="3">
        <v>0</v>
      </c>
      <c r="G201" s="3">
        <f t="shared" si="49"/>
        <v>41</v>
      </c>
      <c r="H201" s="23">
        <v>1</v>
      </c>
      <c r="I201" s="24">
        <v>3</v>
      </c>
      <c r="J201" s="8">
        <f t="shared" si="50"/>
        <v>4.2857142857142856</v>
      </c>
      <c r="M201" s="4">
        <f t="shared" si="51"/>
        <v>9.5666666666666664</v>
      </c>
      <c r="N201" s="5">
        <f t="shared" si="52"/>
        <v>9.5666666666666664</v>
      </c>
      <c r="O201" s="5">
        <f t="shared" si="55"/>
        <v>9.5666666666666664</v>
      </c>
      <c r="P201" s="5">
        <f t="shared" si="56"/>
        <v>9.5666666666666664</v>
      </c>
      <c r="Q201" s="2" t="s">
        <v>511</v>
      </c>
      <c r="R201" s="7">
        <f t="shared" si="53"/>
        <v>13.666666666666666</v>
      </c>
      <c r="S201" s="7">
        <f t="shared" si="54"/>
        <v>13.666666666666666</v>
      </c>
      <c r="T201" s="7">
        <f t="shared" si="57"/>
        <v>13.666666666666666</v>
      </c>
      <c r="U201" s="7">
        <f t="shared" si="58"/>
        <v>13.666666666666666</v>
      </c>
      <c r="V201" s="22">
        <v>297</v>
      </c>
      <c r="W201" s="22">
        <v>549</v>
      </c>
      <c r="X201" s="14">
        <f t="shared" si="59"/>
        <v>2352.8571428571427</v>
      </c>
      <c r="Y201" s="3">
        <f t="shared" si="60"/>
        <v>1647</v>
      </c>
      <c r="Z201" s="3">
        <f t="shared" si="61"/>
        <v>22509</v>
      </c>
      <c r="AA201" s="3">
        <f t="shared" si="62"/>
        <v>22509</v>
      </c>
      <c r="AB201" s="3">
        <f t="shared" si="63"/>
        <v>22509</v>
      </c>
    </row>
    <row r="202" spans="1:28" x14ac:dyDescent="0.15">
      <c r="A202" s="19" t="s">
        <v>445</v>
      </c>
      <c r="B202" s="19" t="s">
        <v>10</v>
      </c>
      <c r="C202" s="19" t="s">
        <v>449</v>
      </c>
      <c r="D202" s="19" t="str">
        <f t="shared" si="48"/>
        <v>N3121201子夜黑</v>
      </c>
      <c r="E202" s="22">
        <v>1</v>
      </c>
      <c r="F202" s="3">
        <v>0</v>
      </c>
      <c r="G202" s="3">
        <f t="shared" si="49"/>
        <v>1</v>
      </c>
      <c r="H202" s="23">
        <v>0</v>
      </c>
      <c r="I202" s="24">
        <v>0</v>
      </c>
      <c r="J202" s="8">
        <f t="shared" si="50"/>
        <v>0</v>
      </c>
      <c r="M202" s="4">
        <f t="shared" si="51"/>
        <v>1</v>
      </c>
      <c r="N202" s="5">
        <f t="shared" si="52"/>
        <v>1</v>
      </c>
      <c r="O202" s="5">
        <f t="shared" si="55"/>
        <v>1</v>
      </c>
      <c r="P202" s="5">
        <f t="shared" si="56"/>
        <v>1</v>
      </c>
      <c r="Q202" s="2" t="s">
        <v>511</v>
      </c>
      <c r="R202" s="7">
        <f t="shared" si="53"/>
        <v>1</v>
      </c>
      <c r="S202" s="7">
        <f t="shared" si="54"/>
        <v>1</v>
      </c>
      <c r="T202" s="7">
        <f t="shared" si="57"/>
        <v>1</v>
      </c>
      <c r="U202" s="7">
        <f t="shared" si="58"/>
        <v>1</v>
      </c>
      <c r="V202" s="22">
        <v>297</v>
      </c>
      <c r="W202" s="22">
        <v>549</v>
      </c>
      <c r="X202" s="14">
        <f t="shared" si="59"/>
        <v>0</v>
      </c>
      <c r="Y202" s="3">
        <f t="shared" si="60"/>
        <v>0</v>
      </c>
      <c r="Z202" s="3">
        <f t="shared" si="61"/>
        <v>549</v>
      </c>
      <c r="AA202" s="3">
        <f t="shared" si="62"/>
        <v>549</v>
      </c>
      <c r="AB202" s="3">
        <f t="shared" si="63"/>
        <v>549</v>
      </c>
    </row>
    <row r="203" spans="1:28" x14ac:dyDescent="0.15">
      <c r="A203" s="19" t="s">
        <v>445</v>
      </c>
      <c r="B203" s="19" t="s">
        <v>639</v>
      </c>
      <c r="C203" s="19" t="s">
        <v>640</v>
      </c>
      <c r="D203" s="19" t="str">
        <f t="shared" si="48"/>
        <v>N3121201深藏青</v>
      </c>
      <c r="E203" s="22">
        <v>1</v>
      </c>
      <c r="F203" s="3">
        <v>0</v>
      </c>
      <c r="G203" s="3">
        <f t="shared" si="49"/>
        <v>1</v>
      </c>
      <c r="H203" s="23">
        <v>0</v>
      </c>
      <c r="I203" s="24">
        <v>0</v>
      </c>
      <c r="J203" s="8">
        <f t="shared" si="50"/>
        <v>0</v>
      </c>
      <c r="M203" s="4">
        <f t="shared" si="51"/>
        <v>1</v>
      </c>
      <c r="N203" s="5">
        <f t="shared" si="52"/>
        <v>1</v>
      </c>
      <c r="O203" s="5">
        <f t="shared" si="55"/>
        <v>1</v>
      </c>
      <c r="P203" s="5">
        <f t="shared" si="56"/>
        <v>1</v>
      </c>
      <c r="Q203" s="2" t="s">
        <v>511</v>
      </c>
      <c r="R203" s="7">
        <f t="shared" si="53"/>
        <v>1</v>
      </c>
      <c r="S203" s="7">
        <f t="shared" si="54"/>
        <v>1</v>
      </c>
      <c r="T203" s="7">
        <f t="shared" si="57"/>
        <v>1</v>
      </c>
      <c r="U203" s="7">
        <f t="shared" si="58"/>
        <v>1</v>
      </c>
      <c r="V203" s="22">
        <v>297</v>
      </c>
      <c r="W203" s="22">
        <v>549</v>
      </c>
      <c r="X203" s="14">
        <f t="shared" si="59"/>
        <v>0</v>
      </c>
      <c r="Y203" s="3">
        <f t="shared" si="60"/>
        <v>0</v>
      </c>
      <c r="Z203" s="3">
        <f t="shared" si="61"/>
        <v>549</v>
      </c>
      <c r="AA203" s="3">
        <f t="shared" si="62"/>
        <v>549</v>
      </c>
      <c r="AB203" s="3">
        <f t="shared" si="63"/>
        <v>549</v>
      </c>
    </row>
    <row r="204" spans="1:28" x14ac:dyDescent="0.15">
      <c r="A204" s="19" t="s">
        <v>445</v>
      </c>
      <c r="B204" s="19" t="s">
        <v>70</v>
      </c>
      <c r="C204" s="19" t="s">
        <v>450</v>
      </c>
      <c r="D204" s="19" t="str">
        <f t="shared" si="48"/>
        <v>N3121201蜜枣红</v>
      </c>
      <c r="E204" s="22">
        <v>1</v>
      </c>
      <c r="F204" s="3">
        <v>0</v>
      </c>
      <c r="G204" s="3">
        <f t="shared" si="49"/>
        <v>1</v>
      </c>
      <c r="H204" s="23">
        <v>0</v>
      </c>
      <c r="I204" s="24">
        <v>0</v>
      </c>
      <c r="J204" s="8">
        <f t="shared" si="50"/>
        <v>0</v>
      </c>
      <c r="M204" s="4">
        <f t="shared" si="51"/>
        <v>1</v>
      </c>
      <c r="N204" s="5">
        <f t="shared" si="52"/>
        <v>1</v>
      </c>
      <c r="O204" s="5">
        <f t="shared" si="55"/>
        <v>1</v>
      </c>
      <c r="P204" s="5">
        <f t="shared" si="56"/>
        <v>1</v>
      </c>
      <c r="Q204" s="2" t="s">
        <v>511</v>
      </c>
      <c r="R204" s="7">
        <f t="shared" si="53"/>
        <v>1</v>
      </c>
      <c r="S204" s="7">
        <f t="shared" si="54"/>
        <v>1</v>
      </c>
      <c r="T204" s="7">
        <f t="shared" si="57"/>
        <v>1</v>
      </c>
      <c r="U204" s="7">
        <f t="shared" si="58"/>
        <v>1</v>
      </c>
      <c r="V204" s="22">
        <v>297</v>
      </c>
      <c r="W204" s="22">
        <v>549</v>
      </c>
      <c r="X204" s="14">
        <f t="shared" si="59"/>
        <v>0</v>
      </c>
      <c r="Y204" s="3">
        <f t="shared" si="60"/>
        <v>0</v>
      </c>
      <c r="Z204" s="3">
        <f t="shared" si="61"/>
        <v>549</v>
      </c>
      <c r="AA204" s="3">
        <f t="shared" si="62"/>
        <v>549</v>
      </c>
      <c r="AB204" s="3">
        <f t="shared" si="63"/>
        <v>549</v>
      </c>
    </row>
    <row r="205" spans="1:28" x14ac:dyDescent="0.15">
      <c r="A205" s="19" t="s">
        <v>445</v>
      </c>
      <c r="B205" s="19" t="s">
        <v>290</v>
      </c>
      <c r="C205" s="19" t="s">
        <v>451</v>
      </c>
      <c r="D205" s="19" t="str">
        <f t="shared" si="48"/>
        <v>N3121201芭比粉</v>
      </c>
      <c r="E205" s="22">
        <v>1</v>
      </c>
      <c r="F205" s="3">
        <v>0</v>
      </c>
      <c r="G205" s="3">
        <f t="shared" si="49"/>
        <v>1</v>
      </c>
      <c r="H205" s="23">
        <v>0</v>
      </c>
      <c r="I205" s="24">
        <v>3</v>
      </c>
      <c r="J205" s="8">
        <f t="shared" si="50"/>
        <v>0</v>
      </c>
      <c r="M205" s="4">
        <f t="shared" si="51"/>
        <v>1</v>
      </c>
      <c r="N205" s="5">
        <f t="shared" si="52"/>
        <v>1</v>
      </c>
      <c r="O205" s="5">
        <f t="shared" si="55"/>
        <v>1</v>
      </c>
      <c r="P205" s="5">
        <f t="shared" si="56"/>
        <v>1</v>
      </c>
      <c r="Q205" s="2" t="s">
        <v>511</v>
      </c>
      <c r="R205" s="7">
        <f t="shared" si="53"/>
        <v>0.33333333333333331</v>
      </c>
      <c r="S205" s="7">
        <f t="shared" si="54"/>
        <v>0.33333333333333331</v>
      </c>
      <c r="T205" s="7">
        <f t="shared" si="57"/>
        <v>0.33333333333333331</v>
      </c>
      <c r="U205" s="7">
        <f t="shared" si="58"/>
        <v>0.33333333333333331</v>
      </c>
      <c r="V205" s="22">
        <v>297</v>
      </c>
      <c r="W205" s="22">
        <v>549</v>
      </c>
      <c r="X205" s="14">
        <f t="shared" si="59"/>
        <v>0</v>
      </c>
      <c r="Y205" s="3">
        <f t="shared" si="60"/>
        <v>1647</v>
      </c>
      <c r="Z205" s="3">
        <f t="shared" si="61"/>
        <v>549</v>
      </c>
      <c r="AA205" s="3">
        <f t="shared" si="62"/>
        <v>549</v>
      </c>
      <c r="AB205" s="3">
        <f t="shared" si="63"/>
        <v>549</v>
      </c>
    </row>
    <row r="206" spans="1:28" x14ac:dyDescent="0.15">
      <c r="A206" s="19" t="s">
        <v>445</v>
      </c>
      <c r="B206" s="19" t="s">
        <v>452</v>
      </c>
      <c r="C206" s="19" t="s">
        <v>453</v>
      </c>
      <c r="D206" s="19" t="str">
        <f t="shared" si="48"/>
        <v>N3121201迷雾蓝</v>
      </c>
      <c r="E206" s="22">
        <v>2</v>
      </c>
      <c r="F206" s="3">
        <v>0</v>
      </c>
      <c r="G206" s="3">
        <f t="shared" si="49"/>
        <v>2</v>
      </c>
      <c r="H206" s="23">
        <v>0</v>
      </c>
      <c r="I206" s="24">
        <v>0</v>
      </c>
      <c r="J206" s="8">
        <f t="shared" si="50"/>
        <v>0</v>
      </c>
      <c r="M206" s="4">
        <f t="shared" si="51"/>
        <v>2</v>
      </c>
      <c r="N206" s="5">
        <f t="shared" si="52"/>
        <v>2</v>
      </c>
      <c r="O206" s="5">
        <f t="shared" si="55"/>
        <v>2</v>
      </c>
      <c r="P206" s="5">
        <f t="shared" si="56"/>
        <v>2</v>
      </c>
      <c r="Q206" s="2" t="s">
        <v>511</v>
      </c>
      <c r="R206" s="7">
        <f t="shared" si="53"/>
        <v>2</v>
      </c>
      <c r="S206" s="7">
        <f t="shared" si="54"/>
        <v>2</v>
      </c>
      <c r="T206" s="7">
        <f t="shared" si="57"/>
        <v>2</v>
      </c>
      <c r="U206" s="7">
        <f t="shared" si="58"/>
        <v>2</v>
      </c>
      <c r="V206" s="22">
        <v>297</v>
      </c>
      <c r="W206" s="22">
        <v>549</v>
      </c>
      <c r="X206" s="14">
        <f t="shared" si="59"/>
        <v>0</v>
      </c>
      <c r="Y206" s="3">
        <f t="shared" si="60"/>
        <v>0</v>
      </c>
      <c r="Z206" s="3">
        <f t="shared" si="61"/>
        <v>1098</v>
      </c>
      <c r="AA206" s="3">
        <f t="shared" si="62"/>
        <v>1098</v>
      </c>
      <c r="AB206" s="3">
        <f t="shared" si="63"/>
        <v>1098</v>
      </c>
    </row>
    <row r="207" spans="1:28" x14ac:dyDescent="0.15">
      <c r="A207" s="19" t="s">
        <v>445</v>
      </c>
      <c r="B207" s="19" t="s">
        <v>68</v>
      </c>
      <c r="C207" s="19" t="s">
        <v>454</v>
      </c>
      <c r="D207" s="19" t="str">
        <f t="shared" si="48"/>
        <v>N3121201木莓红</v>
      </c>
      <c r="E207" s="22">
        <v>5</v>
      </c>
      <c r="F207" s="3">
        <v>0</v>
      </c>
      <c r="G207" s="3">
        <f t="shared" si="49"/>
        <v>5</v>
      </c>
      <c r="H207" s="23">
        <v>0</v>
      </c>
      <c r="I207" s="24">
        <v>0</v>
      </c>
      <c r="J207" s="8">
        <f t="shared" si="50"/>
        <v>0</v>
      </c>
      <c r="M207" s="4">
        <f t="shared" si="51"/>
        <v>5</v>
      </c>
      <c r="N207" s="5">
        <f t="shared" si="52"/>
        <v>5</v>
      </c>
      <c r="O207" s="5">
        <f t="shared" si="55"/>
        <v>5</v>
      </c>
      <c r="P207" s="5">
        <f t="shared" si="56"/>
        <v>5</v>
      </c>
      <c r="Q207" s="2" t="s">
        <v>511</v>
      </c>
      <c r="R207" s="7">
        <f t="shared" si="53"/>
        <v>5</v>
      </c>
      <c r="S207" s="7">
        <f t="shared" si="54"/>
        <v>5</v>
      </c>
      <c r="T207" s="7">
        <f t="shared" si="57"/>
        <v>5</v>
      </c>
      <c r="U207" s="7">
        <f t="shared" si="58"/>
        <v>5</v>
      </c>
      <c r="V207" s="22">
        <v>346</v>
      </c>
      <c r="W207" s="22">
        <v>549</v>
      </c>
      <c r="X207" s="14">
        <f t="shared" si="59"/>
        <v>0</v>
      </c>
      <c r="Y207" s="3">
        <f t="shared" si="60"/>
        <v>0</v>
      </c>
      <c r="Z207" s="3">
        <f t="shared" si="61"/>
        <v>2745</v>
      </c>
      <c r="AA207" s="3">
        <f t="shared" si="62"/>
        <v>2745</v>
      </c>
      <c r="AB207" s="3">
        <f t="shared" si="63"/>
        <v>2745</v>
      </c>
    </row>
    <row r="208" spans="1:28" x14ac:dyDescent="0.15">
      <c r="A208" s="19" t="s">
        <v>445</v>
      </c>
      <c r="B208" s="19" t="s">
        <v>60</v>
      </c>
      <c r="C208" s="19" t="s">
        <v>455</v>
      </c>
      <c r="D208" s="19" t="str">
        <f t="shared" si="48"/>
        <v>N3121201苹果绿</v>
      </c>
      <c r="E208" s="22">
        <v>1</v>
      </c>
      <c r="F208" s="3">
        <v>0</v>
      </c>
      <c r="G208" s="3">
        <f t="shared" si="49"/>
        <v>1</v>
      </c>
      <c r="H208" s="23">
        <v>0</v>
      </c>
      <c r="I208" s="24">
        <v>0</v>
      </c>
      <c r="J208" s="8">
        <f t="shared" si="50"/>
        <v>0</v>
      </c>
      <c r="M208" s="4">
        <f t="shared" si="51"/>
        <v>1</v>
      </c>
      <c r="N208" s="5">
        <f t="shared" si="52"/>
        <v>1</v>
      </c>
      <c r="O208" s="5">
        <f t="shared" si="55"/>
        <v>1</v>
      </c>
      <c r="P208" s="5">
        <f t="shared" si="56"/>
        <v>1</v>
      </c>
      <c r="Q208" s="2" t="s">
        <v>511</v>
      </c>
      <c r="R208" s="7">
        <f t="shared" si="53"/>
        <v>1</v>
      </c>
      <c r="S208" s="7">
        <f t="shared" si="54"/>
        <v>1</v>
      </c>
      <c r="T208" s="7">
        <f t="shared" si="57"/>
        <v>1</v>
      </c>
      <c r="U208" s="7">
        <f t="shared" si="58"/>
        <v>1</v>
      </c>
      <c r="V208" s="22">
        <v>346</v>
      </c>
      <c r="W208" s="22">
        <v>549</v>
      </c>
      <c r="X208" s="14">
        <f t="shared" si="59"/>
        <v>0</v>
      </c>
      <c r="Y208" s="3">
        <f t="shared" si="60"/>
        <v>0</v>
      </c>
      <c r="Z208" s="3">
        <f t="shared" si="61"/>
        <v>549</v>
      </c>
      <c r="AA208" s="3">
        <f t="shared" si="62"/>
        <v>549</v>
      </c>
      <c r="AB208" s="3">
        <f t="shared" si="63"/>
        <v>549</v>
      </c>
    </row>
    <row r="209" spans="1:28" x14ac:dyDescent="0.15">
      <c r="A209" s="19" t="s">
        <v>445</v>
      </c>
      <c r="B209" s="19" t="s">
        <v>442</v>
      </c>
      <c r="C209" s="19" t="s">
        <v>456</v>
      </c>
      <c r="D209" s="19" t="str">
        <f t="shared" si="48"/>
        <v>N3121201太妃棕</v>
      </c>
      <c r="E209" s="22">
        <v>1</v>
      </c>
      <c r="F209" s="3">
        <v>0</v>
      </c>
      <c r="G209" s="3">
        <f t="shared" si="49"/>
        <v>1</v>
      </c>
      <c r="H209" s="23">
        <v>0</v>
      </c>
      <c r="I209" s="24">
        <v>0</v>
      </c>
      <c r="J209" s="8">
        <f t="shared" si="50"/>
        <v>0</v>
      </c>
      <c r="M209" s="4">
        <f t="shared" si="51"/>
        <v>1</v>
      </c>
      <c r="N209" s="5">
        <f t="shared" si="52"/>
        <v>1</v>
      </c>
      <c r="O209" s="5">
        <f t="shared" si="55"/>
        <v>1</v>
      </c>
      <c r="P209" s="5">
        <f t="shared" si="56"/>
        <v>1</v>
      </c>
      <c r="Q209" s="2" t="s">
        <v>511</v>
      </c>
      <c r="R209" s="7">
        <f t="shared" si="53"/>
        <v>1</v>
      </c>
      <c r="S209" s="7">
        <f t="shared" si="54"/>
        <v>1</v>
      </c>
      <c r="T209" s="7">
        <f t="shared" si="57"/>
        <v>1</v>
      </c>
      <c r="U209" s="7">
        <f t="shared" si="58"/>
        <v>1</v>
      </c>
      <c r="V209" s="22">
        <v>346</v>
      </c>
      <c r="W209" s="22">
        <v>549</v>
      </c>
      <c r="X209" s="14">
        <f t="shared" si="59"/>
        <v>0</v>
      </c>
      <c r="Y209" s="3">
        <f t="shared" si="60"/>
        <v>0</v>
      </c>
      <c r="Z209" s="3">
        <f t="shared" si="61"/>
        <v>549</v>
      </c>
      <c r="AA209" s="3">
        <f t="shared" si="62"/>
        <v>549</v>
      </c>
      <c r="AB209" s="3">
        <f t="shared" si="63"/>
        <v>549</v>
      </c>
    </row>
    <row r="210" spans="1:28" x14ac:dyDescent="0.15">
      <c r="A210" s="19" t="s">
        <v>803</v>
      </c>
      <c r="B210" s="19" t="s">
        <v>804</v>
      </c>
      <c r="C210" s="19" t="s">
        <v>805</v>
      </c>
      <c r="D210" s="19" t="str">
        <f t="shared" si="48"/>
        <v>N4010802黑撞米白</v>
      </c>
      <c r="E210" s="22">
        <v>0</v>
      </c>
      <c r="F210" s="3">
        <v>0</v>
      </c>
      <c r="G210" s="3">
        <f t="shared" si="49"/>
        <v>0</v>
      </c>
      <c r="H210" s="23">
        <v>0</v>
      </c>
      <c r="I210" s="24">
        <v>1</v>
      </c>
      <c r="J210" s="8">
        <f t="shared" si="50"/>
        <v>0</v>
      </c>
      <c r="M210" s="4">
        <f t="shared" si="51"/>
        <v>0</v>
      </c>
      <c r="N210" s="5">
        <f t="shared" si="52"/>
        <v>0</v>
      </c>
      <c r="O210" s="5">
        <f t="shared" si="55"/>
        <v>0</v>
      </c>
      <c r="P210" s="5">
        <f t="shared" si="56"/>
        <v>0</v>
      </c>
      <c r="Q210" s="2" t="s">
        <v>511</v>
      </c>
      <c r="R210" s="7">
        <f t="shared" si="53"/>
        <v>0</v>
      </c>
      <c r="S210" s="7">
        <f t="shared" si="54"/>
        <v>0</v>
      </c>
      <c r="T210" s="7">
        <f t="shared" si="57"/>
        <v>0</v>
      </c>
      <c r="U210" s="7">
        <f t="shared" si="58"/>
        <v>0</v>
      </c>
      <c r="V210" s="22">
        <v>226</v>
      </c>
      <c r="W210" s="22">
        <v>499</v>
      </c>
      <c r="X210" s="14">
        <f t="shared" si="59"/>
        <v>0</v>
      </c>
      <c r="Y210" s="3">
        <f t="shared" si="60"/>
        <v>499</v>
      </c>
      <c r="Z210" s="3">
        <f t="shared" si="61"/>
        <v>0</v>
      </c>
      <c r="AA210" s="3">
        <f t="shared" si="62"/>
        <v>0</v>
      </c>
      <c r="AB210" s="3">
        <f t="shared" si="63"/>
        <v>0</v>
      </c>
    </row>
    <row r="211" spans="1:28" x14ac:dyDescent="0.15">
      <c r="A211" s="19" t="s">
        <v>491</v>
      </c>
      <c r="B211" s="19" t="s">
        <v>407</v>
      </c>
      <c r="C211" s="19" t="s">
        <v>492</v>
      </c>
      <c r="D211" s="19" t="str">
        <f t="shared" si="48"/>
        <v>N4021103玫瑰紫</v>
      </c>
      <c r="E211" s="22">
        <v>81</v>
      </c>
      <c r="F211" s="3">
        <v>0</v>
      </c>
      <c r="G211" s="3">
        <f t="shared" si="49"/>
        <v>81</v>
      </c>
      <c r="H211" s="23">
        <v>9</v>
      </c>
      <c r="I211" s="24">
        <v>22</v>
      </c>
      <c r="J211" s="8">
        <f t="shared" si="50"/>
        <v>38.571428571428577</v>
      </c>
      <c r="M211" s="4">
        <f t="shared" si="51"/>
        <v>2.0999999999999996</v>
      </c>
      <c r="N211" s="5">
        <f t="shared" si="52"/>
        <v>2.0999999999999996</v>
      </c>
      <c r="O211" s="5">
        <f t="shared" si="55"/>
        <v>2.0999999999999996</v>
      </c>
      <c r="P211" s="5">
        <f t="shared" si="56"/>
        <v>2.0999999999999996</v>
      </c>
      <c r="Q211" s="2" t="s">
        <v>844</v>
      </c>
      <c r="R211" s="7">
        <f t="shared" si="53"/>
        <v>3.6818181818181817</v>
      </c>
      <c r="S211" s="7">
        <f t="shared" si="54"/>
        <v>3.6818181818181817</v>
      </c>
      <c r="T211" s="7">
        <f t="shared" si="57"/>
        <v>3.6818181818181817</v>
      </c>
      <c r="U211" s="7">
        <f t="shared" si="58"/>
        <v>3.6818181818181817</v>
      </c>
      <c r="V211" s="22">
        <v>186</v>
      </c>
      <c r="W211" s="22">
        <v>399</v>
      </c>
      <c r="X211" s="14">
        <f t="shared" si="59"/>
        <v>15390.000000000002</v>
      </c>
      <c r="Y211" s="3">
        <f t="shared" si="60"/>
        <v>8778</v>
      </c>
      <c r="Z211" s="3">
        <f t="shared" si="61"/>
        <v>32319</v>
      </c>
      <c r="AA211" s="3">
        <f t="shared" si="62"/>
        <v>32319</v>
      </c>
      <c r="AB211" s="3">
        <f t="shared" si="63"/>
        <v>32319</v>
      </c>
    </row>
    <row r="212" spans="1:28" x14ac:dyDescent="0.15">
      <c r="A212" s="19" t="s">
        <v>491</v>
      </c>
      <c r="B212" s="19" t="s">
        <v>95</v>
      </c>
      <c r="C212" s="19" t="s">
        <v>493</v>
      </c>
      <c r="D212" s="19" t="str">
        <f t="shared" si="48"/>
        <v>N4021103湖水绿</v>
      </c>
      <c r="E212" s="22">
        <v>1</v>
      </c>
      <c r="F212" s="3">
        <v>0</v>
      </c>
      <c r="G212" s="3">
        <f t="shared" si="49"/>
        <v>1</v>
      </c>
      <c r="H212" s="23">
        <v>0</v>
      </c>
      <c r="I212" s="24">
        <v>1</v>
      </c>
      <c r="J212" s="8">
        <f t="shared" si="50"/>
        <v>0</v>
      </c>
      <c r="M212" s="4">
        <f t="shared" si="51"/>
        <v>1</v>
      </c>
      <c r="N212" s="5">
        <f t="shared" si="52"/>
        <v>1</v>
      </c>
      <c r="O212" s="5">
        <f t="shared" si="55"/>
        <v>1</v>
      </c>
      <c r="P212" s="5">
        <f t="shared" si="56"/>
        <v>1</v>
      </c>
      <c r="Q212" s="2" t="s">
        <v>882</v>
      </c>
      <c r="R212" s="7">
        <f t="shared" si="53"/>
        <v>1</v>
      </c>
      <c r="S212" s="7">
        <f t="shared" si="54"/>
        <v>1</v>
      </c>
      <c r="T212" s="7">
        <f t="shared" si="57"/>
        <v>1</v>
      </c>
      <c r="U212" s="7">
        <f t="shared" si="58"/>
        <v>1</v>
      </c>
      <c r="V212" s="22">
        <v>186</v>
      </c>
      <c r="W212" s="22">
        <v>399</v>
      </c>
      <c r="X212" s="14">
        <f t="shared" si="59"/>
        <v>0</v>
      </c>
      <c r="Y212" s="3">
        <f t="shared" si="60"/>
        <v>399</v>
      </c>
      <c r="Z212" s="3">
        <f t="shared" si="61"/>
        <v>399</v>
      </c>
      <c r="AA212" s="3">
        <f t="shared" si="62"/>
        <v>399</v>
      </c>
      <c r="AB212" s="3">
        <f t="shared" si="63"/>
        <v>399</v>
      </c>
    </row>
    <row r="213" spans="1:28" x14ac:dyDescent="0.15">
      <c r="A213" s="19" t="s">
        <v>486</v>
      </c>
      <c r="B213" s="19" t="s">
        <v>438</v>
      </c>
      <c r="C213" s="19" t="s">
        <v>487</v>
      </c>
      <c r="D213" s="19" t="str">
        <f t="shared" si="48"/>
        <v>N4021801渐变紫</v>
      </c>
      <c r="E213" s="22">
        <v>323</v>
      </c>
      <c r="F213" s="3">
        <v>651</v>
      </c>
      <c r="G213" s="3">
        <f t="shared" si="49"/>
        <v>974</v>
      </c>
      <c r="H213" s="23">
        <v>16</v>
      </c>
      <c r="I213" s="24">
        <v>69</v>
      </c>
      <c r="J213" s="8">
        <f t="shared" si="50"/>
        <v>68.571428571428569</v>
      </c>
      <c r="M213" s="4">
        <f t="shared" si="51"/>
        <v>4.7104166666666671</v>
      </c>
      <c r="N213" s="5">
        <f t="shared" si="52"/>
        <v>14.204166666666667</v>
      </c>
      <c r="O213" s="5">
        <f t="shared" si="55"/>
        <v>14.204166666666667</v>
      </c>
      <c r="P213" s="5">
        <f t="shared" si="56"/>
        <v>14.204166666666667</v>
      </c>
      <c r="Q213" s="2" t="s">
        <v>842</v>
      </c>
      <c r="R213" s="7">
        <f t="shared" si="53"/>
        <v>4.6811594202898554</v>
      </c>
      <c r="S213" s="7">
        <f t="shared" si="54"/>
        <v>14.115942028985508</v>
      </c>
      <c r="T213" s="7">
        <f t="shared" si="57"/>
        <v>14.115942028985508</v>
      </c>
      <c r="U213" s="7">
        <f t="shared" si="58"/>
        <v>14.115942028985508</v>
      </c>
      <c r="V213" s="22">
        <v>360</v>
      </c>
      <c r="W213" s="22">
        <v>699</v>
      </c>
      <c r="X213" s="14">
        <f t="shared" si="59"/>
        <v>47931.428571428572</v>
      </c>
      <c r="Y213" s="3">
        <f t="shared" si="60"/>
        <v>48231</v>
      </c>
      <c r="Z213" s="3">
        <f t="shared" si="61"/>
        <v>225777</v>
      </c>
      <c r="AA213" s="3">
        <f t="shared" si="62"/>
        <v>680826</v>
      </c>
      <c r="AB213" s="3">
        <f t="shared" si="63"/>
        <v>680826</v>
      </c>
    </row>
    <row r="214" spans="1:28" x14ac:dyDescent="0.15">
      <c r="A214" s="19" t="s">
        <v>486</v>
      </c>
      <c r="B214" s="19" t="s">
        <v>436</v>
      </c>
      <c r="C214" s="19" t="s">
        <v>488</v>
      </c>
      <c r="D214" s="19" t="str">
        <f t="shared" si="48"/>
        <v>N4021801渐变粉</v>
      </c>
      <c r="E214" s="22">
        <v>83</v>
      </c>
      <c r="F214" s="3">
        <v>202</v>
      </c>
      <c r="G214" s="3">
        <f t="shared" si="49"/>
        <v>285</v>
      </c>
      <c r="H214" s="23">
        <v>2</v>
      </c>
      <c r="I214" s="24">
        <v>9</v>
      </c>
      <c r="J214" s="8">
        <f t="shared" si="50"/>
        <v>8.5714285714285712</v>
      </c>
      <c r="M214" s="4">
        <f t="shared" si="51"/>
        <v>9.6833333333333336</v>
      </c>
      <c r="N214" s="5">
        <f t="shared" si="52"/>
        <v>33.25</v>
      </c>
      <c r="O214" s="5">
        <f t="shared" si="55"/>
        <v>33.25</v>
      </c>
      <c r="P214" s="5">
        <f t="shared" si="56"/>
        <v>33.25</v>
      </c>
      <c r="Q214" s="2" t="s">
        <v>842</v>
      </c>
      <c r="R214" s="7">
        <f t="shared" si="53"/>
        <v>9.2222222222222214</v>
      </c>
      <c r="S214" s="7">
        <f t="shared" si="54"/>
        <v>31.666666666666668</v>
      </c>
      <c r="T214" s="7">
        <f t="shared" si="57"/>
        <v>31.666666666666668</v>
      </c>
      <c r="U214" s="7">
        <f t="shared" si="58"/>
        <v>31.666666666666668</v>
      </c>
      <c r="V214" s="22">
        <v>360</v>
      </c>
      <c r="W214" s="22">
        <v>699</v>
      </c>
      <c r="X214" s="14">
        <f t="shared" si="59"/>
        <v>5991.4285714285716</v>
      </c>
      <c r="Y214" s="3">
        <f t="shared" si="60"/>
        <v>6291</v>
      </c>
      <c r="Z214" s="3">
        <f t="shared" si="61"/>
        <v>58017</v>
      </c>
      <c r="AA214" s="3">
        <f t="shared" si="62"/>
        <v>199215</v>
      </c>
      <c r="AB214" s="3">
        <f t="shared" si="63"/>
        <v>199215</v>
      </c>
    </row>
    <row r="215" spans="1:28" x14ac:dyDescent="0.15">
      <c r="A215" s="19" t="s">
        <v>486</v>
      </c>
      <c r="B215" s="19" t="s">
        <v>440</v>
      </c>
      <c r="C215" s="19" t="s">
        <v>489</v>
      </c>
      <c r="D215" s="19" t="str">
        <f t="shared" si="48"/>
        <v>N4021801渐变橙</v>
      </c>
      <c r="E215" s="22">
        <v>89</v>
      </c>
      <c r="F215" s="3">
        <v>54</v>
      </c>
      <c r="G215" s="3">
        <f t="shared" si="49"/>
        <v>143</v>
      </c>
      <c r="H215" s="23">
        <v>1</v>
      </c>
      <c r="I215" s="24">
        <v>7</v>
      </c>
      <c r="J215" s="8">
        <f t="shared" si="50"/>
        <v>4.2857142857142856</v>
      </c>
      <c r="M215" s="4">
        <f t="shared" si="51"/>
        <v>20.766666666666666</v>
      </c>
      <c r="N215" s="5">
        <f t="shared" si="52"/>
        <v>33.366666666666667</v>
      </c>
      <c r="O215" s="5">
        <f t="shared" si="55"/>
        <v>33.366666666666667</v>
      </c>
      <c r="P215" s="5">
        <f t="shared" si="56"/>
        <v>33.366666666666667</v>
      </c>
      <c r="Q215" s="2" t="s">
        <v>842</v>
      </c>
      <c r="R215" s="7">
        <f t="shared" si="53"/>
        <v>12.714285714285714</v>
      </c>
      <c r="S215" s="7">
        <f t="shared" si="54"/>
        <v>20.428571428571427</v>
      </c>
      <c r="T215" s="7">
        <f t="shared" si="57"/>
        <v>20.428571428571427</v>
      </c>
      <c r="U215" s="7">
        <f t="shared" si="58"/>
        <v>20.428571428571427</v>
      </c>
      <c r="V215" s="22">
        <v>360</v>
      </c>
      <c r="W215" s="22">
        <v>699</v>
      </c>
      <c r="X215" s="14">
        <f t="shared" si="59"/>
        <v>2995.7142857142858</v>
      </c>
      <c r="Y215" s="3">
        <f t="shared" si="60"/>
        <v>4893</v>
      </c>
      <c r="Z215" s="3">
        <f t="shared" si="61"/>
        <v>62211</v>
      </c>
      <c r="AA215" s="3">
        <f t="shared" si="62"/>
        <v>99957</v>
      </c>
      <c r="AB215" s="3">
        <f t="shared" si="63"/>
        <v>99957</v>
      </c>
    </row>
    <row r="216" spans="1:28" x14ac:dyDescent="0.15">
      <c r="A216" s="19" t="s">
        <v>486</v>
      </c>
      <c r="B216" s="19" t="s">
        <v>10</v>
      </c>
      <c r="C216" s="19" t="s">
        <v>490</v>
      </c>
      <c r="D216" s="19" t="str">
        <f t="shared" ref="D216:D279" si="64">A216&amp;B216</f>
        <v>N4021801子夜黑</v>
      </c>
      <c r="E216" s="22">
        <v>150</v>
      </c>
      <c r="F216" s="3">
        <v>150</v>
      </c>
      <c r="G216" s="3">
        <f t="shared" ref="G216:G279" si="65">E216+F216</f>
        <v>300</v>
      </c>
      <c r="H216" s="23">
        <v>8</v>
      </c>
      <c r="I216" s="24">
        <v>28</v>
      </c>
      <c r="J216" s="8">
        <f t="shared" ref="J216:J279" si="66">H216/7*30</f>
        <v>34.285714285714285</v>
      </c>
      <c r="M216" s="4">
        <f t="shared" ref="M216:M279" si="67">IF(J216=0,E216,E216/J216)</f>
        <v>4.375</v>
      </c>
      <c r="N216" s="5">
        <f t="shared" ref="N216:N279" si="68">IF(J216=0,G216,G216/J216)</f>
        <v>8.75</v>
      </c>
      <c r="O216" s="5">
        <f t="shared" si="55"/>
        <v>8.75</v>
      </c>
      <c r="P216" s="5">
        <f t="shared" si="56"/>
        <v>8.75</v>
      </c>
      <c r="Q216" s="2" t="s">
        <v>842</v>
      </c>
      <c r="R216" s="7">
        <f t="shared" ref="R216:R279" si="69">IF(I216=0,E216,E216/I216)</f>
        <v>5.3571428571428568</v>
      </c>
      <c r="S216" s="7">
        <f t="shared" ref="S216:S279" si="70">IF(I216=0,G216,G216/I216)</f>
        <v>10.714285714285714</v>
      </c>
      <c r="T216" s="7">
        <f t="shared" si="57"/>
        <v>10.714285714285714</v>
      </c>
      <c r="U216" s="7">
        <f t="shared" si="58"/>
        <v>10.714285714285714</v>
      </c>
      <c r="V216" s="22">
        <v>370</v>
      </c>
      <c r="W216" s="22">
        <v>699</v>
      </c>
      <c r="X216" s="14">
        <f t="shared" si="59"/>
        <v>23965.714285714286</v>
      </c>
      <c r="Y216" s="3">
        <f t="shared" si="60"/>
        <v>19572</v>
      </c>
      <c r="Z216" s="3">
        <f t="shared" si="61"/>
        <v>104850</v>
      </c>
      <c r="AA216" s="3">
        <f t="shared" si="62"/>
        <v>209700</v>
      </c>
      <c r="AB216" s="3">
        <f t="shared" si="63"/>
        <v>209700</v>
      </c>
    </row>
    <row r="217" spans="1:28" x14ac:dyDescent="0.15">
      <c r="A217" s="19" t="s">
        <v>480</v>
      </c>
      <c r="B217" s="19" t="s">
        <v>438</v>
      </c>
      <c r="C217" s="19" t="s">
        <v>481</v>
      </c>
      <c r="D217" s="19" t="str">
        <f t="shared" si="64"/>
        <v>N4021802渐变紫</v>
      </c>
      <c r="E217" s="22">
        <v>0</v>
      </c>
      <c r="F217" s="3">
        <v>0</v>
      </c>
      <c r="G217" s="3">
        <f t="shared" si="65"/>
        <v>0</v>
      </c>
      <c r="H217" s="23">
        <v>0</v>
      </c>
      <c r="I217" s="24">
        <v>1</v>
      </c>
      <c r="J217" s="8">
        <f t="shared" si="66"/>
        <v>0</v>
      </c>
      <c r="M217" s="4">
        <f t="shared" si="67"/>
        <v>0</v>
      </c>
      <c r="N217" s="5">
        <f t="shared" si="68"/>
        <v>0</v>
      </c>
      <c r="O217" s="5">
        <f t="shared" si="55"/>
        <v>0</v>
      </c>
      <c r="P217" s="5">
        <f t="shared" si="56"/>
        <v>0</v>
      </c>
      <c r="Q217" s="2" t="s">
        <v>511</v>
      </c>
      <c r="R217" s="7">
        <f t="shared" si="69"/>
        <v>0</v>
      </c>
      <c r="S217" s="7">
        <f t="shared" si="70"/>
        <v>0</v>
      </c>
      <c r="T217" s="7">
        <f t="shared" si="57"/>
        <v>0</v>
      </c>
      <c r="U217" s="7">
        <f t="shared" si="58"/>
        <v>0</v>
      </c>
      <c r="V217" s="22">
        <v>185</v>
      </c>
      <c r="W217" s="22">
        <v>499</v>
      </c>
      <c r="X217" s="14">
        <f t="shared" si="59"/>
        <v>0</v>
      </c>
      <c r="Y217" s="3">
        <f t="shared" si="60"/>
        <v>499</v>
      </c>
      <c r="Z217" s="3">
        <f t="shared" si="61"/>
        <v>0</v>
      </c>
      <c r="AA217" s="3">
        <f t="shared" si="62"/>
        <v>0</v>
      </c>
      <c r="AB217" s="3">
        <f t="shared" si="63"/>
        <v>0</v>
      </c>
    </row>
    <row r="218" spans="1:28" x14ac:dyDescent="0.15">
      <c r="A218" s="19" t="s">
        <v>480</v>
      </c>
      <c r="B218" s="19" t="s">
        <v>436</v>
      </c>
      <c r="C218" s="19" t="s">
        <v>482</v>
      </c>
      <c r="D218" s="19" t="str">
        <f t="shared" si="64"/>
        <v>N4021802渐变粉</v>
      </c>
      <c r="E218" s="22">
        <v>0</v>
      </c>
      <c r="F218" s="3">
        <v>0</v>
      </c>
      <c r="G218" s="3">
        <f t="shared" si="65"/>
        <v>0</v>
      </c>
      <c r="H218" s="23">
        <v>0</v>
      </c>
      <c r="I218" s="24">
        <v>1</v>
      </c>
      <c r="J218" s="8">
        <f t="shared" si="66"/>
        <v>0</v>
      </c>
      <c r="M218" s="4">
        <f t="shared" si="67"/>
        <v>0</v>
      </c>
      <c r="N218" s="5">
        <f t="shared" si="68"/>
        <v>0</v>
      </c>
      <c r="O218" s="5">
        <f t="shared" si="55"/>
        <v>0</v>
      </c>
      <c r="P218" s="5">
        <f t="shared" si="56"/>
        <v>0</v>
      </c>
      <c r="Q218" s="2" t="s">
        <v>511</v>
      </c>
      <c r="R218" s="7">
        <f t="shared" si="69"/>
        <v>0</v>
      </c>
      <c r="S218" s="7">
        <f t="shared" si="70"/>
        <v>0</v>
      </c>
      <c r="T218" s="7">
        <f t="shared" si="57"/>
        <v>0</v>
      </c>
      <c r="U218" s="7">
        <f t="shared" si="58"/>
        <v>0</v>
      </c>
      <c r="V218" s="22">
        <v>185</v>
      </c>
      <c r="W218" s="22">
        <v>499</v>
      </c>
      <c r="X218" s="14">
        <f t="shared" si="59"/>
        <v>0</v>
      </c>
      <c r="Y218" s="3">
        <f t="shared" si="60"/>
        <v>499</v>
      </c>
      <c r="Z218" s="3">
        <f t="shared" si="61"/>
        <v>0</v>
      </c>
      <c r="AA218" s="3">
        <f t="shared" si="62"/>
        <v>0</v>
      </c>
      <c r="AB218" s="3">
        <f t="shared" si="63"/>
        <v>0</v>
      </c>
    </row>
    <row r="219" spans="1:28" x14ac:dyDescent="0.15">
      <c r="A219" s="19" t="s">
        <v>480</v>
      </c>
      <c r="B219" s="19" t="s">
        <v>440</v>
      </c>
      <c r="C219" s="19" t="s">
        <v>483</v>
      </c>
      <c r="D219" s="19" t="str">
        <f t="shared" si="64"/>
        <v>N4021802渐变橙</v>
      </c>
      <c r="E219" s="22">
        <v>1</v>
      </c>
      <c r="F219" s="3">
        <v>0</v>
      </c>
      <c r="G219" s="3">
        <f t="shared" si="65"/>
        <v>1</v>
      </c>
      <c r="H219" s="23">
        <v>0</v>
      </c>
      <c r="I219" s="24">
        <v>0</v>
      </c>
      <c r="J219" s="8">
        <f t="shared" si="66"/>
        <v>0</v>
      </c>
      <c r="M219" s="4">
        <f t="shared" si="67"/>
        <v>1</v>
      </c>
      <c r="N219" s="5">
        <f t="shared" si="68"/>
        <v>1</v>
      </c>
      <c r="O219" s="5">
        <f t="shared" si="55"/>
        <v>1</v>
      </c>
      <c r="P219" s="5">
        <f t="shared" si="56"/>
        <v>1</v>
      </c>
      <c r="Q219" s="2" t="s">
        <v>511</v>
      </c>
      <c r="R219" s="7">
        <f t="shared" si="69"/>
        <v>1</v>
      </c>
      <c r="S219" s="7">
        <f t="shared" si="70"/>
        <v>1</v>
      </c>
      <c r="T219" s="7">
        <f t="shared" si="57"/>
        <v>1</v>
      </c>
      <c r="U219" s="7">
        <f t="shared" si="58"/>
        <v>1</v>
      </c>
      <c r="V219" s="22">
        <v>185</v>
      </c>
      <c r="W219" s="22">
        <v>499</v>
      </c>
      <c r="X219" s="14">
        <f t="shared" si="59"/>
        <v>0</v>
      </c>
      <c r="Y219" s="3">
        <f t="shared" si="60"/>
        <v>0</v>
      </c>
      <c r="Z219" s="3">
        <f t="shared" si="61"/>
        <v>499</v>
      </c>
      <c r="AA219" s="3">
        <f t="shared" si="62"/>
        <v>499</v>
      </c>
      <c r="AB219" s="3">
        <f t="shared" si="63"/>
        <v>499</v>
      </c>
    </row>
    <row r="220" spans="1:28" x14ac:dyDescent="0.15">
      <c r="A220" s="19" t="s">
        <v>480</v>
      </c>
      <c r="B220" s="19" t="s">
        <v>435</v>
      </c>
      <c r="C220" s="19" t="s">
        <v>484</v>
      </c>
      <c r="D220" s="19" t="str">
        <f t="shared" si="64"/>
        <v>N4021802渐变绿</v>
      </c>
      <c r="E220" s="22">
        <v>1</v>
      </c>
      <c r="F220" s="3">
        <v>0</v>
      </c>
      <c r="G220" s="3">
        <f t="shared" si="65"/>
        <v>1</v>
      </c>
      <c r="H220" s="23">
        <v>0</v>
      </c>
      <c r="I220" s="24">
        <v>2</v>
      </c>
      <c r="J220" s="8">
        <f t="shared" si="66"/>
        <v>0</v>
      </c>
      <c r="M220" s="4">
        <f t="shared" si="67"/>
        <v>1</v>
      </c>
      <c r="N220" s="5">
        <f t="shared" si="68"/>
        <v>1</v>
      </c>
      <c r="O220" s="5">
        <f t="shared" si="55"/>
        <v>1</v>
      </c>
      <c r="P220" s="5">
        <f t="shared" si="56"/>
        <v>1</v>
      </c>
      <c r="Q220" s="2" t="s">
        <v>511</v>
      </c>
      <c r="R220" s="7">
        <f t="shared" si="69"/>
        <v>0.5</v>
      </c>
      <c r="S220" s="7">
        <f t="shared" si="70"/>
        <v>0.5</v>
      </c>
      <c r="T220" s="7">
        <f t="shared" si="57"/>
        <v>0.5</v>
      </c>
      <c r="U220" s="7">
        <f t="shared" si="58"/>
        <v>0.5</v>
      </c>
      <c r="V220" s="22">
        <v>185</v>
      </c>
      <c r="W220" s="22">
        <v>499</v>
      </c>
      <c r="X220" s="14">
        <f t="shared" si="59"/>
        <v>0</v>
      </c>
      <c r="Y220" s="3">
        <f t="shared" si="60"/>
        <v>998</v>
      </c>
      <c r="Z220" s="3">
        <f t="shared" si="61"/>
        <v>499</v>
      </c>
      <c r="AA220" s="3">
        <f t="shared" si="62"/>
        <v>499</v>
      </c>
      <c r="AB220" s="3">
        <f t="shared" si="63"/>
        <v>499</v>
      </c>
    </row>
    <row r="221" spans="1:28" x14ac:dyDescent="0.15">
      <c r="A221" s="19" t="s">
        <v>480</v>
      </c>
      <c r="B221" s="19" t="s">
        <v>10</v>
      </c>
      <c r="C221" s="19" t="s">
        <v>485</v>
      </c>
      <c r="D221" s="19" t="str">
        <f t="shared" si="64"/>
        <v>N4021802子夜黑</v>
      </c>
      <c r="E221" s="22">
        <v>-1</v>
      </c>
      <c r="F221" s="3">
        <v>0</v>
      </c>
      <c r="G221" s="3">
        <f t="shared" si="65"/>
        <v>-1</v>
      </c>
      <c r="H221" s="23">
        <v>1</v>
      </c>
      <c r="I221" s="24">
        <v>2</v>
      </c>
      <c r="J221" s="8">
        <f t="shared" si="66"/>
        <v>4.2857142857142856</v>
      </c>
      <c r="M221" s="4">
        <f t="shared" si="67"/>
        <v>-0.23333333333333334</v>
      </c>
      <c r="N221" s="5">
        <f t="shared" si="68"/>
        <v>-0.23333333333333334</v>
      </c>
      <c r="O221" s="5">
        <f t="shared" si="55"/>
        <v>-0.23333333333333334</v>
      </c>
      <c r="P221" s="5">
        <f t="shared" si="56"/>
        <v>-0.23333333333333334</v>
      </c>
      <c r="Q221" s="2" t="s">
        <v>511</v>
      </c>
      <c r="R221" s="7">
        <f t="shared" si="69"/>
        <v>-0.5</v>
      </c>
      <c r="S221" s="7">
        <f t="shared" si="70"/>
        <v>-0.5</v>
      </c>
      <c r="T221" s="7">
        <f t="shared" si="57"/>
        <v>-0.5</v>
      </c>
      <c r="U221" s="7">
        <f t="shared" si="58"/>
        <v>-0.5</v>
      </c>
      <c r="V221" s="22">
        <v>189</v>
      </c>
      <c r="W221" s="22">
        <v>499</v>
      </c>
      <c r="X221" s="14">
        <f t="shared" si="59"/>
        <v>2138.5714285714284</v>
      </c>
      <c r="Y221" s="3">
        <f t="shared" si="60"/>
        <v>998</v>
      </c>
      <c r="Z221" s="3">
        <f t="shared" si="61"/>
        <v>-499</v>
      </c>
      <c r="AA221" s="3">
        <f t="shared" si="62"/>
        <v>-499</v>
      </c>
      <c r="AB221" s="3">
        <f t="shared" si="63"/>
        <v>-499</v>
      </c>
    </row>
    <row r="222" spans="1:28" x14ac:dyDescent="0.15">
      <c r="A222" s="19" t="s">
        <v>475</v>
      </c>
      <c r="B222" s="19" t="s">
        <v>438</v>
      </c>
      <c r="C222" s="19" t="s">
        <v>476</v>
      </c>
      <c r="D222" s="19" t="str">
        <f t="shared" si="64"/>
        <v>N4021803渐变紫</v>
      </c>
      <c r="E222" s="22">
        <v>90</v>
      </c>
      <c r="F222" s="3">
        <v>6</v>
      </c>
      <c r="G222" s="3">
        <f t="shared" si="65"/>
        <v>96</v>
      </c>
      <c r="H222" s="23">
        <v>6</v>
      </c>
      <c r="I222" s="24">
        <v>27</v>
      </c>
      <c r="J222" s="8">
        <f t="shared" si="66"/>
        <v>25.714285714285712</v>
      </c>
      <c r="M222" s="4">
        <f t="shared" si="67"/>
        <v>3.5000000000000004</v>
      </c>
      <c r="N222" s="5">
        <f t="shared" si="68"/>
        <v>3.7333333333333338</v>
      </c>
      <c r="O222" s="5">
        <f t="shared" si="55"/>
        <v>3.7333333333333338</v>
      </c>
      <c r="P222" s="5">
        <f t="shared" si="56"/>
        <v>3.7333333333333338</v>
      </c>
      <c r="Q222" s="2" t="s">
        <v>844</v>
      </c>
      <c r="R222" s="7">
        <f t="shared" si="69"/>
        <v>3.3333333333333335</v>
      </c>
      <c r="S222" s="7">
        <f t="shared" si="70"/>
        <v>3.5555555555555554</v>
      </c>
      <c r="T222" s="7">
        <f t="shared" si="57"/>
        <v>3.5555555555555554</v>
      </c>
      <c r="U222" s="7">
        <f t="shared" si="58"/>
        <v>3.5555555555555554</v>
      </c>
      <c r="V222" s="22">
        <v>76</v>
      </c>
      <c r="W222" s="22">
        <v>199</v>
      </c>
      <c r="X222" s="14">
        <f t="shared" si="59"/>
        <v>5117.1428571428569</v>
      </c>
      <c r="Y222" s="3">
        <f t="shared" si="60"/>
        <v>5373</v>
      </c>
      <c r="Z222" s="3">
        <f t="shared" si="61"/>
        <v>17910</v>
      </c>
      <c r="AA222" s="3">
        <f t="shared" si="62"/>
        <v>19104</v>
      </c>
      <c r="AB222" s="3">
        <f t="shared" si="63"/>
        <v>19104</v>
      </c>
    </row>
    <row r="223" spans="1:28" x14ac:dyDescent="0.15">
      <c r="A223" s="19" t="s">
        <v>475</v>
      </c>
      <c r="B223" s="19" t="s">
        <v>436</v>
      </c>
      <c r="C223" s="19" t="s">
        <v>477</v>
      </c>
      <c r="D223" s="19" t="str">
        <f t="shared" si="64"/>
        <v>N4021803渐变粉</v>
      </c>
      <c r="E223" s="22">
        <v>54</v>
      </c>
      <c r="F223" s="3">
        <v>0</v>
      </c>
      <c r="G223" s="3">
        <f t="shared" si="65"/>
        <v>54</v>
      </c>
      <c r="H223" s="23">
        <v>1</v>
      </c>
      <c r="I223" s="24">
        <v>22</v>
      </c>
      <c r="J223" s="8">
        <f t="shared" si="66"/>
        <v>4.2857142857142856</v>
      </c>
      <c r="M223" s="4">
        <f t="shared" si="67"/>
        <v>12.6</v>
      </c>
      <c r="N223" s="5">
        <f t="shared" si="68"/>
        <v>12.6</v>
      </c>
      <c r="O223" s="5">
        <f t="shared" si="55"/>
        <v>12.6</v>
      </c>
      <c r="P223" s="5">
        <f t="shared" si="56"/>
        <v>12.6</v>
      </c>
      <c r="Q223" s="2" t="s">
        <v>844</v>
      </c>
      <c r="R223" s="7">
        <f t="shared" si="69"/>
        <v>2.4545454545454546</v>
      </c>
      <c r="S223" s="7">
        <f t="shared" si="70"/>
        <v>2.4545454545454546</v>
      </c>
      <c r="T223" s="7">
        <f t="shared" si="57"/>
        <v>2.4545454545454546</v>
      </c>
      <c r="U223" s="7">
        <f t="shared" si="58"/>
        <v>2.4545454545454546</v>
      </c>
      <c r="V223" s="22">
        <v>76</v>
      </c>
      <c r="W223" s="22">
        <v>199</v>
      </c>
      <c r="X223" s="14">
        <f t="shared" si="59"/>
        <v>852.85714285714278</v>
      </c>
      <c r="Y223" s="3">
        <f t="shared" si="60"/>
        <v>4378</v>
      </c>
      <c r="Z223" s="3">
        <f t="shared" si="61"/>
        <v>10746</v>
      </c>
      <c r="AA223" s="3">
        <f t="shared" si="62"/>
        <v>10746</v>
      </c>
      <c r="AB223" s="3">
        <f t="shared" si="63"/>
        <v>10746</v>
      </c>
    </row>
    <row r="224" spans="1:28" x14ac:dyDescent="0.15">
      <c r="A224" s="19" t="s">
        <v>475</v>
      </c>
      <c r="B224" s="19" t="s">
        <v>440</v>
      </c>
      <c r="C224" s="19" t="s">
        <v>478</v>
      </c>
      <c r="D224" s="19" t="str">
        <f t="shared" si="64"/>
        <v>N4021803渐变橙</v>
      </c>
      <c r="E224" s="22">
        <v>56</v>
      </c>
      <c r="F224" s="3">
        <v>0</v>
      </c>
      <c r="G224" s="3">
        <f t="shared" si="65"/>
        <v>56</v>
      </c>
      <c r="H224" s="23">
        <v>2</v>
      </c>
      <c r="I224" s="24">
        <v>20</v>
      </c>
      <c r="J224" s="8">
        <f t="shared" si="66"/>
        <v>8.5714285714285712</v>
      </c>
      <c r="M224" s="4">
        <f t="shared" si="67"/>
        <v>6.5333333333333332</v>
      </c>
      <c r="N224" s="5">
        <f t="shared" si="68"/>
        <v>6.5333333333333332</v>
      </c>
      <c r="O224" s="5">
        <f t="shared" si="55"/>
        <v>6.5333333333333332</v>
      </c>
      <c r="P224" s="5">
        <f t="shared" si="56"/>
        <v>6.5333333333333332</v>
      </c>
      <c r="Q224" s="2" t="s">
        <v>844</v>
      </c>
      <c r="R224" s="7">
        <f t="shared" si="69"/>
        <v>2.8</v>
      </c>
      <c r="S224" s="7">
        <f t="shared" si="70"/>
        <v>2.8</v>
      </c>
      <c r="T224" s="7">
        <f t="shared" si="57"/>
        <v>2.8</v>
      </c>
      <c r="U224" s="7">
        <f t="shared" si="58"/>
        <v>2.8</v>
      </c>
      <c r="V224" s="22">
        <v>76</v>
      </c>
      <c r="W224" s="22">
        <v>199</v>
      </c>
      <c r="X224" s="14">
        <f t="shared" si="59"/>
        <v>1705.7142857142856</v>
      </c>
      <c r="Y224" s="3">
        <f t="shared" si="60"/>
        <v>3980</v>
      </c>
      <c r="Z224" s="3">
        <f t="shared" si="61"/>
        <v>11144</v>
      </c>
      <c r="AA224" s="3">
        <f t="shared" si="62"/>
        <v>11144</v>
      </c>
      <c r="AB224" s="3">
        <f t="shared" si="63"/>
        <v>11144</v>
      </c>
    </row>
    <row r="225" spans="1:28" x14ac:dyDescent="0.15">
      <c r="A225" s="19" t="s">
        <v>475</v>
      </c>
      <c r="B225" s="19" t="s">
        <v>10</v>
      </c>
      <c r="C225" s="19" t="s">
        <v>479</v>
      </c>
      <c r="D225" s="19" t="str">
        <f t="shared" si="64"/>
        <v>N4021803子夜黑</v>
      </c>
      <c r="E225" s="22">
        <v>38</v>
      </c>
      <c r="F225" s="3">
        <v>0</v>
      </c>
      <c r="G225" s="3">
        <f t="shared" si="65"/>
        <v>38</v>
      </c>
      <c r="H225" s="23">
        <v>10</v>
      </c>
      <c r="I225" s="24">
        <v>21</v>
      </c>
      <c r="J225" s="8">
        <f t="shared" si="66"/>
        <v>42.857142857142861</v>
      </c>
      <c r="M225" s="4">
        <f t="shared" si="67"/>
        <v>0.8866666666666666</v>
      </c>
      <c r="N225" s="5">
        <f t="shared" si="68"/>
        <v>0.8866666666666666</v>
      </c>
      <c r="O225" s="5">
        <f t="shared" si="55"/>
        <v>0.8866666666666666</v>
      </c>
      <c r="P225" s="5">
        <f t="shared" si="56"/>
        <v>0.8866666666666666</v>
      </c>
      <c r="Q225" s="2" t="s">
        <v>844</v>
      </c>
      <c r="R225" s="7">
        <f t="shared" si="69"/>
        <v>1.8095238095238095</v>
      </c>
      <c r="S225" s="7">
        <f t="shared" si="70"/>
        <v>1.8095238095238095</v>
      </c>
      <c r="T225" s="7">
        <f t="shared" si="57"/>
        <v>1.8095238095238095</v>
      </c>
      <c r="U225" s="7">
        <f t="shared" si="58"/>
        <v>1.8095238095238095</v>
      </c>
      <c r="V225" s="22">
        <v>76</v>
      </c>
      <c r="W225" s="22">
        <v>199</v>
      </c>
      <c r="X225" s="14">
        <f t="shared" si="59"/>
        <v>8528.5714285714294</v>
      </c>
      <c r="Y225" s="3">
        <f t="shared" si="60"/>
        <v>4179</v>
      </c>
      <c r="Z225" s="3">
        <f t="shared" si="61"/>
        <v>7562</v>
      </c>
      <c r="AA225" s="3">
        <f t="shared" si="62"/>
        <v>7562</v>
      </c>
      <c r="AB225" s="3">
        <f t="shared" si="63"/>
        <v>7562</v>
      </c>
    </row>
    <row r="226" spans="1:28" x14ac:dyDescent="0.15">
      <c r="A226" s="19" t="s">
        <v>469</v>
      </c>
      <c r="B226" s="19" t="s">
        <v>470</v>
      </c>
      <c r="C226" s="19" t="s">
        <v>471</v>
      </c>
      <c r="D226" s="19" t="str">
        <f t="shared" si="64"/>
        <v>N4022501玫紫拼色</v>
      </c>
      <c r="E226" s="22">
        <v>0</v>
      </c>
      <c r="F226" s="3">
        <v>0</v>
      </c>
      <c r="G226" s="3">
        <f t="shared" si="65"/>
        <v>0</v>
      </c>
      <c r="H226" s="23">
        <v>0</v>
      </c>
      <c r="I226" s="24">
        <v>1</v>
      </c>
      <c r="J226" s="8">
        <f t="shared" si="66"/>
        <v>0</v>
      </c>
      <c r="M226" s="4">
        <f t="shared" si="67"/>
        <v>0</v>
      </c>
      <c r="N226" s="5">
        <f t="shared" si="68"/>
        <v>0</v>
      </c>
      <c r="O226" s="5">
        <f t="shared" si="55"/>
        <v>0</v>
      </c>
      <c r="P226" s="5">
        <f t="shared" si="56"/>
        <v>0</v>
      </c>
      <c r="Q226" s="2" t="s">
        <v>511</v>
      </c>
      <c r="R226" s="7">
        <f t="shared" si="69"/>
        <v>0</v>
      </c>
      <c r="S226" s="7">
        <f t="shared" si="70"/>
        <v>0</v>
      </c>
      <c r="T226" s="7">
        <f t="shared" si="57"/>
        <v>0</v>
      </c>
      <c r="U226" s="7">
        <f t="shared" si="58"/>
        <v>0</v>
      </c>
      <c r="V226" s="22">
        <v>278</v>
      </c>
      <c r="W226" s="22">
        <v>599</v>
      </c>
      <c r="X226" s="14">
        <f t="shared" si="59"/>
        <v>0</v>
      </c>
      <c r="Y226" s="3">
        <f t="shared" si="60"/>
        <v>599</v>
      </c>
      <c r="Z226" s="3">
        <f t="shared" si="61"/>
        <v>0</v>
      </c>
      <c r="AA226" s="3">
        <f t="shared" si="62"/>
        <v>0</v>
      </c>
      <c r="AB226" s="3">
        <f t="shared" si="63"/>
        <v>0</v>
      </c>
    </row>
    <row r="227" spans="1:28" x14ac:dyDescent="0.15">
      <c r="A227" s="19" t="s">
        <v>469</v>
      </c>
      <c r="B227" s="19" t="s">
        <v>271</v>
      </c>
      <c r="C227" s="19" t="s">
        <v>472</v>
      </c>
      <c r="D227" s="19" t="str">
        <f t="shared" si="64"/>
        <v>N4022501橡皮粉</v>
      </c>
      <c r="E227" s="22">
        <v>2</v>
      </c>
      <c r="F227" s="3">
        <v>0</v>
      </c>
      <c r="G227" s="3">
        <f t="shared" si="65"/>
        <v>2</v>
      </c>
      <c r="H227" s="23">
        <v>0</v>
      </c>
      <c r="I227" s="24">
        <v>1</v>
      </c>
      <c r="J227" s="8">
        <f t="shared" si="66"/>
        <v>0</v>
      </c>
      <c r="M227" s="4">
        <f t="shared" si="67"/>
        <v>2</v>
      </c>
      <c r="N227" s="5">
        <f t="shared" si="68"/>
        <v>2</v>
      </c>
      <c r="O227" s="5">
        <f t="shared" si="55"/>
        <v>2</v>
      </c>
      <c r="P227" s="5">
        <f t="shared" si="56"/>
        <v>2</v>
      </c>
      <c r="Q227" s="2" t="s">
        <v>511</v>
      </c>
      <c r="R227" s="7">
        <f t="shared" si="69"/>
        <v>2</v>
      </c>
      <c r="S227" s="7">
        <f t="shared" si="70"/>
        <v>2</v>
      </c>
      <c r="T227" s="7">
        <f t="shared" si="57"/>
        <v>2</v>
      </c>
      <c r="U227" s="7">
        <f t="shared" si="58"/>
        <v>2</v>
      </c>
      <c r="V227" s="22">
        <v>273</v>
      </c>
      <c r="W227" s="22">
        <v>599</v>
      </c>
      <c r="X227" s="14">
        <f t="shared" si="59"/>
        <v>0</v>
      </c>
      <c r="Y227" s="3">
        <f t="shared" si="60"/>
        <v>599</v>
      </c>
      <c r="Z227" s="3">
        <f t="shared" si="61"/>
        <v>1198</v>
      </c>
      <c r="AA227" s="3">
        <f t="shared" si="62"/>
        <v>1198</v>
      </c>
      <c r="AB227" s="3">
        <f t="shared" si="63"/>
        <v>1198</v>
      </c>
    </row>
    <row r="228" spans="1:28" x14ac:dyDescent="0.15">
      <c r="A228" s="19" t="s">
        <v>469</v>
      </c>
      <c r="B228" s="19" t="s">
        <v>473</v>
      </c>
      <c r="C228" s="19" t="s">
        <v>474</v>
      </c>
      <c r="D228" s="19" t="str">
        <f t="shared" si="64"/>
        <v>N4022501墨绿色</v>
      </c>
      <c r="E228" s="22">
        <v>1</v>
      </c>
      <c r="F228" s="3">
        <v>0</v>
      </c>
      <c r="G228" s="3">
        <f t="shared" si="65"/>
        <v>1</v>
      </c>
      <c r="H228" s="23">
        <v>0</v>
      </c>
      <c r="I228" s="24">
        <v>0</v>
      </c>
      <c r="J228" s="8">
        <f t="shared" si="66"/>
        <v>0</v>
      </c>
      <c r="M228" s="4">
        <f t="shared" si="67"/>
        <v>1</v>
      </c>
      <c r="N228" s="5">
        <f t="shared" si="68"/>
        <v>1</v>
      </c>
      <c r="O228" s="5">
        <f t="shared" si="55"/>
        <v>1</v>
      </c>
      <c r="P228" s="5">
        <f t="shared" si="56"/>
        <v>1</v>
      </c>
      <c r="Q228" s="2" t="s">
        <v>511</v>
      </c>
      <c r="R228" s="7">
        <f t="shared" si="69"/>
        <v>1</v>
      </c>
      <c r="S228" s="7">
        <f t="shared" si="70"/>
        <v>1</v>
      </c>
      <c r="T228" s="7">
        <f t="shared" si="57"/>
        <v>1</v>
      </c>
      <c r="U228" s="7">
        <f t="shared" si="58"/>
        <v>1</v>
      </c>
      <c r="V228" s="22">
        <v>273</v>
      </c>
      <c r="W228" s="22">
        <v>599</v>
      </c>
      <c r="X228" s="14">
        <f t="shared" si="59"/>
        <v>0</v>
      </c>
      <c r="Y228" s="3">
        <f t="shared" si="60"/>
        <v>0</v>
      </c>
      <c r="Z228" s="3">
        <f t="shared" si="61"/>
        <v>599</v>
      </c>
      <c r="AA228" s="3">
        <f t="shared" si="62"/>
        <v>599</v>
      </c>
      <c r="AB228" s="3">
        <f t="shared" si="63"/>
        <v>599</v>
      </c>
    </row>
    <row r="229" spans="1:28" x14ac:dyDescent="0.15">
      <c r="A229" s="19" t="s">
        <v>506</v>
      </c>
      <c r="B229" s="19" t="s">
        <v>507</v>
      </c>
      <c r="C229" s="19" t="s">
        <v>508</v>
      </c>
      <c r="D229" s="19" t="str">
        <f t="shared" si="64"/>
        <v>N4030801樱花粉小版</v>
      </c>
      <c r="E229" s="22">
        <v>249</v>
      </c>
      <c r="F229" s="3">
        <v>783</v>
      </c>
      <c r="G229" s="3">
        <f t="shared" si="65"/>
        <v>1032</v>
      </c>
      <c r="H229" s="23">
        <v>25</v>
      </c>
      <c r="I229" s="24">
        <v>124</v>
      </c>
      <c r="J229" s="8">
        <f t="shared" si="66"/>
        <v>107.14285714285715</v>
      </c>
      <c r="M229" s="4">
        <f t="shared" si="67"/>
        <v>2.3239999999999998</v>
      </c>
      <c r="N229" s="5">
        <f t="shared" si="68"/>
        <v>9.6319999999999997</v>
      </c>
      <c r="O229" s="5">
        <f t="shared" si="55"/>
        <v>9.6319999999999997</v>
      </c>
      <c r="P229" s="5">
        <f t="shared" si="56"/>
        <v>9.6319999999999997</v>
      </c>
      <c r="Q229" s="2" t="s">
        <v>842</v>
      </c>
      <c r="R229" s="7">
        <f t="shared" si="69"/>
        <v>2.0080645161290325</v>
      </c>
      <c r="S229" s="7">
        <f t="shared" si="70"/>
        <v>8.32258064516129</v>
      </c>
      <c r="T229" s="7">
        <f t="shared" si="57"/>
        <v>8.32258064516129</v>
      </c>
      <c r="U229" s="7">
        <f t="shared" si="58"/>
        <v>8.32258064516129</v>
      </c>
      <c r="V229" s="22">
        <v>254</v>
      </c>
      <c r="W229" s="22">
        <v>599</v>
      </c>
      <c r="X229" s="14">
        <f t="shared" si="59"/>
        <v>64178.571428571435</v>
      </c>
      <c r="Y229" s="3">
        <f t="shared" si="60"/>
        <v>74276</v>
      </c>
      <c r="Z229" s="3">
        <f t="shared" si="61"/>
        <v>149151</v>
      </c>
      <c r="AA229" s="3">
        <f t="shared" si="62"/>
        <v>618168</v>
      </c>
      <c r="AB229" s="3">
        <f t="shared" si="63"/>
        <v>618168</v>
      </c>
    </row>
    <row r="230" spans="1:28" x14ac:dyDescent="0.15">
      <c r="A230" s="19" t="s">
        <v>506</v>
      </c>
      <c r="B230" s="19" t="s">
        <v>509</v>
      </c>
      <c r="C230" s="19" t="s">
        <v>510</v>
      </c>
      <c r="D230" s="19" t="str">
        <f t="shared" si="64"/>
        <v>N4030801樱花粉大版</v>
      </c>
      <c r="E230" s="22">
        <v>195</v>
      </c>
      <c r="F230" s="3">
        <v>853</v>
      </c>
      <c r="G230" s="3">
        <f t="shared" si="65"/>
        <v>1048</v>
      </c>
      <c r="H230" s="23">
        <v>15</v>
      </c>
      <c r="I230" s="24">
        <v>121</v>
      </c>
      <c r="J230" s="8">
        <f t="shared" si="66"/>
        <v>64.285714285714278</v>
      </c>
      <c r="M230" s="4">
        <f t="shared" si="67"/>
        <v>3.0333333333333337</v>
      </c>
      <c r="N230" s="5">
        <f t="shared" si="68"/>
        <v>16.302222222222223</v>
      </c>
      <c r="O230" s="5">
        <f t="shared" si="55"/>
        <v>16.302222222222223</v>
      </c>
      <c r="P230" s="5">
        <f t="shared" si="56"/>
        <v>16.302222222222223</v>
      </c>
      <c r="Q230" s="2" t="s">
        <v>842</v>
      </c>
      <c r="R230" s="7">
        <f t="shared" si="69"/>
        <v>1.6115702479338843</v>
      </c>
      <c r="S230" s="7">
        <f t="shared" si="70"/>
        <v>8.661157024793388</v>
      </c>
      <c r="T230" s="7">
        <f t="shared" si="57"/>
        <v>8.661157024793388</v>
      </c>
      <c r="U230" s="7">
        <f t="shared" si="58"/>
        <v>8.661157024793388</v>
      </c>
      <c r="V230" s="22">
        <v>290</v>
      </c>
      <c r="W230" s="22">
        <v>699</v>
      </c>
      <c r="X230" s="14">
        <f t="shared" si="59"/>
        <v>44935.714285714283</v>
      </c>
      <c r="Y230" s="3">
        <f t="shared" si="60"/>
        <v>84579</v>
      </c>
      <c r="Z230" s="3">
        <f t="shared" si="61"/>
        <v>136305</v>
      </c>
      <c r="AA230" s="3">
        <f t="shared" si="62"/>
        <v>732552</v>
      </c>
      <c r="AB230" s="3">
        <f t="shared" si="63"/>
        <v>732552</v>
      </c>
    </row>
    <row r="231" spans="1:28" x14ac:dyDescent="0.15">
      <c r="A231" s="19" t="s">
        <v>503</v>
      </c>
      <c r="B231" s="19" t="s">
        <v>278</v>
      </c>
      <c r="C231" s="19" t="s">
        <v>504</v>
      </c>
      <c r="D231" s="19" t="str">
        <f t="shared" si="64"/>
        <v>N4030807樱花粉</v>
      </c>
      <c r="E231" s="22">
        <v>166</v>
      </c>
      <c r="F231" s="3">
        <v>134</v>
      </c>
      <c r="G231" s="3">
        <f t="shared" si="65"/>
        <v>300</v>
      </c>
      <c r="H231" s="23">
        <v>15</v>
      </c>
      <c r="I231" s="24">
        <v>87</v>
      </c>
      <c r="J231" s="8">
        <f t="shared" si="66"/>
        <v>64.285714285714278</v>
      </c>
      <c r="M231" s="4">
        <f t="shared" si="67"/>
        <v>2.5822222222222226</v>
      </c>
      <c r="N231" s="5">
        <f t="shared" si="68"/>
        <v>4.666666666666667</v>
      </c>
      <c r="O231" s="5">
        <f t="shared" si="55"/>
        <v>4.666666666666667</v>
      </c>
      <c r="P231" s="5">
        <f t="shared" si="56"/>
        <v>4.666666666666667</v>
      </c>
      <c r="Q231" s="2" t="s">
        <v>842</v>
      </c>
      <c r="R231" s="7">
        <f t="shared" si="69"/>
        <v>1.9080459770114941</v>
      </c>
      <c r="S231" s="7">
        <f t="shared" si="70"/>
        <v>3.4482758620689653</v>
      </c>
      <c r="T231" s="7">
        <f t="shared" si="57"/>
        <v>3.4482758620689653</v>
      </c>
      <c r="U231" s="7">
        <f t="shared" si="58"/>
        <v>3.4482758620689653</v>
      </c>
      <c r="V231" s="22">
        <v>33.5</v>
      </c>
      <c r="W231" s="22">
        <v>99</v>
      </c>
      <c r="X231" s="14">
        <f t="shared" si="59"/>
        <v>6364.2857142857138</v>
      </c>
      <c r="Y231" s="3">
        <f t="shared" si="60"/>
        <v>8613</v>
      </c>
      <c r="Z231" s="3">
        <f t="shared" si="61"/>
        <v>16434</v>
      </c>
      <c r="AA231" s="3">
        <f t="shared" si="62"/>
        <v>29700</v>
      </c>
      <c r="AB231" s="3">
        <f t="shared" si="63"/>
        <v>29700</v>
      </c>
    </row>
    <row r="232" spans="1:28" x14ac:dyDescent="0.15">
      <c r="A232" s="19" t="s">
        <v>503</v>
      </c>
      <c r="B232" s="19" t="s">
        <v>494</v>
      </c>
      <c r="C232" s="19" t="s">
        <v>505</v>
      </c>
      <c r="D232" s="19" t="str">
        <f t="shared" si="64"/>
        <v>N4030807抹茶绿</v>
      </c>
      <c r="E232" s="22">
        <v>32</v>
      </c>
      <c r="F232" s="3">
        <v>127</v>
      </c>
      <c r="G232" s="3">
        <f t="shared" si="65"/>
        <v>159</v>
      </c>
      <c r="H232" s="23">
        <v>23</v>
      </c>
      <c r="I232" s="24">
        <v>54</v>
      </c>
      <c r="J232" s="8">
        <f t="shared" si="66"/>
        <v>98.571428571428569</v>
      </c>
      <c r="M232" s="4">
        <f t="shared" si="67"/>
        <v>0.32463768115942032</v>
      </c>
      <c r="N232" s="5">
        <f t="shared" si="68"/>
        <v>1.6130434782608696</v>
      </c>
      <c r="O232" s="5">
        <f t="shared" si="55"/>
        <v>1.6130434782608696</v>
      </c>
      <c r="P232" s="5">
        <f t="shared" si="56"/>
        <v>1.6130434782608696</v>
      </c>
      <c r="Q232" s="2" t="s">
        <v>842</v>
      </c>
      <c r="R232" s="7">
        <f t="shared" si="69"/>
        <v>0.59259259259259256</v>
      </c>
      <c r="S232" s="7">
        <f t="shared" si="70"/>
        <v>2.9444444444444446</v>
      </c>
      <c r="T232" s="7">
        <f t="shared" si="57"/>
        <v>2.9444444444444446</v>
      </c>
      <c r="U232" s="7">
        <f t="shared" si="58"/>
        <v>2.9444444444444446</v>
      </c>
      <c r="V232" s="22">
        <v>33.5</v>
      </c>
      <c r="W232" s="22">
        <v>99</v>
      </c>
      <c r="X232" s="14">
        <f t="shared" si="59"/>
        <v>9758.5714285714275</v>
      </c>
      <c r="Y232" s="3">
        <f t="shared" si="60"/>
        <v>5346</v>
      </c>
      <c r="Z232" s="3">
        <f t="shared" si="61"/>
        <v>3168</v>
      </c>
      <c r="AA232" s="3">
        <f t="shared" si="62"/>
        <v>15741</v>
      </c>
      <c r="AB232" s="3">
        <f t="shared" si="63"/>
        <v>15741</v>
      </c>
    </row>
    <row r="233" spans="1:28" x14ac:dyDescent="0.15">
      <c r="A233" s="19" t="s">
        <v>584</v>
      </c>
      <c r="B233" s="19" t="s">
        <v>68</v>
      </c>
      <c r="C233" s="19" t="s">
        <v>745</v>
      </c>
      <c r="D233" s="19" t="str">
        <f t="shared" si="64"/>
        <v>N4041234木莓红</v>
      </c>
      <c r="E233" s="22">
        <v>0</v>
      </c>
      <c r="F233" s="3">
        <v>0</v>
      </c>
      <c r="G233" s="3">
        <f t="shared" si="65"/>
        <v>0</v>
      </c>
      <c r="H233" s="23">
        <v>0</v>
      </c>
      <c r="I233" s="24">
        <v>1</v>
      </c>
      <c r="J233" s="8">
        <f t="shared" si="66"/>
        <v>0</v>
      </c>
      <c r="M233" s="4">
        <f t="shared" si="67"/>
        <v>0</v>
      </c>
      <c r="N233" s="5">
        <f t="shared" si="68"/>
        <v>0</v>
      </c>
      <c r="O233" s="5">
        <f t="shared" si="55"/>
        <v>0</v>
      </c>
      <c r="P233" s="5">
        <f t="shared" si="56"/>
        <v>0</v>
      </c>
      <c r="Q233" s="2" t="s">
        <v>511</v>
      </c>
      <c r="R233" s="7">
        <f t="shared" si="69"/>
        <v>0</v>
      </c>
      <c r="S233" s="7">
        <f t="shared" si="70"/>
        <v>0</v>
      </c>
      <c r="T233" s="7">
        <f t="shared" si="57"/>
        <v>0</v>
      </c>
      <c r="U233" s="7">
        <f t="shared" si="58"/>
        <v>0</v>
      </c>
      <c r="V233" s="22">
        <v>155</v>
      </c>
      <c r="W233" s="22">
        <v>299</v>
      </c>
      <c r="X233" s="14">
        <f t="shared" si="59"/>
        <v>0</v>
      </c>
      <c r="Y233" s="3">
        <f t="shared" si="60"/>
        <v>299</v>
      </c>
      <c r="Z233" s="3">
        <f t="shared" si="61"/>
        <v>0</v>
      </c>
      <c r="AA233" s="3">
        <f t="shared" si="62"/>
        <v>0</v>
      </c>
      <c r="AB233" s="3">
        <f t="shared" si="63"/>
        <v>0</v>
      </c>
    </row>
    <row r="234" spans="1:28" x14ac:dyDescent="0.15">
      <c r="A234" s="19" t="s">
        <v>582</v>
      </c>
      <c r="B234" s="19" t="s">
        <v>239</v>
      </c>
      <c r="C234" s="19" t="s">
        <v>697</v>
      </c>
      <c r="D234" s="19" t="str">
        <f t="shared" si="64"/>
        <v>N4041235兰花紫</v>
      </c>
      <c r="E234" s="22">
        <v>1</v>
      </c>
      <c r="F234" s="3">
        <v>0</v>
      </c>
      <c r="G234" s="3">
        <f t="shared" si="65"/>
        <v>1</v>
      </c>
      <c r="H234" s="23">
        <v>0</v>
      </c>
      <c r="I234" s="24">
        <v>0</v>
      </c>
      <c r="J234" s="8">
        <f t="shared" si="66"/>
        <v>0</v>
      </c>
      <c r="M234" s="4">
        <f t="shared" si="67"/>
        <v>1</v>
      </c>
      <c r="N234" s="5">
        <f t="shared" si="68"/>
        <v>1</v>
      </c>
      <c r="O234" s="5">
        <f t="shared" si="55"/>
        <v>1</v>
      </c>
      <c r="P234" s="5">
        <f t="shared" si="56"/>
        <v>1</v>
      </c>
      <c r="Q234" s="2" t="s">
        <v>511</v>
      </c>
      <c r="R234" s="7">
        <f t="shared" si="69"/>
        <v>1</v>
      </c>
      <c r="S234" s="7">
        <f t="shared" si="70"/>
        <v>1</v>
      </c>
      <c r="T234" s="7">
        <f t="shared" si="57"/>
        <v>1</v>
      </c>
      <c r="U234" s="7">
        <f t="shared" si="58"/>
        <v>1</v>
      </c>
      <c r="V234" s="22">
        <v>250</v>
      </c>
      <c r="W234" s="22">
        <v>499</v>
      </c>
      <c r="X234" s="14">
        <f t="shared" si="59"/>
        <v>0</v>
      </c>
      <c r="Y234" s="3">
        <f t="shared" si="60"/>
        <v>0</v>
      </c>
      <c r="Z234" s="3">
        <f t="shared" si="61"/>
        <v>499</v>
      </c>
      <c r="AA234" s="3">
        <f t="shared" si="62"/>
        <v>499</v>
      </c>
      <c r="AB234" s="3">
        <f t="shared" si="63"/>
        <v>499</v>
      </c>
    </row>
    <row r="235" spans="1:28" x14ac:dyDescent="0.15">
      <c r="A235" s="19" t="s">
        <v>582</v>
      </c>
      <c r="B235" s="19" t="s">
        <v>99</v>
      </c>
      <c r="C235" s="19" t="s">
        <v>583</v>
      </c>
      <c r="D235" s="19" t="str">
        <f t="shared" si="64"/>
        <v>N4041235湖水蓝</v>
      </c>
      <c r="E235" s="22">
        <v>2</v>
      </c>
      <c r="F235" s="3">
        <v>0</v>
      </c>
      <c r="G235" s="3">
        <f t="shared" si="65"/>
        <v>2</v>
      </c>
      <c r="H235" s="23">
        <v>3</v>
      </c>
      <c r="I235" s="24">
        <v>8</v>
      </c>
      <c r="J235" s="8">
        <f t="shared" si="66"/>
        <v>12.857142857142856</v>
      </c>
      <c r="M235" s="4">
        <f t="shared" si="67"/>
        <v>0.15555555555555556</v>
      </c>
      <c r="N235" s="5">
        <f t="shared" si="68"/>
        <v>0.15555555555555556</v>
      </c>
      <c r="O235" s="5">
        <f t="shared" si="55"/>
        <v>0.15555555555555556</v>
      </c>
      <c r="P235" s="5">
        <f t="shared" si="56"/>
        <v>0.15555555555555556</v>
      </c>
      <c r="Q235" s="2" t="s">
        <v>511</v>
      </c>
      <c r="R235" s="7">
        <f t="shared" si="69"/>
        <v>0.25</v>
      </c>
      <c r="S235" s="7">
        <f t="shared" si="70"/>
        <v>0.25</v>
      </c>
      <c r="T235" s="7">
        <f t="shared" si="57"/>
        <v>0.25</v>
      </c>
      <c r="U235" s="7">
        <f t="shared" si="58"/>
        <v>0.25</v>
      </c>
      <c r="V235" s="22">
        <v>250</v>
      </c>
      <c r="W235" s="22">
        <v>499</v>
      </c>
      <c r="X235" s="14">
        <f t="shared" si="59"/>
        <v>6415.7142857142853</v>
      </c>
      <c r="Y235" s="3">
        <f t="shared" si="60"/>
        <v>3992</v>
      </c>
      <c r="Z235" s="3">
        <f t="shared" si="61"/>
        <v>998</v>
      </c>
      <c r="AA235" s="3">
        <f t="shared" si="62"/>
        <v>998</v>
      </c>
      <c r="AB235" s="3">
        <f t="shared" si="63"/>
        <v>998</v>
      </c>
    </row>
    <row r="236" spans="1:28" x14ac:dyDescent="0.15">
      <c r="A236" s="19" t="s">
        <v>806</v>
      </c>
      <c r="B236" s="19" t="s">
        <v>93</v>
      </c>
      <c r="C236" s="19" t="s">
        <v>807</v>
      </c>
      <c r="D236" s="19" t="str">
        <f t="shared" si="64"/>
        <v>N4041236加州橙</v>
      </c>
      <c r="E236" s="22">
        <v>1</v>
      </c>
      <c r="F236" s="3">
        <v>0</v>
      </c>
      <c r="G236" s="3">
        <f t="shared" si="65"/>
        <v>1</v>
      </c>
      <c r="H236" s="23">
        <v>0</v>
      </c>
      <c r="I236" s="24">
        <v>0</v>
      </c>
      <c r="J236" s="8">
        <f t="shared" si="66"/>
        <v>0</v>
      </c>
      <c r="M236" s="4">
        <f t="shared" si="67"/>
        <v>1</v>
      </c>
      <c r="N236" s="5">
        <f t="shared" si="68"/>
        <v>1</v>
      </c>
      <c r="O236" s="5">
        <f t="shared" si="55"/>
        <v>1</v>
      </c>
      <c r="P236" s="5">
        <f t="shared" si="56"/>
        <v>1</v>
      </c>
      <c r="Q236" s="2" t="s">
        <v>511</v>
      </c>
      <c r="R236" s="7">
        <f t="shared" si="69"/>
        <v>1</v>
      </c>
      <c r="S236" s="7">
        <f t="shared" si="70"/>
        <v>1</v>
      </c>
      <c r="T236" s="7">
        <f t="shared" si="57"/>
        <v>1</v>
      </c>
      <c r="U236" s="7">
        <f t="shared" si="58"/>
        <v>1</v>
      </c>
      <c r="V236" s="22">
        <v>68</v>
      </c>
      <c r="W236" s="22">
        <v>149</v>
      </c>
      <c r="X236" s="14">
        <f t="shared" si="59"/>
        <v>0</v>
      </c>
      <c r="Y236" s="3">
        <f t="shared" si="60"/>
        <v>0</v>
      </c>
      <c r="Z236" s="3">
        <f t="shared" si="61"/>
        <v>149</v>
      </c>
      <c r="AA236" s="3">
        <f t="shared" si="62"/>
        <v>149</v>
      </c>
      <c r="AB236" s="3">
        <f t="shared" si="63"/>
        <v>149</v>
      </c>
    </row>
    <row r="237" spans="1:28" x14ac:dyDescent="0.15">
      <c r="A237" s="19" t="s">
        <v>580</v>
      </c>
      <c r="B237" s="19" t="s">
        <v>360</v>
      </c>
      <c r="C237" s="19" t="s">
        <v>581</v>
      </c>
      <c r="D237" s="19" t="str">
        <f t="shared" si="64"/>
        <v>N4041244酒红色小版</v>
      </c>
      <c r="E237" s="22">
        <v>0</v>
      </c>
      <c r="F237" s="3">
        <v>0</v>
      </c>
      <c r="G237" s="3">
        <f t="shared" si="65"/>
        <v>0</v>
      </c>
      <c r="H237" s="23">
        <v>0</v>
      </c>
      <c r="I237" s="24">
        <v>1</v>
      </c>
      <c r="J237" s="8">
        <f t="shared" si="66"/>
        <v>0</v>
      </c>
      <c r="M237" s="4">
        <f t="shared" si="67"/>
        <v>0</v>
      </c>
      <c r="N237" s="5">
        <f t="shared" si="68"/>
        <v>0</v>
      </c>
      <c r="O237" s="5">
        <f t="shared" si="55"/>
        <v>0</v>
      </c>
      <c r="P237" s="5">
        <f t="shared" si="56"/>
        <v>0</v>
      </c>
      <c r="Q237" s="2" t="s">
        <v>511</v>
      </c>
      <c r="R237" s="7">
        <f t="shared" si="69"/>
        <v>0</v>
      </c>
      <c r="S237" s="7">
        <f t="shared" si="70"/>
        <v>0</v>
      </c>
      <c r="T237" s="7">
        <f t="shared" si="57"/>
        <v>0</v>
      </c>
      <c r="U237" s="7">
        <f t="shared" si="58"/>
        <v>0</v>
      </c>
      <c r="V237" s="22">
        <v>206</v>
      </c>
      <c r="W237" s="22">
        <v>449</v>
      </c>
      <c r="X237" s="14">
        <f t="shared" si="59"/>
        <v>0</v>
      </c>
      <c r="Y237" s="3">
        <f t="shared" si="60"/>
        <v>449</v>
      </c>
      <c r="Z237" s="3">
        <f t="shared" si="61"/>
        <v>0</v>
      </c>
      <c r="AA237" s="3">
        <f t="shared" si="62"/>
        <v>0</v>
      </c>
      <c r="AB237" s="3">
        <f t="shared" si="63"/>
        <v>0</v>
      </c>
    </row>
    <row r="238" spans="1:28" x14ac:dyDescent="0.15">
      <c r="A238" s="19" t="s">
        <v>537</v>
      </c>
      <c r="B238" s="19" t="s">
        <v>10</v>
      </c>
      <c r="C238" s="19" t="s">
        <v>538</v>
      </c>
      <c r="D238" s="19" t="str">
        <f t="shared" si="64"/>
        <v>N4041502子夜黑</v>
      </c>
      <c r="E238" s="22">
        <v>237</v>
      </c>
      <c r="F238" s="3">
        <v>751</v>
      </c>
      <c r="G238" s="3">
        <f t="shared" si="65"/>
        <v>988</v>
      </c>
      <c r="H238" s="23">
        <v>58</v>
      </c>
      <c r="I238" s="24">
        <v>279</v>
      </c>
      <c r="J238" s="8">
        <f t="shared" si="66"/>
        <v>248.57142857142858</v>
      </c>
      <c r="M238" s="4">
        <f t="shared" si="67"/>
        <v>0.95344827586206893</v>
      </c>
      <c r="N238" s="5">
        <f t="shared" si="68"/>
        <v>3.9747126436781608</v>
      </c>
      <c r="O238" s="5">
        <f t="shared" si="55"/>
        <v>3.9747126436781608</v>
      </c>
      <c r="P238" s="5">
        <f t="shared" si="56"/>
        <v>3.9747126436781608</v>
      </c>
      <c r="Q238" s="2" t="s">
        <v>843</v>
      </c>
      <c r="R238" s="7">
        <f t="shared" si="69"/>
        <v>0.84946236559139787</v>
      </c>
      <c r="S238" s="7">
        <f t="shared" si="70"/>
        <v>3.5412186379928317</v>
      </c>
      <c r="T238" s="7">
        <f t="shared" si="57"/>
        <v>3.5412186379928317</v>
      </c>
      <c r="U238" s="7">
        <f t="shared" si="58"/>
        <v>3.5412186379928317</v>
      </c>
      <c r="V238" s="22">
        <v>191</v>
      </c>
      <c r="W238" s="22">
        <v>399</v>
      </c>
      <c r="X238" s="14">
        <f t="shared" si="59"/>
        <v>99180</v>
      </c>
      <c r="Y238" s="3">
        <f t="shared" si="60"/>
        <v>111321</v>
      </c>
      <c r="Z238" s="3">
        <f t="shared" si="61"/>
        <v>94563</v>
      </c>
      <c r="AA238" s="3">
        <f t="shared" si="62"/>
        <v>394212</v>
      </c>
      <c r="AB238" s="3">
        <f t="shared" si="63"/>
        <v>394212</v>
      </c>
    </row>
    <row r="239" spans="1:28" x14ac:dyDescent="0.15">
      <c r="A239" s="19" t="s">
        <v>537</v>
      </c>
      <c r="B239" s="19" t="s">
        <v>290</v>
      </c>
      <c r="C239" s="19" t="s">
        <v>539</v>
      </c>
      <c r="D239" s="19" t="str">
        <f t="shared" si="64"/>
        <v>N4041502芭比粉</v>
      </c>
      <c r="E239" s="22">
        <v>136</v>
      </c>
      <c r="F239" s="3">
        <v>170</v>
      </c>
      <c r="G239" s="3">
        <f t="shared" si="65"/>
        <v>306</v>
      </c>
      <c r="H239" s="23">
        <v>7</v>
      </c>
      <c r="I239" s="24">
        <v>38</v>
      </c>
      <c r="J239" s="8">
        <f t="shared" si="66"/>
        <v>30</v>
      </c>
      <c r="M239" s="4">
        <f t="shared" si="67"/>
        <v>4.5333333333333332</v>
      </c>
      <c r="N239" s="5">
        <f t="shared" si="68"/>
        <v>10.199999999999999</v>
      </c>
      <c r="O239" s="5">
        <f t="shared" si="55"/>
        <v>10.199999999999999</v>
      </c>
      <c r="P239" s="5">
        <f t="shared" si="56"/>
        <v>10.199999999999999</v>
      </c>
      <c r="Q239" s="2" t="s">
        <v>843</v>
      </c>
      <c r="R239" s="7">
        <f t="shared" si="69"/>
        <v>3.5789473684210527</v>
      </c>
      <c r="S239" s="7">
        <f t="shared" si="70"/>
        <v>8.0526315789473681</v>
      </c>
      <c r="T239" s="7">
        <f t="shared" si="57"/>
        <v>8.0526315789473681</v>
      </c>
      <c r="U239" s="7">
        <f t="shared" si="58"/>
        <v>8.0526315789473681</v>
      </c>
      <c r="V239" s="22">
        <v>191</v>
      </c>
      <c r="W239" s="22">
        <v>399</v>
      </c>
      <c r="X239" s="14">
        <f t="shared" si="59"/>
        <v>11970</v>
      </c>
      <c r="Y239" s="3">
        <f t="shared" si="60"/>
        <v>15162</v>
      </c>
      <c r="Z239" s="3">
        <f t="shared" si="61"/>
        <v>54264</v>
      </c>
      <c r="AA239" s="3">
        <f t="shared" si="62"/>
        <v>122094</v>
      </c>
      <c r="AB239" s="3">
        <f t="shared" si="63"/>
        <v>122094</v>
      </c>
    </row>
    <row r="240" spans="1:28" x14ac:dyDescent="0.15">
      <c r="A240" s="19" t="s">
        <v>619</v>
      </c>
      <c r="B240" s="19" t="s">
        <v>10</v>
      </c>
      <c r="C240" s="19" t="s">
        <v>620</v>
      </c>
      <c r="D240" s="19" t="str">
        <f t="shared" si="64"/>
        <v>N4050601子夜黑</v>
      </c>
      <c r="E240" s="22">
        <v>0</v>
      </c>
      <c r="F240" s="3">
        <v>150</v>
      </c>
      <c r="G240" s="3">
        <f t="shared" si="65"/>
        <v>150</v>
      </c>
      <c r="H240" s="23">
        <v>1</v>
      </c>
      <c r="I240" s="24">
        <v>6</v>
      </c>
      <c r="J240" s="8">
        <f t="shared" si="66"/>
        <v>4.2857142857142856</v>
      </c>
      <c r="M240" s="4">
        <f t="shared" si="67"/>
        <v>0</v>
      </c>
      <c r="N240" s="5">
        <f t="shared" si="68"/>
        <v>35</v>
      </c>
      <c r="O240" s="5">
        <f t="shared" si="55"/>
        <v>35</v>
      </c>
      <c r="P240" s="5">
        <f t="shared" si="56"/>
        <v>35</v>
      </c>
      <c r="Q240" s="2" t="s">
        <v>844</v>
      </c>
      <c r="R240" s="7">
        <f t="shared" si="69"/>
        <v>0</v>
      </c>
      <c r="S240" s="7">
        <f t="shared" si="70"/>
        <v>25</v>
      </c>
      <c r="T240" s="7">
        <f t="shared" si="57"/>
        <v>25</v>
      </c>
      <c r="U240" s="7">
        <f t="shared" si="58"/>
        <v>25</v>
      </c>
      <c r="V240" s="22">
        <v>291</v>
      </c>
      <c r="W240" s="22">
        <v>599</v>
      </c>
      <c r="X240" s="14">
        <f t="shared" si="59"/>
        <v>2567.1428571428569</v>
      </c>
      <c r="Y240" s="3">
        <f t="shared" si="60"/>
        <v>3594</v>
      </c>
      <c r="Z240" s="3">
        <f t="shared" si="61"/>
        <v>0</v>
      </c>
      <c r="AA240" s="3">
        <f t="shared" si="62"/>
        <v>89850</v>
      </c>
      <c r="AB240" s="3">
        <f t="shared" si="63"/>
        <v>89850</v>
      </c>
    </row>
    <row r="241" spans="1:28" x14ac:dyDescent="0.15">
      <c r="A241" s="19" t="s">
        <v>619</v>
      </c>
      <c r="B241" s="19" t="s">
        <v>30</v>
      </c>
      <c r="C241" s="19" t="s">
        <v>621</v>
      </c>
      <c r="D241" s="19" t="str">
        <f t="shared" si="64"/>
        <v>N4050601薰衣草紫</v>
      </c>
      <c r="E241" s="22">
        <v>89</v>
      </c>
      <c r="F241" s="3">
        <v>222</v>
      </c>
      <c r="G241" s="3">
        <f t="shared" si="65"/>
        <v>311</v>
      </c>
      <c r="H241" s="23">
        <v>11</v>
      </c>
      <c r="I241" s="24">
        <v>25</v>
      </c>
      <c r="J241" s="8">
        <f t="shared" si="66"/>
        <v>47.142857142857139</v>
      </c>
      <c r="M241" s="4">
        <f t="shared" si="67"/>
        <v>1.8878787878787879</v>
      </c>
      <c r="N241" s="5">
        <f t="shared" si="68"/>
        <v>6.5969696969696976</v>
      </c>
      <c r="O241" s="5">
        <f t="shared" si="55"/>
        <v>6.5969696969696976</v>
      </c>
      <c r="P241" s="5">
        <f t="shared" si="56"/>
        <v>6.5969696969696976</v>
      </c>
      <c r="Q241" s="2" t="s">
        <v>844</v>
      </c>
      <c r="R241" s="7">
        <f t="shared" si="69"/>
        <v>3.56</v>
      </c>
      <c r="S241" s="7">
        <f t="shared" si="70"/>
        <v>12.44</v>
      </c>
      <c r="T241" s="7">
        <f t="shared" si="57"/>
        <v>12.44</v>
      </c>
      <c r="U241" s="7">
        <f t="shared" si="58"/>
        <v>12.44</v>
      </c>
      <c r="V241" s="22">
        <v>275</v>
      </c>
      <c r="W241" s="22">
        <v>599</v>
      </c>
      <c r="X241" s="14">
        <f t="shared" si="59"/>
        <v>28238.571428571428</v>
      </c>
      <c r="Y241" s="3">
        <f t="shared" si="60"/>
        <v>14975</v>
      </c>
      <c r="Z241" s="3">
        <f t="shared" si="61"/>
        <v>53311</v>
      </c>
      <c r="AA241" s="3">
        <f t="shared" si="62"/>
        <v>186289</v>
      </c>
      <c r="AB241" s="3">
        <f t="shared" si="63"/>
        <v>186289</v>
      </c>
    </row>
    <row r="242" spans="1:28" x14ac:dyDescent="0.15">
      <c r="A242" s="19" t="s">
        <v>619</v>
      </c>
      <c r="B242" s="19" t="s">
        <v>278</v>
      </c>
      <c r="C242" s="19" t="s">
        <v>622</v>
      </c>
      <c r="D242" s="19" t="str">
        <f t="shared" si="64"/>
        <v>N4050601樱花粉</v>
      </c>
      <c r="E242" s="22">
        <v>152</v>
      </c>
      <c r="F242" s="3">
        <v>351</v>
      </c>
      <c r="G242" s="3">
        <f t="shared" si="65"/>
        <v>503</v>
      </c>
      <c r="H242" s="23">
        <v>6</v>
      </c>
      <c r="I242" s="24">
        <v>50</v>
      </c>
      <c r="J242" s="8">
        <f t="shared" si="66"/>
        <v>25.714285714285712</v>
      </c>
      <c r="M242" s="4">
        <f t="shared" si="67"/>
        <v>5.9111111111111114</v>
      </c>
      <c r="N242" s="5">
        <f t="shared" si="68"/>
        <v>19.561111111111114</v>
      </c>
      <c r="O242" s="5">
        <f t="shared" si="55"/>
        <v>19.561111111111114</v>
      </c>
      <c r="P242" s="5">
        <f t="shared" si="56"/>
        <v>19.561111111111114</v>
      </c>
      <c r="Q242" s="2" t="s">
        <v>844</v>
      </c>
      <c r="R242" s="7">
        <f t="shared" si="69"/>
        <v>3.04</v>
      </c>
      <c r="S242" s="7">
        <f t="shared" si="70"/>
        <v>10.06</v>
      </c>
      <c r="T242" s="7">
        <f t="shared" si="57"/>
        <v>10.06</v>
      </c>
      <c r="U242" s="7">
        <f t="shared" si="58"/>
        <v>10.06</v>
      </c>
      <c r="V242" s="22">
        <v>275</v>
      </c>
      <c r="W242" s="22">
        <v>599</v>
      </c>
      <c r="X242" s="14">
        <f t="shared" si="59"/>
        <v>15402.857142857141</v>
      </c>
      <c r="Y242" s="3">
        <f t="shared" si="60"/>
        <v>29950</v>
      </c>
      <c r="Z242" s="3">
        <f t="shared" si="61"/>
        <v>91048</v>
      </c>
      <c r="AA242" s="3">
        <f t="shared" si="62"/>
        <v>301297</v>
      </c>
      <c r="AB242" s="3">
        <f t="shared" si="63"/>
        <v>301297</v>
      </c>
    </row>
    <row r="243" spans="1:28" x14ac:dyDescent="0.15">
      <c r="A243" s="19" t="s">
        <v>615</v>
      </c>
      <c r="B243" s="19" t="s">
        <v>10</v>
      </c>
      <c r="C243" s="19" t="s">
        <v>616</v>
      </c>
      <c r="D243" s="19" t="str">
        <f t="shared" si="64"/>
        <v>N4050602子夜黑</v>
      </c>
      <c r="E243" s="22">
        <v>27</v>
      </c>
      <c r="F243" s="3">
        <v>335</v>
      </c>
      <c r="G243" s="3">
        <f t="shared" si="65"/>
        <v>362</v>
      </c>
      <c r="H243" s="23">
        <v>19</v>
      </c>
      <c r="I243" s="24">
        <v>70</v>
      </c>
      <c r="J243" s="8">
        <f t="shared" si="66"/>
        <v>81.428571428571431</v>
      </c>
      <c r="M243" s="4">
        <f t="shared" si="67"/>
        <v>0.33157894736842103</v>
      </c>
      <c r="N243" s="5">
        <f t="shared" si="68"/>
        <v>4.4456140350877194</v>
      </c>
      <c r="O243" s="5">
        <f t="shared" si="55"/>
        <v>4.4456140350877194</v>
      </c>
      <c r="P243" s="5">
        <f t="shared" si="56"/>
        <v>4.4456140350877194</v>
      </c>
      <c r="Q243" s="2" t="s">
        <v>843</v>
      </c>
      <c r="R243" s="7">
        <f t="shared" si="69"/>
        <v>0.38571428571428573</v>
      </c>
      <c r="S243" s="7">
        <f t="shared" si="70"/>
        <v>5.1714285714285717</v>
      </c>
      <c r="T243" s="7">
        <f t="shared" si="57"/>
        <v>5.1714285714285717</v>
      </c>
      <c r="U243" s="7">
        <f t="shared" si="58"/>
        <v>5.1714285714285717</v>
      </c>
      <c r="V243" s="22">
        <v>213</v>
      </c>
      <c r="W243" s="22">
        <v>439</v>
      </c>
      <c r="X243" s="14">
        <f t="shared" si="59"/>
        <v>35747.142857142855</v>
      </c>
      <c r="Y243" s="3">
        <f t="shared" si="60"/>
        <v>30730</v>
      </c>
      <c r="Z243" s="3">
        <f t="shared" si="61"/>
        <v>11853</v>
      </c>
      <c r="AA243" s="3">
        <f t="shared" si="62"/>
        <v>158918</v>
      </c>
      <c r="AB243" s="3">
        <f t="shared" si="63"/>
        <v>158918</v>
      </c>
    </row>
    <row r="244" spans="1:28" x14ac:dyDescent="0.15">
      <c r="A244" s="19" t="s">
        <v>615</v>
      </c>
      <c r="B244" s="19" t="s">
        <v>30</v>
      </c>
      <c r="C244" s="19" t="s">
        <v>617</v>
      </c>
      <c r="D244" s="19" t="str">
        <f t="shared" si="64"/>
        <v>N4050602薰衣草紫</v>
      </c>
      <c r="E244" s="22">
        <v>3</v>
      </c>
      <c r="F244" s="3">
        <v>963</v>
      </c>
      <c r="G244" s="3">
        <f t="shared" si="65"/>
        <v>966</v>
      </c>
      <c r="H244" s="23">
        <v>42</v>
      </c>
      <c r="I244" s="24">
        <v>169</v>
      </c>
      <c r="J244" s="8">
        <f t="shared" si="66"/>
        <v>180</v>
      </c>
      <c r="M244" s="4">
        <f t="shared" si="67"/>
        <v>1.6666666666666666E-2</v>
      </c>
      <c r="N244" s="5">
        <f t="shared" si="68"/>
        <v>5.3666666666666663</v>
      </c>
      <c r="O244" s="5">
        <f t="shared" si="55"/>
        <v>5.3666666666666663</v>
      </c>
      <c r="P244" s="5">
        <f t="shared" si="56"/>
        <v>5.3666666666666663</v>
      </c>
      <c r="Q244" s="2" t="s">
        <v>843</v>
      </c>
      <c r="R244" s="7">
        <f t="shared" si="69"/>
        <v>1.7751479289940829E-2</v>
      </c>
      <c r="S244" s="7">
        <f t="shared" si="70"/>
        <v>5.7159763313609471</v>
      </c>
      <c r="T244" s="7">
        <f t="shared" si="57"/>
        <v>5.7159763313609471</v>
      </c>
      <c r="U244" s="7">
        <f t="shared" si="58"/>
        <v>5.7159763313609471</v>
      </c>
      <c r="V244" s="22">
        <v>202</v>
      </c>
      <c r="W244" s="22">
        <v>439</v>
      </c>
      <c r="X244" s="14">
        <f t="shared" si="59"/>
        <v>79020</v>
      </c>
      <c r="Y244" s="3">
        <f t="shared" si="60"/>
        <v>74191</v>
      </c>
      <c r="Z244" s="3">
        <f t="shared" si="61"/>
        <v>1317</v>
      </c>
      <c r="AA244" s="3">
        <f t="shared" si="62"/>
        <v>424074</v>
      </c>
      <c r="AB244" s="3">
        <f t="shared" si="63"/>
        <v>424074</v>
      </c>
    </row>
    <row r="245" spans="1:28" x14ac:dyDescent="0.15">
      <c r="A245" s="19" t="s">
        <v>615</v>
      </c>
      <c r="B245" s="19" t="s">
        <v>278</v>
      </c>
      <c r="C245" s="19" t="s">
        <v>618</v>
      </c>
      <c r="D245" s="19" t="str">
        <f t="shared" si="64"/>
        <v>N4050602樱花粉</v>
      </c>
      <c r="E245" s="22">
        <v>-19</v>
      </c>
      <c r="F245" s="3">
        <v>1123</v>
      </c>
      <c r="G245" s="3">
        <f t="shared" si="65"/>
        <v>1104</v>
      </c>
      <c r="H245" s="23">
        <v>36</v>
      </c>
      <c r="I245" s="24">
        <v>161</v>
      </c>
      <c r="J245" s="8">
        <f t="shared" si="66"/>
        <v>154.28571428571431</v>
      </c>
      <c r="M245" s="4">
        <f t="shared" si="67"/>
        <v>-0.12314814814814813</v>
      </c>
      <c r="N245" s="5">
        <f t="shared" si="68"/>
        <v>7.155555555555555</v>
      </c>
      <c r="O245" s="5">
        <f t="shared" si="55"/>
        <v>7.155555555555555</v>
      </c>
      <c r="P245" s="5">
        <f t="shared" si="56"/>
        <v>7.155555555555555</v>
      </c>
      <c r="Q245" s="2" t="s">
        <v>843</v>
      </c>
      <c r="R245" s="7">
        <f t="shared" si="69"/>
        <v>-0.11801242236024845</v>
      </c>
      <c r="S245" s="7">
        <f t="shared" si="70"/>
        <v>6.8571428571428568</v>
      </c>
      <c r="T245" s="7">
        <f t="shared" si="57"/>
        <v>6.8571428571428568</v>
      </c>
      <c r="U245" s="7">
        <f t="shared" si="58"/>
        <v>6.8571428571428568</v>
      </c>
      <c r="V245" s="22">
        <v>202</v>
      </c>
      <c r="W245" s="22">
        <v>439</v>
      </c>
      <c r="X245" s="14">
        <f t="shared" si="59"/>
        <v>67731.42857142858</v>
      </c>
      <c r="Y245" s="3">
        <f t="shared" si="60"/>
        <v>70679</v>
      </c>
      <c r="Z245" s="3">
        <f t="shared" si="61"/>
        <v>-8341</v>
      </c>
      <c r="AA245" s="3">
        <f t="shared" si="62"/>
        <v>484656</v>
      </c>
      <c r="AB245" s="3">
        <f t="shared" si="63"/>
        <v>484656</v>
      </c>
    </row>
    <row r="246" spans="1:28" x14ac:dyDescent="0.15">
      <c r="A246" s="19" t="s">
        <v>611</v>
      </c>
      <c r="B246" s="19" t="s">
        <v>10</v>
      </c>
      <c r="C246" s="19" t="s">
        <v>612</v>
      </c>
      <c r="D246" s="19" t="str">
        <f t="shared" si="64"/>
        <v>N4050603子夜黑</v>
      </c>
      <c r="E246" s="22">
        <v>54</v>
      </c>
      <c r="F246" s="3">
        <v>164</v>
      </c>
      <c r="G246" s="3">
        <f t="shared" si="65"/>
        <v>218</v>
      </c>
      <c r="H246" s="23">
        <v>11</v>
      </c>
      <c r="I246" s="24">
        <v>37</v>
      </c>
      <c r="J246" s="8">
        <f t="shared" si="66"/>
        <v>47.142857142857139</v>
      </c>
      <c r="M246" s="4">
        <f t="shared" si="67"/>
        <v>1.1454545454545455</v>
      </c>
      <c r="N246" s="5">
        <f t="shared" si="68"/>
        <v>4.6242424242424249</v>
      </c>
      <c r="O246" s="5">
        <f t="shared" si="55"/>
        <v>4.6242424242424249</v>
      </c>
      <c r="P246" s="5">
        <f t="shared" si="56"/>
        <v>4.6242424242424249</v>
      </c>
      <c r="Q246" s="2" t="s">
        <v>843</v>
      </c>
      <c r="R246" s="7">
        <f t="shared" si="69"/>
        <v>1.4594594594594594</v>
      </c>
      <c r="S246" s="7">
        <f t="shared" si="70"/>
        <v>5.8918918918918921</v>
      </c>
      <c r="T246" s="7">
        <f t="shared" si="57"/>
        <v>5.8918918918918921</v>
      </c>
      <c r="U246" s="7">
        <f t="shared" si="58"/>
        <v>5.8918918918918921</v>
      </c>
      <c r="V246" s="22">
        <v>113.5</v>
      </c>
      <c r="W246" s="22">
        <v>249</v>
      </c>
      <c r="X246" s="14">
        <f t="shared" si="59"/>
        <v>11738.571428571428</v>
      </c>
      <c r="Y246" s="3">
        <f t="shared" si="60"/>
        <v>9213</v>
      </c>
      <c r="Z246" s="3">
        <f t="shared" si="61"/>
        <v>13446</v>
      </c>
      <c r="AA246" s="3">
        <f t="shared" si="62"/>
        <v>54282</v>
      </c>
      <c r="AB246" s="3">
        <f t="shared" si="63"/>
        <v>54282</v>
      </c>
    </row>
    <row r="247" spans="1:28" x14ac:dyDescent="0.15">
      <c r="A247" s="19" t="s">
        <v>611</v>
      </c>
      <c r="B247" s="19" t="s">
        <v>30</v>
      </c>
      <c r="C247" s="19" t="s">
        <v>613</v>
      </c>
      <c r="D247" s="19" t="str">
        <f t="shared" si="64"/>
        <v>N4050603薰衣草紫</v>
      </c>
      <c r="E247" s="22">
        <v>-2</v>
      </c>
      <c r="F247" s="3">
        <v>343</v>
      </c>
      <c r="G247" s="3">
        <f t="shared" si="65"/>
        <v>341</v>
      </c>
      <c r="H247" s="23">
        <v>16</v>
      </c>
      <c r="I247" s="24">
        <v>71</v>
      </c>
      <c r="J247" s="8">
        <f t="shared" si="66"/>
        <v>68.571428571428569</v>
      </c>
      <c r="M247" s="4">
        <f t="shared" si="67"/>
        <v>-2.9166666666666667E-2</v>
      </c>
      <c r="N247" s="5">
        <f t="shared" si="68"/>
        <v>4.9729166666666664</v>
      </c>
      <c r="O247" s="5">
        <f t="shared" si="55"/>
        <v>4.9729166666666664</v>
      </c>
      <c r="P247" s="5">
        <f t="shared" si="56"/>
        <v>4.9729166666666664</v>
      </c>
      <c r="Q247" s="2" t="s">
        <v>843</v>
      </c>
      <c r="R247" s="7">
        <f t="shared" si="69"/>
        <v>-2.8169014084507043E-2</v>
      </c>
      <c r="S247" s="7">
        <f t="shared" si="70"/>
        <v>4.802816901408451</v>
      </c>
      <c r="T247" s="7">
        <f t="shared" si="57"/>
        <v>4.802816901408451</v>
      </c>
      <c r="U247" s="7">
        <f t="shared" si="58"/>
        <v>4.802816901408451</v>
      </c>
      <c r="V247" s="22">
        <v>107.5</v>
      </c>
      <c r="W247" s="22">
        <v>249</v>
      </c>
      <c r="X247" s="14">
        <f t="shared" si="59"/>
        <v>17074.285714285714</v>
      </c>
      <c r="Y247" s="3">
        <f t="shared" si="60"/>
        <v>17679</v>
      </c>
      <c r="Z247" s="3">
        <f t="shared" si="61"/>
        <v>-498</v>
      </c>
      <c r="AA247" s="3">
        <f t="shared" si="62"/>
        <v>84909</v>
      </c>
      <c r="AB247" s="3">
        <f t="shared" si="63"/>
        <v>84909</v>
      </c>
    </row>
    <row r="248" spans="1:28" x14ac:dyDescent="0.15">
      <c r="A248" s="19" t="s">
        <v>611</v>
      </c>
      <c r="B248" s="19" t="s">
        <v>278</v>
      </c>
      <c r="C248" s="19" t="s">
        <v>614</v>
      </c>
      <c r="D248" s="19" t="str">
        <f t="shared" si="64"/>
        <v>N4050603樱花粉</v>
      </c>
      <c r="E248" s="22">
        <v>-6</v>
      </c>
      <c r="F248" s="3">
        <v>854</v>
      </c>
      <c r="G248" s="3">
        <f t="shared" si="65"/>
        <v>848</v>
      </c>
      <c r="H248" s="23">
        <v>26</v>
      </c>
      <c r="I248" s="24">
        <v>133</v>
      </c>
      <c r="J248" s="8">
        <f t="shared" si="66"/>
        <v>111.42857142857143</v>
      </c>
      <c r="M248" s="4">
        <f t="shared" si="67"/>
        <v>-5.3846153846153842E-2</v>
      </c>
      <c r="N248" s="5">
        <f t="shared" si="68"/>
        <v>7.6102564102564099</v>
      </c>
      <c r="O248" s="5">
        <f t="shared" si="55"/>
        <v>7.6102564102564099</v>
      </c>
      <c r="P248" s="5">
        <f t="shared" si="56"/>
        <v>7.6102564102564099</v>
      </c>
      <c r="Q248" s="2" t="s">
        <v>843</v>
      </c>
      <c r="R248" s="7">
        <f t="shared" si="69"/>
        <v>-4.5112781954887216E-2</v>
      </c>
      <c r="S248" s="7">
        <f t="shared" si="70"/>
        <v>6.3759398496240598</v>
      </c>
      <c r="T248" s="7">
        <f t="shared" si="57"/>
        <v>6.3759398496240598</v>
      </c>
      <c r="U248" s="7">
        <f t="shared" si="58"/>
        <v>6.3759398496240598</v>
      </c>
      <c r="V248" s="22">
        <v>107.5</v>
      </c>
      <c r="W248" s="22">
        <v>249</v>
      </c>
      <c r="X248" s="14">
        <f t="shared" si="59"/>
        <v>27745.714285714286</v>
      </c>
      <c r="Y248" s="3">
        <f t="shared" si="60"/>
        <v>33117</v>
      </c>
      <c r="Z248" s="3">
        <f t="shared" si="61"/>
        <v>-1494</v>
      </c>
      <c r="AA248" s="3">
        <f t="shared" si="62"/>
        <v>211152</v>
      </c>
      <c r="AB248" s="3">
        <f t="shared" si="63"/>
        <v>211152</v>
      </c>
    </row>
    <row r="249" spans="1:28" x14ac:dyDescent="0.15">
      <c r="A249" s="19" t="s">
        <v>608</v>
      </c>
      <c r="B249" s="19" t="s">
        <v>30</v>
      </c>
      <c r="C249" s="19" t="s">
        <v>609</v>
      </c>
      <c r="D249" s="19" t="str">
        <f t="shared" si="64"/>
        <v>N4050604薰衣草紫</v>
      </c>
      <c r="E249" s="22">
        <v>22</v>
      </c>
      <c r="F249" s="3">
        <v>267</v>
      </c>
      <c r="G249" s="3">
        <f t="shared" si="65"/>
        <v>289</v>
      </c>
      <c r="H249" s="23">
        <v>21</v>
      </c>
      <c r="I249" s="24">
        <v>69</v>
      </c>
      <c r="J249" s="8">
        <f t="shared" si="66"/>
        <v>90</v>
      </c>
      <c r="M249" s="4">
        <f t="shared" si="67"/>
        <v>0.24444444444444444</v>
      </c>
      <c r="N249" s="5">
        <f t="shared" si="68"/>
        <v>3.2111111111111112</v>
      </c>
      <c r="O249" s="5">
        <f t="shared" si="55"/>
        <v>3.2111111111111112</v>
      </c>
      <c r="P249" s="5">
        <f t="shared" si="56"/>
        <v>3.2111111111111112</v>
      </c>
      <c r="Q249" s="2" t="s">
        <v>844</v>
      </c>
      <c r="R249" s="7">
        <f t="shared" si="69"/>
        <v>0.3188405797101449</v>
      </c>
      <c r="S249" s="7">
        <f t="shared" si="70"/>
        <v>4.1884057971014492</v>
      </c>
      <c r="T249" s="7">
        <f t="shared" si="57"/>
        <v>4.1884057971014492</v>
      </c>
      <c r="U249" s="7">
        <f t="shared" si="58"/>
        <v>4.1884057971014492</v>
      </c>
      <c r="V249" s="22">
        <v>52.5</v>
      </c>
      <c r="W249" s="22">
        <v>129</v>
      </c>
      <c r="X249" s="14">
        <f t="shared" si="59"/>
        <v>11610</v>
      </c>
      <c r="Y249" s="3">
        <f t="shared" si="60"/>
        <v>8901</v>
      </c>
      <c r="Z249" s="3">
        <f t="shared" si="61"/>
        <v>2838</v>
      </c>
      <c r="AA249" s="3">
        <f t="shared" si="62"/>
        <v>37281</v>
      </c>
      <c r="AB249" s="3">
        <f t="shared" si="63"/>
        <v>37281</v>
      </c>
    </row>
    <row r="250" spans="1:28" x14ac:dyDescent="0.15">
      <c r="A250" s="19" t="s">
        <v>608</v>
      </c>
      <c r="B250" s="19" t="s">
        <v>278</v>
      </c>
      <c r="C250" s="19" t="s">
        <v>610</v>
      </c>
      <c r="D250" s="19" t="str">
        <f t="shared" si="64"/>
        <v>N4050604樱花粉</v>
      </c>
      <c r="E250" s="22">
        <v>59</v>
      </c>
      <c r="F250" s="3">
        <v>105</v>
      </c>
      <c r="G250" s="3">
        <f t="shared" si="65"/>
        <v>164</v>
      </c>
      <c r="H250" s="23">
        <v>3</v>
      </c>
      <c r="I250" s="24">
        <v>34</v>
      </c>
      <c r="J250" s="8">
        <f t="shared" si="66"/>
        <v>12.857142857142856</v>
      </c>
      <c r="M250" s="4">
        <f t="shared" si="67"/>
        <v>4.5888888888888895</v>
      </c>
      <c r="N250" s="5">
        <f t="shared" si="68"/>
        <v>12.755555555555556</v>
      </c>
      <c r="O250" s="5">
        <f t="shared" si="55"/>
        <v>12.755555555555556</v>
      </c>
      <c r="P250" s="5">
        <f t="shared" si="56"/>
        <v>12.755555555555556</v>
      </c>
      <c r="Q250" s="2" t="s">
        <v>844</v>
      </c>
      <c r="R250" s="7">
        <f t="shared" si="69"/>
        <v>1.7352941176470589</v>
      </c>
      <c r="S250" s="7">
        <f t="shared" si="70"/>
        <v>4.8235294117647056</v>
      </c>
      <c r="T250" s="7">
        <f t="shared" si="57"/>
        <v>4.8235294117647056</v>
      </c>
      <c r="U250" s="7">
        <f t="shared" si="58"/>
        <v>4.8235294117647056</v>
      </c>
      <c r="V250" s="22">
        <v>52.5</v>
      </c>
      <c r="W250" s="22">
        <v>129</v>
      </c>
      <c r="X250" s="14">
        <f t="shared" si="59"/>
        <v>1658.5714285714284</v>
      </c>
      <c r="Y250" s="3">
        <f t="shared" si="60"/>
        <v>4386</v>
      </c>
      <c r="Z250" s="3">
        <f t="shared" si="61"/>
        <v>7611</v>
      </c>
      <c r="AA250" s="3">
        <f t="shared" si="62"/>
        <v>21156</v>
      </c>
      <c r="AB250" s="3">
        <f t="shared" si="63"/>
        <v>21156</v>
      </c>
    </row>
    <row r="251" spans="1:28" x14ac:dyDescent="0.15">
      <c r="A251" s="19" t="s">
        <v>626</v>
      </c>
      <c r="B251" s="19" t="s">
        <v>536</v>
      </c>
      <c r="C251" s="19" t="s">
        <v>631</v>
      </c>
      <c r="D251" s="19" t="str">
        <f t="shared" si="64"/>
        <v>N4051303裸粉色</v>
      </c>
      <c r="E251" s="22">
        <v>-11</v>
      </c>
      <c r="F251" s="3">
        <v>70</v>
      </c>
      <c r="G251" s="3">
        <f t="shared" si="65"/>
        <v>59</v>
      </c>
      <c r="H251" s="23">
        <v>5</v>
      </c>
      <c r="I251" s="24">
        <v>35</v>
      </c>
      <c r="J251" s="8">
        <f t="shared" si="66"/>
        <v>21.428571428571431</v>
      </c>
      <c r="M251" s="4">
        <f t="shared" si="67"/>
        <v>-0.51333333333333331</v>
      </c>
      <c r="N251" s="5">
        <f t="shared" si="68"/>
        <v>2.753333333333333</v>
      </c>
      <c r="O251" s="5">
        <f t="shared" si="55"/>
        <v>2.753333333333333</v>
      </c>
      <c r="P251" s="5">
        <f t="shared" si="56"/>
        <v>2.753333333333333</v>
      </c>
      <c r="Q251" s="2" t="s">
        <v>511</v>
      </c>
      <c r="R251" s="7">
        <f t="shared" si="69"/>
        <v>-0.31428571428571428</v>
      </c>
      <c r="S251" s="7">
        <f t="shared" si="70"/>
        <v>1.6857142857142857</v>
      </c>
      <c r="T251" s="7">
        <f t="shared" si="57"/>
        <v>1.6857142857142857</v>
      </c>
      <c r="U251" s="7">
        <f t="shared" si="58"/>
        <v>1.6857142857142857</v>
      </c>
      <c r="V251" s="22">
        <v>97</v>
      </c>
      <c r="W251" s="22">
        <v>249</v>
      </c>
      <c r="X251" s="14">
        <f t="shared" si="59"/>
        <v>5335.7142857142862</v>
      </c>
      <c r="Y251" s="3">
        <f t="shared" si="60"/>
        <v>8715</v>
      </c>
      <c r="Z251" s="3">
        <f t="shared" si="61"/>
        <v>-2739</v>
      </c>
      <c r="AA251" s="3">
        <f t="shared" si="62"/>
        <v>14691</v>
      </c>
      <c r="AB251" s="3">
        <f t="shared" si="63"/>
        <v>14691</v>
      </c>
    </row>
    <row r="252" spans="1:28" x14ac:dyDescent="0.15">
      <c r="A252" s="19" t="s">
        <v>626</v>
      </c>
      <c r="B252" s="19" t="s">
        <v>624</v>
      </c>
      <c r="C252" s="19" t="s">
        <v>632</v>
      </c>
      <c r="D252" s="19" t="str">
        <f t="shared" si="64"/>
        <v>N4051303薄荷色</v>
      </c>
      <c r="E252" s="22">
        <v>25</v>
      </c>
      <c r="F252" s="3">
        <v>19</v>
      </c>
      <c r="G252" s="3">
        <f t="shared" si="65"/>
        <v>44</v>
      </c>
      <c r="H252" s="23">
        <v>22</v>
      </c>
      <c r="I252" s="24">
        <v>63</v>
      </c>
      <c r="J252" s="8">
        <f t="shared" si="66"/>
        <v>94.285714285714278</v>
      </c>
      <c r="M252" s="4">
        <f t="shared" si="67"/>
        <v>0.26515151515151519</v>
      </c>
      <c r="N252" s="5">
        <f t="shared" si="68"/>
        <v>0.46666666666666673</v>
      </c>
      <c r="O252" s="5">
        <f t="shared" si="55"/>
        <v>0.46666666666666673</v>
      </c>
      <c r="P252" s="5">
        <f t="shared" si="56"/>
        <v>0.46666666666666673</v>
      </c>
      <c r="Q252" s="2" t="s">
        <v>511</v>
      </c>
      <c r="R252" s="7">
        <f t="shared" si="69"/>
        <v>0.3968253968253968</v>
      </c>
      <c r="S252" s="7">
        <f t="shared" si="70"/>
        <v>0.69841269841269837</v>
      </c>
      <c r="T252" s="7">
        <f t="shared" si="57"/>
        <v>0.69841269841269837</v>
      </c>
      <c r="U252" s="7">
        <f t="shared" si="58"/>
        <v>0.69841269841269837</v>
      </c>
      <c r="V252" s="22">
        <v>97</v>
      </c>
      <c r="W252" s="22">
        <v>249</v>
      </c>
      <c r="X252" s="14">
        <f t="shared" si="59"/>
        <v>23477.142857142855</v>
      </c>
      <c r="Y252" s="3">
        <f t="shared" si="60"/>
        <v>15687</v>
      </c>
      <c r="Z252" s="3">
        <f t="shared" si="61"/>
        <v>6225</v>
      </c>
      <c r="AA252" s="3">
        <f t="shared" si="62"/>
        <v>10956</v>
      </c>
      <c r="AB252" s="3">
        <f t="shared" si="63"/>
        <v>10956</v>
      </c>
    </row>
    <row r="253" spans="1:28" x14ac:dyDescent="0.15">
      <c r="A253" s="19" t="s">
        <v>636</v>
      </c>
      <c r="B253" s="19" t="s">
        <v>637</v>
      </c>
      <c r="C253" s="19" t="s">
        <v>638</v>
      </c>
      <c r="D253" s="19" t="str">
        <f t="shared" si="64"/>
        <v>N4052201冰蓝色</v>
      </c>
      <c r="E253" s="22">
        <v>4</v>
      </c>
      <c r="F253" s="3">
        <v>0</v>
      </c>
      <c r="G253" s="3">
        <f t="shared" si="65"/>
        <v>4</v>
      </c>
      <c r="H253" s="23">
        <v>0</v>
      </c>
      <c r="I253" s="24">
        <v>26</v>
      </c>
      <c r="J253" s="8">
        <f t="shared" si="66"/>
        <v>0</v>
      </c>
      <c r="M253" s="4">
        <f t="shared" si="67"/>
        <v>4</v>
      </c>
      <c r="N253" s="5">
        <f t="shared" si="68"/>
        <v>4</v>
      </c>
      <c r="O253" s="5">
        <f t="shared" si="55"/>
        <v>4</v>
      </c>
      <c r="P253" s="5">
        <f t="shared" si="56"/>
        <v>4</v>
      </c>
      <c r="Q253" s="2" t="s">
        <v>511</v>
      </c>
      <c r="R253" s="7">
        <f t="shared" si="69"/>
        <v>0.15384615384615385</v>
      </c>
      <c r="S253" s="7">
        <f t="shared" si="70"/>
        <v>0.15384615384615385</v>
      </c>
      <c r="T253" s="7">
        <f t="shared" si="57"/>
        <v>0.15384615384615385</v>
      </c>
      <c r="U253" s="7">
        <f t="shared" si="58"/>
        <v>0.15384615384615385</v>
      </c>
      <c r="V253" s="22">
        <v>300</v>
      </c>
      <c r="W253" s="22">
        <v>599</v>
      </c>
      <c r="X253" s="14">
        <f t="shared" si="59"/>
        <v>0</v>
      </c>
      <c r="Y253" s="3">
        <f t="shared" si="60"/>
        <v>15574</v>
      </c>
      <c r="Z253" s="3">
        <f t="shared" si="61"/>
        <v>2396</v>
      </c>
      <c r="AA253" s="3">
        <f t="shared" si="62"/>
        <v>2396</v>
      </c>
      <c r="AB253" s="3">
        <f t="shared" si="63"/>
        <v>2396</v>
      </c>
    </row>
    <row r="254" spans="1:28" x14ac:dyDescent="0.15">
      <c r="A254" s="19" t="s">
        <v>694</v>
      </c>
      <c r="B254" s="19" t="s">
        <v>695</v>
      </c>
      <c r="C254" s="19" t="s">
        <v>696</v>
      </c>
      <c r="D254" s="19" t="str">
        <f t="shared" si="64"/>
        <v>N4060602黑粉拼色</v>
      </c>
      <c r="E254" s="22">
        <v>15</v>
      </c>
      <c r="F254" s="3">
        <v>0</v>
      </c>
      <c r="G254" s="3">
        <f t="shared" si="65"/>
        <v>15</v>
      </c>
      <c r="H254" s="23">
        <v>0</v>
      </c>
      <c r="I254" s="24">
        <v>0</v>
      </c>
      <c r="J254" s="8">
        <f t="shared" si="66"/>
        <v>0</v>
      </c>
      <c r="M254" s="4">
        <f t="shared" si="67"/>
        <v>15</v>
      </c>
      <c r="N254" s="5">
        <f t="shared" si="68"/>
        <v>15</v>
      </c>
      <c r="O254" s="5">
        <f t="shared" si="55"/>
        <v>15</v>
      </c>
      <c r="P254" s="5">
        <f t="shared" si="56"/>
        <v>15</v>
      </c>
      <c r="Q254" s="2" t="s">
        <v>511</v>
      </c>
      <c r="R254" s="7">
        <f t="shared" si="69"/>
        <v>15</v>
      </c>
      <c r="S254" s="7">
        <f t="shared" si="70"/>
        <v>15</v>
      </c>
      <c r="T254" s="7">
        <f t="shared" si="57"/>
        <v>15</v>
      </c>
      <c r="U254" s="7">
        <f t="shared" si="58"/>
        <v>15</v>
      </c>
      <c r="V254" s="22">
        <v>241</v>
      </c>
      <c r="W254" s="22">
        <v>499</v>
      </c>
      <c r="X254" s="14">
        <f t="shared" si="59"/>
        <v>0</v>
      </c>
      <c r="Y254" s="3">
        <f t="shared" si="60"/>
        <v>0</v>
      </c>
      <c r="Z254" s="3">
        <f t="shared" si="61"/>
        <v>7485</v>
      </c>
      <c r="AA254" s="3">
        <f t="shared" si="62"/>
        <v>7485</v>
      </c>
      <c r="AB254" s="3">
        <f t="shared" si="63"/>
        <v>7485</v>
      </c>
    </row>
    <row r="255" spans="1:28" x14ac:dyDescent="0.15">
      <c r="A255" s="19" t="s">
        <v>737</v>
      </c>
      <c r="B255" s="19" t="s">
        <v>68</v>
      </c>
      <c r="C255" s="19" t="s">
        <v>738</v>
      </c>
      <c r="D255" s="19" t="str">
        <f t="shared" si="64"/>
        <v>N4062605木莓红</v>
      </c>
      <c r="E255" s="22">
        <v>-84</v>
      </c>
      <c r="F255" s="3">
        <v>202</v>
      </c>
      <c r="G255" s="3">
        <f t="shared" si="65"/>
        <v>118</v>
      </c>
      <c r="H255" s="23">
        <v>7</v>
      </c>
      <c r="I255" s="24">
        <v>32</v>
      </c>
      <c r="J255" s="8">
        <f t="shared" si="66"/>
        <v>30</v>
      </c>
      <c r="M255" s="4">
        <f t="shared" si="67"/>
        <v>-2.8</v>
      </c>
      <c r="N255" s="5">
        <f t="shared" si="68"/>
        <v>3.9333333333333331</v>
      </c>
      <c r="O255" s="5">
        <f t="shared" si="55"/>
        <v>3.9333333333333331</v>
      </c>
      <c r="P255" s="5">
        <f t="shared" si="56"/>
        <v>3.9333333333333331</v>
      </c>
      <c r="Q255" s="2" t="s">
        <v>844</v>
      </c>
      <c r="R255" s="7">
        <f t="shared" si="69"/>
        <v>-2.625</v>
      </c>
      <c r="S255" s="7">
        <f t="shared" si="70"/>
        <v>3.6875</v>
      </c>
      <c r="T255" s="7">
        <f t="shared" si="57"/>
        <v>3.6875</v>
      </c>
      <c r="U255" s="7">
        <f t="shared" si="58"/>
        <v>3.6875</v>
      </c>
      <c r="V255" s="22">
        <v>101.5</v>
      </c>
      <c r="W255" s="22">
        <v>199</v>
      </c>
      <c r="X255" s="14">
        <f t="shared" si="59"/>
        <v>5970</v>
      </c>
      <c r="Y255" s="3">
        <f t="shared" si="60"/>
        <v>6368</v>
      </c>
      <c r="Z255" s="3">
        <f t="shared" si="61"/>
        <v>-16716</v>
      </c>
      <c r="AA255" s="3">
        <f t="shared" si="62"/>
        <v>23482</v>
      </c>
      <c r="AB255" s="3">
        <f t="shared" si="63"/>
        <v>23482</v>
      </c>
    </row>
    <row r="256" spans="1:28" x14ac:dyDescent="0.15">
      <c r="A256" s="19" t="s">
        <v>737</v>
      </c>
      <c r="B256" s="19" t="s">
        <v>719</v>
      </c>
      <c r="C256" s="19" t="s">
        <v>739</v>
      </c>
      <c r="D256" s="19" t="str">
        <f t="shared" si="64"/>
        <v>N4062605森林绿</v>
      </c>
      <c r="E256" s="22">
        <v>-3</v>
      </c>
      <c r="F256" s="3">
        <v>50</v>
      </c>
      <c r="G256" s="3">
        <f t="shared" si="65"/>
        <v>47</v>
      </c>
      <c r="H256" s="23">
        <v>6</v>
      </c>
      <c r="I256" s="24">
        <v>31</v>
      </c>
      <c r="J256" s="8">
        <f t="shared" si="66"/>
        <v>25.714285714285712</v>
      </c>
      <c r="M256" s="4">
        <f t="shared" si="67"/>
        <v>-0.11666666666666668</v>
      </c>
      <c r="N256" s="5">
        <f t="shared" si="68"/>
        <v>1.8277777777777779</v>
      </c>
      <c r="O256" s="5">
        <f t="shared" si="55"/>
        <v>1.8277777777777779</v>
      </c>
      <c r="P256" s="5">
        <f t="shared" si="56"/>
        <v>1.8277777777777779</v>
      </c>
      <c r="Q256" s="2" t="s">
        <v>844</v>
      </c>
      <c r="R256" s="7">
        <f t="shared" si="69"/>
        <v>-9.6774193548387094E-2</v>
      </c>
      <c r="S256" s="7">
        <f t="shared" si="70"/>
        <v>1.5161290322580645</v>
      </c>
      <c r="T256" s="7">
        <f t="shared" si="57"/>
        <v>1.5161290322580645</v>
      </c>
      <c r="U256" s="7">
        <f t="shared" si="58"/>
        <v>1.5161290322580645</v>
      </c>
      <c r="V256" s="22">
        <v>101.5</v>
      </c>
      <c r="W256" s="22">
        <v>199</v>
      </c>
      <c r="X256" s="14">
        <f t="shared" si="59"/>
        <v>5117.1428571428569</v>
      </c>
      <c r="Y256" s="3">
        <f t="shared" si="60"/>
        <v>6169</v>
      </c>
      <c r="Z256" s="3">
        <f t="shared" si="61"/>
        <v>-597</v>
      </c>
      <c r="AA256" s="3">
        <f t="shared" si="62"/>
        <v>9353</v>
      </c>
      <c r="AB256" s="3">
        <f t="shared" si="63"/>
        <v>9353</v>
      </c>
    </row>
    <row r="257" spans="1:28" x14ac:dyDescent="0.15">
      <c r="A257" s="19" t="s">
        <v>756</v>
      </c>
      <c r="B257" s="19" t="s">
        <v>757</v>
      </c>
      <c r="C257" s="19" t="s">
        <v>765</v>
      </c>
      <c r="D257" s="19" t="str">
        <f t="shared" si="64"/>
        <v>N4070801金属蓝</v>
      </c>
      <c r="E257" s="22">
        <v>51</v>
      </c>
      <c r="F257" s="3">
        <v>62</v>
      </c>
      <c r="G257" s="3">
        <f t="shared" si="65"/>
        <v>113</v>
      </c>
      <c r="H257" s="23">
        <v>5</v>
      </c>
      <c r="I257" s="24">
        <v>37</v>
      </c>
      <c r="J257" s="8">
        <f t="shared" si="66"/>
        <v>21.428571428571431</v>
      </c>
      <c r="M257" s="4">
        <f t="shared" si="67"/>
        <v>2.38</v>
      </c>
      <c r="N257" s="5">
        <f t="shared" si="68"/>
        <v>5.2733333333333325</v>
      </c>
      <c r="O257" s="5">
        <f t="shared" si="55"/>
        <v>5.2733333333333325</v>
      </c>
      <c r="P257" s="5">
        <f t="shared" si="56"/>
        <v>5.2733333333333325</v>
      </c>
      <c r="Q257" s="2" t="s">
        <v>330</v>
      </c>
      <c r="R257" s="7">
        <f t="shared" si="69"/>
        <v>1.3783783783783783</v>
      </c>
      <c r="S257" s="7">
        <f t="shared" si="70"/>
        <v>3.0540540540540539</v>
      </c>
      <c r="T257" s="7">
        <f t="shared" si="57"/>
        <v>3.0540540540540539</v>
      </c>
      <c r="U257" s="7">
        <f t="shared" si="58"/>
        <v>3.0540540540540539</v>
      </c>
      <c r="V257" s="22">
        <v>196</v>
      </c>
      <c r="W257" s="22">
        <v>399</v>
      </c>
      <c r="X257" s="14">
        <f t="shared" si="59"/>
        <v>8550</v>
      </c>
      <c r="Y257" s="3">
        <f t="shared" si="60"/>
        <v>14763</v>
      </c>
      <c r="Z257" s="3">
        <f t="shared" si="61"/>
        <v>20349</v>
      </c>
      <c r="AA257" s="3">
        <f t="shared" si="62"/>
        <v>45087</v>
      </c>
      <c r="AB257" s="3">
        <f t="shared" si="63"/>
        <v>45087</v>
      </c>
    </row>
    <row r="258" spans="1:28" x14ac:dyDescent="0.15">
      <c r="A258" s="19" t="s">
        <v>756</v>
      </c>
      <c r="B258" s="19" t="s">
        <v>758</v>
      </c>
      <c r="C258" s="19" t="s">
        <v>766</v>
      </c>
      <c r="D258" s="19" t="str">
        <f t="shared" si="64"/>
        <v>N4070801金属玫红</v>
      </c>
      <c r="E258" s="22">
        <v>2</v>
      </c>
      <c r="F258" s="3">
        <v>100</v>
      </c>
      <c r="G258" s="3">
        <f t="shared" si="65"/>
        <v>102</v>
      </c>
      <c r="H258" s="23">
        <v>5</v>
      </c>
      <c r="I258" s="24">
        <v>67</v>
      </c>
      <c r="J258" s="8">
        <f t="shared" si="66"/>
        <v>21.428571428571431</v>
      </c>
      <c r="M258" s="4">
        <f t="shared" si="67"/>
        <v>9.3333333333333324E-2</v>
      </c>
      <c r="N258" s="5">
        <f t="shared" si="68"/>
        <v>4.76</v>
      </c>
      <c r="O258" s="5">
        <f t="shared" ref="O258:O321" si="71">IF(J258=0,G258,(G258+K258)/J258)</f>
        <v>4.76</v>
      </c>
      <c r="P258" s="5">
        <f t="shared" ref="P258:P321" si="72">IF(J258=0,G258,(G258+K258+L258)/J258)</f>
        <v>4.76</v>
      </c>
      <c r="Q258" s="2" t="s">
        <v>330</v>
      </c>
      <c r="R258" s="7">
        <f t="shared" si="69"/>
        <v>2.9850746268656716E-2</v>
      </c>
      <c r="S258" s="7">
        <f t="shared" si="70"/>
        <v>1.5223880597014925</v>
      </c>
      <c r="T258" s="7">
        <f t="shared" ref="T258:T321" si="73">IF(I258=0,K258+G258,(K258+G258)/I258)</f>
        <v>1.5223880597014925</v>
      </c>
      <c r="U258" s="7">
        <f t="shared" ref="U258:U321" si="74">IF(I258=0,G258,(K258+G258+L258)/I258)</f>
        <v>1.5223880597014925</v>
      </c>
      <c r="V258" s="22">
        <v>196</v>
      </c>
      <c r="W258" s="22">
        <v>399</v>
      </c>
      <c r="X258" s="14">
        <f t="shared" ref="X258:X321" si="75">W258*J258</f>
        <v>8550</v>
      </c>
      <c r="Y258" s="3">
        <f t="shared" ref="Y258:Y321" si="76">W258*I258</f>
        <v>26733</v>
      </c>
      <c r="Z258" s="3">
        <f t="shared" ref="Z258:Z321" si="77">W258*E258</f>
        <v>798</v>
      </c>
      <c r="AA258" s="3">
        <f t="shared" ref="AA258:AA321" si="78">G258*W258</f>
        <v>40698</v>
      </c>
      <c r="AB258" s="3">
        <f t="shared" ref="AB258:AB321" si="79">(G258+K258+L258)*W258</f>
        <v>40698</v>
      </c>
    </row>
    <row r="259" spans="1:28" x14ac:dyDescent="0.15">
      <c r="A259" s="19" t="s">
        <v>756</v>
      </c>
      <c r="B259" s="19" t="s">
        <v>325</v>
      </c>
      <c r="C259" s="19" t="s">
        <v>767</v>
      </c>
      <c r="D259" s="19" t="str">
        <f t="shared" si="64"/>
        <v>N4070801金色</v>
      </c>
      <c r="E259" s="22">
        <v>30</v>
      </c>
      <c r="F259" s="3">
        <v>149</v>
      </c>
      <c r="G259" s="3">
        <f t="shared" si="65"/>
        <v>179</v>
      </c>
      <c r="H259" s="23">
        <v>20</v>
      </c>
      <c r="I259" s="24">
        <v>106</v>
      </c>
      <c r="J259" s="8">
        <f t="shared" si="66"/>
        <v>85.714285714285722</v>
      </c>
      <c r="M259" s="4">
        <f t="shared" si="67"/>
        <v>0.35</v>
      </c>
      <c r="N259" s="5">
        <f t="shared" si="68"/>
        <v>2.0883333333333329</v>
      </c>
      <c r="O259" s="5">
        <f t="shared" si="71"/>
        <v>2.0883333333333329</v>
      </c>
      <c r="P259" s="5">
        <f t="shared" si="72"/>
        <v>2.0883333333333329</v>
      </c>
      <c r="Q259" s="2" t="s">
        <v>330</v>
      </c>
      <c r="R259" s="7">
        <f t="shared" si="69"/>
        <v>0.28301886792452829</v>
      </c>
      <c r="S259" s="7">
        <f t="shared" si="70"/>
        <v>1.6886792452830188</v>
      </c>
      <c r="T259" s="7">
        <f t="shared" si="73"/>
        <v>1.6886792452830188</v>
      </c>
      <c r="U259" s="7">
        <f t="shared" si="74"/>
        <v>1.6886792452830188</v>
      </c>
      <c r="V259" s="22">
        <v>196</v>
      </c>
      <c r="W259" s="22">
        <v>399</v>
      </c>
      <c r="X259" s="14">
        <f t="shared" si="75"/>
        <v>34200</v>
      </c>
      <c r="Y259" s="3">
        <f t="shared" si="76"/>
        <v>42294</v>
      </c>
      <c r="Z259" s="3">
        <f t="shared" si="77"/>
        <v>11970</v>
      </c>
      <c r="AA259" s="3">
        <f t="shared" si="78"/>
        <v>71421</v>
      </c>
      <c r="AB259" s="3">
        <f t="shared" si="79"/>
        <v>71421</v>
      </c>
    </row>
    <row r="260" spans="1:28" x14ac:dyDescent="0.15">
      <c r="A260" s="19" t="s">
        <v>759</v>
      </c>
      <c r="B260" s="19" t="s">
        <v>757</v>
      </c>
      <c r="C260" s="19" t="s">
        <v>768</v>
      </c>
      <c r="D260" s="19" t="str">
        <f t="shared" si="64"/>
        <v>N4070802金属蓝</v>
      </c>
      <c r="E260" s="22">
        <v>-13</v>
      </c>
      <c r="F260" s="3">
        <v>235</v>
      </c>
      <c r="G260" s="3">
        <f t="shared" si="65"/>
        <v>222</v>
      </c>
      <c r="H260" s="23">
        <v>25</v>
      </c>
      <c r="I260" s="24">
        <v>155</v>
      </c>
      <c r="J260" s="8">
        <f t="shared" si="66"/>
        <v>107.14285714285715</v>
      </c>
      <c r="M260" s="4">
        <f t="shared" si="67"/>
        <v>-0.12133333333333332</v>
      </c>
      <c r="N260" s="5">
        <f t="shared" si="68"/>
        <v>2.0719999999999996</v>
      </c>
      <c r="O260" s="5">
        <f t="shared" si="71"/>
        <v>2.0719999999999996</v>
      </c>
      <c r="P260" s="5">
        <f t="shared" si="72"/>
        <v>2.0719999999999996</v>
      </c>
      <c r="Q260" s="2" t="s">
        <v>330</v>
      </c>
      <c r="R260" s="7">
        <f t="shared" si="69"/>
        <v>-8.387096774193549E-2</v>
      </c>
      <c r="S260" s="7">
        <f t="shared" si="70"/>
        <v>1.4322580645161291</v>
      </c>
      <c r="T260" s="7">
        <f t="shared" si="73"/>
        <v>1.4322580645161291</v>
      </c>
      <c r="U260" s="7">
        <f t="shared" si="74"/>
        <v>1.4322580645161291</v>
      </c>
      <c r="V260" s="22">
        <v>56</v>
      </c>
      <c r="W260" s="22">
        <v>149</v>
      </c>
      <c r="X260" s="14">
        <f t="shared" si="75"/>
        <v>15964.285714285716</v>
      </c>
      <c r="Y260" s="3">
        <f t="shared" si="76"/>
        <v>23095</v>
      </c>
      <c r="Z260" s="3">
        <f t="shared" si="77"/>
        <v>-1937</v>
      </c>
      <c r="AA260" s="3">
        <f t="shared" si="78"/>
        <v>33078</v>
      </c>
      <c r="AB260" s="3">
        <f t="shared" si="79"/>
        <v>33078</v>
      </c>
    </row>
    <row r="261" spans="1:28" x14ac:dyDescent="0.15">
      <c r="A261" s="19" t="s">
        <v>759</v>
      </c>
      <c r="B261" s="19" t="s">
        <v>758</v>
      </c>
      <c r="C261" s="19" t="s">
        <v>769</v>
      </c>
      <c r="D261" s="19" t="str">
        <f t="shared" si="64"/>
        <v>N4070802金属玫红</v>
      </c>
      <c r="E261" s="22">
        <v>-23</v>
      </c>
      <c r="F261" s="3">
        <v>299</v>
      </c>
      <c r="G261" s="3">
        <f t="shared" si="65"/>
        <v>276</v>
      </c>
      <c r="H261" s="23">
        <v>31</v>
      </c>
      <c r="I261" s="24">
        <v>124</v>
      </c>
      <c r="J261" s="8">
        <f t="shared" si="66"/>
        <v>132.85714285714286</v>
      </c>
      <c r="M261" s="4">
        <f t="shared" si="67"/>
        <v>-0.17311827956989248</v>
      </c>
      <c r="N261" s="5">
        <f t="shared" si="68"/>
        <v>2.0774193548387094</v>
      </c>
      <c r="O261" s="5">
        <f t="shared" si="71"/>
        <v>2.0774193548387094</v>
      </c>
      <c r="P261" s="5">
        <f t="shared" si="72"/>
        <v>2.0774193548387094</v>
      </c>
      <c r="Q261" s="2" t="s">
        <v>330</v>
      </c>
      <c r="R261" s="7">
        <f t="shared" si="69"/>
        <v>-0.18548387096774194</v>
      </c>
      <c r="S261" s="7">
        <f t="shared" si="70"/>
        <v>2.225806451612903</v>
      </c>
      <c r="T261" s="7">
        <f t="shared" si="73"/>
        <v>2.225806451612903</v>
      </c>
      <c r="U261" s="7">
        <f t="shared" si="74"/>
        <v>2.225806451612903</v>
      </c>
      <c r="V261" s="22">
        <v>56</v>
      </c>
      <c r="W261" s="22">
        <v>149</v>
      </c>
      <c r="X261" s="14">
        <f t="shared" si="75"/>
        <v>19795.714285714286</v>
      </c>
      <c r="Y261" s="3">
        <f t="shared" si="76"/>
        <v>18476</v>
      </c>
      <c r="Z261" s="3">
        <f t="shared" si="77"/>
        <v>-3427</v>
      </c>
      <c r="AA261" s="3">
        <f t="shared" si="78"/>
        <v>41124</v>
      </c>
      <c r="AB261" s="3">
        <f t="shared" si="79"/>
        <v>41124</v>
      </c>
    </row>
    <row r="262" spans="1:28" x14ac:dyDescent="0.15">
      <c r="A262" s="19" t="s">
        <v>759</v>
      </c>
      <c r="B262" s="19" t="s">
        <v>325</v>
      </c>
      <c r="C262" s="19" t="s">
        <v>770</v>
      </c>
      <c r="D262" s="19" t="str">
        <f t="shared" si="64"/>
        <v>N4070802金色</v>
      </c>
      <c r="E262" s="22">
        <v>-31</v>
      </c>
      <c r="F262" s="3">
        <v>397</v>
      </c>
      <c r="G262" s="3">
        <f t="shared" si="65"/>
        <v>366</v>
      </c>
      <c r="H262" s="23">
        <v>23</v>
      </c>
      <c r="I262" s="24">
        <v>179</v>
      </c>
      <c r="J262" s="8">
        <f t="shared" si="66"/>
        <v>98.571428571428569</v>
      </c>
      <c r="M262" s="4">
        <f t="shared" si="67"/>
        <v>-0.3144927536231884</v>
      </c>
      <c r="N262" s="5">
        <f t="shared" si="68"/>
        <v>3.7130434782608694</v>
      </c>
      <c r="O262" s="5">
        <f t="shared" si="71"/>
        <v>3.7130434782608694</v>
      </c>
      <c r="P262" s="5">
        <f t="shared" si="72"/>
        <v>3.7130434782608694</v>
      </c>
      <c r="Q262" s="2" t="s">
        <v>330</v>
      </c>
      <c r="R262" s="7">
        <f t="shared" si="69"/>
        <v>-0.17318435754189945</v>
      </c>
      <c r="S262" s="7">
        <f t="shared" si="70"/>
        <v>2.0446927374301676</v>
      </c>
      <c r="T262" s="7">
        <f t="shared" si="73"/>
        <v>2.0446927374301676</v>
      </c>
      <c r="U262" s="7">
        <f t="shared" si="74"/>
        <v>2.0446927374301676</v>
      </c>
      <c r="V262" s="22">
        <v>56</v>
      </c>
      <c r="W262" s="22">
        <v>149</v>
      </c>
      <c r="X262" s="14">
        <f t="shared" si="75"/>
        <v>14687.142857142857</v>
      </c>
      <c r="Y262" s="3">
        <f t="shared" si="76"/>
        <v>26671</v>
      </c>
      <c r="Z262" s="3">
        <f t="shared" si="77"/>
        <v>-4619</v>
      </c>
      <c r="AA262" s="3">
        <f t="shared" si="78"/>
        <v>54534</v>
      </c>
      <c r="AB262" s="3">
        <f t="shared" si="79"/>
        <v>54534</v>
      </c>
    </row>
    <row r="263" spans="1:28" x14ac:dyDescent="0.15">
      <c r="A263" s="19" t="s">
        <v>813</v>
      </c>
      <c r="B263" s="19" t="s">
        <v>68</v>
      </c>
      <c r="C263" s="19" t="s">
        <v>814</v>
      </c>
      <c r="D263" s="19" t="str">
        <f t="shared" si="64"/>
        <v>N4072001木莓红</v>
      </c>
      <c r="E263" s="22">
        <v>29</v>
      </c>
      <c r="F263" s="3">
        <v>0</v>
      </c>
      <c r="G263" s="3">
        <f t="shared" si="65"/>
        <v>29</v>
      </c>
      <c r="H263" s="23">
        <v>8</v>
      </c>
      <c r="I263" s="24">
        <v>26</v>
      </c>
      <c r="J263" s="8">
        <f t="shared" si="66"/>
        <v>34.285714285714285</v>
      </c>
      <c r="M263" s="4">
        <f t="shared" si="67"/>
        <v>0.84583333333333333</v>
      </c>
      <c r="N263" s="5">
        <f t="shared" si="68"/>
        <v>0.84583333333333333</v>
      </c>
      <c r="O263" s="5">
        <f t="shared" si="71"/>
        <v>0.84583333333333333</v>
      </c>
      <c r="P263" s="5">
        <f t="shared" si="72"/>
        <v>0.84583333333333333</v>
      </c>
      <c r="Q263" s="2" t="s">
        <v>511</v>
      </c>
      <c r="R263" s="7">
        <f t="shared" si="69"/>
        <v>1.1153846153846154</v>
      </c>
      <c r="S263" s="7">
        <f t="shared" si="70"/>
        <v>1.1153846153846154</v>
      </c>
      <c r="T263" s="7">
        <f t="shared" si="73"/>
        <v>1.1153846153846154</v>
      </c>
      <c r="U263" s="7">
        <f t="shared" si="74"/>
        <v>1.1153846153846154</v>
      </c>
      <c r="V263" s="22">
        <v>115</v>
      </c>
      <c r="W263" s="22">
        <v>0</v>
      </c>
      <c r="X263" s="14">
        <f t="shared" si="75"/>
        <v>0</v>
      </c>
      <c r="Y263" s="3">
        <f t="shared" si="76"/>
        <v>0</v>
      </c>
      <c r="Z263" s="3">
        <f t="shared" si="77"/>
        <v>0</v>
      </c>
      <c r="AA263" s="3">
        <f t="shared" si="78"/>
        <v>0</v>
      </c>
      <c r="AB263" s="3">
        <f t="shared" si="79"/>
        <v>0</v>
      </c>
    </row>
    <row r="264" spans="1:28" x14ac:dyDescent="0.15">
      <c r="A264" s="19" t="s">
        <v>808</v>
      </c>
      <c r="B264" s="19" t="s">
        <v>10</v>
      </c>
      <c r="C264" s="19" t="s">
        <v>809</v>
      </c>
      <c r="D264" s="19" t="str">
        <f t="shared" si="64"/>
        <v>N4072201子夜黑</v>
      </c>
      <c r="E264" s="22">
        <v>214</v>
      </c>
      <c r="F264" s="3">
        <v>1100</v>
      </c>
      <c r="G264" s="3">
        <f t="shared" si="65"/>
        <v>1314</v>
      </c>
      <c r="H264" s="23">
        <v>122</v>
      </c>
      <c r="I264" s="24">
        <v>511</v>
      </c>
      <c r="J264" s="8">
        <f t="shared" si="66"/>
        <v>522.85714285714278</v>
      </c>
      <c r="M264" s="4">
        <f t="shared" si="67"/>
        <v>0.40928961748633885</v>
      </c>
      <c r="N264" s="5">
        <f t="shared" si="68"/>
        <v>2.5131147540983609</v>
      </c>
      <c r="O264" s="5">
        <f t="shared" si="71"/>
        <v>2.5131147540983609</v>
      </c>
      <c r="P264" s="5">
        <f t="shared" si="72"/>
        <v>2.5131147540983609</v>
      </c>
      <c r="Q264" s="2" t="s">
        <v>330</v>
      </c>
      <c r="R264" s="7">
        <f t="shared" si="69"/>
        <v>0.41878669275929548</v>
      </c>
      <c r="S264" s="7">
        <f t="shared" si="70"/>
        <v>2.5714285714285716</v>
      </c>
      <c r="T264" s="7">
        <f t="shared" si="73"/>
        <v>2.5714285714285716</v>
      </c>
      <c r="U264" s="7">
        <f t="shared" si="74"/>
        <v>2.5714285714285716</v>
      </c>
      <c r="V264" s="22">
        <v>188</v>
      </c>
      <c r="W264" s="22">
        <v>399</v>
      </c>
      <c r="X264" s="14">
        <f t="shared" si="75"/>
        <v>208619.99999999997</v>
      </c>
      <c r="Y264" s="3">
        <f t="shared" si="76"/>
        <v>203889</v>
      </c>
      <c r="Z264" s="3">
        <f t="shared" si="77"/>
        <v>85386</v>
      </c>
      <c r="AA264" s="3">
        <f t="shared" si="78"/>
        <v>524286</v>
      </c>
      <c r="AB264" s="3">
        <f t="shared" si="79"/>
        <v>524286</v>
      </c>
    </row>
    <row r="265" spans="1:28" x14ac:dyDescent="0.15">
      <c r="A265" s="19" t="s">
        <v>808</v>
      </c>
      <c r="B265" s="19" t="s">
        <v>811</v>
      </c>
      <c r="C265" s="19" t="s">
        <v>812</v>
      </c>
      <c r="D265" s="19" t="str">
        <f t="shared" si="64"/>
        <v>N4072201金黄色</v>
      </c>
      <c r="E265" s="22">
        <v>65</v>
      </c>
      <c r="F265" s="3">
        <v>219</v>
      </c>
      <c r="G265" s="3">
        <f t="shared" si="65"/>
        <v>284</v>
      </c>
      <c r="H265" s="23">
        <v>35</v>
      </c>
      <c r="I265" s="24">
        <v>145</v>
      </c>
      <c r="J265" s="8">
        <f t="shared" si="66"/>
        <v>150</v>
      </c>
      <c r="M265" s="4">
        <f t="shared" si="67"/>
        <v>0.43333333333333335</v>
      </c>
      <c r="N265" s="5">
        <f t="shared" si="68"/>
        <v>1.8933333333333333</v>
      </c>
      <c r="O265" s="5">
        <f t="shared" si="71"/>
        <v>1.8933333333333333</v>
      </c>
      <c r="P265" s="5">
        <f t="shared" si="72"/>
        <v>1.8933333333333333</v>
      </c>
      <c r="Q265" s="2" t="s">
        <v>330</v>
      </c>
      <c r="R265" s="7">
        <f t="shared" si="69"/>
        <v>0.44827586206896552</v>
      </c>
      <c r="S265" s="7">
        <f t="shared" si="70"/>
        <v>1.9586206896551723</v>
      </c>
      <c r="T265" s="7">
        <f t="shared" si="73"/>
        <v>1.9586206896551723</v>
      </c>
      <c r="U265" s="7">
        <f t="shared" si="74"/>
        <v>1.9586206896551723</v>
      </c>
      <c r="V265" s="22">
        <v>188</v>
      </c>
      <c r="W265" s="22">
        <v>399</v>
      </c>
      <c r="X265" s="14">
        <f t="shared" si="75"/>
        <v>59850</v>
      </c>
      <c r="Y265" s="3">
        <f t="shared" si="76"/>
        <v>57855</v>
      </c>
      <c r="Z265" s="3">
        <f t="shared" si="77"/>
        <v>25935</v>
      </c>
      <c r="AA265" s="3">
        <f t="shared" si="78"/>
        <v>113316</v>
      </c>
      <c r="AB265" s="3">
        <f t="shared" si="79"/>
        <v>113316</v>
      </c>
    </row>
    <row r="266" spans="1:28" x14ac:dyDescent="0.15">
      <c r="A266" s="19" t="s">
        <v>808</v>
      </c>
      <c r="B266" s="19" t="s">
        <v>68</v>
      </c>
      <c r="C266" s="19" t="s">
        <v>810</v>
      </c>
      <c r="D266" s="19" t="str">
        <f t="shared" si="64"/>
        <v>N4072201木莓红</v>
      </c>
      <c r="E266" s="22">
        <v>17</v>
      </c>
      <c r="F266" s="3">
        <v>314</v>
      </c>
      <c r="G266" s="3">
        <f t="shared" si="65"/>
        <v>331</v>
      </c>
      <c r="H266" s="23">
        <v>8</v>
      </c>
      <c r="I266" s="24">
        <v>75</v>
      </c>
      <c r="J266" s="8">
        <f t="shared" si="66"/>
        <v>34.285714285714285</v>
      </c>
      <c r="M266" s="4">
        <f t="shared" si="67"/>
        <v>0.49583333333333335</v>
      </c>
      <c r="N266" s="5">
        <f t="shared" si="68"/>
        <v>9.6541666666666668</v>
      </c>
      <c r="O266" s="5">
        <f t="shared" si="71"/>
        <v>9.6541666666666668</v>
      </c>
      <c r="P266" s="5">
        <f t="shared" si="72"/>
        <v>9.6541666666666668</v>
      </c>
      <c r="Q266" s="2" t="s">
        <v>330</v>
      </c>
      <c r="R266" s="7">
        <f t="shared" si="69"/>
        <v>0.22666666666666666</v>
      </c>
      <c r="S266" s="7">
        <f t="shared" si="70"/>
        <v>4.4133333333333331</v>
      </c>
      <c r="T266" s="7">
        <f t="shared" si="73"/>
        <v>4.4133333333333331</v>
      </c>
      <c r="U266" s="7">
        <f t="shared" si="74"/>
        <v>4.4133333333333331</v>
      </c>
      <c r="V266" s="22">
        <v>188</v>
      </c>
      <c r="W266" s="22">
        <v>399</v>
      </c>
      <c r="X266" s="14">
        <f t="shared" si="75"/>
        <v>13680</v>
      </c>
      <c r="Y266" s="3">
        <f t="shared" si="76"/>
        <v>29925</v>
      </c>
      <c r="Z266" s="3">
        <f t="shared" si="77"/>
        <v>6783</v>
      </c>
      <c r="AA266" s="3">
        <f t="shared" si="78"/>
        <v>132069</v>
      </c>
      <c r="AB266" s="3">
        <f t="shared" si="79"/>
        <v>132069</v>
      </c>
    </row>
    <row r="267" spans="1:28" x14ac:dyDescent="0.15">
      <c r="A267" s="19" t="s">
        <v>75</v>
      </c>
      <c r="B267" s="19" t="s">
        <v>117</v>
      </c>
      <c r="C267" s="19" t="s">
        <v>161</v>
      </c>
      <c r="D267" s="19" t="str">
        <f t="shared" si="64"/>
        <v>O061402复古黑</v>
      </c>
      <c r="E267" s="22">
        <v>32</v>
      </c>
      <c r="F267" s="3">
        <v>200</v>
      </c>
      <c r="G267" s="3">
        <f t="shared" si="65"/>
        <v>232</v>
      </c>
      <c r="H267" s="23">
        <v>9</v>
      </c>
      <c r="I267" s="24">
        <v>33</v>
      </c>
      <c r="J267" s="8">
        <f t="shared" si="66"/>
        <v>38.571428571428577</v>
      </c>
      <c r="M267" s="4">
        <f t="shared" si="67"/>
        <v>0.82962962962962949</v>
      </c>
      <c r="N267" s="5">
        <f t="shared" si="68"/>
        <v>6.0148148148148142</v>
      </c>
      <c r="O267" s="5">
        <f t="shared" si="71"/>
        <v>6.0148148148148142</v>
      </c>
      <c r="P267" s="5">
        <f t="shared" si="72"/>
        <v>6.0148148148148142</v>
      </c>
      <c r="Q267" s="2" t="s">
        <v>843</v>
      </c>
      <c r="R267" s="7">
        <f t="shared" si="69"/>
        <v>0.96969696969696972</v>
      </c>
      <c r="S267" s="7">
        <f t="shared" si="70"/>
        <v>7.0303030303030303</v>
      </c>
      <c r="T267" s="7">
        <f t="shared" si="73"/>
        <v>7.0303030303030303</v>
      </c>
      <c r="U267" s="7">
        <f t="shared" si="74"/>
        <v>7.0303030303030303</v>
      </c>
      <c r="V267" s="22">
        <v>78</v>
      </c>
      <c r="W267" s="22">
        <v>168</v>
      </c>
      <c r="X267" s="14">
        <f t="shared" si="75"/>
        <v>6480.0000000000009</v>
      </c>
      <c r="Y267" s="3">
        <f t="shared" si="76"/>
        <v>5544</v>
      </c>
      <c r="Z267" s="3">
        <f t="shared" si="77"/>
        <v>5376</v>
      </c>
      <c r="AA267" s="3">
        <f t="shared" si="78"/>
        <v>38976</v>
      </c>
      <c r="AB267" s="3">
        <f t="shared" si="79"/>
        <v>38976</v>
      </c>
    </row>
    <row r="268" spans="1:28" x14ac:dyDescent="0.15">
      <c r="A268" s="19" t="s">
        <v>75</v>
      </c>
      <c r="B268" s="19" t="s">
        <v>116</v>
      </c>
      <c r="C268" s="19" t="s">
        <v>162</v>
      </c>
      <c r="D268" s="19" t="str">
        <f t="shared" si="64"/>
        <v>O061402复古红</v>
      </c>
      <c r="E268" s="22">
        <v>129</v>
      </c>
      <c r="F268" s="3">
        <v>0</v>
      </c>
      <c r="G268" s="3">
        <f t="shared" si="65"/>
        <v>129</v>
      </c>
      <c r="H268" s="23">
        <v>6</v>
      </c>
      <c r="I268" s="24">
        <v>13</v>
      </c>
      <c r="J268" s="8">
        <f t="shared" si="66"/>
        <v>25.714285714285712</v>
      </c>
      <c r="M268" s="4">
        <f t="shared" si="67"/>
        <v>5.0166666666666675</v>
      </c>
      <c r="N268" s="5">
        <f t="shared" si="68"/>
        <v>5.0166666666666675</v>
      </c>
      <c r="O268" s="5">
        <f t="shared" si="71"/>
        <v>5.0166666666666675</v>
      </c>
      <c r="P268" s="5">
        <f t="shared" si="72"/>
        <v>5.0166666666666675</v>
      </c>
      <c r="Q268" s="2" t="s">
        <v>843</v>
      </c>
      <c r="R268" s="7">
        <f t="shared" si="69"/>
        <v>9.9230769230769234</v>
      </c>
      <c r="S268" s="7">
        <f t="shared" si="70"/>
        <v>9.9230769230769234</v>
      </c>
      <c r="T268" s="7">
        <f t="shared" si="73"/>
        <v>9.9230769230769234</v>
      </c>
      <c r="U268" s="7">
        <f t="shared" si="74"/>
        <v>9.9230769230769234</v>
      </c>
      <c r="V268" s="22">
        <v>78</v>
      </c>
      <c r="W268" s="22">
        <v>168</v>
      </c>
      <c r="X268" s="14">
        <f t="shared" si="75"/>
        <v>4320</v>
      </c>
      <c r="Y268" s="3">
        <f t="shared" si="76"/>
        <v>2184</v>
      </c>
      <c r="Z268" s="3">
        <f t="shared" si="77"/>
        <v>21672</v>
      </c>
      <c r="AA268" s="3">
        <f t="shared" si="78"/>
        <v>21672</v>
      </c>
      <c r="AB268" s="3">
        <f t="shared" si="79"/>
        <v>21672</v>
      </c>
    </row>
    <row r="269" spans="1:28" x14ac:dyDescent="0.15">
      <c r="A269" s="19" t="s">
        <v>75</v>
      </c>
      <c r="B269" s="19" t="s">
        <v>110</v>
      </c>
      <c r="C269" s="19" t="s">
        <v>163</v>
      </c>
      <c r="D269" s="19" t="str">
        <f t="shared" si="64"/>
        <v>O061402复古棕</v>
      </c>
      <c r="E269" s="22">
        <v>447</v>
      </c>
      <c r="F269" s="3">
        <v>350</v>
      </c>
      <c r="G269" s="3">
        <f t="shared" si="65"/>
        <v>797</v>
      </c>
      <c r="H269" s="23">
        <v>23</v>
      </c>
      <c r="I269" s="24">
        <v>104</v>
      </c>
      <c r="J269" s="8">
        <f t="shared" si="66"/>
        <v>98.571428571428569</v>
      </c>
      <c r="M269" s="4">
        <f t="shared" si="67"/>
        <v>4.534782608695652</v>
      </c>
      <c r="N269" s="5">
        <f t="shared" si="68"/>
        <v>8.0855072463768121</v>
      </c>
      <c r="O269" s="5">
        <f t="shared" si="71"/>
        <v>8.0855072463768121</v>
      </c>
      <c r="P269" s="5">
        <f t="shared" si="72"/>
        <v>8.0855072463768121</v>
      </c>
      <c r="Q269" s="2" t="s">
        <v>843</v>
      </c>
      <c r="R269" s="7">
        <f t="shared" si="69"/>
        <v>4.2980769230769234</v>
      </c>
      <c r="S269" s="7">
        <f t="shared" si="70"/>
        <v>7.6634615384615383</v>
      </c>
      <c r="T269" s="7">
        <f t="shared" si="73"/>
        <v>7.6634615384615383</v>
      </c>
      <c r="U269" s="7">
        <f t="shared" si="74"/>
        <v>7.6634615384615383</v>
      </c>
      <c r="V269" s="22">
        <v>78</v>
      </c>
      <c r="W269" s="22">
        <v>168</v>
      </c>
      <c r="X269" s="14">
        <f t="shared" si="75"/>
        <v>16560</v>
      </c>
      <c r="Y269" s="3">
        <f t="shared" si="76"/>
        <v>17472</v>
      </c>
      <c r="Z269" s="3">
        <f t="shared" si="77"/>
        <v>75096</v>
      </c>
      <c r="AA269" s="3">
        <f t="shared" si="78"/>
        <v>133896</v>
      </c>
      <c r="AB269" s="3">
        <f t="shared" si="79"/>
        <v>133896</v>
      </c>
    </row>
    <row r="270" spans="1:28" x14ac:dyDescent="0.15">
      <c r="A270" s="19" t="s">
        <v>75</v>
      </c>
      <c r="B270" s="19" t="s">
        <v>95</v>
      </c>
      <c r="C270" s="19" t="s">
        <v>164</v>
      </c>
      <c r="D270" s="19" t="str">
        <f t="shared" si="64"/>
        <v>O061402湖水绿</v>
      </c>
      <c r="E270" s="22">
        <v>268</v>
      </c>
      <c r="F270" s="3">
        <v>52</v>
      </c>
      <c r="G270" s="3">
        <f t="shared" si="65"/>
        <v>320</v>
      </c>
      <c r="H270" s="23">
        <v>22</v>
      </c>
      <c r="I270" s="24">
        <v>70</v>
      </c>
      <c r="J270" s="8">
        <f t="shared" si="66"/>
        <v>94.285714285714278</v>
      </c>
      <c r="M270" s="4">
        <f t="shared" si="67"/>
        <v>2.8424242424242427</v>
      </c>
      <c r="N270" s="5">
        <f t="shared" si="68"/>
        <v>3.393939393939394</v>
      </c>
      <c r="O270" s="5">
        <f t="shared" si="71"/>
        <v>3.393939393939394</v>
      </c>
      <c r="P270" s="5">
        <f t="shared" si="72"/>
        <v>3.393939393939394</v>
      </c>
      <c r="Q270" s="2" t="s">
        <v>843</v>
      </c>
      <c r="R270" s="7">
        <f t="shared" si="69"/>
        <v>3.8285714285714287</v>
      </c>
      <c r="S270" s="7">
        <f t="shared" si="70"/>
        <v>4.5714285714285712</v>
      </c>
      <c r="T270" s="7">
        <f t="shared" si="73"/>
        <v>4.5714285714285712</v>
      </c>
      <c r="U270" s="7">
        <f t="shared" si="74"/>
        <v>4.5714285714285712</v>
      </c>
      <c r="V270" s="22">
        <v>78</v>
      </c>
      <c r="W270" s="22">
        <v>168</v>
      </c>
      <c r="X270" s="14">
        <f t="shared" si="75"/>
        <v>15839.999999999998</v>
      </c>
      <c r="Y270" s="3">
        <f t="shared" si="76"/>
        <v>11760</v>
      </c>
      <c r="Z270" s="3">
        <f t="shared" si="77"/>
        <v>45024</v>
      </c>
      <c r="AA270" s="3">
        <f t="shared" si="78"/>
        <v>53760</v>
      </c>
      <c r="AB270" s="3">
        <f t="shared" si="79"/>
        <v>53760</v>
      </c>
    </row>
    <row r="271" spans="1:28" x14ac:dyDescent="0.15">
      <c r="A271" s="19" t="s">
        <v>75</v>
      </c>
      <c r="B271" s="19" t="s">
        <v>93</v>
      </c>
      <c r="C271" s="19" t="s">
        <v>165</v>
      </c>
      <c r="D271" s="19" t="str">
        <f t="shared" si="64"/>
        <v>O061402加州橙</v>
      </c>
      <c r="E271" s="22">
        <v>61</v>
      </c>
      <c r="F271" s="3">
        <v>201</v>
      </c>
      <c r="G271" s="3">
        <f t="shared" si="65"/>
        <v>262</v>
      </c>
      <c r="H271" s="23">
        <v>9</v>
      </c>
      <c r="I271" s="24">
        <v>30</v>
      </c>
      <c r="J271" s="8">
        <f t="shared" si="66"/>
        <v>38.571428571428577</v>
      </c>
      <c r="M271" s="4">
        <f t="shared" si="67"/>
        <v>1.5814814814814813</v>
      </c>
      <c r="N271" s="5">
        <f t="shared" si="68"/>
        <v>6.7925925925925918</v>
      </c>
      <c r="O271" s="5">
        <f t="shared" si="71"/>
        <v>6.7925925925925918</v>
      </c>
      <c r="P271" s="5">
        <f t="shared" si="72"/>
        <v>6.7925925925925918</v>
      </c>
      <c r="Q271" s="2" t="s">
        <v>843</v>
      </c>
      <c r="R271" s="7">
        <f t="shared" si="69"/>
        <v>2.0333333333333332</v>
      </c>
      <c r="S271" s="7">
        <f t="shared" si="70"/>
        <v>8.7333333333333325</v>
      </c>
      <c r="T271" s="7">
        <f t="shared" si="73"/>
        <v>8.7333333333333325</v>
      </c>
      <c r="U271" s="7">
        <f t="shared" si="74"/>
        <v>8.7333333333333325</v>
      </c>
      <c r="V271" s="22">
        <v>78</v>
      </c>
      <c r="W271" s="22">
        <v>168</v>
      </c>
      <c r="X271" s="14">
        <f t="shared" si="75"/>
        <v>6480.0000000000009</v>
      </c>
      <c r="Y271" s="3">
        <f t="shared" si="76"/>
        <v>5040</v>
      </c>
      <c r="Z271" s="3">
        <f t="shared" si="77"/>
        <v>10248</v>
      </c>
      <c r="AA271" s="3">
        <f t="shared" si="78"/>
        <v>44016</v>
      </c>
      <c r="AB271" s="3">
        <f t="shared" si="79"/>
        <v>44016</v>
      </c>
    </row>
    <row r="272" spans="1:28" x14ac:dyDescent="0.15">
      <c r="A272" s="19" t="s">
        <v>75</v>
      </c>
      <c r="B272" s="19" t="s">
        <v>74</v>
      </c>
      <c r="C272" s="19" t="s">
        <v>166</v>
      </c>
      <c r="D272" s="19" t="str">
        <f t="shared" si="64"/>
        <v>O061402玫红色</v>
      </c>
      <c r="E272" s="22">
        <v>57</v>
      </c>
      <c r="F272" s="3">
        <v>101</v>
      </c>
      <c r="G272" s="3">
        <f t="shared" si="65"/>
        <v>158</v>
      </c>
      <c r="H272" s="23">
        <v>9</v>
      </c>
      <c r="I272" s="24">
        <v>21</v>
      </c>
      <c r="J272" s="8">
        <f t="shared" si="66"/>
        <v>38.571428571428577</v>
      </c>
      <c r="M272" s="4">
        <f t="shared" si="67"/>
        <v>1.4777777777777776</v>
      </c>
      <c r="N272" s="5">
        <f t="shared" si="68"/>
        <v>4.0962962962962957</v>
      </c>
      <c r="O272" s="5">
        <f t="shared" si="71"/>
        <v>4.0962962962962957</v>
      </c>
      <c r="P272" s="5">
        <f t="shared" si="72"/>
        <v>4.0962962962962957</v>
      </c>
      <c r="Q272" s="2" t="s">
        <v>843</v>
      </c>
      <c r="R272" s="7">
        <f t="shared" si="69"/>
        <v>2.7142857142857144</v>
      </c>
      <c r="S272" s="7">
        <f t="shared" si="70"/>
        <v>7.5238095238095237</v>
      </c>
      <c r="T272" s="7">
        <f t="shared" si="73"/>
        <v>7.5238095238095237</v>
      </c>
      <c r="U272" s="7">
        <f t="shared" si="74"/>
        <v>7.5238095238095237</v>
      </c>
      <c r="V272" s="22">
        <v>78</v>
      </c>
      <c r="W272" s="22">
        <v>168</v>
      </c>
      <c r="X272" s="14">
        <f t="shared" si="75"/>
        <v>6480.0000000000009</v>
      </c>
      <c r="Y272" s="3">
        <f t="shared" si="76"/>
        <v>3528</v>
      </c>
      <c r="Z272" s="3">
        <f t="shared" si="77"/>
        <v>9576</v>
      </c>
      <c r="AA272" s="3">
        <f t="shared" si="78"/>
        <v>26544</v>
      </c>
      <c r="AB272" s="3">
        <f t="shared" si="79"/>
        <v>26544</v>
      </c>
    </row>
    <row r="273" spans="1:28" x14ac:dyDescent="0.15">
      <c r="A273" s="19" t="s">
        <v>76</v>
      </c>
      <c r="B273" s="19" t="s">
        <v>117</v>
      </c>
      <c r="C273" s="19" t="s">
        <v>815</v>
      </c>
      <c r="D273" s="19" t="str">
        <f t="shared" si="64"/>
        <v>O061403复古黑</v>
      </c>
      <c r="E273" s="22">
        <v>4</v>
      </c>
      <c r="F273" s="3">
        <v>0</v>
      </c>
      <c r="G273" s="3">
        <f t="shared" si="65"/>
        <v>4</v>
      </c>
      <c r="H273" s="23">
        <v>0</v>
      </c>
      <c r="I273" s="24">
        <v>0</v>
      </c>
      <c r="J273" s="8">
        <f t="shared" si="66"/>
        <v>0</v>
      </c>
      <c r="M273" s="4">
        <f t="shared" si="67"/>
        <v>4</v>
      </c>
      <c r="N273" s="5">
        <f t="shared" si="68"/>
        <v>4</v>
      </c>
      <c r="O273" s="5">
        <f t="shared" si="71"/>
        <v>4</v>
      </c>
      <c r="P273" s="5">
        <f t="shared" si="72"/>
        <v>4</v>
      </c>
      <c r="Q273" s="2" t="s">
        <v>511</v>
      </c>
      <c r="R273" s="7">
        <f t="shared" si="69"/>
        <v>4</v>
      </c>
      <c r="S273" s="7">
        <f t="shared" si="70"/>
        <v>4</v>
      </c>
      <c r="T273" s="7">
        <f t="shared" si="73"/>
        <v>4</v>
      </c>
      <c r="U273" s="7">
        <f t="shared" si="74"/>
        <v>4</v>
      </c>
      <c r="V273" s="22">
        <v>69</v>
      </c>
      <c r="W273" s="22">
        <v>148</v>
      </c>
      <c r="X273" s="14">
        <f t="shared" si="75"/>
        <v>0</v>
      </c>
      <c r="Y273" s="3">
        <f t="shared" si="76"/>
        <v>0</v>
      </c>
      <c r="Z273" s="3">
        <f t="shared" si="77"/>
        <v>592</v>
      </c>
      <c r="AA273" s="3">
        <f t="shared" si="78"/>
        <v>592</v>
      </c>
      <c r="AB273" s="3">
        <f t="shared" si="79"/>
        <v>592</v>
      </c>
    </row>
    <row r="274" spans="1:28" x14ac:dyDescent="0.15">
      <c r="A274" s="19" t="s">
        <v>76</v>
      </c>
      <c r="B274" s="19" t="s">
        <v>116</v>
      </c>
      <c r="C274" s="19" t="s">
        <v>167</v>
      </c>
      <c r="D274" s="19" t="str">
        <f t="shared" si="64"/>
        <v>O061403复古红</v>
      </c>
      <c r="E274" s="22">
        <v>4</v>
      </c>
      <c r="F274" s="3">
        <v>0</v>
      </c>
      <c r="G274" s="3">
        <f t="shared" si="65"/>
        <v>4</v>
      </c>
      <c r="H274" s="23">
        <v>0</v>
      </c>
      <c r="I274" s="24">
        <v>5</v>
      </c>
      <c r="J274" s="8">
        <f t="shared" si="66"/>
        <v>0</v>
      </c>
      <c r="M274" s="4">
        <f t="shared" si="67"/>
        <v>4</v>
      </c>
      <c r="N274" s="5">
        <f t="shared" si="68"/>
        <v>4</v>
      </c>
      <c r="O274" s="5">
        <f t="shared" si="71"/>
        <v>4</v>
      </c>
      <c r="P274" s="5">
        <f t="shared" si="72"/>
        <v>4</v>
      </c>
      <c r="Q274" s="2" t="s">
        <v>511</v>
      </c>
      <c r="R274" s="7">
        <f t="shared" si="69"/>
        <v>0.8</v>
      </c>
      <c r="S274" s="7">
        <f t="shared" si="70"/>
        <v>0.8</v>
      </c>
      <c r="T274" s="7">
        <f t="shared" si="73"/>
        <v>0.8</v>
      </c>
      <c r="U274" s="7">
        <f t="shared" si="74"/>
        <v>0.8</v>
      </c>
      <c r="V274" s="22">
        <v>69</v>
      </c>
      <c r="W274" s="22">
        <v>148</v>
      </c>
      <c r="X274" s="14">
        <f t="shared" si="75"/>
        <v>0</v>
      </c>
      <c r="Y274" s="3">
        <f t="shared" si="76"/>
        <v>740</v>
      </c>
      <c r="Z274" s="3">
        <f t="shared" si="77"/>
        <v>592</v>
      </c>
      <c r="AA274" s="3">
        <f t="shared" si="78"/>
        <v>592</v>
      </c>
      <c r="AB274" s="3">
        <f t="shared" si="79"/>
        <v>592</v>
      </c>
    </row>
    <row r="275" spans="1:28" x14ac:dyDescent="0.15">
      <c r="A275" s="19" t="s">
        <v>76</v>
      </c>
      <c r="B275" s="19" t="s">
        <v>114</v>
      </c>
      <c r="C275" s="19" t="s">
        <v>168</v>
      </c>
      <c r="D275" s="19" t="str">
        <f t="shared" si="64"/>
        <v>O061403复古蓝</v>
      </c>
      <c r="E275" s="22">
        <v>9</v>
      </c>
      <c r="F275" s="3">
        <v>0</v>
      </c>
      <c r="G275" s="3">
        <f t="shared" si="65"/>
        <v>9</v>
      </c>
      <c r="H275" s="23">
        <v>0</v>
      </c>
      <c r="I275" s="24">
        <v>1</v>
      </c>
      <c r="J275" s="8">
        <f t="shared" si="66"/>
        <v>0</v>
      </c>
      <c r="M275" s="4">
        <f t="shared" si="67"/>
        <v>9</v>
      </c>
      <c r="N275" s="5">
        <f t="shared" si="68"/>
        <v>9</v>
      </c>
      <c r="O275" s="5">
        <f t="shared" si="71"/>
        <v>9</v>
      </c>
      <c r="P275" s="5">
        <f t="shared" si="72"/>
        <v>9</v>
      </c>
      <c r="Q275" s="2" t="s">
        <v>511</v>
      </c>
      <c r="R275" s="7">
        <f t="shared" si="69"/>
        <v>9</v>
      </c>
      <c r="S275" s="7">
        <f t="shared" si="70"/>
        <v>9</v>
      </c>
      <c r="T275" s="7">
        <f t="shared" si="73"/>
        <v>9</v>
      </c>
      <c r="U275" s="7">
        <f t="shared" si="74"/>
        <v>9</v>
      </c>
      <c r="V275" s="22">
        <v>69</v>
      </c>
      <c r="W275" s="22">
        <v>148</v>
      </c>
      <c r="X275" s="14">
        <f t="shared" si="75"/>
        <v>0</v>
      </c>
      <c r="Y275" s="3">
        <f t="shared" si="76"/>
        <v>148</v>
      </c>
      <c r="Z275" s="3">
        <f t="shared" si="77"/>
        <v>1332</v>
      </c>
      <c r="AA275" s="3">
        <f t="shared" si="78"/>
        <v>1332</v>
      </c>
      <c r="AB275" s="3">
        <f t="shared" si="79"/>
        <v>1332</v>
      </c>
    </row>
    <row r="276" spans="1:28" x14ac:dyDescent="0.15">
      <c r="A276" s="19" t="s">
        <v>76</v>
      </c>
      <c r="B276" s="19" t="s">
        <v>110</v>
      </c>
      <c r="C276" s="19" t="s">
        <v>169</v>
      </c>
      <c r="D276" s="19" t="str">
        <f t="shared" si="64"/>
        <v>O061403复古棕</v>
      </c>
      <c r="E276" s="22">
        <v>2</v>
      </c>
      <c r="F276" s="3">
        <v>0</v>
      </c>
      <c r="G276" s="3">
        <f t="shared" si="65"/>
        <v>2</v>
      </c>
      <c r="H276" s="23">
        <v>0</v>
      </c>
      <c r="I276" s="24">
        <v>1</v>
      </c>
      <c r="J276" s="8">
        <f t="shared" si="66"/>
        <v>0</v>
      </c>
      <c r="M276" s="4">
        <f t="shared" si="67"/>
        <v>2</v>
      </c>
      <c r="N276" s="5">
        <f t="shared" si="68"/>
        <v>2</v>
      </c>
      <c r="O276" s="5">
        <f t="shared" si="71"/>
        <v>2</v>
      </c>
      <c r="P276" s="5">
        <f t="shared" si="72"/>
        <v>2</v>
      </c>
      <c r="Q276" s="2" t="s">
        <v>511</v>
      </c>
      <c r="R276" s="7">
        <f t="shared" si="69"/>
        <v>2</v>
      </c>
      <c r="S276" s="7">
        <f t="shared" si="70"/>
        <v>2</v>
      </c>
      <c r="T276" s="7">
        <f t="shared" si="73"/>
        <v>2</v>
      </c>
      <c r="U276" s="7">
        <f t="shared" si="74"/>
        <v>2</v>
      </c>
      <c r="V276" s="22">
        <v>69</v>
      </c>
      <c r="W276" s="22">
        <v>148</v>
      </c>
      <c r="X276" s="14">
        <f t="shared" si="75"/>
        <v>0</v>
      </c>
      <c r="Y276" s="3">
        <f t="shared" si="76"/>
        <v>148</v>
      </c>
      <c r="Z276" s="3">
        <f t="shared" si="77"/>
        <v>296</v>
      </c>
      <c r="AA276" s="3">
        <f t="shared" si="78"/>
        <v>296</v>
      </c>
      <c r="AB276" s="3">
        <f t="shared" si="79"/>
        <v>296</v>
      </c>
    </row>
    <row r="277" spans="1:28" x14ac:dyDescent="0.15">
      <c r="A277" s="19" t="s">
        <v>76</v>
      </c>
      <c r="B277" s="19" t="s">
        <v>95</v>
      </c>
      <c r="C277" s="19" t="s">
        <v>170</v>
      </c>
      <c r="D277" s="19" t="str">
        <f t="shared" si="64"/>
        <v>O061403湖水绿</v>
      </c>
      <c r="E277" s="22">
        <v>2</v>
      </c>
      <c r="F277" s="3">
        <v>0</v>
      </c>
      <c r="G277" s="3">
        <f t="shared" si="65"/>
        <v>2</v>
      </c>
      <c r="H277" s="23">
        <v>0</v>
      </c>
      <c r="I277" s="24">
        <v>2</v>
      </c>
      <c r="J277" s="8">
        <f t="shared" si="66"/>
        <v>0</v>
      </c>
      <c r="M277" s="4">
        <f t="shared" si="67"/>
        <v>2</v>
      </c>
      <c r="N277" s="5">
        <f t="shared" si="68"/>
        <v>2</v>
      </c>
      <c r="O277" s="5">
        <f t="shared" si="71"/>
        <v>2</v>
      </c>
      <c r="P277" s="5">
        <f t="shared" si="72"/>
        <v>2</v>
      </c>
      <c r="Q277" s="2" t="s">
        <v>511</v>
      </c>
      <c r="R277" s="7">
        <f t="shared" si="69"/>
        <v>1</v>
      </c>
      <c r="S277" s="7">
        <f t="shared" si="70"/>
        <v>1</v>
      </c>
      <c r="T277" s="7">
        <f t="shared" si="73"/>
        <v>1</v>
      </c>
      <c r="U277" s="7">
        <f t="shared" si="74"/>
        <v>1</v>
      </c>
      <c r="V277" s="22">
        <v>69</v>
      </c>
      <c r="W277" s="22">
        <v>148</v>
      </c>
      <c r="X277" s="14">
        <f t="shared" si="75"/>
        <v>0</v>
      </c>
      <c r="Y277" s="3">
        <f t="shared" si="76"/>
        <v>296</v>
      </c>
      <c r="Z277" s="3">
        <f t="shared" si="77"/>
        <v>296</v>
      </c>
      <c r="AA277" s="3">
        <f t="shared" si="78"/>
        <v>296</v>
      </c>
      <c r="AB277" s="3">
        <f t="shared" si="79"/>
        <v>296</v>
      </c>
    </row>
    <row r="278" spans="1:28" x14ac:dyDescent="0.15">
      <c r="A278" s="19" t="s">
        <v>76</v>
      </c>
      <c r="B278" s="19" t="s">
        <v>93</v>
      </c>
      <c r="C278" s="19" t="s">
        <v>816</v>
      </c>
      <c r="D278" s="19" t="str">
        <f t="shared" si="64"/>
        <v>O061403加州橙</v>
      </c>
      <c r="E278" s="22">
        <v>2</v>
      </c>
      <c r="F278" s="3">
        <v>0</v>
      </c>
      <c r="G278" s="3">
        <f t="shared" si="65"/>
        <v>2</v>
      </c>
      <c r="H278" s="23">
        <v>0</v>
      </c>
      <c r="I278" s="24">
        <v>0</v>
      </c>
      <c r="J278" s="8">
        <f t="shared" si="66"/>
        <v>0</v>
      </c>
      <c r="M278" s="4">
        <f t="shared" si="67"/>
        <v>2</v>
      </c>
      <c r="N278" s="5">
        <f t="shared" si="68"/>
        <v>2</v>
      </c>
      <c r="O278" s="5">
        <f t="shared" si="71"/>
        <v>2</v>
      </c>
      <c r="P278" s="5">
        <f t="shared" si="72"/>
        <v>2</v>
      </c>
      <c r="Q278" s="2" t="s">
        <v>511</v>
      </c>
      <c r="R278" s="7">
        <f t="shared" si="69"/>
        <v>2</v>
      </c>
      <c r="S278" s="7">
        <f t="shared" si="70"/>
        <v>2</v>
      </c>
      <c r="T278" s="7">
        <f t="shared" si="73"/>
        <v>2</v>
      </c>
      <c r="U278" s="7">
        <f t="shared" si="74"/>
        <v>2</v>
      </c>
      <c r="V278" s="22">
        <v>69</v>
      </c>
      <c r="W278" s="22">
        <v>148</v>
      </c>
      <c r="X278" s="14">
        <f t="shared" si="75"/>
        <v>0</v>
      </c>
      <c r="Y278" s="3">
        <f t="shared" si="76"/>
        <v>0</v>
      </c>
      <c r="Z278" s="3">
        <f t="shared" si="77"/>
        <v>296</v>
      </c>
      <c r="AA278" s="3">
        <f t="shared" si="78"/>
        <v>296</v>
      </c>
      <c r="AB278" s="3">
        <f t="shared" si="79"/>
        <v>296</v>
      </c>
    </row>
    <row r="279" spans="1:28" x14ac:dyDescent="0.15">
      <c r="A279" s="19" t="s">
        <v>76</v>
      </c>
      <c r="B279" s="19" t="s">
        <v>74</v>
      </c>
      <c r="C279" s="19" t="s">
        <v>817</v>
      </c>
      <c r="D279" s="19" t="str">
        <f t="shared" si="64"/>
        <v>O061403玫红色</v>
      </c>
      <c r="E279" s="22">
        <v>1</v>
      </c>
      <c r="F279" s="3">
        <v>0</v>
      </c>
      <c r="G279" s="3">
        <f t="shared" si="65"/>
        <v>1</v>
      </c>
      <c r="H279" s="23">
        <v>0</v>
      </c>
      <c r="I279" s="24">
        <v>0</v>
      </c>
      <c r="J279" s="8">
        <f t="shared" si="66"/>
        <v>0</v>
      </c>
      <c r="M279" s="4">
        <f t="shared" si="67"/>
        <v>1</v>
      </c>
      <c r="N279" s="5">
        <f t="shared" si="68"/>
        <v>1</v>
      </c>
      <c r="O279" s="5">
        <f t="shared" si="71"/>
        <v>1</v>
      </c>
      <c r="P279" s="5">
        <f t="shared" si="72"/>
        <v>1</v>
      </c>
      <c r="Q279" s="2" t="s">
        <v>511</v>
      </c>
      <c r="R279" s="7">
        <f t="shared" si="69"/>
        <v>1</v>
      </c>
      <c r="S279" s="7">
        <f t="shared" si="70"/>
        <v>1</v>
      </c>
      <c r="T279" s="7">
        <f t="shared" si="73"/>
        <v>1</v>
      </c>
      <c r="U279" s="7">
        <f t="shared" si="74"/>
        <v>1</v>
      </c>
      <c r="V279" s="22">
        <v>69</v>
      </c>
      <c r="W279" s="22">
        <v>148</v>
      </c>
      <c r="X279" s="14">
        <f t="shared" si="75"/>
        <v>0</v>
      </c>
      <c r="Y279" s="3">
        <f t="shared" si="76"/>
        <v>0</v>
      </c>
      <c r="Z279" s="3">
        <f t="shared" si="77"/>
        <v>148</v>
      </c>
      <c r="AA279" s="3">
        <f t="shared" si="78"/>
        <v>148</v>
      </c>
      <c r="AB279" s="3">
        <f t="shared" si="79"/>
        <v>148</v>
      </c>
    </row>
    <row r="280" spans="1:28" x14ac:dyDescent="0.15">
      <c r="A280" s="19" t="s">
        <v>818</v>
      </c>
      <c r="B280" s="19" t="s">
        <v>114</v>
      </c>
      <c r="C280" s="19" t="s">
        <v>819</v>
      </c>
      <c r="D280" s="19" t="str">
        <f t="shared" ref="D280:D333" si="80">A280&amp;B280</f>
        <v>O061404复古蓝</v>
      </c>
      <c r="E280" s="22">
        <v>1</v>
      </c>
      <c r="F280" s="3">
        <v>0</v>
      </c>
      <c r="G280" s="3">
        <f t="shared" ref="G280:G333" si="81">E280+F280</f>
        <v>1</v>
      </c>
      <c r="H280" s="23">
        <v>0</v>
      </c>
      <c r="I280" s="24">
        <v>0</v>
      </c>
      <c r="J280" s="8">
        <f t="shared" ref="J280:J333" si="82">H280/7*30</f>
        <v>0</v>
      </c>
      <c r="M280" s="4">
        <f t="shared" ref="M280:M333" si="83">IF(J280=0,E280,E280/J280)</f>
        <v>1</v>
      </c>
      <c r="N280" s="5">
        <f t="shared" ref="N280:N333" si="84">IF(J280=0,G280,G280/J280)</f>
        <v>1</v>
      </c>
      <c r="O280" s="5">
        <f t="shared" si="71"/>
        <v>1</v>
      </c>
      <c r="P280" s="5">
        <f t="shared" si="72"/>
        <v>1</v>
      </c>
      <c r="Q280" s="2" t="s">
        <v>883</v>
      </c>
      <c r="R280" s="7">
        <f t="shared" ref="R280:R333" si="85">IF(I280=0,E280,E280/I280)</f>
        <v>1</v>
      </c>
      <c r="S280" s="7">
        <f t="shared" ref="S280:S333" si="86">IF(I280=0,G280,G280/I280)</f>
        <v>1</v>
      </c>
      <c r="T280" s="7">
        <f t="shared" si="73"/>
        <v>1</v>
      </c>
      <c r="U280" s="7">
        <f t="shared" si="74"/>
        <v>1</v>
      </c>
      <c r="V280" s="22">
        <v>47.5</v>
      </c>
      <c r="W280" s="22">
        <v>99</v>
      </c>
      <c r="X280" s="14">
        <f t="shared" si="75"/>
        <v>0</v>
      </c>
      <c r="Y280" s="3">
        <f t="shared" si="76"/>
        <v>0</v>
      </c>
      <c r="Z280" s="3">
        <f t="shared" si="77"/>
        <v>99</v>
      </c>
      <c r="AA280" s="3">
        <f t="shared" si="78"/>
        <v>99</v>
      </c>
      <c r="AB280" s="3">
        <f t="shared" si="79"/>
        <v>99</v>
      </c>
    </row>
    <row r="281" spans="1:28" x14ac:dyDescent="0.15">
      <c r="A281" s="19" t="s">
        <v>818</v>
      </c>
      <c r="B281" s="19" t="s">
        <v>93</v>
      </c>
      <c r="C281" s="19" t="s">
        <v>820</v>
      </c>
      <c r="D281" s="19" t="str">
        <f t="shared" si="80"/>
        <v>O061404加州橙</v>
      </c>
      <c r="E281" s="22">
        <v>2</v>
      </c>
      <c r="F281" s="3">
        <v>0</v>
      </c>
      <c r="G281" s="3">
        <f t="shared" si="81"/>
        <v>2</v>
      </c>
      <c r="H281" s="23">
        <v>0</v>
      </c>
      <c r="I281" s="24">
        <v>0</v>
      </c>
      <c r="J281" s="8">
        <f t="shared" si="82"/>
        <v>0</v>
      </c>
      <c r="M281" s="4">
        <f t="shared" si="83"/>
        <v>2</v>
      </c>
      <c r="N281" s="5">
        <f t="shared" si="84"/>
        <v>2</v>
      </c>
      <c r="O281" s="5">
        <f t="shared" si="71"/>
        <v>2</v>
      </c>
      <c r="P281" s="5">
        <f t="shared" si="72"/>
        <v>2</v>
      </c>
      <c r="Q281" s="2" t="s">
        <v>884</v>
      </c>
      <c r="R281" s="7">
        <f t="shared" si="85"/>
        <v>2</v>
      </c>
      <c r="S281" s="7">
        <f t="shared" si="86"/>
        <v>2</v>
      </c>
      <c r="T281" s="7">
        <f t="shared" si="73"/>
        <v>2</v>
      </c>
      <c r="U281" s="7">
        <f t="shared" si="74"/>
        <v>2</v>
      </c>
      <c r="V281" s="22">
        <v>47.5</v>
      </c>
      <c r="W281" s="22">
        <v>99</v>
      </c>
      <c r="X281" s="14">
        <f t="shared" si="75"/>
        <v>0</v>
      </c>
      <c r="Y281" s="3">
        <f t="shared" si="76"/>
        <v>0</v>
      </c>
      <c r="Z281" s="3">
        <f t="shared" si="77"/>
        <v>198</v>
      </c>
      <c r="AA281" s="3">
        <f t="shared" si="78"/>
        <v>198</v>
      </c>
      <c r="AB281" s="3">
        <f t="shared" si="79"/>
        <v>198</v>
      </c>
    </row>
    <row r="282" spans="1:28" x14ac:dyDescent="0.15">
      <c r="A282" s="19" t="s">
        <v>77</v>
      </c>
      <c r="B282" s="19" t="s">
        <v>117</v>
      </c>
      <c r="C282" s="19" t="s">
        <v>171</v>
      </c>
      <c r="D282" s="19" t="str">
        <f t="shared" si="80"/>
        <v>O061405复古黑</v>
      </c>
      <c r="E282" s="22">
        <v>132</v>
      </c>
      <c r="F282" s="3">
        <v>50</v>
      </c>
      <c r="G282" s="3">
        <f t="shared" si="81"/>
        <v>182</v>
      </c>
      <c r="H282" s="23">
        <v>17</v>
      </c>
      <c r="I282" s="24">
        <v>52</v>
      </c>
      <c r="J282" s="8">
        <f t="shared" si="82"/>
        <v>72.857142857142847</v>
      </c>
      <c r="M282" s="4">
        <f t="shared" si="83"/>
        <v>1.8117647058823532</v>
      </c>
      <c r="N282" s="5">
        <f t="shared" si="84"/>
        <v>2.498039215686275</v>
      </c>
      <c r="O282" s="5">
        <f t="shared" si="71"/>
        <v>2.498039215686275</v>
      </c>
      <c r="P282" s="5">
        <f t="shared" si="72"/>
        <v>2.498039215686275</v>
      </c>
      <c r="Q282" s="2" t="s">
        <v>840</v>
      </c>
      <c r="R282" s="7">
        <f t="shared" si="85"/>
        <v>2.5384615384615383</v>
      </c>
      <c r="S282" s="7">
        <f t="shared" si="86"/>
        <v>3.5</v>
      </c>
      <c r="T282" s="7">
        <f t="shared" si="73"/>
        <v>3.5</v>
      </c>
      <c r="U282" s="7">
        <f t="shared" si="74"/>
        <v>3.5</v>
      </c>
      <c r="V282" s="22">
        <v>69.5</v>
      </c>
      <c r="W282" s="22">
        <v>165</v>
      </c>
      <c r="X282" s="14">
        <f t="shared" si="75"/>
        <v>12021.428571428571</v>
      </c>
      <c r="Y282" s="3">
        <f t="shared" si="76"/>
        <v>8580</v>
      </c>
      <c r="Z282" s="3">
        <f t="shared" si="77"/>
        <v>21780</v>
      </c>
      <c r="AA282" s="3">
        <f t="shared" si="78"/>
        <v>30030</v>
      </c>
      <c r="AB282" s="3">
        <f t="shared" si="79"/>
        <v>30030</v>
      </c>
    </row>
    <row r="283" spans="1:28" x14ac:dyDescent="0.15">
      <c r="A283" s="19" t="s">
        <v>77</v>
      </c>
      <c r="B283" s="19" t="s">
        <v>116</v>
      </c>
      <c r="C283" s="19" t="s">
        <v>172</v>
      </c>
      <c r="D283" s="19" t="str">
        <f t="shared" si="80"/>
        <v>O061405复古红</v>
      </c>
      <c r="E283" s="22">
        <v>230</v>
      </c>
      <c r="F283" s="3">
        <v>300</v>
      </c>
      <c r="G283" s="3">
        <f t="shared" si="81"/>
        <v>530</v>
      </c>
      <c r="H283" s="23">
        <v>19</v>
      </c>
      <c r="I283" s="24">
        <v>89</v>
      </c>
      <c r="J283" s="8">
        <f t="shared" si="82"/>
        <v>81.428571428571431</v>
      </c>
      <c r="M283" s="4">
        <f t="shared" si="83"/>
        <v>2.8245614035087718</v>
      </c>
      <c r="N283" s="5">
        <f t="shared" si="84"/>
        <v>6.5087719298245617</v>
      </c>
      <c r="O283" s="5">
        <f t="shared" si="71"/>
        <v>6.5087719298245617</v>
      </c>
      <c r="P283" s="5">
        <f t="shared" si="72"/>
        <v>6.5087719298245617</v>
      </c>
      <c r="Q283" s="2" t="s">
        <v>840</v>
      </c>
      <c r="R283" s="7">
        <f t="shared" si="85"/>
        <v>2.5842696629213484</v>
      </c>
      <c r="S283" s="7">
        <f t="shared" si="86"/>
        <v>5.9550561797752808</v>
      </c>
      <c r="T283" s="7">
        <f t="shared" si="73"/>
        <v>5.9550561797752808</v>
      </c>
      <c r="U283" s="7">
        <f t="shared" si="74"/>
        <v>5.9550561797752808</v>
      </c>
      <c r="V283" s="22">
        <v>69.5</v>
      </c>
      <c r="W283" s="22">
        <v>165</v>
      </c>
      <c r="X283" s="14">
        <f t="shared" si="75"/>
        <v>13435.714285714286</v>
      </c>
      <c r="Y283" s="3">
        <f t="shared" si="76"/>
        <v>14685</v>
      </c>
      <c r="Z283" s="3">
        <f t="shared" si="77"/>
        <v>37950</v>
      </c>
      <c r="AA283" s="3">
        <f t="shared" si="78"/>
        <v>87450</v>
      </c>
      <c r="AB283" s="3">
        <f t="shared" si="79"/>
        <v>87450</v>
      </c>
    </row>
    <row r="284" spans="1:28" x14ac:dyDescent="0.15">
      <c r="A284" s="19" t="s">
        <v>77</v>
      </c>
      <c r="B284" s="19" t="s">
        <v>110</v>
      </c>
      <c r="C284" s="19" t="s">
        <v>173</v>
      </c>
      <c r="D284" s="19" t="str">
        <f t="shared" si="80"/>
        <v>O061405复古棕</v>
      </c>
      <c r="E284" s="22">
        <v>444</v>
      </c>
      <c r="F284" s="3">
        <v>1</v>
      </c>
      <c r="G284" s="3">
        <f t="shared" si="81"/>
        <v>445</v>
      </c>
      <c r="H284" s="23">
        <v>16</v>
      </c>
      <c r="I284" s="24">
        <v>78</v>
      </c>
      <c r="J284" s="8">
        <f t="shared" si="82"/>
        <v>68.571428571428569</v>
      </c>
      <c r="M284" s="4">
        <f t="shared" si="83"/>
        <v>6.4750000000000005</v>
      </c>
      <c r="N284" s="5">
        <f t="shared" si="84"/>
        <v>6.4895833333333339</v>
      </c>
      <c r="O284" s="5">
        <f t="shared" si="71"/>
        <v>6.4895833333333339</v>
      </c>
      <c r="P284" s="5">
        <f t="shared" si="72"/>
        <v>6.4895833333333339</v>
      </c>
      <c r="Q284" s="2" t="s">
        <v>840</v>
      </c>
      <c r="R284" s="7">
        <f t="shared" si="85"/>
        <v>5.6923076923076925</v>
      </c>
      <c r="S284" s="7">
        <f t="shared" si="86"/>
        <v>5.7051282051282053</v>
      </c>
      <c r="T284" s="7">
        <f t="shared" si="73"/>
        <v>5.7051282051282053</v>
      </c>
      <c r="U284" s="7">
        <f t="shared" si="74"/>
        <v>5.7051282051282053</v>
      </c>
      <c r="V284" s="22">
        <v>69.5</v>
      </c>
      <c r="W284" s="22">
        <v>165</v>
      </c>
      <c r="X284" s="14">
        <f t="shared" si="75"/>
        <v>11314.285714285714</v>
      </c>
      <c r="Y284" s="3">
        <f t="shared" si="76"/>
        <v>12870</v>
      </c>
      <c r="Z284" s="3">
        <f t="shared" si="77"/>
        <v>73260</v>
      </c>
      <c r="AA284" s="3">
        <f t="shared" si="78"/>
        <v>73425</v>
      </c>
      <c r="AB284" s="3">
        <f t="shared" si="79"/>
        <v>73425</v>
      </c>
    </row>
    <row r="285" spans="1:28" x14ac:dyDescent="0.15">
      <c r="A285" s="19" t="s">
        <v>77</v>
      </c>
      <c r="B285" s="19" t="s">
        <v>95</v>
      </c>
      <c r="C285" s="19" t="s">
        <v>174</v>
      </c>
      <c r="D285" s="19" t="str">
        <f t="shared" si="80"/>
        <v>O061405湖水绿</v>
      </c>
      <c r="E285" s="22">
        <v>214</v>
      </c>
      <c r="F285" s="3">
        <v>200</v>
      </c>
      <c r="G285" s="3">
        <f t="shared" si="81"/>
        <v>414</v>
      </c>
      <c r="H285" s="23">
        <v>40</v>
      </c>
      <c r="I285" s="24">
        <v>107</v>
      </c>
      <c r="J285" s="8">
        <f t="shared" si="82"/>
        <v>171.42857142857144</v>
      </c>
      <c r="M285" s="4">
        <f t="shared" si="83"/>
        <v>1.2483333333333333</v>
      </c>
      <c r="N285" s="5">
        <f t="shared" si="84"/>
        <v>2.4149999999999996</v>
      </c>
      <c r="O285" s="5">
        <f t="shared" si="71"/>
        <v>2.4149999999999996</v>
      </c>
      <c r="P285" s="5">
        <f t="shared" si="72"/>
        <v>2.4149999999999996</v>
      </c>
      <c r="Q285" s="2" t="s">
        <v>840</v>
      </c>
      <c r="R285" s="7">
        <f t="shared" si="85"/>
        <v>2</v>
      </c>
      <c r="S285" s="7">
        <f t="shared" si="86"/>
        <v>3.8691588785046731</v>
      </c>
      <c r="T285" s="7">
        <f t="shared" si="73"/>
        <v>3.8691588785046731</v>
      </c>
      <c r="U285" s="7">
        <f t="shared" si="74"/>
        <v>3.8691588785046731</v>
      </c>
      <c r="V285" s="22">
        <v>69.5</v>
      </c>
      <c r="W285" s="22">
        <v>165</v>
      </c>
      <c r="X285" s="14">
        <f t="shared" si="75"/>
        <v>28285.71428571429</v>
      </c>
      <c r="Y285" s="3">
        <f t="shared" si="76"/>
        <v>17655</v>
      </c>
      <c r="Z285" s="3">
        <f t="shared" si="77"/>
        <v>35310</v>
      </c>
      <c r="AA285" s="3">
        <f t="shared" si="78"/>
        <v>68310</v>
      </c>
      <c r="AB285" s="3">
        <f t="shared" si="79"/>
        <v>68310</v>
      </c>
    </row>
    <row r="286" spans="1:28" x14ac:dyDescent="0.15">
      <c r="A286" s="19" t="s">
        <v>77</v>
      </c>
      <c r="B286" s="19" t="s">
        <v>93</v>
      </c>
      <c r="C286" s="19" t="s">
        <v>175</v>
      </c>
      <c r="D286" s="19" t="str">
        <f t="shared" si="80"/>
        <v>O061405加州橙</v>
      </c>
      <c r="E286" s="22">
        <v>466</v>
      </c>
      <c r="F286" s="3">
        <v>560</v>
      </c>
      <c r="G286" s="3">
        <f t="shared" si="81"/>
        <v>1026</v>
      </c>
      <c r="H286" s="23">
        <v>43</v>
      </c>
      <c r="I286" s="24">
        <v>170</v>
      </c>
      <c r="J286" s="8">
        <f t="shared" si="82"/>
        <v>184.28571428571431</v>
      </c>
      <c r="M286" s="4">
        <f t="shared" si="83"/>
        <v>2.5286821705426354</v>
      </c>
      <c r="N286" s="5">
        <f t="shared" si="84"/>
        <v>5.5674418604651157</v>
      </c>
      <c r="O286" s="5">
        <f t="shared" si="71"/>
        <v>5.5674418604651157</v>
      </c>
      <c r="P286" s="5">
        <f t="shared" si="72"/>
        <v>5.5674418604651157</v>
      </c>
      <c r="Q286" s="2" t="s">
        <v>840</v>
      </c>
      <c r="R286" s="7">
        <f t="shared" si="85"/>
        <v>2.7411764705882353</v>
      </c>
      <c r="S286" s="7">
        <f t="shared" si="86"/>
        <v>6.0352941176470587</v>
      </c>
      <c r="T286" s="7">
        <f t="shared" si="73"/>
        <v>6.0352941176470587</v>
      </c>
      <c r="U286" s="7">
        <f t="shared" si="74"/>
        <v>6.0352941176470587</v>
      </c>
      <c r="V286" s="22">
        <v>69.5</v>
      </c>
      <c r="W286" s="22">
        <v>165</v>
      </c>
      <c r="X286" s="14">
        <f t="shared" si="75"/>
        <v>30407.142857142859</v>
      </c>
      <c r="Y286" s="3">
        <f t="shared" si="76"/>
        <v>28050</v>
      </c>
      <c r="Z286" s="3">
        <f t="shared" si="77"/>
        <v>76890</v>
      </c>
      <c r="AA286" s="3">
        <f t="shared" si="78"/>
        <v>169290</v>
      </c>
      <c r="AB286" s="3">
        <f t="shared" si="79"/>
        <v>169290</v>
      </c>
    </row>
    <row r="287" spans="1:28" x14ac:dyDescent="0.15">
      <c r="A287" s="19" t="s">
        <v>77</v>
      </c>
      <c r="B287" s="19" t="s">
        <v>74</v>
      </c>
      <c r="C287" s="19" t="s">
        <v>176</v>
      </c>
      <c r="D287" s="19" t="str">
        <f t="shared" si="80"/>
        <v>O061405玫红色</v>
      </c>
      <c r="E287" s="22">
        <v>230</v>
      </c>
      <c r="F287" s="3">
        <v>50</v>
      </c>
      <c r="G287" s="3">
        <f t="shared" si="81"/>
        <v>280</v>
      </c>
      <c r="H287" s="23">
        <v>11</v>
      </c>
      <c r="I287" s="24">
        <v>46</v>
      </c>
      <c r="J287" s="8">
        <f t="shared" si="82"/>
        <v>47.142857142857139</v>
      </c>
      <c r="M287" s="4">
        <f t="shared" si="83"/>
        <v>4.8787878787878789</v>
      </c>
      <c r="N287" s="5">
        <f t="shared" si="84"/>
        <v>5.9393939393939403</v>
      </c>
      <c r="O287" s="5">
        <f t="shared" si="71"/>
        <v>5.9393939393939403</v>
      </c>
      <c r="P287" s="5">
        <f t="shared" si="72"/>
        <v>5.9393939393939403</v>
      </c>
      <c r="Q287" s="2" t="s">
        <v>840</v>
      </c>
      <c r="R287" s="7">
        <f t="shared" si="85"/>
        <v>5</v>
      </c>
      <c r="S287" s="7">
        <f t="shared" si="86"/>
        <v>6.0869565217391308</v>
      </c>
      <c r="T287" s="7">
        <f t="shared" si="73"/>
        <v>6.0869565217391308</v>
      </c>
      <c r="U287" s="7">
        <f t="shared" si="74"/>
        <v>6.0869565217391308</v>
      </c>
      <c r="V287" s="22">
        <v>69.5</v>
      </c>
      <c r="W287" s="22">
        <v>165</v>
      </c>
      <c r="X287" s="14">
        <f t="shared" si="75"/>
        <v>7778.5714285714275</v>
      </c>
      <c r="Y287" s="3">
        <f t="shared" si="76"/>
        <v>7590</v>
      </c>
      <c r="Z287" s="3">
        <f t="shared" si="77"/>
        <v>37950</v>
      </c>
      <c r="AA287" s="3">
        <f t="shared" si="78"/>
        <v>46200</v>
      </c>
      <c r="AB287" s="3">
        <f t="shared" si="79"/>
        <v>46200</v>
      </c>
    </row>
    <row r="288" spans="1:28" x14ac:dyDescent="0.15">
      <c r="A288" s="19" t="s">
        <v>6</v>
      </c>
      <c r="B288" s="19" t="s">
        <v>82</v>
      </c>
      <c r="C288" s="19" t="s">
        <v>177</v>
      </c>
      <c r="D288" s="19" t="str">
        <f t="shared" si="80"/>
        <v>O2050801罗马橙大版</v>
      </c>
      <c r="E288" s="22">
        <v>5</v>
      </c>
      <c r="F288" s="3">
        <v>0</v>
      </c>
      <c r="G288" s="3">
        <f t="shared" si="81"/>
        <v>5</v>
      </c>
      <c r="H288" s="23">
        <v>0</v>
      </c>
      <c r="I288" s="24">
        <v>0</v>
      </c>
      <c r="J288" s="8">
        <f t="shared" si="82"/>
        <v>0</v>
      </c>
      <c r="M288" s="4">
        <f t="shared" si="83"/>
        <v>5</v>
      </c>
      <c r="N288" s="5">
        <f t="shared" si="84"/>
        <v>5</v>
      </c>
      <c r="O288" s="5">
        <f t="shared" si="71"/>
        <v>5</v>
      </c>
      <c r="P288" s="5">
        <f t="shared" si="72"/>
        <v>5</v>
      </c>
      <c r="Q288" s="2" t="s">
        <v>511</v>
      </c>
      <c r="R288" s="7">
        <f t="shared" si="85"/>
        <v>5</v>
      </c>
      <c r="S288" s="7">
        <f t="shared" si="86"/>
        <v>5</v>
      </c>
      <c r="T288" s="7">
        <f t="shared" si="73"/>
        <v>5</v>
      </c>
      <c r="U288" s="7">
        <f t="shared" si="74"/>
        <v>5</v>
      </c>
      <c r="V288" s="22">
        <v>620</v>
      </c>
      <c r="W288" s="22">
        <v>1399</v>
      </c>
      <c r="X288" s="14">
        <f t="shared" si="75"/>
        <v>0</v>
      </c>
      <c r="Y288" s="3">
        <f t="shared" si="76"/>
        <v>0</v>
      </c>
      <c r="Z288" s="3">
        <f t="shared" si="77"/>
        <v>6995</v>
      </c>
      <c r="AA288" s="3">
        <f t="shared" si="78"/>
        <v>6995</v>
      </c>
      <c r="AB288" s="3">
        <f t="shared" si="79"/>
        <v>6995</v>
      </c>
    </row>
    <row r="289" spans="1:28" x14ac:dyDescent="0.15">
      <c r="A289" s="19" t="s">
        <v>6</v>
      </c>
      <c r="B289" s="19" t="s">
        <v>81</v>
      </c>
      <c r="C289" s="19" t="s">
        <v>389</v>
      </c>
      <c r="D289" s="19" t="str">
        <f t="shared" si="80"/>
        <v>O2050801罗马橙小版</v>
      </c>
      <c r="E289" s="22">
        <v>3</v>
      </c>
      <c r="F289" s="3">
        <v>0</v>
      </c>
      <c r="G289" s="3">
        <f t="shared" si="81"/>
        <v>3</v>
      </c>
      <c r="H289" s="23">
        <v>1</v>
      </c>
      <c r="I289" s="24">
        <v>3</v>
      </c>
      <c r="J289" s="8">
        <f t="shared" si="82"/>
        <v>4.2857142857142856</v>
      </c>
      <c r="M289" s="4">
        <f t="shared" si="83"/>
        <v>0.70000000000000007</v>
      </c>
      <c r="N289" s="5">
        <f t="shared" si="84"/>
        <v>0.70000000000000007</v>
      </c>
      <c r="O289" s="5">
        <f t="shared" si="71"/>
        <v>0.70000000000000007</v>
      </c>
      <c r="P289" s="5">
        <f t="shared" si="72"/>
        <v>0.70000000000000007</v>
      </c>
      <c r="Q289" s="2" t="s">
        <v>511</v>
      </c>
      <c r="R289" s="7">
        <f t="shared" si="85"/>
        <v>1</v>
      </c>
      <c r="S289" s="7">
        <f t="shared" si="86"/>
        <v>1</v>
      </c>
      <c r="T289" s="7">
        <f t="shared" si="73"/>
        <v>1</v>
      </c>
      <c r="U289" s="7">
        <f t="shared" si="74"/>
        <v>1</v>
      </c>
      <c r="V289" s="22">
        <v>479</v>
      </c>
      <c r="W289" s="22">
        <v>1199</v>
      </c>
      <c r="X289" s="14">
        <f t="shared" si="75"/>
        <v>5138.5714285714284</v>
      </c>
      <c r="Y289" s="3">
        <f t="shared" si="76"/>
        <v>3597</v>
      </c>
      <c r="Z289" s="3">
        <f t="shared" si="77"/>
        <v>3597</v>
      </c>
      <c r="AA289" s="3">
        <f t="shared" si="78"/>
        <v>3597</v>
      </c>
      <c r="AB289" s="3">
        <f t="shared" si="79"/>
        <v>3597</v>
      </c>
    </row>
    <row r="290" spans="1:28" x14ac:dyDescent="0.15">
      <c r="A290" s="19" t="s">
        <v>6</v>
      </c>
      <c r="B290" s="19" t="s">
        <v>9</v>
      </c>
      <c r="C290" s="19" t="s">
        <v>178</v>
      </c>
      <c r="D290" s="19" t="str">
        <f t="shared" si="80"/>
        <v>O2050801子夜黑大版</v>
      </c>
      <c r="E290" s="22">
        <v>1</v>
      </c>
      <c r="F290" s="3">
        <v>0</v>
      </c>
      <c r="G290" s="3">
        <f t="shared" si="81"/>
        <v>1</v>
      </c>
      <c r="H290" s="23">
        <v>0</v>
      </c>
      <c r="I290" s="24">
        <v>0</v>
      </c>
      <c r="J290" s="8">
        <f t="shared" si="82"/>
        <v>0</v>
      </c>
      <c r="M290" s="4">
        <f t="shared" si="83"/>
        <v>1</v>
      </c>
      <c r="N290" s="5">
        <f t="shared" si="84"/>
        <v>1</v>
      </c>
      <c r="O290" s="5">
        <f t="shared" si="71"/>
        <v>1</v>
      </c>
      <c r="P290" s="5">
        <f t="shared" si="72"/>
        <v>1</v>
      </c>
      <c r="Q290" s="2" t="s">
        <v>511</v>
      </c>
      <c r="R290" s="7">
        <f t="shared" si="85"/>
        <v>1</v>
      </c>
      <c r="S290" s="7">
        <f t="shared" si="86"/>
        <v>1</v>
      </c>
      <c r="T290" s="7">
        <f t="shared" si="73"/>
        <v>1</v>
      </c>
      <c r="U290" s="7">
        <f t="shared" si="74"/>
        <v>1</v>
      </c>
      <c r="V290" s="22">
        <v>620</v>
      </c>
      <c r="W290" s="22">
        <v>1399</v>
      </c>
      <c r="X290" s="14">
        <f t="shared" si="75"/>
        <v>0</v>
      </c>
      <c r="Y290" s="3">
        <f t="shared" si="76"/>
        <v>0</v>
      </c>
      <c r="Z290" s="3">
        <f t="shared" si="77"/>
        <v>1399</v>
      </c>
      <c r="AA290" s="3">
        <f t="shared" si="78"/>
        <v>1399</v>
      </c>
      <c r="AB290" s="3">
        <f t="shared" si="79"/>
        <v>1399</v>
      </c>
    </row>
    <row r="291" spans="1:28" x14ac:dyDescent="0.15">
      <c r="A291" s="19" t="s">
        <v>15</v>
      </c>
      <c r="B291" s="19" t="s">
        <v>126</v>
      </c>
      <c r="C291" s="19" t="s">
        <v>179</v>
      </c>
      <c r="D291" s="19" t="str">
        <f t="shared" si="80"/>
        <v>O2050806宝石蓝</v>
      </c>
      <c r="E291" s="22">
        <v>16</v>
      </c>
      <c r="F291" s="3">
        <v>120</v>
      </c>
      <c r="G291" s="3">
        <f t="shared" si="81"/>
        <v>136</v>
      </c>
      <c r="H291" s="23">
        <v>5</v>
      </c>
      <c r="I291" s="24">
        <v>29</v>
      </c>
      <c r="J291" s="8">
        <f t="shared" si="82"/>
        <v>21.428571428571431</v>
      </c>
      <c r="M291" s="4">
        <f t="shared" si="83"/>
        <v>0.74666666666666659</v>
      </c>
      <c r="N291" s="5">
        <f t="shared" si="84"/>
        <v>6.3466666666666658</v>
      </c>
      <c r="O291" s="5">
        <f t="shared" si="71"/>
        <v>6.3466666666666658</v>
      </c>
      <c r="P291" s="5">
        <f t="shared" si="72"/>
        <v>6.3466666666666658</v>
      </c>
      <c r="Q291" s="2" t="s">
        <v>843</v>
      </c>
      <c r="R291" s="7">
        <f t="shared" si="85"/>
        <v>0.55172413793103448</v>
      </c>
      <c r="S291" s="7">
        <f t="shared" si="86"/>
        <v>4.6896551724137927</v>
      </c>
      <c r="T291" s="7">
        <f t="shared" si="73"/>
        <v>4.6896551724137927</v>
      </c>
      <c r="U291" s="7">
        <f t="shared" si="74"/>
        <v>4.6896551724137927</v>
      </c>
      <c r="V291" s="22">
        <v>103</v>
      </c>
      <c r="W291" s="22">
        <v>219</v>
      </c>
      <c r="X291" s="14">
        <f t="shared" si="75"/>
        <v>4692.8571428571431</v>
      </c>
      <c r="Y291" s="3">
        <f t="shared" si="76"/>
        <v>6351</v>
      </c>
      <c r="Z291" s="3">
        <f t="shared" si="77"/>
        <v>3504</v>
      </c>
      <c r="AA291" s="3">
        <f t="shared" si="78"/>
        <v>29784</v>
      </c>
      <c r="AB291" s="3">
        <f t="shared" si="79"/>
        <v>29784</v>
      </c>
    </row>
    <row r="292" spans="1:28" x14ac:dyDescent="0.15">
      <c r="A292" s="19" t="s">
        <v>15</v>
      </c>
      <c r="B292" s="19" t="s">
        <v>107</v>
      </c>
      <c r="C292" s="19" t="s">
        <v>180</v>
      </c>
      <c r="D292" s="19" t="str">
        <f t="shared" si="80"/>
        <v>O2050806古铜金</v>
      </c>
      <c r="E292" s="22">
        <v>18</v>
      </c>
      <c r="F292" s="3">
        <v>713</v>
      </c>
      <c r="G292" s="3">
        <f t="shared" si="81"/>
        <v>731</v>
      </c>
      <c r="H292" s="23">
        <v>37</v>
      </c>
      <c r="I292" s="24">
        <v>195</v>
      </c>
      <c r="J292" s="8">
        <f t="shared" si="82"/>
        <v>158.57142857142856</v>
      </c>
      <c r="M292" s="4">
        <f t="shared" si="83"/>
        <v>0.11351351351351352</v>
      </c>
      <c r="N292" s="5">
        <f t="shared" si="84"/>
        <v>4.6099099099099101</v>
      </c>
      <c r="O292" s="5">
        <f t="shared" si="71"/>
        <v>4.6099099099099101</v>
      </c>
      <c r="P292" s="5">
        <f t="shared" si="72"/>
        <v>4.6099099099099101</v>
      </c>
      <c r="Q292" s="2" t="s">
        <v>843</v>
      </c>
      <c r="R292" s="7">
        <f t="shared" si="85"/>
        <v>9.2307692307692313E-2</v>
      </c>
      <c r="S292" s="7">
        <f t="shared" si="86"/>
        <v>3.7487179487179487</v>
      </c>
      <c r="T292" s="7">
        <f t="shared" si="73"/>
        <v>3.7487179487179487</v>
      </c>
      <c r="U292" s="7">
        <f t="shared" si="74"/>
        <v>3.7487179487179487</v>
      </c>
      <c r="V292" s="22">
        <v>103</v>
      </c>
      <c r="W292" s="22">
        <v>219</v>
      </c>
      <c r="X292" s="14">
        <f t="shared" si="75"/>
        <v>34727.142857142855</v>
      </c>
      <c r="Y292" s="3">
        <f t="shared" si="76"/>
        <v>42705</v>
      </c>
      <c r="Z292" s="3">
        <f t="shared" si="77"/>
        <v>3942</v>
      </c>
      <c r="AA292" s="3">
        <f t="shared" si="78"/>
        <v>160089</v>
      </c>
      <c r="AB292" s="3">
        <f t="shared" si="79"/>
        <v>160089</v>
      </c>
    </row>
    <row r="293" spans="1:28" x14ac:dyDescent="0.15">
      <c r="A293" s="19" t="s">
        <v>15</v>
      </c>
      <c r="B293" s="19" t="s">
        <v>68</v>
      </c>
      <c r="C293" s="19" t="s">
        <v>181</v>
      </c>
      <c r="D293" s="19" t="str">
        <f t="shared" si="80"/>
        <v>O2050806木莓红</v>
      </c>
      <c r="E293" s="22">
        <v>67</v>
      </c>
      <c r="F293" s="3">
        <v>145</v>
      </c>
      <c r="G293" s="3">
        <f t="shared" si="81"/>
        <v>212</v>
      </c>
      <c r="H293" s="23">
        <v>17</v>
      </c>
      <c r="I293" s="24">
        <v>44</v>
      </c>
      <c r="J293" s="8">
        <f t="shared" si="82"/>
        <v>72.857142857142847</v>
      </c>
      <c r="M293" s="4">
        <f t="shared" si="83"/>
        <v>0.91960784313725508</v>
      </c>
      <c r="N293" s="5">
        <f t="shared" si="84"/>
        <v>2.9098039215686278</v>
      </c>
      <c r="O293" s="5">
        <f t="shared" si="71"/>
        <v>2.9098039215686278</v>
      </c>
      <c r="P293" s="5">
        <f t="shared" si="72"/>
        <v>2.9098039215686278</v>
      </c>
      <c r="Q293" s="2" t="s">
        <v>843</v>
      </c>
      <c r="R293" s="7">
        <f t="shared" si="85"/>
        <v>1.5227272727272727</v>
      </c>
      <c r="S293" s="7">
        <f t="shared" si="86"/>
        <v>4.8181818181818183</v>
      </c>
      <c r="T293" s="7">
        <f t="shared" si="73"/>
        <v>4.8181818181818183</v>
      </c>
      <c r="U293" s="7">
        <f t="shared" si="74"/>
        <v>4.8181818181818183</v>
      </c>
      <c r="V293" s="22">
        <v>103</v>
      </c>
      <c r="W293" s="22">
        <v>219</v>
      </c>
      <c r="X293" s="14">
        <f t="shared" si="75"/>
        <v>15955.714285714283</v>
      </c>
      <c r="Y293" s="3">
        <f t="shared" si="76"/>
        <v>9636</v>
      </c>
      <c r="Z293" s="3">
        <f t="shared" si="77"/>
        <v>14673</v>
      </c>
      <c r="AA293" s="3">
        <f t="shared" si="78"/>
        <v>46428</v>
      </c>
      <c r="AB293" s="3">
        <f t="shared" si="79"/>
        <v>46428</v>
      </c>
    </row>
    <row r="294" spans="1:28" x14ac:dyDescent="0.15">
      <c r="A294" s="19" t="s">
        <v>15</v>
      </c>
      <c r="B294" s="19" t="s">
        <v>44</v>
      </c>
      <c r="C294" s="19" t="s">
        <v>182</v>
      </c>
      <c r="D294" s="19" t="str">
        <f t="shared" si="80"/>
        <v>O2050806石榴红</v>
      </c>
      <c r="E294" s="22">
        <v>52</v>
      </c>
      <c r="F294" s="3">
        <v>0</v>
      </c>
      <c r="G294" s="3">
        <f t="shared" si="81"/>
        <v>52</v>
      </c>
      <c r="H294" s="23">
        <v>4</v>
      </c>
      <c r="I294" s="24">
        <v>12</v>
      </c>
      <c r="J294" s="8">
        <f t="shared" si="82"/>
        <v>17.142857142857142</v>
      </c>
      <c r="M294" s="4">
        <f t="shared" si="83"/>
        <v>3.0333333333333332</v>
      </c>
      <c r="N294" s="5">
        <f t="shared" si="84"/>
        <v>3.0333333333333332</v>
      </c>
      <c r="O294" s="5">
        <f t="shared" si="71"/>
        <v>3.0333333333333332</v>
      </c>
      <c r="P294" s="5">
        <f t="shared" si="72"/>
        <v>3.0333333333333332</v>
      </c>
      <c r="Q294" s="2" t="s">
        <v>843</v>
      </c>
      <c r="R294" s="7">
        <f t="shared" si="85"/>
        <v>4.333333333333333</v>
      </c>
      <c r="S294" s="7">
        <f t="shared" si="86"/>
        <v>4.333333333333333</v>
      </c>
      <c r="T294" s="7">
        <f t="shared" si="73"/>
        <v>4.333333333333333</v>
      </c>
      <c r="U294" s="7">
        <f t="shared" si="74"/>
        <v>4.333333333333333</v>
      </c>
      <c r="V294" s="22">
        <v>103</v>
      </c>
      <c r="W294" s="22">
        <v>219</v>
      </c>
      <c r="X294" s="14">
        <f t="shared" si="75"/>
        <v>3754.2857142857142</v>
      </c>
      <c r="Y294" s="3">
        <f t="shared" si="76"/>
        <v>2628</v>
      </c>
      <c r="Z294" s="3">
        <f t="shared" si="77"/>
        <v>11388</v>
      </c>
      <c r="AA294" s="3">
        <f t="shared" si="78"/>
        <v>11388</v>
      </c>
      <c r="AB294" s="3">
        <f t="shared" si="79"/>
        <v>11388</v>
      </c>
    </row>
    <row r="295" spans="1:28" x14ac:dyDescent="0.15">
      <c r="A295" s="19" t="s">
        <v>15</v>
      </c>
      <c r="B295" s="19" t="s">
        <v>10</v>
      </c>
      <c r="C295" s="19" t="s">
        <v>183</v>
      </c>
      <c r="D295" s="19" t="str">
        <f t="shared" si="80"/>
        <v>O2050806子夜黑</v>
      </c>
      <c r="E295" s="22">
        <v>3</v>
      </c>
      <c r="F295" s="3">
        <v>374</v>
      </c>
      <c r="G295" s="3">
        <f t="shared" si="81"/>
        <v>377</v>
      </c>
      <c r="H295" s="23">
        <v>28</v>
      </c>
      <c r="I295" s="24">
        <v>109</v>
      </c>
      <c r="J295" s="8">
        <f t="shared" si="82"/>
        <v>120</v>
      </c>
      <c r="M295" s="4">
        <f t="shared" si="83"/>
        <v>2.5000000000000001E-2</v>
      </c>
      <c r="N295" s="5">
        <f t="shared" si="84"/>
        <v>3.1416666666666666</v>
      </c>
      <c r="O295" s="5">
        <f t="shared" si="71"/>
        <v>3.1416666666666666</v>
      </c>
      <c r="P295" s="5">
        <f t="shared" si="72"/>
        <v>3.1416666666666666</v>
      </c>
      <c r="Q295" s="2" t="s">
        <v>843</v>
      </c>
      <c r="R295" s="7">
        <f t="shared" si="85"/>
        <v>2.7522935779816515E-2</v>
      </c>
      <c r="S295" s="7">
        <f t="shared" si="86"/>
        <v>3.4587155963302751</v>
      </c>
      <c r="T295" s="7">
        <f t="shared" si="73"/>
        <v>3.4587155963302751</v>
      </c>
      <c r="U295" s="7">
        <f t="shared" si="74"/>
        <v>3.4587155963302751</v>
      </c>
      <c r="V295" s="22">
        <v>103</v>
      </c>
      <c r="W295" s="22">
        <v>219</v>
      </c>
      <c r="X295" s="14">
        <f t="shared" si="75"/>
        <v>26280</v>
      </c>
      <c r="Y295" s="3">
        <f t="shared" si="76"/>
        <v>23871</v>
      </c>
      <c r="Z295" s="3">
        <f t="shared" si="77"/>
        <v>657</v>
      </c>
      <c r="AA295" s="3">
        <f t="shared" si="78"/>
        <v>82563</v>
      </c>
      <c r="AB295" s="3">
        <f t="shared" si="79"/>
        <v>82563</v>
      </c>
    </row>
    <row r="296" spans="1:28" x14ac:dyDescent="0.15">
      <c r="A296" s="19" t="s">
        <v>16</v>
      </c>
      <c r="B296" s="19" t="s">
        <v>126</v>
      </c>
      <c r="C296" s="19" t="s">
        <v>184</v>
      </c>
      <c r="D296" s="19" t="str">
        <f t="shared" si="80"/>
        <v>O2050807宝石蓝</v>
      </c>
      <c r="E296" s="22">
        <v>11</v>
      </c>
      <c r="F296" s="3">
        <v>72</v>
      </c>
      <c r="G296" s="3">
        <f t="shared" si="81"/>
        <v>83</v>
      </c>
      <c r="H296" s="23">
        <v>8</v>
      </c>
      <c r="I296" s="24">
        <v>60</v>
      </c>
      <c r="J296" s="8">
        <f t="shared" si="82"/>
        <v>34.285714285714285</v>
      </c>
      <c r="M296" s="4">
        <f t="shared" si="83"/>
        <v>0.32083333333333336</v>
      </c>
      <c r="N296" s="5">
        <f t="shared" si="84"/>
        <v>2.4208333333333334</v>
      </c>
      <c r="O296" s="5">
        <f t="shared" si="71"/>
        <v>2.4208333333333334</v>
      </c>
      <c r="P296" s="5">
        <f t="shared" si="72"/>
        <v>2.4208333333333334</v>
      </c>
      <c r="Q296" s="2" t="s">
        <v>842</v>
      </c>
      <c r="R296" s="7">
        <f t="shared" si="85"/>
        <v>0.18333333333333332</v>
      </c>
      <c r="S296" s="7">
        <f t="shared" si="86"/>
        <v>1.3833333333333333</v>
      </c>
      <c r="T296" s="7">
        <f t="shared" si="73"/>
        <v>1.3833333333333333</v>
      </c>
      <c r="U296" s="7">
        <f t="shared" si="74"/>
        <v>1.3833333333333333</v>
      </c>
      <c r="V296" s="22">
        <v>47.5</v>
      </c>
      <c r="W296" s="22">
        <v>99</v>
      </c>
      <c r="X296" s="14">
        <f t="shared" si="75"/>
        <v>3394.2857142857142</v>
      </c>
      <c r="Y296" s="3">
        <f t="shared" si="76"/>
        <v>5940</v>
      </c>
      <c r="Z296" s="3">
        <f t="shared" si="77"/>
        <v>1089</v>
      </c>
      <c r="AA296" s="3">
        <f t="shared" si="78"/>
        <v>8217</v>
      </c>
      <c r="AB296" s="3">
        <f t="shared" si="79"/>
        <v>8217</v>
      </c>
    </row>
    <row r="297" spans="1:28" x14ac:dyDescent="0.15">
      <c r="A297" s="19" t="s">
        <v>16</v>
      </c>
      <c r="B297" s="19" t="s">
        <v>107</v>
      </c>
      <c r="C297" s="19" t="s">
        <v>185</v>
      </c>
      <c r="D297" s="19" t="str">
        <f t="shared" si="80"/>
        <v>O2050807古铜金</v>
      </c>
      <c r="E297" s="22">
        <v>48</v>
      </c>
      <c r="F297" s="3">
        <v>80</v>
      </c>
      <c r="G297" s="3">
        <f t="shared" si="81"/>
        <v>128</v>
      </c>
      <c r="H297" s="23">
        <v>12</v>
      </c>
      <c r="I297" s="24">
        <v>60</v>
      </c>
      <c r="J297" s="8">
        <f t="shared" si="82"/>
        <v>51.428571428571423</v>
      </c>
      <c r="M297" s="4">
        <f t="shared" si="83"/>
        <v>0.93333333333333346</v>
      </c>
      <c r="N297" s="5">
        <f t="shared" si="84"/>
        <v>2.4888888888888889</v>
      </c>
      <c r="O297" s="5">
        <f t="shared" si="71"/>
        <v>2.4888888888888889</v>
      </c>
      <c r="P297" s="5">
        <f t="shared" si="72"/>
        <v>2.4888888888888889</v>
      </c>
      <c r="Q297" s="2" t="s">
        <v>842</v>
      </c>
      <c r="R297" s="7">
        <f t="shared" si="85"/>
        <v>0.8</v>
      </c>
      <c r="S297" s="7">
        <f t="shared" si="86"/>
        <v>2.1333333333333333</v>
      </c>
      <c r="T297" s="7">
        <f t="shared" si="73"/>
        <v>2.1333333333333333</v>
      </c>
      <c r="U297" s="7">
        <f t="shared" si="74"/>
        <v>2.1333333333333333</v>
      </c>
      <c r="V297" s="22">
        <v>48.5</v>
      </c>
      <c r="W297" s="22">
        <v>99</v>
      </c>
      <c r="X297" s="14">
        <f t="shared" si="75"/>
        <v>5091.4285714285706</v>
      </c>
      <c r="Y297" s="3">
        <f t="shared" si="76"/>
        <v>5940</v>
      </c>
      <c r="Z297" s="3">
        <f t="shared" si="77"/>
        <v>4752</v>
      </c>
      <c r="AA297" s="3">
        <f t="shared" si="78"/>
        <v>12672</v>
      </c>
      <c r="AB297" s="3">
        <f t="shared" si="79"/>
        <v>12672</v>
      </c>
    </row>
    <row r="298" spans="1:28" x14ac:dyDescent="0.15">
      <c r="A298" s="19" t="s">
        <v>16</v>
      </c>
      <c r="B298" s="19" t="s">
        <v>68</v>
      </c>
      <c r="C298" s="19" t="s">
        <v>186</v>
      </c>
      <c r="D298" s="19" t="str">
        <f t="shared" si="80"/>
        <v>O2050807木莓红</v>
      </c>
      <c r="E298" s="22">
        <v>167</v>
      </c>
      <c r="F298" s="3">
        <v>210</v>
      </c>
      <c r="G298" s="3">
        <f t="shared" si="81"/>
        <v>377</v>
      </c>
      <c r="H298" s="23">
        <v>35</v>
      </c>
      <c r="I298" s="24">
        <v>115</v>
      </c>
      <c r="J298" s="8">
        <f t="shared" si="82"/>
        <v>150</v>
      </c>
      <c r="M298" s="4">
        <f t="shared" si="83"/>
        <v>1.1133333333333333</v>
      </c>
      <c r="N298" s="5">
        <f t="shared" si="84"/>
        <v>2.5133333333333332</v>
      </c>
      <c r="O298" s="5">
        <f t="shared" si="71"/>
        <v>2.5133333333333332</v>
      </c>
      <c r="P298" s="5">
        <f t="shared" si="72"/>
        <v>2.5133333333333332</v>
      </c>
      <c r="Q298" s="2" t="s">
        <v>842</v>
      </c>
      <c r="R298" s="7">
        <f t="shared" si="85"/>
        <v>1.4521739130434783</v>
      </c>
      <c r="S298" s="7">
        <f t="shared" si="86"/>
        <v>3.2782608695652176</v>
      </c>
      <c r="T298" s="7">
        <f t="shared" si="73"/>
        <v>3.2782608695652176</v>
      </c>
      <c r="U298" s="7">
        <f t="shared" si="74"/>
        <v>3.2782608695652176</v>
      </c>
      <c r="V298" s="22">
        <v>47.5</v>
      </c>
      <c r="W298" s="22">
        <v>99</v>
      </c>
      <c r="X298" s="14">
        <f t="shared" si="75"/>
        <v>14850</v>
      </c>
      <c r="Y298" s="3">
        <f t="shared" si="76"/>
        <v>11385</v>
      </c>
      <c r="Z298" s="3">
        <f t="shared" si="77"/>
        <v>16533</v>
      </c>
      <c r="AA298" s="3">
        <f t="shared" si="78"/>
        <v>37323</v>
      </c>
      <c r="AB298" s="3">
        <f t="shared" si="79"/>
        <v>37323</v>
      </c>
    </row>
    <row r="299" spans="1:28" x14ac:dyDescent="0.15">
      <c r="A299" s="19" t="s">
        <v>16</v>
      </c>
      <c r="B299" s="19" t="s">
        <v>44</v>
      </c>
      <c r="C299" s="19" t="s">
        <v>187</v>
      </c>
      <c r="D299" s="19" t="str">
        <f t="shared" si="80"/>
        <v>O2050807石榴红</v>
      </c>
      <c r="E299" s="22">
        <v>22</v>
      </c>
      <c r="F299" s="3">
        <v>50</v>
      </c>
      <c r="G299" s="3">
        <f t="shared" si="81"/>
        <v>72</v>
      </c>
      <c r="H299" s="23">
        <v>5</v>
      </c>
      <c r="I299" s="24">
        <v>41</v>
      </c>
      <c r="J299" s="8">
        <f t="shared" si="82"/>
        <v>21.428571428571431</v>
      </c>
      <c r="M299" s="4">
        <f t="shared" si="83"/>
        <v>1.0266666666666666</v>
      </c>
      <c r="N299" s="5">
        <f t="shared" si="84"/>
        <v>3.36</v>
      </c>
      <c r="O299" s="5">
        <f t="shared" si="71"/>
        <v>3.36</v>
      </c>
      <c r="P299" s="5">
        <f t="shared" si="72"/>
        <v>3.36</v>
      </c>
      <c r="Q299" s="2" t="s">
        <v>842</v>
      </c>
      <c r="R299" s="7">
        <f t="shared" si="85"/>
        <v>0.53658536585365857</v>
      </c>
      <c r="S299" s="7">
        <f t="shared" si="86"/>
        <v>1.7560975609756098</v>
      </c>
      <c r="T299" s="7">
        <f t="shared" si="73"/>
        <v>1.7560975609756098</v>
      </c>
      <c r="U299" s="7">
        <f t="shared" si="74"/>
        <v>1.7560975609756098</v>
      </c>
      <c r="V299" s="22">
        <v>47.5</v>
      </c>
      <c r="W299" s="22">
        <v>99</v>
      </c>
      <c r="X299" s="14">
        <f t="shared" si="75"/>
        <v>2121.4285714285716</v>
      </c>
      <c r="Y299" s="3">
        <f t="shared" si="76"/>
        <v>4059</v>
      </c>
      <c r="Z299" s="3">
        <f t="shared" si="77"/>
        <v>2178</v>
      </c>
      <c r="AA299" s="3">
        <f t="shared" si="78"/>
        <v>7128</v>
      </c>
      <c r="AB299" s="3">
        <f t="shared" si="79"/>
        <v>7128</v>
      </c>
    </row>
    <row r="300" spans="1:28" x14ac:dyDescent="0.15">
      <c r="A300" s="19" t="s">
        <v>17</v>
      </c>
      <c r="B300" s="19" t="s">
        <v>99</v>
      </c>
      <c r="C300" s="19" t="s">
        <v>188</v>
      </c>
      <c r="D300" s="19" t="str">
        <f t="shared" si="80"/>
        <v>O2072404湖水蓝</v>
      </c>
      <c r="E300" s="22">
        <v>2</v>
      </c>
      <c r="F300" s="3">
        <v>0</v>
      </c>
      <c r="G300" s="3">
        <f t="shared" si="81"/>
        <v>2</v>
      </c>
      <c r="H300" s="23">
        <v>0</v>
      </c>
      <c r="I300" s="24">
        <v>2</v>
      </c>
      <c r="J300" s="8">
        <f t="shared" si="82"/>
        <v>0</v>
      </c>
      <c r="M300" s="4">
        <f t="shared" si="83"/>
        <v>2</v>
      </c>
      <c r="N300" s="5">
        <f t="shared" si="84"/>
        <v>2</v>
      </c>
      <c r="O300" s="5">
        <f t="shared" si="71"/>
        <v>2</v>
      </c>
      <c r="P300" s="5">
        <f t="shared" si="72"/>
        <v>2</v>
      </c>
      <c r="Q300" s="2" t="s">
        <v>511</v>
      </c>
      <c r="R300" s="7">
        <f t="shared" si="85"/>
        <v>1</v>
      </c>
      <c r="S300" s="7">
        <f t="shared" si="86"/>
        <v>1</v>
      </c>
      <c r="T300" s="7">
        <f t="shared" si="73"/>
        <v>1</v>
      </c>
      <c r="U300" s="7">
        <f t="shared" si="74"/>
        <v>1</v>
      </c>
      <c r="V300" s="22">
        <v>91</v>
      </c>
      <c r="W300" s="22">
        <v>168</v>
      </c>
      <c r="X300" s="14">
        <f t="shared" si="75"/>
        <v>0</v>
      </c>
      <c r="Y300" s="3">
        <f t="shared" si="76"/>
        <v>336</v>
      </c>
      <c r="Z300" s="3">
        <f t="shared" si="77"/>
        <v>336</v>
      </c>
      <c r="AA300" s="3">
        <f t="shared" si="78"/>
        <v>336</v>
      </c>
      <c r="AB300" s="3">
        <f t="shared" si="79"/>
        <v>336</v>
      </c>
    </row>
    <row r="301" spans="1:28" x14ac:dyDescent="0.15">
      <c r="A301" s="19" t="s">
        <v>17</v>
      </c>
      <c r="B301" s="19" t="s">
        <v>74</v>
      </c>
      <c r="C301" s="19" t="s">
        <v>189</v>
      </c>
      <c r="D301" s="19" t="str">
        <f t="shared" si="80"/>
        <v>O2072404玫红色</v>
      </c>
      <c r="E301" s="22">
        <v>0</v>
      </c>
      <c r="F301" s="3">
        <v>0</v>
      </c>
      <c r="G301" s="3">
        <f t="shared" si="81"/>
        <v>0</v>
      </c>
      <c r="H301" s="23">
        <v>0</v>
      </c>
      <c r="I301" s="24">
        <v>1</v>
      </c>
      <c r="J301" s="8">
        <f t="shared" si="82"/>
        <v>0</v>
      </c>
      <c r="M301" s="4">
        <f t="shared" si="83"/>
        <v>0</v>
      </c>
      <c r="N301" s="5">
        <f t="shared" si="84"/>
        <v>0</v>
      </c>
      <c r="O301" s="5">
        <f t="shared" si="71"/>
        <v>0</v>
      </c>
      <c r="P301" s="5">
        <f t="shared" si="72"/>
        <v>0</v>
      </c>
      <c r="Q301" s="2" t="s">
        <v>511</v>
      </c>
      <c r="R301" s="7">
        <f t="shared" si="85"/>
        <v>0</v>
      </c>
      <c r="S301" s="7">
        <f t="shared" si="86"/>
        <v>0</v>
      </c>
      <c r="T301" s="7">
        <f t="shared" si="73"/>
        <v>0</v>
      </c>
      <c r="U301" s="7">
        <f t="shared" si="74"/>
        <v>0</v>
      </c>
      <c r="V301" s="22">
        <v>91</v>
      </c>
      <c r="W301" s="22">
        <v>168</v>
      </c>
      <c r="X301" s="14">
        <f t="shared" si="75"/>
        <v>0</v>
      </c>
      <c r="Y301" s="3">
        <f t="shared" si="76"/>
        <v>168</v>
      </c>
      <c r="Z301" s="3">
        <f t="shared" si="77"/>
        <v>0</v>
      </c>
      <c r="AA301" s="3">
        <f t="shared" si="78"/>
        <v>0</v>
      </c>
      <c r="AB301" s="3">
        <f t="shared" si="79"/>
        <v>0</v>
      </c>
    </row>
    <row r="302" spans="1:28" x14ac:dyDescent="0.15">
      <c r="A302" s="19" t="s">
        <v>577</v>
      </c>
      <c r="B302" s="19" t="s">
        <v>44</v>
      </c>
      <c r="C302" s="19" t="s">
        <v>578</v>
      </c>
      <c r="D302" s="19" t="str">
        <f t="shared" si="80"/>
        <v>O4041212石榴红</v>
      </c>
      <c r="E302" s="22">
        <v>1</v>
      </c>
      <c r="F302" s="3">
        <v>0</v>
      </c>
      <c r="G302" s="3">
        <f t="shared" si="81"/>
        <v>1</v>
      </c>
      <c r="H302" s="23">
        <v>0</v>
      </c>
      <c r="I302" s="24">
        <v>0</v>
      </c>
      <c r="J302" s="8">
        <f t="shared" si="82"/>
        <v>0</v>
      </c>
      <c r="M302" s="4">
        <f t="shared" si="83"/>
        <v>1</v>
      </c>
      <c r="N302" s="5">
        <f t="shared" si="84"/>
        <v>1</v>
      </c>
      <c r="O302" s="5">
        <f t="shared" si="71"/>
        <v>1</v>
      </c>
      <c r="P302" s="5">
        <f t="shared" si="72"/>
        <v>1</v>
      </c>
      <c r="Q302" s="2" t="s">
        <v>511</v>
      </c>
      <c r="R302" s="7">
        <f t="shared" si="85"/>
        <v>1</v>
      </c>
      <c r="S302" s="7">
        <f t="shared" si="86"/>
        <v>1</v>
      </c>
      <c r="T302" s="7">
        <f t="shared" si="73"/>
        <v>1</v>
      </c>
      <c r="U302" s="7">
        <f t="shared" si="74"/>
        <v>1</v>
      </c>
      <c r="V302" s="22">
        <v>525</v>
      </c>
      <c r="W302" s="22">
        <v>1199</v>
      </c>
      <c r="X302" s="14">
        <f t="shared" si="75"/>
        <v>0</v>
      </c>
      <c r="Y302" s="3">
        <f t="shared" si="76"/>
        <v>0</v>
      </c>
      <c r="Z302" s="3">
        <f t="shared" si="77"/>
        <v>1199</v>
      </c>
      <c r="AA302" s="3">
        <f t="shared" si="78"/>
        <v>1199</v>
      </c>
      <c r="AB302" s="3">
        <f t="shared" si="79"/>
        <v>1199</v>
      </c>
    </row>
    <row r="303" spans="1:28" x14ac:dyDescent="0.15">
      <c r="A303" s="19" t="s">
        <v>577</v>
      </c>
      <c r="B303" s="19" t="s">
        <v>10</v>
      </c>
      <c r="C303" s="19" t="s">
        <v>579</v>
      </c>
      <c r="D303" s="19" t="str">
        <f t="shared" si="80"/>
        <v>O4041212子夜黑</v>
      </c>
      <c r="E303" s="22">
        <v>1</v>
      </c>
      <c r="F303" s="3">
        <v>0</v>
      </c>
      <c r="G303" s="3">
        <f t="shared" si="81"/>
        <v>1</v>
      </c>
      <c r="H303" s="23">
        <v>0</v>
      </c>
      <c r="I303" s="24">
        <v>0</v>
      </c>
      <c r="J303" s="8">
        <f t="shared" si="82"/>
        <v>0</v>
      </c>
      <c r="M303" s="4">
        <f t="shared" si="83"/>
        <v>1</v>
      </c>
      <c r="N303" s="5">
        <f t="shared" si="84"/>
        <v>1</v>
      </c>
      <c r="O303" s="5">
        <f t="shared" si="71"/>
        <v>1</v>
      </c>
      <c r="P303" s="5">
        <f t="shared" si="72"/>
        <v>1</v>
      </c>
      <c r="Q303" s="2" t="s">
        <v>511</v>
      </c>
      <c r="R303" s="7">
        <f t="shared" si="85"/>
        <v>1</v>
      </c>
      <c r="S303" s="7">
        <f t="shared" si="86"/>
        <v>1</v>
      </c>
      <c r="T303" s="7">
        <f t="shared" si="73"/>
        <v>1</v>
      </c>
      <c r="U303" s="7">
        <f t="shared" si="74"/>
        <v>1</v>
      </c>
      <c r="V303" s="22">
        <v>525</v>
      </c>
      <c r="W303" s="22">
        <v>1199</v>
      </c>
      <c r="X303" s="14">
        <f t="shared" si="75"/>
        <v>0</v>
      </c>
      <c r="Y303" s="3">
        <f t="shared" si="76"/>
        <v>0</v>
      </c>
      <c r="Z303" s="3">
        <f t="shared" si="77"/>
        <v>1199</v>
      </c>
      <c r="AA303" s="3">
        <f t="shared" si="78"/>
        <v>1199</v>
      </c>
      <c r="AB303" s="3">
        <f t="shared" si="79"/>
        <v>1199</v>
      </c>
    </row>
    <row r="304" spans="1:28" x14ac:dyDescent="0.15">
      <c r="A304" s="19" t="s">
        <v>390</v>
      </c>
      <c r="B304" s="19" t="s">
        <v>67</v>
      </c>
      <c r="C304" s="19" t="s">
        <v>391</v>
      </c>
      <c r="D304" s="19" t="str">
        <f t="shared" si="80"/>
        <v>Q090702奶茶杏</v>
      </c>
      <c r="E304" s="22">
        <v>1</v>
      </c>
      <c r="F304" s="3">
        <v>0</v>
      </c>
      <c r="G304" s="3">
        <f t="shared" si="81"/>
        <v>1</v>
      </c>
      <c r="H304" s="23">
        <v>0</v>
      </c>
      <c r="I304" s="24">
        <v>0</v>
      </c>
      <c r="J304" s="8">
        <f t="shared" si="82"/>
        <v>0</v>
      </c>
      <c r="M304" s="4">
        <f t="shared" si="83"/>
        <v>1</v>
      </c>
      <c r="N304" s="5">
        <f t="shared" si="84"/>
        <v>1</v>
      </c>
      <c r="O304" s="5">
        <f t="shared" si="71"/>
        <v>1</v>
      </c>
      <c r="P304" s="5">
        <f t="shared" si="72"/>
        <v>1</v>
      </c>
      <c r="Q304" s="2" t="s">
        <v>511</v>
      </c>
      <c r="R304" s="7">
        <f t="shared" si="85"/>
        <v>1</v>
      </c>
      <c r="S304" s="7">
        <f t="shared" si="86"/>
        <v>1</v>
      </c>
      <c r="T304" s="7">
        <f t="shared" si="73"/>
        <v>1</v>
      </c>
      <c r="U304" s="7">
        <f t="shared" si="74"/>
        <v>1</v>
      </c>
      <c r="V304" s="22">
        <v>193</v>
      </c>
      <c r="W304" s="22">
        <v>359</v>
      </c>
      <c r="X304" s="14">
        <f t="shared" si="75"/>
        <v>0</v>
      </c>
      <c r="Y304" s="3">
        <f t="shared" si="76"/>
        <v>0</v>
      </c>
      <c r="Z304" s="3">
        <f t="shared" si="77"/>
        <v>359</v>
      </c>
      <c r="AA304" s="3">
        <f t="shared" si="78"/>
        <v>359</v>
      </c>
      <c r="AB304" s="3">
        <f t="shared" si="79"/>
        <v>359</v>
      </c>
    </row>
    <row r="305" spans="1:28" x14ac:dyDescent="0.15">
      <c r="A305" s="19" t="s">
        <v>390</v>
      </c>
      <c r="B305" s="19" t="s">
        <v>10</v>
      </c>
      <c r="C305" s="19" t="s">
        <v>408</v>
      </c>
      <c r="D305" s="19" t="str">
        <f t="shared" si="80"/>
        <v>Q090702子夜黑</v>
      </c>
      <c r="E305" s="22">
        <v>1</v>
      </c>
      <c r="F305" s="3">
        <v>0</v>
      </c>
      <c r="G305" s="3">
        <f t="shared" si="81"/>
        <v>1</v>
      </c>
      <c r="H305" s="23">
        <v>0</v>
      </c>
      <c r="I305" s="24">
        <v>0</v>
      </c>
      <c r="J305" s="8">
        <f t="shared" si="82"/>
        <v>0</v>
      </c>
      <c r="M305" s="4">
        <f t="shared" si="83"/>
        <v>1</v>
      </c>
      <c r="N305" s="5">
        <f t="shared" si="84"/>
        <v>1</v>
      </c>
      <c r="O305" s="5">
        <f t="shared" si="71"/>
        <v>1</v>
      </c>
      <c r="P305" s="5">
        <f t="shared" si="72"/>
        <v>1</v>
      </c>
      <c r="Q305" s="2" t="s">
        <v>511</v>
      </c>
      <c r="R305" s="7">
        <f t="shared" si="85"/>
        <v>1</v>
      </c>
      <c r="S305" s="7">
        <f t="shared" si="86"/>
        <v>1</v>
      </c>
      <c r="T305" s="7">
        <f t="shared" si="73"/>
        <v>1</v>
      </c>
      <c r="U305" s="7">
        <f t="shared" si="74"/>
        <v>1</v>
      </c>
      <c r="V305" s="22">
        <v>193</v>
      </c>
      <c r="W305" s="22">
        <v>359</v>
      </c>
      <c r="X305" s="14">
        <f t="shared" si="75"/>
        <v>0</v>
      </c>
      <c r="Y305" s="3">
        <f t="shared" si="76"/>
        <v>0</v>
      </c>
      <c r="Z305" s="3">
        <f t="shared" si="77"/>
        <v>359</v>
      </c>
      <c r="AA305" s="3">
        <f t="shared" si="78"/>
        <v>359</v>
      </c>
      <c r="AB305" s="3">
        <f t="shared" si="79"/>
        <v>359</v>
      </c>
    </row>
    <row r="306" spans="1:28" x14ac:dyDescent="0.15">
      <c r="A306" s="19" t="s">
        <v>111</v>
      </c>
      <c r="B306" s="19" t="s">
        <v>116</v>
      </c>
      <c r="C306" s="19" t="s">
        <v>190</v>
      </c>
      <c r="D306" s="19" t="str">
        <f t="shared" si="80"/>
        <v>Q111105复古红</v>
      </c>
      <c r="E306" s="22">
        <v>532</v>
      </c>
      <c r="F306" s="3">
        <v>0</v>
      </c>
      <c r="G306" s="3">
        <f t="shared" si="81"/>
        <v>532</v>
      </c>
      <c r="H306" s="23">
        <v>14</v>
      </c>
      <c r="I306" s="24">
        <v>62</v>
      </c>
      <c r="J306" s="8">
        <f t="shared" si="82"/>
        <v>60</v>
      </c>
      <c r="M306" s="4">
        <f t="shared" si="83"/>
        <v>8.8666666666666671</v>
      </c>
      <c r="N306" s="5">
        <f t="shared" si="84"/>
        <v>8.8666666666666671</v>
      </c>
      <c r="O306" s="5">
        <f t="shared" si="71"/>
        <v>8.8666666666666671</v>
      </c>
      <c r="P306" s="5">
        <f t="shared" si="72"/>
        <v>8.8666666666666671</v>
      </c>
      <c r="Q306" s="2" t="s">
        <v>843</v>
      </c>
      <c r="R306" s="7">
        <f t="shared" si="85"/>
        <v>8.5806451612903221</v>
      </c>
      <c r="S306" s="7">
        <f t="shared" si="86"/>
        <v>8.5806451612903221</v>
      </c>
      <c r="T306" s="7">
        <f t="shared" si="73"/>
        <v>8.5806451612903221</v>
      </c>
      <c r="U306" s="7">
        <f t="shared" si="74"/>
        <v>8.5806451612903221</v>
      </c>
      <c r="V306" s="22">
        <v>195</v>
      </c>
      <c r="W306" s="22">
        <v>346.8</v>
      </c>
      <c r="X306" s="14">
        <f t="shared" si="75"/>
        <v>20808</v>
      </c>
      <c r="Y306" s="3">
        <f t="shared" si="76"/>
        <v>21501.600000000002</v>
      </c>
      <c r="Z306" s="3">
        <f t="shared" si="77"/>
        <v>184497.6</v>
      </c>
      <c r="AA306" s="3">
        <f t="shared" si="78"/>
        <v>184497.6</v>
      </c>
      <c r="AB306" s="3">
        <f t="shared" si="79"/>
        <v>184497.6</v>
      </c>
    </row>
    <row r="307" spans="1:28" x14ac:dyDescent="0.15">
      <c r="A307" s="19" t="s">
        <v>111</v>
      </c>
      <c r="B307" s="19" t="s">
        <v>114</v>
      </c>
      <c r="C307" s="19" t="s">
        <v>191</v>
      </c>
      <c r="D307" s="19" t="str">
        <f t="shared" si="80"/>
        <v>Q111105复古蓝</v>
      </c>
      <c r="E307" s="22">
        <v>214</v>
      </c>
      <c r="F307" s="3">
        <v>600</v>
      </c>
      <c r="G307" s="3">
        <f t="shared" si="81"/>
        <v>814</v>
      </c>
      <c r="H307" s="23">
        <v>45</v>
      </c>
      <c r="I307" s="24">
        <v>156</v>
      </c>
      <c r="J307" s="8">
        <f t="shared" si="82"/>
        <v>192.85714285714286</v>
      </c>
      <c r="M307" s="4">
        <f t="shared" si="83"/>
        <v>1.1096296296296295</v>
      </c>
      <c r="N307" s="5">
        <f t="shared" si="84"/>
        <v>4.2207407407407409</v>
      </c>
      <c r="O307" s="5">
        <f t="shared" si="71"/>
        <v>4.2207407407407409</v>
      </c>
      <c r="P307" s="5">
        <f t="shared" si="72"/>
        <v>4.2207407407407409</v>
      </c>
      <c r="Q307" s="2" t="s">
        <v>843</v>
      </c>
      <c r="R307" s="7">
        <f t="shared" si="85"/>
        <v>1.3717948717948718</v>
      </c>
      <c r="S307" s="7">
        <f t="shared" si="86"/>
        <v>5.2179487179487181</v>
      </c>
      <c r="T307" s="7">
        <f t="shared" si="73"/>
        <v>5.2179487179487181</v>
      </c>
      <c r="U307" s="7">
        <f t="shared" si="74"/>
        <v>5.2179487179487181</v>
      </c>
      <c r="V307" s="22">
        <v>195</v>
      </c>
      <c r="W307" s="22">
        <v>346.8</v>
      </c>
      <c r="X307" s="14">
        <f t="shared" si="75"/>
        <v>66882.857142857145</v>
      </c>
      <c r="Y307" s="3">
        <f t="shared" si="76"/>
        <v>54100.800000000003</v>
      </c>
      <c r="Z307" s="3">
        <f t="shared" si="77"/>
        <v>74215.199999999997</v>
      </c>
      <c r="AA307" s="3">
        <f t="shared" si="78"/>
        <v>282295.2</v>
      </c>
      <c r="AB307" s="3">
        <f t="shared" si="79"/>
        <v>282295.2</v>
      </c>
    </row>
    <row r="308" spans="1:28" x14ac:dyDescent="0.15">
      <c r="A308" s="19" t="s">
        <v>111</v>
      </c>
      <c r="B308" s="19" t="s">
        <v>113</v>
      </c>
      <c r="C308" s="19" t="s">
        <v>192</v>
      </c>
      <c r="D308" s="19" t="str">
        <f t="shared" si="80"/>
        <v>Q111105复古绿</v>
      </c>
      <c r="E308" s="22">
        <v>213</v>
      </c>
      <c r="F308" s="3">
        <v>0</v>
      </c>
      <c r="G308" s="3">
        <f t="shared" si="81"/>
        <v>213</v>
      </c>
      <c r="H308" s="23">
        <v>5</v>
      </c>
      <c r="I308" s="24">
        <v>21</v>
      </c>
      <c r="J308" s="8">
        <f t="shared" si="82"/>
        <v>21.428571428571431</v>
      </c>
      <c r="M308" s="4">
        <f t="shared" si="83"/>
        <v>9.94</v>
      </c>
      <c r="N308" s="5">
        <f t="shared" si="84"/>
        <v>9.94</v>
      </c>
      <c r="O308" s="5">
        <f t="shared" si="71"/>
        <v>9.94</v>
      </c>
      <c r="P308" s="5">
        <f t="shared" si="72"/>
        <v>9.94</v>
      </c>
      <c r="Q308" s="2" t="s">
        <v>843</v>
      </c>
      <c r="R308" s="7">
        <f t="shared" si="85"/>
        <v>10.142857142857142</v>
      </c>
      <c r="S308" s="7">
        <f t="shared" si="86"/>
        <v>10.142857142857142</v>
      </c>
      <c r="T308" s="7">
        <f t="shared" si="73"/>
        <v>10.142857142857142</v>
      </c>
      <c r="U308" s="7">
        <f t="shared" si="74"/>
        <v>10.142857142857142</v>
      </c>
      <c r="V308" s="22">
        <v>195</v>
      </c>
      <c r="W308" s="22">
        <v>346.8</v>
      </c>
      <c r="X308" s="14">
        <f t="shared" si="75"/>
        <v>7431.4285714285725</v>
      </c>
      <c r="Y308" s="3">
        <f t="shared" si="76"/>
        <v>7282.8</v>
      </c>
      <c r="Z308" s="3">
        <f t="shared" si="77"/>
        <v>73868.400000000009</v>
      </c>
      <c r="AA308" s="3">
        <f t="shared" si="78"/>
        <v>73868.400000000009</v>
      </c>
      <c r="AB308" s="3">
        <f t="shared" si="79"/>
        <v>73868.400000000009</v>
      </c>
    </row>
    <row r="309" spans="1:28" x14ac:dyDescent="0.15">
      <c r="A309" s="19" t="s">
        <v>111</v>
      </c>
      <c r="B309" s="19" t="s">
        <v>110</v>
      </c>
      <c r="C309" s="19" t="s">
        <v>193</v>
      </c>
      <c r="D309" s="19" t="str">
        <f t="shared" si="80"/>
        <v>Q111105复古棕</v>
      </c>
      <c r="E309" s="22">
        <v>515</v>
      </c>
      <c r="F309" s="3">
        <v>0</v>
      </c>
      <c r="G309" s="3">
        <f t="shared" si="81"/>
        <v>515</v>
      </c>
      <c r="H309" s="23">
        <v>12</v>
      </c>
      <c r="I309" s="24">
        <v>40</v>
      </c>
      <c r="J309" s="8">
        <f t="shared" si="82"/>
        <v>51.428571428571423</v>
      </c>
      <c r="M309" s="4">
        <f t="shared" si="83"/>
        <v>10.013888888888889</v>
      </c>
      <c r="N309" s="5">
        <f t="shared" si="84"/>
        <v>10.013888888888889</v>
      </c>
      <c r="O309" s="5">
        <f t="shared" si="71"/>
        <v>10.013888888888889</v>
      </c>
      <c r="P309" s="5">
        <f t="shared" si="72"/>
        <v>10.013888888888889</v>
      </c>
      <c r="Q309" s="2" t="s">
        <v>843</v>
      </c>
      <c r="R309" s="7">
        <f t="shared" si="85"/>
        <v>12.875</v>
      </c>
      <c r="S309" s="7">
        <f t="shared" si="86"/>
        <v>12.875</v>
      </c>
      <c r="T309" s="7">
        <f t="shared" si="73"/>
        <v>12.875</v>
      </c>
      <c r="U309" s="7">
        <f t="shared" si="74"/>
        <v>12.875</v>
      </c>
      <c r="V309" s="22">
        <v>195</v>
      </c>
      <c r="W309" s="22">
        <v>346.8</v>
      </c>
      <c r="X309" s="14">
        <f t="shared" si="75"/>
        <v>17835.428571428569</v>
      </c>
      <c r="Y309" s="3">
        <f t="shared" si="76"/>
        <v>13872</v>
      </c>
      <c r="Z309" s="3">
        <f t="shared" si="77"/>
        <v>178602</v>
      </c>
      <c r="AA309" s="3">
        <f t="shared" si="78"/>
        <v>178602</v>
      </c>
      <c r="AB309" s="3">
        <f t="shared" si="79"/>
        <v>178602</v>
      </c>
    </row>
    <row r="310" spans="1:28" x14ac:dyDescent="0.15">
      <c r="A310" s="19" t="s">
        <v>26</v>
      </c>
      <c r="B310" s="19" t="s">
        <v>501</v>
      </c>
      <c r="C310" s="19" t="s">
        <v>502</v>
      </c>
      <c r="D310" s="19" t="str">
        <f t="shared" si="80"/>
        <v>Q111501湖水绿小版</v>
      </c>
      <c r="E310" s="22">
        <v>1</v>
      </c>
      <c r="F310" s="3">
        <v>0</v>
      </c>
      <c r="G310" s="3">
        <f t="shared" si="81"/>
        <v>1</v>
      </c>
      <c r="H310" s="23">
        <v>0</v>
      </c>
      <c r="I310" s="24">
        <v>0</v>
      </c>
      <c r="J310" s="8">
        <f t="shared" si="82"/>
        <v>0</v>
      </c>
      <c r="M310" s="4">
        <f t="shared" si="83"/>
        <v>1</v>
      </c>
      <c r="N310" s="5">
        <f t="shared" si="84"/>
        <v>1</v>
      </c>
      <c r="O310" s="5">
        <f t="shared" si="71"/>
        <v>1</v>
      </c>
      <c r="P310" s="5">
        <f t="shared" si="72"/>
        <v>1</v>
      </c>
      <c r="Q310" s="2" t="s">
        <v>885</v>
      </c>
      <c r="R310" s="7">
        <f t="shared" si="85"/>
        <v>1</v>
      </c>
      <c r="S310" s="7">
        <f t="shared" si="86"/>
        <v>1</v>
      </c>
      <c r="T310" s="7">
        <f t="shared" si="73"/>
        <v>1</v>
      </c>
      <c r="U310" s="7">
        <f t="shared" si="74"/>
        <v>1</v>
      </c>
      <c r="V310" s="22">
        <v>178</v>
      </c>
      <c r="W310" s="22">
        <v>319</v>
      </c>
      <c r="X310" s="14">
        <f t="shared" si="75"/>
        <v>0</v>
      </c>
      <c r="Y310" s="3">
        <f t="shared" si="76"/>
        <v>0</v>
      </c>
      <c r="Z310" s="3">
        <f t="shared" si="77"/>
        <v>319</v>
      </c>
      <c r="AA310" s="3">
        <f t="shared" si="78"/>
        <v>319</v>
      </c>
      <c r="AB310" s="3">
        <f t="shared" si="79"/>
        <v>319</v>
      </c>
    </row>
    <row r="311" spans="1:28" x14ac:dyDescent="0.15">
      <c r="A311" s="19" t="s">
        <v>26</v>
      </c>
      <c r="B311" s="19" t="s">
        <v>92</v>
      </c>
      <c r="C311" s="19" t="s">
        <v>194</v>
      </c>
      <c r="D311" s="19" t="str">
        <f t="shared" si="80"/>
        <v>Q111501加州橙大版</v>
      </c>
      <c r="E311" s="22">
        <v>506</v>
      </c>
      <c r="F311" s="3">
        <v>0</v>
      </c>
      <c r="G311" s="3">
        <f t="shared" si="81"/>
        <v>506</v>
      </c>
      <c r="H311" s="23">
        <v>22</v>
      </c>
      <c r="I311" s="24">
        <v>73</v>
      </c>
      <c r="J311" s="8">
        <f t="shared" si="82"/>
        <v>94.285714285714278</v>
      </c>
      <c r="M311" s="4">
        <f t="shared" si="83"/>
        <v>5.3666666666666671</v>
      </c>
      <c r="N311" s="5">
        <f t="shared" si="84"/>
        <v>5.3666666666666671</v>
      </c>
      <c r="O311" s="5">
        <f t="shared" si="71"/>
        <v>5.3666666666666671</v>
      </c>
      <c r="P311" s="5">
        <f t="shared" si="72"/>
        <v>5.3666666666666671</v>
      </c>
      <c r="Q311" s="2" t="s">
        <v>840</v>
      </c>
      <c r="R311" s="7">
        <f t="shared" si="85"/>
        <v>6.9315068493150687</v>
      </c>
      <c r="S311" s="7">
        <f t="shared" si="86"/>
        <v>6.9315068493150687</v>
      </c>
      <c r="T311" s="7">
        <f t="shared" si="73"/>
        <v>6.9315068493150687</v>
      </c>
      <c r="U311" s="7">
        <f t="shared" si="74"/>
        <v>6.9315068493150687</v>
      </c>
      <c r="V311" s="22">
        <v>193</v>
      </c>
      <c r="W311" s="22">
        <v>349</v>
      </c>
      <c r="X311" s="14">
        <f t="shared" si="75"/>
        <v>32905.714285714283</v>
      </c>
      <c r="Y311" s="3">
        <f t="shared" si="76"/>
        <v>25477</v>
      </c>
      <c r="Z311" s="3">
        <f t="shared" si="77"/>
        <v>176594</v>
      </c>
      <c r="AA311" s="3">
        <f t="shared" si="78"/>
        <v>176594</v>
      </c>
      <c r="AB311" s="3">
        <f t="shared" si="79"/>
        <v>176594</v>
      </c>
    </row>
    <row r="312" spans="1:28" x14ac:dyDescent="0.15">
      <c r="A312" s="19" t="s">
        <v>26</v>
      </c>
      <c r="B312" s="19" t="s">
        <v>91</v>
      </c>
      <c r="C312" s="19" t="s">
        <v>393</v>
      </c>
      <c r="D312" s="19" t="str">
        <f t="shared" si="80"/>
        <v>Q111501加州橙小版</v>
      </c>
      <c r="E312" s="22">
        <v>649</v>
      </c>
      <c r="F312" s="3">
        <v>803</v>
      </c>
      <c r="G312" s="3">
        <f t="shared" si="81"/>
        <v>1452</v>
      </c>
      <c r="H312" s="23">
        <v>51</v>
      </c>
      <c r="I312" s="24">
        <v>222</v>
      </c>
      <c r="J312" s="8">
        <f t="shared" si="82"/>
        <v>218.57142857142856</v>
      </c>
      <c r="M312" s="4">
        <f t="shared" si="83"/>
        <v>2.9692810457516341</v>
      </c>
      <c r="N312" s="5">
        <f t="shared" si="84"/>
        <v>6.6431372549019612</v>
      </c>
      <c r="O312" s="5">
        <f t="shared" si="71"/>
        <v>6.6431372549019612</v>
      </c>
      <c r="P312" s="5">
        <f t="shared" si="72"/>
        <v>6.6431372549019612</v>
      </c>
      <c r="Q312" s="2" t="s">
        <v>840</v>
      </c>
      <c r="R312" s="7">
        <f t="shared" si="85"/>
        <v>2.9234234234234235</v>
      </c>
      <c r="S312" s="7">
        <f t="shared" si="86"/>
        <v>6.5405405405405403</v>
      </c>
      <c r="T312" s="7">
        <f t="shared" si="73"/>
        <v>6.5405405405405403</v>
      </c>
      <c r="U312" s="7">
        <f t="shared" si="74"/>
        <v>6.5405405405405403</v>
      </c>
      <c r="V312" s="22">
        <v>182</v>
      </c>
      <c r="W312" s="22">
        <v>319</v>
      </c>
      <c r="X312" s="14">
        <f t="shared" si="75"/>
        <v>69724.28571428571</v>
      </c>
      <c r="Y312" s="3">
        <f t="shared" si="76"/>
        <v>70818</v>
      </c>
      <c r="Z312" s="3">
        <f t="shared" si="77"/>
        <v>207031</v>
      </c>
      <c r="AA312" s="3">
        <f t="shared" si="78"/>
        <v>463188</v>
      </c>
      <c r="AB312" s="3">
        <f t="shared" si="79"/>
        <v>463188</v>
      </c>
    </row>
    <row r="313" spans="1:28" x14ac:dyDescent="0.15">
      <c r="A313" s="19" t="s">
        <v>26</v>
      </c>
      <c r="B313" s="19" t="s">
        <v>88</v>
      </c>
      <c r="C313" s="19" t="s">
        <v>195</v>
      </c>
      <c r="D313" s="19" t="str">
        <f t="shared" si="80"/>
        <v>Q111501金古铜大版</v>
      </c>
      <c r="E313" s="22">
        <v>1</v>
      </c>
      <c r="F313" s="3">
        <v>0</v>
      </c>
      <c r="G313" s="3">
        <f t="shared" si="81"/>
        <v>1</v>
      </c>
      <c r="H313" s="23">
        <v>0</v>
      </c>
      <c r="I313" s="24">
        <v>0</v>
      </c>
      <c r="J313" s="8">
        <f t="shared" si="82"/>
        <v>0</v>
      </c>
      <c r="M313" s="4">
        <f t="shared" si="83"/>
        <v>1</v>
      </c>
      <c r="N313" s="5">
        <f t="shared" si="84"/>
        <v>1</v>
      </c>
      <c r="O313" s="5">
        <f t="shared" si="71"/>
        <v>1</v>
      </c>
      <c r="P313" s="5">
        <f t="shared" si="72"/>
        <v>1</v>
      </c>
      <c r="Q313" s="2" t="s">
        <v>885</v>
      </c>
      <c r="R313" s="7">
        <f t="shared" si="85"/>
        <v>1</v>
      </c>
      <c r="S313" s="7">
        <f t="shared" si="86"/>
        <v>1</v>
      </c>
      <c r="T313" s="7">
        <f t="shared" si="73"/>
        <v>1</v>
      </c>
      <c r="U313" s="7">
        <f t="shared" si="74"/>
        <v>1</v>
      </c>
      <c r="V313" s="22">
        <v>210</v>
      </c>
      <c r="W313" s="22">
        <v>349</v>
      </c>
      <c r="X313" s="14">
        <f t="shared" si="75"/>
        <v>0</v>
      </c>
      <c r="Y313" s="3">
        <f t="shared" si="76"/>
        <v>0</v>
      </c>
      <c r="Z313" s="3">
        <f t="shared" si="77"/>
        <v>349</v>
      </c>
      <c r="AA313" s="3">
        <f t="shared" si="78"/>
        <v>349</v>
      </c>
      <c r="AB313" s="3">
        <f t="shared" si="79"/>
        <v>349</v>
      </c>
    </row>
    <row r="314" spans="1:28" x14ac:dyDescent="0.15">
      <c r="A314" s="19" t="s">
        <v>26</v>
      </c>
      <c r="B314" s="19" t="s">
        <v>73</v>
      </c>
      <c r="C314" s="19" t="s">
        <v>196</v>
      </c>
      <c r="D314" s="19" t="str">
        <f t="shared" si="80"/>
        <v>Q111501玫红色大版</v>
      </c>
      <c r="E314" s="22">
        <v>144</v>
      </c>
      <c r="F314" s="3">
        <v>1</v>
      </c>
      <c r="G314" s="3">
        <f t="shared" si="81"/>
        <v>145</v>
      </c>
      <c r="H314" s="23">
        <v>8</v>
      </c>
      <c r="I314" s="24">
        <v>33</v>
      </c>
      <c r="J314" s="8">
        <f t="shared" si="82"/>
        <v>34.285714285714285</v>
      </c>
      <c r="M314" s="4">
        <f t="shared" si="83"/>
        <v>4.2</v>
      </c>
      <c r="N314" s="5">
        <f t="shared" si="84"/>
        <v>4.229166666666667</v>
      </c>
      <c r="O314" s="5">
        <f t="shared" si="71"/>
        <v>4.229166666666667</v>
      </c>
      <c r="P314" s="5">
        <f t="shared" si="72"/>
        <v>4.229166666666667</v>
      </c>
      <c r="Q314" s="2" t="s">
        <v>840</v>
      </c>
      <c r="R314" s="7">
        <f t="shared" si="85"/>
        <v>4.3636363636363633</v>
      </c>
      <c r="S314" s="7">
        <f t="shared" si="86"/>
        <v>4.3939393939393936</v>
      </c>
      <c r="T314" s="7">
        <f t="shared" si="73"/>
        <v>4.3939393939393936</v>
      </c>
      <c r="U314" s="7">
        <f t="shared" si="74"/>
        <v>4.3939393939393936</v>
      </c>
      <c r="V314" s="22">
        <v>193</v>
      </c>
      <c r="W314" s="22">
        <v>349</v>
      </c>
      <c r="X314" s="14">
        <f t="shared" si="75"/>
        <v>11965.714285714286</v>
      </c>
      <c r="Y314" s="3">
        <f t="shared" si="76"/>
        <v>11517</v>
      </c>
      <c r="Z314" s="3">
        <f t="shared" si="77"/>
        <v>50256</v>
      </c>
      <c r="AA314" s="3">
        <f t="shared" si="78"/>
        <v>50605</v>
      </c>
      <c r="AB314" s="3">
        <f t="shared" si="79"/>
        <v>50605</v>
      </c>
    </row>
    <row r="315" spans="1:28" x14ac:dyDescent="0.15">
      <c r="A315" s="19" t="s">
        <v>26</v>
      </c>
      <c r="B315" s="19" t="s">
        <v>72</v>
      </c>
      <c r="C315" s="19" t="s">
        <v>197</v>
      </c>
      <c r="D315" s="19" t="str">
        <f t="shared" si="80"/>
        <v>Q111501玫红色小版</v>
      </c>
      <c r="E315" s="22">
        <v>274</v>
      </c>
      <c r="F315" s="3">
        <v>301</v>
      </c>
      <c r="G315" s="3">
        <f t="shared" si="81"/>
        <v>575</v>
      </c>
      <c r="H315" s="23">
        <v>41</v>
      </c>
      <c r="I315" s="24">
        <v>108</v>
      </c>
      <c r="J315" s="8">
        <f t="shared" si="82"/>
        <v>175.71428571428569</v>
      </c>
      <c r="M315" s="4">
        <f t="shared" si="83"/>
        <v>1.5593495934959352</v>
      </c>
      <c r="N315" s="5">
        <f t="shared" si="84"/>
        <v>3.2723577235772363</v>
      </c>
      <c r="O315" s="5">
        <f t="shared" si="71"/>
        <v>3.2723577235772363</v>
      </c>
      <c r="P315" s="5">
        <f t="shared" si="72"/>
        <v>3.2723577235772363</v>
      </c>
      <c r="Q315" s="2" t="s">
        <v>840</v>
      </c>
      <c r="R315" s="7">
        <f t="shared" si="85"/>
        <v>2.5370370370370372</v>
      </c>
      <c r="S315" s="7">
        <f t="shared" si="86"/>
        <v>5.3240740740740744</v>
      </c>
      <c r="T315" s="7">
        <f t="shared" si="73"/>
        <v>5.3240740740740744</v>
      </c>
      <c r="U315" s="7">
        <f t="shared" si="74"/>
        <v>5.3240740740740744</v>
      </c>
      <c r="V315" s="22">
        <v>173</v>
      </c>
      <c r="W315" s="22">
        <v>319</v>
      </c>
      <c r="X315" s="14">
        <f t="shared" si="75"/>
        <v>56052.857142857138</v>
      </c>
      <c r="Y315" s="3">
        <f t="shared" si="76"/>
        <v>34452</v>
      </c>
      <c r="Z315" s="3">
        <f t="shared" si="77"/>
        <v>87406</v>
      </c>
      <c r="AA315" s="3">
        <f t="shared" si="78"/>
        <v>183425</v>
      </c>
      <c r="AB315" s="3">
        <f t="shared" si="79"/>
        <v>183425</v>
      </c>
    </row>
    <row r="316" spans="1:28" x14ac:dyDescent="0.15">
      <c r="A316" s="19" t="s">
        <v>26</v>
      </c>
      <c r="B316" s="19" t="s">
        <v>66</v>
      </c>
      <c r="C316" s="19" t="s">
        <v>198</v>
      </c>
      <c r="D316" s="19" t="str">
        <f t="shared" si="80"/>
        <v>Q111501奶茶杏大版</v>
      </c>
      <c r="E316" s="22">
        <v>1225</v>
      </c>
      <c r="F316" s="3">
        <v>0</v>
      </c>
      <c r="G316" s="3">
        <f t="shared" si="81"/>
        <v>1225</v>
      </c>
      <c r="H316" s="23">
        <v>14</v>
      </c>
      <c r="I316" s="24">
        <v>61</v>
      </c>
      <c r="J316" s="8">
        <f t="shared" si="82"/>
        <v>60</v>
      </c>
      <c r="M316" s="4">
        <f t="shared" si="83"/>
        <v>20.416666666666668</v>
      </c>
      <c r="N316" s="5">
        <f t="shared" si="84"/>
        <v>20.416666666666668</v>
      </c>
      <c r="O316" s="5">
        <f t="shared" si="71"/>
        <v>20.416666666666668</v>
      </c>
      <c r="P316" s="5">
        <f t="shared" si="72"/>
        <v>20.416666666666668</v>
      </c>
      <c r="Q316" s="2" t="s">
        <v>840</v>
      </c>
      <c r="R316" s="7">
        <f t="shared" si="85"/>
        <v>20.081967213114755</v>
      </c>
      <c r="S316" s="7">
        <f t="shared" si="86"/>
        <v>20.081967213114755</v>
      </c>
      <c r="T316" s="7">
        <f t="shared" si="73"/>
        <v>20.081967213114755</v>
      </c>
      <c r="U316" s="7">
        <f t="shared" si="74"/>
        <v>20.081967213114755</v>
      </c>
      <c r="V316" s="22">
        <v>193</v>
      </c>
      <c r="W316" s="22">
        <v>329</v>
      </c>
      <c r="X316" s="14">
        <f t="shared" si="75"/>
        <v>19740</v>
      </c>
      <c r="Y316" s="3">
        <f t="shared" si="76"/>
        <v>20069</v>
      </c>
      <c r="Z316" s="3">
        <f t="shared" si="77"/>
        <v>403025</v>
      </c>
      <c r="AA316" s="3">
        <f t="shared" si="78"/>
        <v>403025</v>
      </c>
      <c r="AB316" s="3">
        <f t="shared" si="79"/>
        <v>403025</v>
      </c>
    </row>
    <row r="317" spans="1:28" x14ac:dyDescent="0.15">
      <c r="A317" s="19" t="s">
        <v>26</v>
      </c>
      <c r="B317" s="19" t="s">
        <v>65</v>
      </c>
      <c r="C317" s="19" t="s">
        <v>199</v>
      </c>
      <c r="D317" s="19" t="str">
        <f t="shared" si="80"/>
        <v>Q111501奶茶杏小版</v>
      </c>
      <c r="E317" s="22">
        <v>1871</v>
      </c>
      <c r="F317" s="3">
        <v>435</v>
      </c>
      <c r="G317" s="3">
        <f t="shared" si="81"/>
        <v>2306</v>
      </c>
      <c r="H317" s="23">
        <v>29</v>
      </c>
      <c r="I317" s="24">
        <v>110</v>
      </c>
      <c r="J317" s="8">
        <f t="shared" si="82"/>
        <v>124.28571428571429</v>
      </c>
      <c r="M317" s="4">
        <f t="shared" si="83"/>
        <v>15.054022988505746</v>
      </c>
      <c r="N317" s="5">
        <f t="shared" si="84"/>
        <v>18.554022988505746</v>
      </c>
      <c r="O317" s="5">
        <f t="shared" si="71"/>
        <v>18.554022988505746</v>
      </c>
      <c r="P317" s="5">
        <f t="shared" si="72"/>
        <v>18.554022988505746</v>
      </c>
      <c r="Q317" s="2" t="s">
        <v>840</v>
      </c>
      <c r="R317" s="7">
        <f t="shared" si="85"/>
        <v>17.009090909090908</v>
      </c>
      <c r="S317" s="7">
        <f t="shared" si="86"/>
        <v>20.963636363636365</v>
      </c>
      <c r="T317" s="7">
        <f t="shared" si="73"/>
        <v>20.963636363636365</v>
      </c>
      <c r="U317" s="7">
        <f t="shared" si="74"/>
        <v>20.963636363636365</v>
      </c>
      <c r="V317" s="22">
        <v>182</v>
      </c>
      <c r="W317" s="22">
        <v>299</v>
      </c>
      <c r="X317" s="14">
        <f t="shared" si="75"/>
        <v>37161.428571428572</v>
      </c>
      <c r="Y317" s="3">
        <f t="shared" si="76"/>
        <v>32890</v>
      </c>
      <c r="Z317" s="3">
        <f t="shared" si="77"/>
        <v>559429</v>
      </c>
      <c r="AA317" s="3">
        <f t="shared" si="78"/>
        <v>689494</v>
      </c>
      <c r="AB317" s="3">
        <f t="shared" si="79"/>
        <v>689494</v>
      </c>
    </row>
    <row r="318" spans="1:28" x14ac:dyDescent="0.15">
      <c r="A318" s="19" t="s">
        <v>26</v>
      </c>
      <c r="B318" s="19" t="s">
        <v>49</v>
      </c>
      <c r="C318" s="19" t="s">
        <v>200</v>
      </c>
      <c r="D318" s="19" t="str">
        <f t="shared" si="80"/>
        <v>Q111501珊瑚红大版</v>
      </c>
      <c r="E318" s="22">
        <v>984</v>
      </c>
      <c r="F318" s="3">
        <v>732</v>
      </c>
      <c r="G318" s="3">
        <f t="shared" si="81"/>
        <v>1716</v>
      </c>
      <c r="H318" s="23">
        <v>34</v>
      </c>
      <c r="I318" s="24">
        <v>94</v>
      </c>
      <c r="J318" s="8">
        <f t="shared" si="82"/>
        <v>145.71428571428569</v>
      </c>
      <c r="M318" s="4">
        <f t="shared" si="83"/>
        <v>6.7529411764705891</v>
      </c>
      <c r="N318" s="5">
        <f t="shared" si="84"/>
        <v>11.776470588235295</v>
      </c>
      <c r="O318" s="5">
        <f t="shared" si="71"/>
        <v>11.776470588235295</v>
      </c>
      <c r="P318" s="5">
        <f t="shared" si="72"/>
        <v>11.776470588235295</v>
      </c>
      <c r="Q318" s="2" t="s">
        <v>840</v>
      </c>
      <c r="R318" s="7">
        <f t="shared" si="85"/>
        <v>10.468085106382979</v>
      </c>
      <c r="S318" s="7">
        <f t="shared" si="86"/>
        <v>18.25531914893617</v>
      </c>
      <c r="T318" s="7">
        <f t="shared" si="73"/>
        <v>18.25531914893617</v>
      </c>
      <c r="U318" s="7">
        <f t="shared" si="74"/>
        <v>18.25531914893617</v>
      </c>
      <c r="V318" s="22">
        <v>199</v>
      </c>
      <c r="W318" s="22">
        <v>329</v>
      </c>
      <c r="X318" s="14">
        <f t="shared" si="75"/>
        <v>47939.999999999993</v>
      </c>
      <c r="Y318" s="3">
        <f t="shared" si="76"/>
        <v>30926</v>
      </c>
      <c r="Z318" s="3">
        <f t="shared" si="77"/>
        <v>323736</v>
      </c>
      <c r="AA318" s="3">
        <f t="shared" si="78"/>
        <v>564564</v>
      </c>
      <c r="AB318" s="3">
        <f t="shared" si="79"/>
        <v>564564</v>
      </c>
    </row>
    <row r="319" spans="1:28" x14ac:dyDescent="0.15">
      <c r="A319" s="19" t="s">
        <v>26</v>
      </c>
      <c r="B319" s="19" t="s">
        <v>48</v>
      </c>
      <c r="C319" s="19" t="s">
        <v>201</v>
      </c>
      <c r="D319" s="19" t="str">
        <f t="shared" si="80"/>
        <v>Q111501珊瑚红小版</v>
      </c>
      <c r="E319" s="22">
        <v>2316</v>
      </c>
      <c r="F319" s="3">
        <v>2348</v>
      </c>
      <c r="G319" s="3">
        <f t="shared" si="81"/>
        <v>4664</v>
      </c>
      <c r="H319" s="23">
        <v>107</v>
      </c>
      <c r="I319" s="24">
        <v>398</v>
      </c>
      <c r="J319" s="8">
        <f t="shared" si="82"/>
        <v>458.57142857142861</v>
      </c>
      <c r="M319" s="4">
        <f t="shared" si="83"/>
        <v>5.0504672897196254</v>
      </c>
      <c r="N319" s="5">
        <f t="shared" si="84"/>
        <v>10.170716510903427</v>
      </c>
      <c r="O319" s="5">
        <f t="shared" si="71"/>
        <v>10.170716510903427</v>
      </c>
      <c r="P319" s="5">
        <f t="shared" si="72"/>
        <v>10.170716510903427</v>
      </c>
      <c r="Q319" s="2" t="s">
        <v>840</v>
      </c>
      <c r="R319" s="7">
        <f t="shared" si="85"/>
        <v>5.8190954773869343</v>
      </c>
      <c r="S319" s="7">
        <f t="shared" si="86"/>
        <v>11.71859296482412</v>
      </c>
      <c r="T319" s="7">
        <f t="shared" si="73"/>
        <v>11.71859296482412</v>
      </c>
      <c r="U319" s="7">
        <f t="shared" si="74"/>
        <v>11.71859296482412</v>
      </c>
      <c r="V319" s="22">
        <v>171</v>
      </c>
      <c r="W319" s="22">
        <v>299</v>
      </c>
      <c r="X319" s="14">
        <f t="shared" si="75"/>
        <v>137112.85714285716</v>
      </c>
      <c r="Y319" s="3">
        <f t="shared" si="76"/>
        <v>119002</v>
      </c>
      <c r="Z319" s="3">
        <f t="shared" si="77"/>
        <v>692484</v>
      </c>
      <c r="AA319" s="3">
        <f t="shared" si="78"/>
        <v>1394536</v>
      </c>
      <c r="AB319" s="3">
        <f t="shared" si="79"/>
        <v>1394536</v>
      </c>
    </row>
    <row r="320" spans="1:28" x14ac:dyDescent="0.15">
      <c r="A320" s="19" t="s">
        <v>26</v>
      </c>
      <c r="B320" s="19" t="s">
        <v>40</v>
      </c>
      <c r="C320" s="19" t="s">
        <v>202</v>
      </c>
      <c r="D320" s="19" t="str">
        <f t="shared" si="80"/>
        <v>Q111501西瓜红大版</v>
      </c>
      <c r="E320" s="22">
        <v>1</v>
      </c>
      <c r="F320" s="3">
        <v>0</v>
      </c>
      <c r="G320" s="3">
        <f t="shared" si="81"/>
        <v>1</v>
      </c>
      <c r="H320" s="23">
        <v>0</v>
      </c>
      <c r="I320" s="24">
        <v>1</v>
      </c>
      <c r="J320" s="8">
        <f t="shared" si="82"/>
        <v>0</v>
      </c>
      <c r="M320" s="4">
        <f t="shared" si="83"/>
        <v>1</v>
      </c>
      <c r="N320" s="5">
        <f t="shared" si="84"/>
        <v>1</v>
      </c>
      <c r="O320" s="5">
        <f t="shared" si="71"/>
        <v>1</v>
      </c>
      <c r="P320" s="5">
        <f t="shared" si="72"/>
        <v>1</v>
      </c>
      <c r="Q320" s="2" t="s">
        <v>885</v>
      </c>
      <c r="R320" s="7">
        <f t="shared" si="85"/>
        <v>1</v>
      </c>
      <c r="S320" s="7">
        <f t="shared" si="86"/>
        <v>1</v>
      </c>
      <c r="T320" s="7">
        <f t="shared" si="73"/>
        <v>1</v>
      </c>
      <c r="U320" s="7">
        <f t="shared" si="74"/>
        <v>1</v>
      </c>
      <c r="V320" s="22">
        <v>192</v>
      </c>
      <c r="W320" s="22">
        <v>349</v>
      </c>
      <c r="X320" s="14">
        <f t="shared" si="75"/>
        <v>0</v>
      </c>
      <c r="Y320" s="3">
        <f t="shared" si="76"/>
        <v>349</v>
      </c>
      <c r="Z320" s="3">
        <f t="shared" si="77"/>
        <v>349</v>
      </c>
      <c r="AA320" s="3">
        <f t="shared" si="78"/>
        <v>349</v>
      </c>
      <c r="AB320" s="3">
        <f t="shared" si="79"/>
        <v>349</v>
      </c>
    </row>
    <row r="321" spans="1:28" x14ac:dyDescent="0.15">
      <c r="A321" s="19" t="s">
        <v>26</v>
      </c>
      <c r="B321" s="19" t="s">
        <v>27</v>
      </c>
      <c r="C321" s="19" t="s">
        <v>203</v>
      </c>
      <c r="D321" s="19" t="str">
        <f t="shared" si="80"/>
        <v>Q111501邮差绿大版</v>
      </c>
      <c r="E321" s="22">
        <v>395</v>
      </c>
      <c r="F321" s="3">
        <v>36</v>
      </c>
      <c r="G321" s="3">
        <f t="shared" si="81"/>
        <v>431</v>
      </c>
      <c r="H321" s="23">
        <v>6</v>
      </c>
      <c r="I321" s="24">
        <v>28</v>
      </c>
      <c r="J321" s="8">
        <f t="shared" si="82"/>
        <v>25.714285714285712</v>
      </c>
      <c r="M321" s="4">
        <f t="shared" si="83"/>
        <v>15.361111111111112</v>
      </c>
      <c r="N321" s="5">
        <f t="shared" si="84"/>
        <v>16.761111111111113</v>
      </c>
      <c r="O321" s="5">
        <f t="shared" si="71"/>
        <v>16.761111111111113</v>
      </c>
      <c r="P321" s="5">
        <f t="shared" si="72"/>
        <v>16.761111111111113</v>
      </c>
      <c r="Q321" s="2" t="s">
        <v>840</v>
      </c>
      <c r="R321" s="7">
        <f t="shared" si="85"/>
        <v>14.107142857142858</v>
      </c>
      <c r="S321" s="7">
        <f t="shared" si="86"/>
        <v>15.392857142857142</v>
      </c>
      <c r="T321" s="7">
        <f t="shared" si="73"/>
        <v>15.392857142857142</v>
      </c>
      <c r="U321" s="7">
        <f t="shared" si="74"/>
        <v>15.392857142857142</v>
      </c>
      <c r="V321" s="22">
        <v>193</v>
      </c>
      <c r="W321" s="22">
        <v>329</v>
      </c>
      <c r="X321" s="14">
        <f t="shared" si="75"/>
        <v>8460</v>
      </c>
      <c r="Y321" s="3">
        <f t="shared" si="76"/>
        <v>9212</v>
      </c>
      <c r="Z321" s="3">
        <f t="shared" si="77"/>
        <v>129955</v>
      </c>
      <c r="AA321" s="3">
        <f t="shared" si="78"/>
        <v>141799</v>
      </c>
      <c r="AB321" s="3">
        <f t="shared" si="79"/>
        <v>141799</v>
      </c>
    </row>
    <row r="322" spans="1:28" x14ac:dyDescent="0.15">
      <c r="A322" s="19" t="s">
        <v>26</v>
      </c>
      <c r="B322" s="19" t="s">
        <v>25</v>
      </c>
      <c r="C322" s="19" t="s">
        <v>204</v>
      </c>
      <c r="D322" s="19" t="str">
        <f t="shared" si="80"/>
        <v>Q111501邮差绿小版</v>
      </c>
      <c r="E322" s="22">
        <v>616</v>
      </c>
      <c r="F322" s="3">
        <v>499</v>
      </c>
      <c r="G322" s="3">
        <f t="shared" si="81"/>
        <v>1115</v>
      </c>
      <c r="H322" s="23">
        <v>17</v>
      </c>
      <c r="I322" s="24">
        <v>80</v>
      </c>
      <c r="J322" s="8">
        <f t="shared" si="82"/>
        <v>72.857142857142847</v>
      </c>
      <c r="M322" s="4">
        <f t="shared" si="83"/>
        <v>8.4549019607843157</v>
      </c>
      <c r="N322" s="5">
        <f t="shared" si="84"/>
        <v>15.303921568627453</v>
      </c>
      <c r="O322" s="5">
        <f t="shared" ref="O322:O385" si="87">IF(J322=0,G322,(G322+K322)/J322)</f>
        <v>15.303921568627453</v>
      </c>
      <c r="P322" s="5">
        <f t="shared" ref="P322:P385" si="88">IF(J322=0,G322,(G322+K322+L322)/J322)</f>
        <v>15.303921568627453</v>
      </c>
      <c r="Q322" s="2" t="s">
        <v>840</v>
      </c>
      <c r="R322" s="7">
        <f t="shared" si="85"/>
        <v>7.7</v>
      </c>
      <c r="S322" s="7">
        <f t="shared" si="86"/>
        <v>13.9375</v>
      </c>
      <c r="T322" s="7">
        <f t="shared" ref="T322:T385" si="89">IF(I322=0,K322+G322,(K322+G322)/I322)</f>
        <v>13.9375</v>
      </c>
      <c r="U322" s="7">
        <f t="shared" ref="U322:U385" si="90">IF(I322=0,G322,(K322+G322+L322)/I322)</f>
        <v>13.9375</v>
      </c>
      <c r="V322" s="22">
        <v>173</v>
      </c>
      <c r="W322" s="22">
        <v>299</v>
      </c>
      <c r="X322" s="14">
        <f t="shared" ref="X322:X385" si="91">W322*J322</f>
        <v>21784.28571428571</v>
      </c>
      <c r="Y322" s="3">
        <f t="shared" ref="Y322:Y385" si="92">W322*I322</f>
        <v>23920</v>
      </c>
      <c r="Z322" s="3">
        <f t="shared" ref="Z322:Z385" si="93">W322*E322</f>
        <v>184184</v>
      </c>
      <c r="AA322" s="3">
        <f t="shared" ref="AA322:AA385" si="94">G322*W322</f>
        <v>333385</v>
      </c>
      <c r="AB322" s="3">
        <f t="shared" ref="AB322:AB385" si="95">(G322+K322+L322)*W322</f>
        <v>333385</v>
      </c>
    </row>
    <row r="323" spans="1:28" x14ac:dyDescent="0.15">
      <c r="A323" s="19" t="s">
        <v>26</v>
      </c>
      <c r="B323" s="19" t="s">
        <v>573</v>
      </c>
      <c r="C323" s="19" t="s">
        <v>574</v>
      </c>
      <c r="D323" s="19" t="str">
        <f t="shared" si="80"/>
        <v>Q111501冰粉色小版</v>
      </c>
      <c r="E323" s="22">
        <v>-13</v>
      </c>
      <c r="F323" s="3">
        <v>21</v>
      </c>
      <c r="G323" s="3">
        <f t="shared" si="81"/>
        <v>8</v>
      </c>
      <c r="H323" s="23">
        <v>77</v>
      </c>
      <c r="I323" s="24">
        <v>411</v>
      </c>
      <c r="J323" s="8">
        <f t="shared" si="82"/>
        <v>330</v>
      </c>
      <c r="M323" s="4">
        <f t="shared" si="83"/>
        <v>-3.9393939393939391E-2</v>
      </c>
      <c r="N323" s="5">
        <f t="shared" si="84"/>
        <v>2.4242424242424242E-2</v>
      </c>
      <c r="O323" s="5">
        <f t="shared" si="87"/>
        <v>2.4242424242424242E-2</v>
      </c>
      <c r="P323" s="5">
        <f t="shared" si="88"/>
        <v>2.4242424242424242E-2</v>
      </c>
      <c r="Q323" s="2" t="s">
        <v>885</v>
      </c>
      <c r="R323" s="7">
        <f t="shared" si="85"/>
        <v>-3.1630170316301706E-2</v>
      </c>
      <c r="S323" s="7">
        <f t="shared" si="86"/>
        <v>1.9464720194647202E-2</v>
      </c>
      <c r="T323" s="7">
        <f t="shared" si="89"/>
        <v>1.9464720194647202E-2</v>
      </c>
      <c r="U323" s="7">
        <f t="shared" si="90"/>
        <v>1.9464720194647202E-2</v>
      </c>
      <c r="V323" s="22">
        <v>171</v>
      </c>
      <c r="W323" s="22">
        <v>319</v>
      </c>
      <c r="X323" s="14">
        <f t="shared" si="91"/>
        <v>105270</v>
      </c>
      <c r="Y323" s="3">
        <f t="shared" si="92"/>
        <v>131109</v>
      </c>
      <c r="Z323" s="3">
        <f t="shared" si="93"/>
        <v>-4147</v>
      </c>
      <c r="AA323" s="3">
        <f t="shared" si="94"/>
        <v>2552</v>
      </c>
      <c r="AB323" s="3">
        <f t="shared" si="95"/>
        <v>2552</v>
      </c>
    </row>
    <row r="324" spans="1:28" x14ac:dyDescent="0.15">
      <c r="A324" s="19" t="s">
        <v>26</v>
      </c>
      <c r="B324" s="19" t="s">
        <v>575</v>
      </c>
      <c r="C324" s="19" t="s">
        <v>576</v>
      </c>
      <c r="D324" s="19" t="str">
        <f t="shared" si="80"/>
        <v>Q111501冰粉色大版</v>
      </c>
      <c r="E324" s="22">
        <v>124</v>
      </c>
      <c r="F324" s="3">
        <v>0</v>
      </c>
      <c r="G324" s="3">
        <f t="shared" si="81"/>
        <v>124</v>
      </c>
      <c r="H324" s="23">
        <v>26</v>
      </c>
      <c r="I324" s="24">
        <v>72</v>
      </c>
      <c r="J324" s="8">
        <f t="shared" si="82"/>
        <v>111.42857142857143</v>
      </c>
      <c r="M324" s="4">
        <f t="shared" si="83"/>
        <v>1.1128205128205129</v>
      </c>
      <c r="N324" s="5">
        <f t="shared" si="84"/>
        <v>1.1128205128205129</v>
      </c>
      <c r="O324" s="5">
        <f t="shared" si="87"/>
        <v>1.1128205128205129</v>
      </c>
      <c r="P324" s="5">
        <f t="shared" si="88"/>
        <v>1.1128205128205129</v>
      </c>
      <c r="Q324" s="2" t="s">
        <v>885</v>
      </c>
      <c r="R324" s="7">
        <f t="shared" si="85"/>
        <v>1.7222222222222223</v>
      </c>
      <c r="S324" s="7">
        <f t="shared" si="86"/>
        <v>1.7222222222222223</v>
      </c>
      <c r="T324" s="7">
        <f t="shared" si="89"/>
        <v>1.7222222222222223</v>
      </c>
      <c r="U324" s="7">
        <f t="shared" si="90"/>
        <v>1.7222222222222223</v>
      </c>
      <c r="V324" s="22">
        <v>182</v>
      </c>
      <c r="W324" s="22">
        <v>349</v>
      </c>
      <c r="X324" s="14">
        <f t="shared" si="91"/>
        <v>38888.571428571428</v>
      </c>
      <c r="Y324" s="3">
        <f t="shared" si="92"/>
        <v>25128</v>
      </c>
      <c r="Z324" s="3">
        <f t="shared" si="93"/>
        <v>43276</v>
      </c>
      <c r="AA324" s="3">
        <f t="shared" si="94"/>
        <v>43276</v>
      </c>
      <c r="AB324" s="3">
        <f t="shared" si="95"/>
        <v>43276</v>
      </c>
    </row>
    <row r="325" spans="1:28" x14ac:dyDescent="0.15">
      <c r="A325" s="19" t="s">
        <v>409</v>
      </c>
      <c r="B325" s="19" t="s">
        <v>28</v>
      </c>
      <c r="C325" s="19" t="s">
        <v>410</v>
      </c>
      <c r="D325" s="19" t="str">
        <f t="shared" si="80"/>
        <v>Q2062601优雅杏</v>
      </c>
      <c r="E325" s="22">
        <v>1</v>
      </c>
      <c r="F325" s="3">
        <v>0</v>
      </c>
      <c r="G325" s="3">
        <f t="shared" si="81"/>
        <v>1</v>
      </c>
      <c r="H325" s="23">
        <v>0</v>
      </c>
      <c r="I325" s="24">
        <v>0</v>
      </c>
      <c r="J325" s="8">
        <f t="shared" si="82"/>
        <v>0</v>
      </c>
      <c r="M325" s="4">
        <f t="shared" si="83"/>
        <v>1</v>
      </c>
      <c r="N325" s="5">
        <f t="shared" si="84"/>
        <v>1</v>
      </c>
      <c r="O325" s="5">
        <f t="shared" si="87"/>
        <v>1</v>
      </c>
      <c r="P325" s="5">
        <f t="shared" si="88"/>
        <v>1</v>
      </c>
      <c r="Q325" s="2" t="s">
        <v>511</v>
      </c>
      <c r="R325" s="7">
        <f t="shared" si="85"/>
        <v>1</v>
      </c>
      <c r="S325" s="7">
        <f t="shared" si="86"/>
        <v>1</v>
      </c>
      <c r="T325" s="7">
        <f t="shared" si="89"/>
        <v>1</v>
      </c>
      <c r="U325" s="7">
        <f t="shared" si="90"/>
        <v>1</v>
      </c>
      <c r="V325" s="22">
        <v>281</v>
      </c>
      <c r="W325" s="22">
        <v>649</v>
      </c>
      <c r="X325" s="14">
        <f t="shared" si="91"/>
        <v>0</v>
      </c>
      <c r="Y325" s="3">
        <f t="shared" si="92"/>
        <v>0</v>
      </c>
      <c r="Z325" s="3">
        <f t="shared" si="93"/>
        <v>649</v>
      </c>
      <c r="AA325" s="3">
        <f t="shared" si="94"/>
        <v>649</v>
      </c>
      <c r="AB325" s="3">
        <f t="shared" si="95"/>
        <v>649</v>
      </c>
    </row>
    <row r="326" spans="1:28" x14ac:dyDescent="0.15">
      <c r="A326" s="19" t="s">
        <v>236</v>
      </c>
      <c r="B326" s="19" t="s">
        <v>44</v>
      </c>
      <c r="C326" s="19" t="s">
        <v>237</v>
      </c>
      <c r="D326" s="19" t="str">
        <f t="shared" si="80"/>
        <v>Q2120401石榴红</v>
      </c>
      <c r="E326" s="22">
        <v>1</v>
      </c>
      <c r="F326" s="3">
        <v>0</v>
      </c>
      <c r="G326" s="3">
        <f t="shared" si="81"/>
        <v>1</v>
      </c>
      <c r="H326" s="23">
        <v>0</v>
      </c>
      <c r="I326" s="24">
        <v>0</v>
      </c>
      <c r="J326" s="8">
        <f t="shared" si="82"/>
        <v>0</v>
      </c>
      <c r="M326" s="4">
        <f t="shared" si="83"/>
        <v>1</v>
      </c>
      <c r="N326" s="5">
        <f t="shared" si="84"/>
        <v>1</v>
      </c>
      <c r="O326" s="5">
        <f t="shared" si="87"/>
        <v>1</v>
      </c>
      <c r="P326" s="5">
        <f t="shared" si="88"/>
        <v>1</v>
      </c>
      <c r="Q326" s="2" t="s">
        <v>511</v>
      </c>
      <c r="R326" s="7">
        <f t="shared" si="85"/>
        <v>1</v>
      </c>
      <c r="S326" s="7">
        <f t="shared" si="86"/>
        <v>1</v>
      </c>
      <c r="T326" s="7">
        <f t="shared" si="89"/>
        <v>1</v>
      </c>
      <c r="U326" s="7">
        <f t="shared" si="90"/>
        <v>1</v>
      </c>
      <c r="V326" s="22">
        <v>470</v>
      </c>
      <c r="W326" s="22">
        <v>989</v>
      </c>
      <c r="X326" s="14">
        <f t="shared" si="91"/>
        <v>0</v>
      </c>
      <c r="Y326" s="3">
        <f t="shared" si="92"/>
        <v>0</v>
      </c>
      <c r="Z326" s="3">
        <f t="shared" si="93"/>
        <v>989</v>
      </c>
      <c r="AA326" s="3">
        <f t="shared" si="94"/>
        <v>989</v>
      </c>
      <c r="AB326" s="3">
        <f t="shared" si="95"/>
        <v>989</v>
      </c>
    </row>
    <row r="327" spans="1:28" x14ac:dyDescent="0.15">
      <c r="A327" s="19" t="s">
        <v>268</v>
      </c>
      <c r="B327" s="19" t="s">
        <v>531</v>
      </c>
      <c r="C327" s="19" t="s">
        <v>269</v>
      </c>
      <c r="D327" s="19" t="str">
        <f t="shared" si="80"/>
        <v>Q3030503粉笔蓝</v>
      </c>
      <c r="E327" s="22">
        <v>156</v>
      </c>
      <c r="F327" s="3">
        <v>1184</v>
      </c>
      <c r="G327" s="3">
        <f t="shared" si="81"/>
        <v>1340</v>
      </c>
      <c r="H327" s="23">
        <v>95</v>
      </c>
      <c r="I327" s="24">
        <v>329</v>
      </c>
      <c r="J327" s="8">
        <f t="shared" si="82"/>
        <v>407.14285714285711</v>
      </c>
      <c r="M327" s="4">
        <f t="shared" si="83"/>
        <v>0.38315789473684214</v>
      </c>
      <c r="N327" s="5">
        <f t="shared" si="84"/>
        <v>3.2912280701754391</v>
      </c>
      <c r="O327" s="5">
        <f t="shared" si="87"/>
        <v>3.2912280701754391</v>
      </c>
      <c r="P327" s="5">
        <f t="shared" si="88"/>
        <v>3.2912280701754391</v>
      </c>
      <c r="Q327" s="2" t="s">
        <v>840</v>
      </c>
      <c r="R327" s="7">
        <f t="shared" si="85"/>
        <v>0.47416413373860183</v>
      </c>
      <c r="S327" s="7">
        <f t="shared" si="86"/>
        <v>4.0729483282674774</v>
      </c>
      <c r="T327" s="7">
        <f t="shared" si="89"/>
        <v>4.0729483282674774</v>
      </c>
      <c r="U327" s="7">
        <f t="shared" si="90"/>
        <v>4.0729483282674774</v>
      </c>
      <c r="V327" s="22">
        <v>217</v>
      </c>
      <c r="W327" s="22">
        <v>389</v>
      </c>
      <c r="X327" s="14">
        <f t="shared" si="91"/>
        <v>158378.57142857142</v>
      </c>
      <c r="Y327" s="3">
        <f t="shared" si="92"/>
        <v>127981</v>
      </c>
      <c r="Z327" s="3">
        <f t="shared" si="93"/>
        <v>60684</v>
      </c>
      <c r="AA327" s="3">
        <f t="shared" si="94"/>
        <v>521260</v>
      </c>
      <c r="AB327" s="3">
        <f t="shared" si="95"/>
        <v>521260</v>
      </c>
    </row>
    <row r="328" spans="1:28" x14ac:dyDescent="0.15">
      <c r="A328" s="19" t="s">
        <v>268</v>
      </c>
      <c r="B328" s="19" t="s">
        <v>38</v>
      </c>
      <c r="C328" s="19" t="s">
        <v>270</v>
      </c>
      <c r="D328" s="19" t="str">
        <f t="shared" si="80"/>
        <v>Q3030503鲜梨黄</v>
      </c>
      <c r="E328" s="22">
        <v>140</v>
      </c>
      <c r="F328" s="3">
        <v>350</v>
      </c>
      <c r="G328" s="3">
        <f t="shared" si="81"/>
        <v>490</v>
      </c>
      <c r="H328" s="23">
        <v>40</v>
      </c>
      <c r="I328" s="24">
        <v>109</v>
      </c>
      <c r="J328" s="8">
        <f t="shared" si="82"/>
        <v>171.42857142857144</v>
      </c>
      <c r="M328" s="4">
        <f t="shared" si="83"/>
        <v>0.81666666666666654</v>
      </c>
      <c r="N328" s="5">
        <f t="shared" si="84"/>
        <v>2.8583333333333329</v>
      </c>
      <c r="O328" s="5">
        <f t="shared" si="87"/>
        <v>2.8583333333333329</v>
      </c>
      <c r="P328" s="5">
        <f t="shared" si="88"/>
        <v>2.8583333333333329</v>
      </c>
      <c r="Q328" s="2" t="s">
        <v>840</v>
      </c>
      <c r="R328" s="7">
        <f t="shared" si="85"/>
        <v>1.2844036697247707</v>
      </c>
      <c r="S328" s="7">
        <f t="shared" si="86"/>
        <v>4.4954128440366974</v>
      </c>
      <c r="T328" s="7">
        <f t="shared" si="89"/>
        <v>4.4954128440366974</v>
      </c>
      <c r="U328" s="7">
        <f t="shared" si="90"/>
        <v>4.4954128440366974</v>
      </c>
      <c r="V328" s="22">
        <v>217</v>
      </c>
      <c r="W328" s="22">
        <v>389</v>
      </c>
      <c r="X328" s="14">
        <f t="shared" si="91"/>
        <v>66685.71428571429</v>
      </c>
      <c r="Y328" s="3">
        <f t="shared" si="92"/>
        <v>42401</v>
      </c>
      <c r="Z328" s="3">
        <f t="shared" si="93"/>
        <v>54460</v>
      </c>
      <c r="AA328" s="3">
        <f t="shared" si="94"/>
        <v>190610</v>
      </c>
      <c r="AB328" s="3">
        <f t="shared" si="95"/>
        <v>190610</v>
      </c>
    </row>
    <row r="329" spans="1:28" x14ac:dyDescent="0.15">
      <c r="A329" s="19" t="s">
        <v>268</v>
      </c>
      <c r="B329" s="19" t="s">
        <v>271</v>
      </c>
      <c r="C329" s="19" t="s">
        <v>272</v>
      </c>
      <c r="D329" s="19" t="str">
        <f t="shared" si="80"/>
        <v>Q3030503橡皮粉</v>
      </c>
      <c r="E329" s="22">
        <v>336</v>
      </c>
      <c r="F329" s="3">
        <v>260</v>
      </c>
      <c r="G329" s="3">
        <f t="shared" si="81"/>
        <v>596</v>
      </c>
      <c r="H329" s="23">
        <v>42</v>
      </c>
      <c r="I329" s="24">
        <v>131</v>
      </c>
      <c r="J329" s="8">
        <f t="shared" si="82"/>
        <v>180</v>
      </c>
      <c r="M329" s="4">
        <f t="shared" si="83"/>
        <v>1.8666666666666667</v>
      </c>
      <c r="N329" s="5">
        <f t="shared" si="84"/>
        <v>3.3111111111111109</v>
      </c>
      <c r="O329" s="5">
        <f t="shared" si="87"/>
        <v>3.3111111111111109</v>
      </c>
      <c r="P329" s="5">
        <f t="shared" si="88"/>
        <v>3.3111111111111109</v>
      </c>
      <c r="Q329" s="2" t="s">
        <v>840</v>
      </c>
      <c r="R329" s="7">
        <f t="shared" si="85"/>
        <v>2.5648854961832059</v>
      </c>
      <c r="S329" s="7">
        <f t="shared" si="86"/>
        <v>4.5496183206106871</v>
      </c>
      <c r="T329" s="7">
        <f t="shared" si="89"/>
        <v>4.5496183206106871</v>
      </c>
      <c r="U329" s="7">
        <f t="shared" si="90"/>
        <v>4.5496183206106871</v>
      </c>
      <c r="V329" s="22">
        <v>217</v>
      </c>
      <c r="W329" s="22">
        <v>389</v>
      </c>
      <c r="X329" s="14">
        <f t="shared" si="91"/>
        <v>70020</v>
      </c>
      <c r="Y329" s="3">
        <f t="shared" si="92"/>
        <v>50959</v>
      </c>
      <c r="Z329" s="3">
        <f t="shared" si="93"/>
        <v>130704</v>
      </c>
      <c r="AA329" s="3">
        <f t="shared" si="94"/>
        <v>231844</v>
      </c>
      <c r="AB329" s="3">
        <f t="shared" si="95"/>
        <v>231844</v>
      </c>
    </row>
    <row r="330" spans="1:28" x14ac:dyDescent="0.15">
      <c r="A330" s="19" t="s">
        <v>268</v>
      </c>
      <c r="B330" s="19" t="s">
        <v>233</v>
      </c>
      <c r="C330" s="19" t="s">
        <v>331</v>
      </c>
      <c r="D330" s="19" t="str">
        <f t="shared" si="80"/>
        <v>Q3030503玫紫色</v>
      </c>
      <c r="E330" s="22">
        <v>0</v>
      </c>
      <c r="F330" s="3">
        <v>0</v>
      </c>
      <c r="G330" s="3">
        <f t="shared" si="81"/>
        <v>0</v>
      </c>
      <c r="H330" s="23">
        <v>0</v>
      </c>
      <c r="I330" s="24">
        <v>1</v>
      </c>
      <c r="J330" s="8">
        <f t="shared" si="82"/>
        <v>0</v>
      </c>
      <c r="M330" s="4">
        <f t="shared" si="83"/>
        <v>0</v>
      </c>
      <c r="N330" s="5">
        <f t="shared" si="84"/>
        <v>0</v>
      </c>
      <c r="O330" s="5">
        <f t="shared" si="87"/>
        <v>0</v>
      </c>
      <c r="P330" s="5">
        <f t="shared" si="88"/>
        <v>0</v>
      </c>
      <c r="Q330" s="2" t="s">
        <v>840</v>
      </c>
      <c r="R330" s="7">
        <f t="shared" si="85"/>
        <v>0</v>
      </c>
      <c r="S330" s="7">
        <f t="shared" si="86"/>
        <v>0</v>
      </c>
      <c r="T330" s="7">
        <f t="shared" si="89"/>
        <v>0</v>
      </c>
      <c r="U330" s="7">
        <f t="shared" si="90"/>
        <v>0</v>
      </c>
      <c r="V330" s="22">
        <v>228</v>
      </c>
      <c r="W330" s="22">
        <v>399</v>
      </c>
      <c r="X330" s="14">
        <f t="shared" si="91"/>
        <v>0</v>
      </c>
      <c r="Y330" s="3">
        <f t="shared" si="92"/>
        <v>399</v>
      </c>
      <c r="Z330" s="3">
        <f t="shared" si="93"/>
        <v>0</v>
      </c>
      <c r="AA330" s="3">
        <f t="shared" si="94"/>
        <v>0</v>
      </c>
      <c r="AB330" s="3">
        <f t="shared" si="95"/>
        <v>0</v>
      </c>
    </row>
    <row r="331" spans="1:28" x14ac:dyDescent="0.15">
      <c r="A331" s="19" t="s">
        <v>268</v>
      </c>
      <c r="B331" s="19" t="s">
        <v>10</v>
      </c>
      <c r="C331" s="19" t="s">
        <v>352</v>
      </c>
      <c r="D331" s="19" t="str">
        <f t="shared" si="80"/>
        <v>Q3030503子夜黑</v>
      </c>
      <c r="E331" s="22">
        <v>0</v>
      </c>
      <c r="F331" s="3">
        <v>0</v>
      </c>
      <c r="G331" s="3">
        <f t="shared" si="81"/>
        <v>0</v>
      </c>
      <c r="H331" s="23">
        <v>0</v>
      </c>
      <c r="I331" s="24">
        <v>1</v>
      </c>
      <c r="J331" s="8">
        <f t="shared" si="82"/>
        <v>0</v>
      </c>
      <c r="M331" s="4">
        <f t="shared" si="83"/>
        <v>0</v>
      </c>
      <c r="N331" s="5">
        <f t="shared" si="84"/>
        <v>0</v>
      </c>
      <c r="O331" s="5">
        <f t="shared" si="87"/>
        <v>0</v>
      </c>
      <c r="P331" s="5">
        <f t="shared" si="88"/>
        <v>0</v>
      </c>
      <c r="Q331" s="2" t="s">
        <v>840</v>
      </c>
      <c r="R331" s="7">
        <f t="shared" si="85"/>
        <v>0</v>
      </c>
      <c r="S331" s="7">
        <f t="shared" si="86"/>
        <v>0</v>
      </c>
      <c r="T331" s="7">
        <f t="shared" si="89"/>
        <v>0</v>
      </c>
      <c r="U331" s="7">
        <f t="shared" si="90"/>
        <v>0</v>
      </c>
      <c r="V331" s="22">
        <v>228</v>
      </c>
      <c r="W331" s="22">
        <v>399</v>
      </c>
      <c r="X331" s="14">
        <f t="shared" si="91"/>
        <v>0</v>
      </c>
      <c r="Y331" s="3">
        <f t="shared" si="92"/>
        <v>399</v>
      </c>
      <c r="Z331" s="3">
        <f t="shared" si="93"/>
        <v>0</v>
      </c>
      <c r="AA331" s="3">
        <f t="shared" si="94"/>
        <v>0</v>
      </c>
      <c r="AB331" s="3">
        <f t="shared" si="95"/>
        <v>0</v>
      </c>
    </row>
    <row r="332" spans="1:28" x14ac:dyDescent="0.15">
      <c r="A332" s="19" t="s">
        <v>298</v>
      </c>
      <c r="B332" s="19" t="s">
        <v>290</v>
      </c>
      <c r="C332" s="19" t="s">
        <v>299</v>
      </c>
      <c r="D332" s="19" t="str">
        <f t="shared" si="80"/>
        <v>Q3051401芭比粉</v>
      </c>
      <c r="E332" s="22">
        <v>4</v>
      </c>
      <c r="F332" s="3">
        <v>0</v>
      </c>
      <c r="G332" s="3">
        <f t="shared" si="81"/>
        <v>4</v>
      </c>
      <c r="H332" s="23">
        <v>0</v>
      </c>
      <c r="I332" s="24">
        <v>0</v>
      </c>
      <c r="J332" s="8">
        <f t="shared" si="82"/>
        <v>0</v>
      </c>
      <c r="M332" s="4">
        <f t="shared" si="83"/>
        <v>4</v>
      </c>
      <c r="N332" s="5">
        <f t="shared" si="84"/>
        <v>4</v>
      </c>
      <c r="O332" s="5">
        <f t="shared" si="87"/>
        <v>4</v>
      </c>
      <c r="P332" s="5">
        <f t="shared" si="88"/>
        <v>4</v>
      </c>
      <c r="Q332" s="2" t="s">
        <v>511</v>
      </c>
      <c r="R332" s="7">
        <f t="shared" si="85"/>
        <v>4</v>
      </c>
      <c r="S332" s="7">
        <f t="shared" si="86"/>
        <v>4</v>
      </c>
      <c r="T332" s="7">
        <f t="shared" si="89"/>
        <v>4</v>
      </c>
      <c r="U332" s="7">
        <f t="shared" si="90"/>
        <v>4</v>
      </c>
      <c r="V332" s="22">
        <v>208</v>
      </c>
      <c r="W332" s="22">
        <v>349</v>
      </c>
      <c r="X332" s="14">
        <f t="shared" si="91"/>
        <v>0</v>
      </c>
      <c r="Y332" s="3">
        <f t="shared" si="92"/>
        <v>0</v>
      </c>
      <c r="Z332" s="3">
        <f t="shared" si="93"/>
        <v>1396</v>
      </c>
      <c r="AA332" s="3">
        <f t="shared" si="94"/>
        <v>1396</v>
      </c>
      <c r="AB332" s="3">
        <f t="shared" si="95"/>
        <v>1396</v>
      </c>
    </row>
    <row r="333" spans="1:28" x14ac:dyDescent="0.15">
      <c r="A333" s="19" t="s">
        <v>328</v>
      </c>
      <c r="B333" s="19" t="s">
        <v>39</v>
      </c>
      <c r="C333" s="19" t="s">
        <v>329</v>
      </c>
      <c r="D333" s="19" t="str">
        <f t="shared" si="80"/>
        <v>Q3073001西瓜红小版</v>
      </c>
      <c r="E333" s="22">
        <v>0</v>
      </c>
      <c r="F333" s="3">
        <v>0</v>
      </c>
      <c r="G333" s="3">
        <f t="shared" si="81"/>
        <v>0</v>
      </c>
      <c r="H333" s="23">
        <v>0</v>
      </c>
      <c r="I333" s="24">
        <v>0</v>
      </c>
      <c r="J333" s="8">
        <f t="shared" si="82"/>
        <v>0</v>
      </c>
      <c r="M333" s="4">
        <f t="shared" si="83"/>
        <v>0</v>
      </c>
      <c r="N333" s="5">
        <f t="shared" si="84"/>
        <v>0</v>
      </c>
      <c r="O333" s="5">
        <f t="shared" si="87"/>
        <v>0</v>
      </c>
      <c r="P333" s="5">
        <f t="shared" si="88"/>
        <v>0</v>
      </c>
      <c r="Q333" s="2" t="s">
        <v>511</v>
      </c>
      <c r="R333" s="7">
        <f t="shared" si="85"/>
        <v>0</v>
      </c>
      <c r="S333" s="7">
        <f t="shared" si="86"/>
        <v>0</v>
      </c>
      <c r="T333" s="7">
        <f t="shared" si="89"/>
        <v>0</v>
      </c>
      <c r="U333" s="7">
        <f t="shared" si="90"/>
        <v>0</v>
      </c>
      <c r="V333" s="22">
        <v>243</v>
      </c>
      <c r="W333" s="22">
        <v>449</v>
      </c>
      <c r="X333" s="14">
        <f t="shared" si="91"/>
        <v>0</v>
      </c>
      <c r="Y333" s="3">
        <f t="shared" si="92"/>
        <v>0</v>
      </c>
      <c r="Z333" s="3">
        <f t="shared" si="93"/>
        <v>0</v>
      </c>
      <c r="AA333" s="3">
        <f t="shared" si="94"/>
        <v>0</v>
      </c>
      <c r="AB333" s="3">
        <f t="shared" si="95"/>
        <v>0</v>
      </c>
    </row>
    <row r="334" spans="1:28" x14ac:dyDescent="0.15">
      <c r="A334" s="19" t="s">
        <v>361</v>
      </c>
      <c r="B334" s="19" t="s">
        <v>66</v>
      </c>
      <c r="C334" s="19" t="s">
        <v>362</v>
      </c>
      <c r="D334" s="19" t="str">
        <f t="shared" ref="D334:D388" si="96">A334&amp;B334</f>
        <v>Q3091201奶茶杏大版</v>
      </c>
      <c r="E334" s="22">
        <v>2</v>
      </c>
      <c r="F334" s="3">
        <v>0</v>
      </c>
      <c r="G334" s="3">
        <f t="shared" ref="G334:G388" si="97">E334+F334</f>
        <v>2</v>
      </c>
      <c r="H334" s="23">
        <v>0</v>
      </c>
      <c r="I334" s="24">
        <v>1</v>
      </c>
      <c r="J334" s="8">
        <f t="shared" ref="J334:J388" si="98">H334/7*30</f>
        <v>0</v>
      </c>
      <c r="M334" s="4">
        <f t="shared" ref="M334:M388" si="99">IF(J334=0,E334,E334/J334)</f>
        <v>2</v>
      </c>
      <c r="N334" s="5">
        <f t="shared" ref="N334:N388" si="100">IF(J334=0,G334,G334/J334)</f>
        <v>2</v>
      </c>
      <c r="O334" s="5">
        <f t="shared" si="87"/>
        <v>2</v>
      </c>
      <c r="P334" s="5">
        <f t="shared" si="88"/>
        <v>2</v>
      </c>
      <c r="Q334" s="2" t="s">
        <v>511</v>
      </c>
      <c r="R334" s="7">
        <f t="shared" ref="R334:R388" si="101">IF(I334=0,E334,E334/I334)</f>
        <v>2</v>
      </c>
      <c r="S334" s="7">
        <f t="shared" ref="S334:S388" si="102">IF(I334=0,G334,G334/I334)</f>
        <v>2</v>
      </c>
      <c r="T334" s="7">
        <f t="shared" si="89"/>
        <v>2</v>
      </c>
      <c r="U334" s="7">
        <f t="shared" si="90"/>
        <v>2</v>
      </c>
      <c r="V334" s="22">
        <v>264</v>
      </c>
      <c r="W334" s="22">
        <v>569</v>
      </c>
      <c r="X334" s="14">
        <f t="shared" si="91"/>
        <v>0</v>
      </c>
      <c r="Y334" s="3">
        <f t="shared" si="92"/>
        <v>569</v>
      </c>
      <c r="Z334" s="3">
        <f t="shared" si="93"/>
        <v>1138</v>
      </c>
      <c r="AA334" s="3">
        <f t="shared" si="94"/>
        <v>1138</v>
      </c>
      <c r="AB334" s="3">
        <f t="shared" si="95"/>
        <v>1138</v>
      </c>
    </row>
    <row r="335" spans="1:28" x14ac:dyDescent="0.15">
      <c r="A335" s="19" t="s">
        <v>361</v>
      </c>
      <c r="B335" s="19" t="s">
        <v>63</v>
      </c>
      <c r="C335" s="19" t="s">
        <v>363</v>
      </c>
      <c r="D335" s="19" t="str">
        <f t="shared" si="96"/>
        <v>Q3091201柠檬黄大版</v>
      </c>
      <c r="E335" s="22">
        <v>29</v>
      </c>
      <c r="F335" s="3">
        <v>0</v>
      </c>
      <c r="G335" s="3">
        <f t="shared" si="97"/>
        <v>29</v>
      </c>
      <c r="H335" s="23">
        <v>0</v>
      </c>
      <c r="I335" s="24">
        <v>3</v>
      </c>
      <c r="J335" s="8">
        <f t="shared" si="98"/>
        <v>0</v>
      </c>
      <c r="M335" s="4">
        <f t="shared" si="99"/>
        <v>29</v>
      </c>
      <c r="N335" s="5">
        <f t="shared" si="100"/>
        <v>29</v>
      </c>
      <c r="O335" s="5">
        <f t="shared" si="87"/>
        <v>29</v>
      </c>
      <c r="P335" s="5">
        <f t="shared" si="88"/>
        <v>29</v>
      </c>
      <c r="Q335" s="2" t="s">
        <v>511</v>
      </c>
      <c r="R335" s="7">
        <f t="shared" si="101"/>
        <v>9.6666666666666661</v>
      </c>
      <c r="S335" s="7">
        <f t="shared" si="102"/>
        <v>9.6666666666666661</v>
      </c>
      <c r="T335" s="7">
        <f t="shared" si="89"/>
        <v>9.6666666666666661</v>
      </c>
      <c r="U335" s="7">
        <f t="shared" si="90"/>
        <v>9.6666666666666661</v>
      </c>
      <c r="V335" s="22">
        <v>264</v>
      </c>
      <c r="W335" s="22">
        <v>569</v>
      </c>
      <c r="X335" s="14">
        <f t="shared" si="91"/>
        <v>0</v>
      </c>
      <c r="Y335" s="3">
        <f t="shared" si="92"/>
        <v>1707</v>
      </c>
      <c r="Z335" s="3">
        <f t="shared" si="93"/>
        <v>16501</v>
      </c>
      <c r="AA335" s="3">
        <f t="shared" si="94"/>
        <v>16501</v>
      </c>
      <c r="AB335" s="3">
        <f t="shared" si="95"/>
        <v>16501</v>
      </c>
    </row>
    <row r="336" spans="1:28" x14ac:dyDescent="0.15">
      <c r="A336" s="19" t="s">
        <v>361</v>
      </c>
      <c r="B336" s="19" t="s">
        <v>36</v>
      </c>
      <c r="C336" s="19" t="s">
        <v>364</v>
      </c>
      <c r="D336" s="19" t="str">
        <f t="shared" si="96"/>
        <v>Q3091201香妃橙大版</v>
      </c>
      <c r="E336" s="22">
        <v>3</v>
      </c>
      <c r="F336" s="3">
        <v>0</v>
      </c>
      <c r="G336" s="3">
        <f t="shared" si="97"/>
        <v>3</v>
      </c>
      <c r="H336" s="23">
        <v>0</v>
      </c>
      <c r="I336" s="24">
        <v>1</v>
      </c>
      <c r="J336" s="8">
        <f t="shared" si="98"/>
        <v>0</v>
      </c>
      <c r="M336" s="4">
        <f t="shared" si="99"/>
        <v>3</v>
      </c>
      <c r="N336" s="5">
        <f t="shared" si="100"/>
        <v>3</v>
      </c>
      <c r="O336" s="5">
        <f t="shared" si="87"/>
        <v>3</v>
      </c>
      <c r="P336" s="5">
        <f t="shared" si="88"/>
        <v>3</v>
      </c>
      <c r="Q336" s="2" t="s">
        <v>511</v>
      </c>
      <c r="R336" s="7">
        <f t="shared" si="101"/>
        <v>3</v>
      </c>
      <c r="S336" s="7">
        <f t="shared" si="102"/>
        <v>3</v>
      </c>
      <c r="T336" s="7">
        <f t="shared" si="89"/>
        <v>3</v>
      </c>
      <c r="U336" s="7">
        <f t="shared" si="90"/>
        <v>3</v>
      </c>
      <c r="V336" s="22">
        <v>264</v>
      </c>
      <c r="W336" s="22">
        <v>569</v>
      </c>
      <c r="X336" s="14">
        <f t="shared" si="91"/>
        <v>0</v>
      </c>
      <c r="Y336" s="3">
        <f t="shared" si="92"/>
        <v>569</v>
      </c>
      <c r="Z336" s="3">
        <f t="shared" si="93"/>
        <v>1707</v>
      </c>
      <c r="AA336" s="3">
        <f t="shared" si="94"/>
        <v>1707</v>
      </c>
      <c r="AB336" s="3">
        <f t="shared" si="95"/>
        <v>1707</v>
      </c>
    </row>
    <row r="337" spans="1:28" x14ac:dyDescent="0.15">
      <c r="A337" s="19" t="s">
        <v>421</v>
      </c>
      <c r="B337" s="19" t="s">
        <v>70</v>
      </c>
      <c r="C337" s="19" t="s">
        <v>422</v>
      </c>
      <c r="D337" s="19" t="str">
        <f t="shared" si="96"/>
        <v>Q3091204蜜枣红</v>
      </c>
      <c r="E337" s="22">
        <v>1</v>
      </c>
      <c r="F337" s="3">
        <v>0</v>
      </c>
      <c r="G337" s="3">
        <f t="shared" si="97"/>
        <v>1</v>
      </c>
      <c r="H337" s="23">
        <v>0</v>
      </c>
      <c r="I337" s="24">
        <v>0</v>
      </c>
      <c r="J337" s="8">
        <f t="shared" si="98"/>
        <v>0</v>
      </c>
      <c r="M337" s="4">
        <f t="shared" si="99"/>
        <v>1</v>
      </c>
      <c r="N337" s="5">
        <f t="shared" si="100"/>
        <v>1</v>
      </c>
      <c r="O337" s="5">
        <f t="shared" si="87"/>
        <v>1</v>
      </c>
      <c r="P337" s="5">
        <f t="shared" si="88"/>
        <v>1</v>
      </c>
      <c r="Q337" s="2" t="s">
        <v>511</v>
      </c>
      <c r="R337" s="7">
        <f t="shared" si="101"/>
        <v>1</v>
      </c>
      <c r="S337" s="7">
        <f t="shared" si="102"/>
        <v>1</v>
      </c>
      <c r="T337" s="7">
        <f t="shared" si="89"/>
        <v>1</v>
      </c>
      <c r="U337" s="7">
        <f t="shared" si="90"/>
        <v>1</v>
      </c>
      <c r="V337" s="22">
        <v>238</v>
      </c>
      <c r="W337" s="22">
        <v>499</v>
      </c>
      <c r="X337" s="14">
        <f t="shared" si="91"/>
        <v>0</v>
      </c>
      <c r="Y337" s="3">
        <f t="shared" si="92"/>
        <v>0</v>
      </c>
      <c r="Z337" s="3">
        <f t="shared" si="93"/>
        <v>499</v>
      </c>
      <c r="AA337" s="3">
        <f t="shared" si="94"/>
        <v>499</v>
      </c>
      <c r="AB337" s="3">
        <f t="shared" si="95"/>
        <v>499</v>
      </c>
    </row>
    <row r="338" spans="1:28" x14ac:dyDescent="0.15">
      <c r="A338" s="19" t="s">
        <v>421</v>
      </c>
      <c r="B338" s="19" t="s">
        <v>64</v>
      </c>
      <c r="C338" s="19" t="s">
        <v>423</v>
      </c>
      <c r="D338" s="19" t="str">
        <f t="shared" si="96"/>
        <v>Q3091204柠檬黄</v>
      </c>
      <c r="E338" s="22">
        <v>30</v>
      </c>
      <c r="F338" s="3">
        <v>0</v>
      </c>
      <c r="G338" s="3">
        <f t="shared" si="97"/>
        <v>30</v>
      </c>
      <c r="H338" s="23">
        <v>0</v>
      </c>
      <c r="I338" s="24">
        <v>0</v>
      </c>
      <c r="J338" s="8">
        <f t="shared" si="98"/>
        <v>0</v>
      </c>
      <c r="M338" s="4">
        <f t="shared" si="99"/>
        <v>30</v>
      </c>
      <c r="N338" s="5">
        <f t="shared" si="100"/>
        <v>30</v>
      </c>
      <c r="O338" s="5">
        <f t="shared" si="87"/>
        <v>30</v>
      </c>
      <c r="P338" s="5">
        <f t="shared" si="88"/>
        <v>30</v>
      </c>
      <c r="Q338" s="2" t="s">
        <v>511</v>
      </c>
      <c r="R338" s="7">
        <f t="shared" si="101"/>
        <v>30</v>
      </c>
      <c r="S338" s="7">
        <f t="shared" si="102"/>
        <v>30</v>
      </c>
      <c r="T338" s="7">
        <f t="shared" si="89"/>
        <v>30</v>
      </c>
      <c r="U338" s="7">
        <f t="shared" si="90"/>
        <v>30</v>
      </c>
      <c r="V338" s="22">
        <v>238</v>
      </c>
      <c r="W338" s="22">
        <v>499</v>
      </c>
      <c r="X338" s="14">
        <f t="shared" si="91"/>
        <v>0</v>
      </c>
      <c r="Y338" s="3">
        <f t="shared" si="92"/>
        <v>0</v>
      </c>
      <c r="Z338" s="3">
        <f t="shared" si="93"/>
        <v>14970</v>
      </c>
      <c r="AA338" s="3">
        <f t="shared" si="94"/>
        <v>14970</v>
      </c>
      <c r="AB338" s="3">
        <f t="shared" si="95"/>
        <v>14970</v>
      </c>
    </row>
    <row r="339" spans="1:28" x14ac:dyDescent="0.15">
      <c r="A339" s="19" t="s">
        <v>421</v>
      </c>
      <c r="B339" s="19" t="s">
        <v>37</v>
      </c>
      <c r="C339" s="19" t="s">
        <v>424</v>
      </c>
      <c r="D339" s="19" t="str">
        <f t="shared" si="96"/>
        <v>Q3091204香妃橙</v>
      </c>
      <c r="E339" s="22">
        <v>21</v>
      </c>
      <c r="F339" s="3">
        <v>0</v>
      </c>
      <c r="G339" s="3">
        <f t="shared" si="97"/>
        <v>21</v>
      </c>
      <c r="H339" s="23">
        <v>1</v>
      </c>
      <c r="I339" s="24">
        <v>1</v>
      </c>
      <c r="J339" s="8">
        <f t="shared" si="98"/>
        <v>4.2857142857142856</v>
      </c>
      <c r="M339" s="4">
        <f t="shared" si="99"/>
        <v>4.9000000000000004</v>
      </c>
      <c r="N339" s="5">
        <f t="shared" si="100"/>
        <v>4.9000000000000004</v>
      </c>
      <c r="O339" s="5">
        <f t="shared" si="87"/>
        <v>4.9000000000000004</v>
      </c>
      <c r="P339" s="5">
        <f t="shared" si="88"/>
        <v>4.9000000000000004</v>
      </c>
      <c r="Q339" s="2" t="s">
        <v>511</v>
      </c>
      <c r="R339" s="7">
        <f t="shared" si="101"/>
        <v>21</v>
      </c>
      <c r="S339" s="7">
        <f t="shared" si="102"/>
        <v>21</v>
      </c>
      <c r="T339" s="7">
        <f t="shared" si="89"/>
        <v>21</v>
      </c>
      <c r="U339" s="7">
        <f t="shared" si="90"/>
        <v>21</v>
      </c>
      <c r="V339" s="22">
        <v>238</v>
      </c>
      <c r="W339" s="22">
        <v>499</v>
      </c>
      <c r="X339" s="14">
        <f t="shared" si="91"/>
        <v>2138.5714285714284</v>
      </c>
      <c r="Y339" s="3">
        <f t="shared" si="92"/>
        <v>499</v>
      </c>
      <c r="Z339" s="3">
        <f t="shared" si="93"/>
        <v>10479</v>
      </c>
      <c r="AA339" s="3">
        <f t="shared" si="94"/>
        <v>10479</v>
      </c>
      <c r="AB339" s="3">
        <f t="shared" si="95"/>
        <v>10479</v>
      </c>
    </row>
    <row r="340" spans="1:28" x14ac:dyDescent="0.15">
      <c r="A340" s="19" t="s">
        <v>374</v>
      </c>
      <c r="B340" s="19" t="s">
        <v>375</v>
      </c>
      <c r="C340" s="19" t="s">
        <v>376</v>
      </c>
      <c r="D340" s="19" t="str">
        <f t="shared" si="96"/>
        <v>Q3092601紫罗兰</v>
      </c>
      <c r="E340" s="22">
        <v>0</v>
      </c>
      <c r="F340" s="3">
        <v>0</v>
      </c>
      <c r="G340" s="3">
        <f t="shared" si="97"/>
        <v>0</v>
      </c>
      <c r="H340" s="23">
        <v>1</v>
      </c>
      <c r="I340" s="24">
        <v>1</v>
      </c>
      <c r="J340" s="8">
        <f t="shared" si="98"/>
        <v>4.2857142857142856</v>
      </c>
      <c r="M340" s="4">
        <f t="shared" si="99"/>
        <v>0</v>
      </c>
      <c r="N340" s="5">
        <f t="shared" si="100"/>
        <v>0</v>
      </c>
      <c r="O340" s="5">
        <f t="shared" si="87"/>
        <v>0</v>
      </c>
      <c r="P340" s="5">
        <f t="shared" si="88"/>
        <v>0</v>
      </c>
      <c r="Q340" s="2" t="s">
        <v>511</v>
      </c>
      <c r="R340" s="7">
        <f t="shared" si="101"/>
        <v>0</v>
      </c>
      <c r="S340" s="7">
        <f t="shared" si="102"/>
        <v>0</v>
      </c>
      <c r="T340" s="7">
        <f t="shared" si="89"/>
        <v>0</v>
      </c>
      <c r="U340" s="7">
        <f t="shared" si="90"/>
        <v>0</v>
      </c>
      <c r="V340" s="22">
        <v>274</v>
      </c>
      <c r="W340" s="22">
        <v>499</v>
      </c>
      <c r="X340" s="14">
        <f t="shared" si="91"/>
        <v>2138.5714285714284</v>
      </c>
      <c r="Y340" s="3">
        <f t="shared" si="92"/>
        <v>499</v>
      </c>
      <c r="Z340" s="3">
        <f t="shared" si="93"/>
        <v>0</v>
      </c>
      <c r="AA340" s="3">
        <f t="shared" si="94"/>
        <v>0</v>
      </c>
      <c r="AB340" s="3">
        <f t="shared" si="95"/>
        <v>0</v>
      </c>
    </row>
    <row r="341" spans="1:28" x14ac:dyDescent="0.15">
      <c r="A341" s="19" t="s">
        <v>374</v>
      </c>
      <c r="B341" s="19" t="s">
        <v>365</v>
      </c>
      <c r="C341" s="19" t="s">
        <v>377</v>
      </c>
      <c r="D341" s="19" t="str">
        <f t="shared" si="96"/>
        <v>Q3092601绛红色</v>
      </c>
      <c r="E341" s="22">
        <v>0</v>
      </c>
      <c r="F341" s="3">
        <v>0</v>
      </c>
      <c r="G341" s="3">
        <f t="shared" si="97"/>
        <v>0</v>
      </c>
      <c r="H341" s="23">
        <v>1</v>
      </c>
      <c r="I341" s="24">
        <v>2</v>
      </c>
      <c r="J341" s="8">
        <f t="shared" si="98"/>
        <v>4.2857142857142856</v>
      </c>
      <c r="M341" s="4">
        <f t="shared" si="99"/>
        <v>0</v>
      </c>
      <c r="N341" s="5">
        <f t="shared" si="100"/>
        <v>0</v>
      </c>
      <c r="O341" s="5">
        <f t="shared" si="87"/>
        <v>0</v>
      </c>
      <c r="P341" s="5">
        <f t="shared" si="88"/>
        <v>0</v>
      </c>
      <c r="Q341" s="2" t="s">
        <v>511</v>
      </c>
      <c r="R341" s="7">
        <f t="shared" si="101"/>
        <v>0</v>
      </c>
      <c r="S341" s="7">
        <f t="shared" si="102"/>
        <v>0</v>
      </c>
      <c r="T341" s="7">
        <f t="shared" si="89"/>
        <v>0</v>
      </c>
      <c r="U341" s="7">
        <f t="shared" si="90"/>
        <v>0</v>
      </c>
      <c r="V341" s="22">
        <v>274</v>
      </c>
      <c r="W341" s="22">
        <v>499</v>
      </c>
      <c r="X341" s="14">
        <f t="shared" si="91"/>
        <v>2138.5714285714284</v>
      </c>
      <c r="Y341" s="3">
        <f t="shared" si="92"/>
        <v>998</v>
      </c>
      <c r="Z341" s="3">
        <f t="shared" si="93"/>
        <v>0</v>
      </c>
      <c r="AA341" s="3">
        <f t="shared" si="94"/>
        <v>0</v>
      </c>
      <c r="AB341" s="3">
        <f t="shared" si="95"/>
        <v>0</v>
      </c>
    </row>
    <row r="342" spans="1:28" x14ac:dyDescent="0.15">
      <c r="A342" s="19" t="s">
        <v>374</v>
      </c>
      <c r="B342" s="19" t="s">
        <v>99</v>
      </c>
      <c r="C342" s="19" t="s">
        <v>378</v>
      </c>
      <c r="D342" s="19" t="str">
        <f t="shared" si="96"/>
        <v>Q3092601湖水蓝</v>
      </c>
      <c r="E342" s="22">
        <v>4</v>
      </c>
      <c r="F342" s="3">
        <v>0</v>
      </c>
      <c r="G342" s="3">
        <f t="shared" si="97"/>
        <v>4</v>
      </c>
      <c r="H342" s="23">
        <v>2</v>
      </c>
      <c r="I342" s="24">
        <v>2</v>
      </c>
      <c r="J342" s="8">
        <f t="shared" si="98"/>
        <v>8.5714285714285712</v>
      </c>
      <c r="M342" s="4">
        <f t="shared" si="99"/>
        <v>0.46666666666666667</v>
      </c>
      <c r="N342" s="5">
        <f t="shared" si="100"/>
        <v>0.46666666666666667</v>
      </c>
      <c r="O342" s="5">
        <f t="shared" si="87"/>
        <v>0.46666666666666667</v>
      </c>
      <c r="P342" s="5">
        <f t="shared" si="88"/>
        <v>0.46666666666666667</v>
      </c>
      <c r="Q342" s="2" t="s">
        <v>511</v>
      </c>
      <c r="R342" s="7">
        <f t="shared" si="101"/>
        <v>2</v>
      </c>
      <c r="S342" s="7">
        <f t="shared" si="102"/>
        <v>2</v>
      </c>
      <c r="T342" s="7">
        <f t="shared" si="89"/>
        <v>2</v>
      </c>
      <c r="U342" s="7">
        <f t="shared" si="90"/>
        <v>2</v>
      </c>
      <c r="V342" s="22">
        <v>274</v>
      </c>
      <c r="W342" s="22">
        <v>499</v>
      </c>
      <c r="X342" s="14">
        <f t="shared" si="91"/>
        <v>4277.1428571428569</v>
      </c>
      <c r="Y342" s="3">
        <f t="shared" si="92"/>
        <v>998</v>
      </c>
      <c r="Z342" s="3">
        <f t="shared" si="93"/>
        <v>1996</v>
      </c>
      <c r="AA342" s="3">
        <f t="shared" si="94"/>
        <v>1996</v>
      </c>
      <c r="AB342" s="3">
        <f t="shared" si="95"/>
        <v>1996</v>
      </c>
    </row>
    <row r="343" spans="1:28" x14ac:dyDescent="0.15">
      <c r="A343" s="19" t="s">
        <v>465</v>
      </c>
      <c r="B343" s="19" t="s">
        <v>70</v>
      </c>
      <c r="C343" s="19" t="s">
        <v>466</v>
      </c>
      <c r="D343" s="19" t="str">
        <f t="shared" si="96"/>
        <v>Q4021101蜜枣红</v>
      </c>
      <c r="E343" s="22">
        <v>346</v>
      </c>
      <c r="F343" s="3">
        <v>200</v>
      </c>
      <c r="G343" s="3">
        <f t="shared" si="97"/>
        <v>546</v>
      </c>
      <c r="H343" s="23">
        <v>8</v>
      </c>
      <c r="I343" s="24">
        <v>45</v>
      </c>
      <c r="J343" s="8">
        <f t="shared" si="98"/>
        <v>34.285714285714285</v>
      </c>
      <c r="M343" s="4">
        <f t="shared" si="99"/>
        <v>10.091666666666667</v>
      </c>
      <c r="N343" s="5">
        <f t="shared" si="100"/>
        <v>15.925000000000001</v>
      </c>
      <c r="O343" s="5">
        <f t="shared" si="87"/>
        <v>15.925000000000001</v>
      </c>
      <c r="P343" s="5">
        <f t="shared" si="88"/>
        <v>15.925000000000001</v>
      </c>
      <c r="Q343" s="2" t="s">
        <v>844</v>
      </c>
      <c r="R343" s="7">
        <f t="shared" si="101"/>
        <v>7.6888888888888891</v>
      </c>
      <c r="S343" s="7">
        <f t="shared" si="102"/>
        <v>12.133333333333333</v>
      </c>
      <c r="T343" s="7">
        <f t="shared" si="89"/>
        <v>12.133333333333333</v>
      </c>
      <c r="U343" s="7">
        <f t="shared" si="90"/>
        <v>12.133333333333333</v>
      </c>
      <c r="V343" s="22">
        <v>303</v>
      </c>
      <c r="W343" s="22">
        <v>599</v>
      </c>
      <c r="X343" s="14">
        <f t="shared" si="91"/>
        <v>20537.142857142855</v>
      </c>
      <c r="Y343" s="3">
        <f t="shared" si="92"/>
        <v>26955</v>
      </c>
      <c r="Z343" s="3">
        <f t="shared" si="93"/>
        <v>207254</v>
      </c>
      <c r="AA343" s="3">
        <f t="shared" si="94"/>
        <v>327054</v>
      </c>
      <c r="AB343" s="3">
        <f t="shared" si="95"/>
        <v>327054</v>
      </c>
    </row>
    <row r="344" spans="1:28" x14ac:dyDescent="0.15">
      <c r="A344" s="19" t="s">
        <v>465</v>
      </c>
      <c r="B344" s="19" t="s">
        <v>28</v>
      </c>
      <c r="C344" s="19" t="s">
        <v>467</v>
      </c>
      <c r="D344" s="19" t="str">
        <f t="shared" si="96"/>
        <v>Q4021101优雅杏</v>
      </c>
      <c r="E344" s="22">
        <v>39</v>
      </c>
      <c r="F344" s="3">
        <v>0</v>
      </c>
      <c r="G344" s="3">
        <f t="shared" si="97"/>
        <v>39</v>
      </c>
      <c r="H344" s="23">
        <v>1</v>
      </c>
      <c r="I344" s="24">
        <v>4</v>
      </c>
      <c r="J344" s="8">
        <f t="shared" si="98"/>
        <v>4.2857142857142856</v>
      </c>
      <c r="M344" s="4">
        <f t="shared" si="99"/>
        <v>9.1</v>
      </c>
      <c r="N344" s="5">
        <f t="shared" si="100"/>
        <v>9.1</v>
      </c>
      <c r="O344" s="5">
        <f t="shared" si="87"/>
        <v>9.1</v>
      </c>
      <c r="P344" s="5">
        <f t="shared" si="88"/>
        <v>9.1</v>
      </c>
      <c r="Q344" s="2" t="s">
        <v>844</v>
      </c>
      <c r="R344" s="7">
        <f t="shared" si="101"/>
        <v>9.75</v>
      </c>
      <c r="S344" s="7">
        <f t="shared" si="102"/>
        <v>9.75</v>
      </c>
      <c r="T344" s="7">
        <f t="shared" si="89"/>
        <v>9.75</v>
      </c>
      <c r="U344" s="7">
        <f t="shared" si="90"/>
        <v>9.75</v>
      </c>
      <c r="V344" s="22">
        <v>303</v>
      </c>
      <c r="W344" s="22">
        <v>599</v>
      </c>
      <c r="X344" s="14">
        <f t="shared" si="91"/>
        <v>2567.1428571428569</v>
      </c>
      <c r="Y344" s="3">
        <f t="shared" si="92"/>
        <v>2396</v>
      </c>
      <c r="Z344" s="3">
        <f t="shared" si="93"/>
        <v>23361</v>
      </c>
      <c r="AA344" s="3">
        <f t="shared" si="94"/>
        <v>23361</v>
      </c>
      <c r="AB344" s="3">
        <f t="shared" si="95"/>
        <v>23361</v>
      </c>
    </row>
    <row r="345" spans="1:28" x14ac:dyDescent="0.15">
      <c r="A345" s="19" t="s">
        <v>465</v>
      </c>
      <c r="B345" s="19" t="s">
        <v>10</v>
      </c>
      <c r="C345" s="19" t="s">
        <v>468</v>
      </c>
      <c r="D345" s="19" t="str">
        <f t="shared" si="96"/>
        <v>Q4021101子夜黑</v>
      </c>
      <c r="E345" s="22">
        <v>71</v>
      </c>
      <c r="F345" s="3">
        <v>210</v>
      </c>
      <c r="G345" s="3">
        <f t="shared" si="97"/>
        <v>281</v>
      </c>
      <c r="H345" s="23">
        <v>12</v>
      </c>
      <c r="I345" s="24">
        <v>30</v>
      </c>
      <c r="J345" s="8">
        <f t="shared" si="98"/>
        <v>51.428571428571423</v>
      </c>
      <c r="M345" s="4">
        <f t="shared" si="99"/>
        <v>1.3805555555555558</v>
      </c>
      <c r="N345" s="5">
        <f t="shared" si="100"/>
        <v>5.4638888888888895</v>
      </c>
      <c r="O345" s="5">
        <f t="shared" si="87"/>
        <v>5.4638888888888895</v>
      </c>
      <c r="P345" s="5">
        <f t="shared" si="88"/>
        <v>5.4638888888888895</v>
      </c>
      <c r="Q345" s="2" t="s">
        <v>844</v>
      </c>
      <c r="R345" s="7">
        <f t="shared" si="101"/>
        <v>2.3666666666666667</v>
      </c>
      <c r="S345" s="7">
        <f t="shared" si="102"/>
        <v>9.3666666666666671</v>
      </c>
      <c r="T345" s="7">
        <f t="shared" si="89"/>
        <v>9.3666666666666671</v>
      </c>
      <c r="U345" s="7">
        <f t="shared" si="90"/>
        <v>9.3666666666666671</v>
      </c>
      <c r="V345" s="22">
        <v>303</v>
      </c>
      <c r="W345" s="22">
        <v>599</v>
      </c>
      <c r="X345" s="14">
        <f t="shared" si="91"/>
        <v>30805.714285714283</v>
      </c>
      <c r="Y345" s="3">
        <f t="shared" si="92"/>
        <v>17970</v>
      </c>
      <c r="Z345" s="3">
        <f t="shared" si="93"/>
        <v>42529</v>
      </c>
      <c r="AA345" s="3">
        <f t="shared" si="94"/>
        <v>168319</v>
      </c>
      <c r="AB345" s="3">
        <f t="shared" si="95"/>
        <v>168319</v>
      </c>
    </row>
    <row r="346" spans="1:28" x14ac:dyDescent="0.15">
      <c r="A346" s="19" t="s">
        <v>513</v>
      </c>
      <c r="B346" s="19" t="s">
        <v>10</v>
      </c>
      <c r="C346" s="19" t="s">
        <v>514</v>
      </c>
      <c r="D346" s="19" t="str">
        <f t="shared" si="96"/>
        <v>Q4030802子夜黑</v>
      </c>
      <c r="E346" s="22">
        <v>0</v>
      </c>
      <c r="F346" s="3">
        <v>0</v>
      </c>
      <c r="G346" s="3">
        <f t="shared" si="97"/>
        <v>0</v>
      </c>
      <c r="H346" s="23">
        <v>0</v>
      </c>
      <c r="I346" s="24">
        <v>1</v>
      </c>
      <c r="J346" s="8">
        <f t="shared" si="98"/>
        <v>0</v>
      </c>
      <c r="M346" s="4">
        <f t="shared" si="99"/>
        <v>0</v>
      </c>
      <c r="N346" s="5">
        <f t="shared" si="100"/>
        <v>0</v>
      </c>
      <c r="O346" s="5">
        <f t="shared" si="87"/>
        <v>0</v>
      </c>
      <c r="P346" s="5">
        <f t="shared" si="88"/>
        <v>0</v>
      </c>
      <c r="Q346" s="2" t="s">
        <v>511</v>
      </c>
      <c r="R346" s="7">
        <f t="shared" si="101"/>
        <v>0</v>
      </c>
      <c r="S346" s="7">
        <f t="shared" si="102"/>
        <v>0</v>
      </c>
      <c r="T346" s="7">
        <f t="shared" si="89"/>
        <v>0</v>
      </c>
      <c r="U346" s="7">
        <f t="shared" si="90"/>
        <v>0</v>
      </c>
      <c r="V346" s="22">
        <v>414</v>
      </c>
      <c r="W346" s="22">
        <v>699</v>
      </c>
      <c r="X346" s="14">
        <f t="shared" si="91"/>
        <v>0</v>
      </c>
      <c r="Y346" s="3">
        <f t="shared" si="92"/>
        <v>699</v>
      </c>
      <c r="Z346" s="3">
        <f t="shared" si="93"/>
        <v>0</v>
      </c>
      <c r="AA346" s="3">
        <f t="shared" si="94"/>
        <v>0</v>
      </c>
      <c r="AB346" s="3">
        <f t="shared" si="95"/>
        <v>0</v>
      </c>
    </row>
    <row r="347" spans="1:28" x14ac:dyDescent="0.15">
      <c r="A347" s="19" t="s">
        <v>498</v>
      </c>
      <c r="B347" s="19" t="s">
        <v>10</v>
      </c>
      <c r="C347" s="19" t="s">
        <v>515</v>
      </c>
      <c r="D347" s="19" t="str">
        <f t="shared" si="96"/>
        <v>Q4030803子夜黑</v>
      </c>
      <c r="E347" s="22">
        <v>170</v>
      </c>
      <c r="F347" s="3">
        <v>86</v>
      </c>
      <c r="G347" s="3">
        <f t="shared" si="97"/>
        <v>256</v>
      </c>
      <c r="H347" s="23">
        <v>14</v>
      </c>
      <c r="I347" s="24">
        <v>46</v>
      </c>
      <c r="J347" s="8">
        <f t="shared" si="98"/>
        <v>60</v>
      </c>
      <c r="M347" s="4">
        <f t="shared" si="99"/>
        <v>2.8333333333333335</v>
      </c>
      <c r="N347" s="5">
        <f t="shared" si="100"/>
        <v>4.2666666666666666</v>
      </c>
      <c r="O347" s="5">
        <f t="shared" si="87"/>
        <v>4.2666666666666666</v>
      </c>
      <c r="P347" s="5">
        <f t="shared" si="88"/>
        <v>4.2666666666666666</v>
      </c>
      <c r="Q347" s="2" t="s">
        <v>843</v>
      </c>
      <c r="R347" s="7">
        <f t="shared" si="101"/>
        <v>3.6956521739130435</v>
      </c>
      <c r="S347" s="7">
        <f t="shared" si="102"/>
        <v>5.5652173913043477</v>
      </c>
      <c r="T347" s="7">
        <f t="shared" si="89"/>
        <v>5.5652173913043477</v>
      </c>
      <c r="U347" s="7">
        <f t="shared" si="90"/>
        <v>5.5652173913043477</v>
      </c>
      <c r="V347" s="22">
        <v>222</v>
      </c>
      <c r="W347" s="22">
        <v>499</v>
      </c>
      <c r="X347" s="14">
        <f t="shared" si="91"/>
        <v>29940</v>
      </c>
      <c r="Y347" s="3">
        <f t="shared" si="92"/>
        <v>22954</v>
      </c>
      <c r="Z347" s="3">
        <f t="shared" si="93"/>
        <v>84830</v>
      </c>
      <c r="AA347" s="3">
        <f t="shared" si="94"/>
        <v>127744</v>
      </c>
      <c r="AB347" s="3">
        <f t="shared" si="95"/>
        <v>127744</v>
      </c>
    </row>
    <row r="348" spans="1:28" x14ac:dyDescent="0.15">
      <c r="A348" s="19" t="s">
        <v>498</v>
      </c>
      <c r="B348" s="19" t="s">
        <v>68</v>
      </c>
      <c r="C348" s="19" t="s">
        <v>499</v>
      </c>
      <c r="D348" s="19" t="str">
        <f t="shared" si="96"/>
        <v>Q4030803木莓红</v>
      </c>
      <c r="E348" s="22">
        <v>60</v>
      </c>
      <c r="F348" s="3">
        <v>168</v>
      </c>
      <c r="G348" s="3">
        <f t="shared" si="97"/>
        <v>228</v>
      </c>
      <c r="H348" s="23">
        <v>14</v>
      </c>
      <c r="I348" s="24">
        <v>45</v>
      </c>
      <c r="J348" s="8">
        <f t="shared" si="98"/>
        <v>60</v>
      </c>
      <c r="M348" s="4">
        <f t="shared" si="99"/>
        <v>1</v>
      </c>
      <c r="N348" s="5">
        <f t="shared" si="100"/>
        <v>3.8</v>
      </c>
      <c r="O348" s="5">
        <f t="shared" si="87"/>
        <v>3.8</v>
      </c>
      <c r="P348" s="5">
        <f t="shared" si="88"/>
        <v>3.8</v>
      </c>
      <c r="Q348" s="2" t="s">
        <v>843</v>
      </c>
      <c r="R348" s="7">
        <f t="shared" si="101"/>
        <v>1.3333333333333333</v>
      </c>
      <c r="S348" s="7">
        <f t="shared" si="102"/>
        <v>5.0666666666666664</v>
      </c>
      <c r="T348" s="7">
        <f t="shared" si="89"/>
        <v>5.0666666666666664</v>
      </c>
      <c r="U348" s="7">
        <f t="shared" si="90"/>
        <v>5.0666666666666664</v>
      </c>
      <c r="V348" s="22">
        <v>222</v>
      </c>
      <c r="W348" s="22">
        <v>499</v>
      </c>
      <c r="X348" s="14">
        <f t="shared" si="91"/>
        <v>29940</v>
      </c>
      <c r="Y348" s="3">
        <f t="shared" si="92"/>
        <v>22455</v>
      </c>
      <c r="Z348" s="3">
        <f t="shared" si="93"/>
        <v>29940</v>
      </c>
      <c r="AA348" s="3">
        <f t="shared" si="94"/>
        <v>113772</v>
      </c>
      <c r="AB348" s="3">
        <f t="shared" si="95"/>
        <v>113772</v>
      </c>
    </row>
    <row r="349" spans="1:28" x14ac:dyDescent="0.15">
      <c r="A349" s="19" t="s">
        <v>498</v>
      </c>
      <c r="B349" s="19" t="s">
        <v>452</v>
      </c>
      <c r="C349" s="19" t="s">
        <v>500</v>
      </c>
      <c r="D349" s="19" t="str">
        <f t="shared" si="96"/>
        <v>Q4030803迷雾蓝</v>
      </c>
      <c r="E349" s="22">
        <v>616</v>
      </c>
      <c r="F349" s="3">
        <v>1041</v>
      </c>
      <c r="G349" s="3">
        <f t="shared" si="97"/>
        <v>1657</v>
      </c>
      <c r="H349" s="23">
        <v>63</v>
      </c>
      <c r="I349" s="24">
        <v>249</v>
      </c>
      <c r="J349" s="8">
        <f t="shared" si="98"/>
        <v>270</v>
      </c>
      <c r="M349" s="4">
        <f t="shared" si="99"/>
        <v>2.2814814814814817</v>
      </c>
      <c r="N349" s="5">
        <f t="shared" si="100"/>
        <v>6.1370370370370368</v>
      </c>
      <c r="O349" s="5">
        <f t="shared" si="87"/>
        <v>6.1370370370370368</v>
      </c>
      <c r="P349" s="5">
        <f t="shared" si="88"/>
        <v>6.1370370370370368</v>
      </c>
      <c r="Q349" s="2" t="s">
        <v>843</v>
      </c>
      <c r="R349" s="7">
        <f t="shared" si="101"/>
        <v>2.4738955823293174</v>
      </c>
      <c r="S349" s="7">
        <f t="shared" si="102"/>
        <v>6.6546184738955825</v>
      </c>
      <c r="T349" s="7">
        <f t="shared" si="89"/>
        <v>6.6546184738955825</v>
      </c>
      <c r="U349" s="7">
        <f t="shared" si="90"/>
        <v>6.6546184738955825</v>
      </c>
      <c r="V349" s="22">
        <v>222</v>
      </c>
      <c r="W349" s="22">
        <v>499</v>
      </c>
      <c r="X349" s="14">
        <f t="shared" si="91"/>
        <v>134730</v>
      </c>
      <c r="Y349" s="3">
        <f t="shared" si="92"/>
        <v>124251</v>
      </c>
      <c r="Z349" s="3">
        <f t="shared" si="93"/>
        <v>307384</v>
      </c>
      <c r="AA349" s="3">
        <f t="shared" si="94"/>
        <v>826843</v>
      </c>
      <c r="AB349" s="3">
        <f t="shared" si="95"/>
        <v>826843</v>
      </c>
    </row>
    <row r="350" spans="1:28" x14ac:dyDescent="0.15">
      <c r="A350" s="19" t="s">
        <v>517</v>
      </c>
      <c r="B350" s="19" t="s">
        <v>10</v>
      </c>
      <c r="C350" s="19" t="s">
        <v>518</v>
      </c>
      <c r="D350" s="19" t="str">
        <f t="shared" si="96"/>
        <v>Q4031802子夜黑</v>
      </c>
      <c r="E350" s="22">
        <v>224</v>
      </c>
      <c r="F350" s="3">
        <v>507</v>
      </c>
      <c r="G350" s="3">
        <f t="shared" si="97"/>
        <v>731</v>
      </c>
      <c r="H350" s="23">
        <v>33</v>
      </c>
      <c r="I350" s="24">
        <v>92</v>
      </c>
      <c r="J350" s="8">
        <f t="shared" si="98"/>
        <v>141.42857142857144</v>
      </c>
      <c r="M350" s="4">
        <f t="shared" si="99"/>
        <v>1.5838383838383836</v>
      </c>
      <c r="N350" s="5">
        <f t="shared" si="100"/>
        <v>5.1686868686868683</v>
      </c>
      <c r="O350" s="5">
        <f t="shared" si="87"/>
        <v>5.1686868686868683</v>
      </c>
      <c r="P350" s="5">
        <f t="shared" si="88"/>
        <v>5.1686868686868683</v>
      </c>
      <c r="Q350" s="2" t="s">
        <v>842</v>
      </c>
      <c r="R350" s="7">
        <f t="shared" si="101"/>
        <v>2.4347826086956523</v>
      </c>
      <c r="S350" s="7">
        <f t="shared" si="102"/>
        <v>7.9456521739130439</v>
      </c>
      <c r="T350" s="7">
        <f t="shared" si="89"/>
        <v>7.9456521739130439</v>
      </c>
      <c r="U350" s="7">
        <f t="shared" si="90"/>
        <v>7.9456521739130439</v>
      </c>
      <c r="V350" s="22">
        <v>307</v>
      </c>
      <c r="W350" s="22">
        <v>499</v>
      </c>
      <c r="X350" s="14">
        <f t="shared" si="91"/>
        <v>70572.857142857145</v>
      </c>
      <c r="Y350" s="3">
        <f t="shared" si="92"/>
        <v>45908</v>
      </c>
      <c r="Z350" s="3">
        <f t="shared" si="93"/>
        <v>111776</v>
      </c>
      <c r="AA350" s="3">
        <f t="shared" si="94"/>
        <v>364769</v>
      </c>
      <c r="AB350" s="3">
        <f t="shared" si="95"/>
        <v>364769</v>
      </c>
    </row>
    <row r="351" spans="1:28" x14ac:dyDescent="0.15">
      <c r="A351" s="19" t="s">
        <v>517</v>
      </c>
      <c r="B351" s="19" t="s">
        <v>87</v>
      </c>
      <c r="C351" s="19" t="s">
        <v>519</v>
      </c>
      <c r="D351" s="19" t="str">
        <f t="shared" si="96"/>
        <v>Q4031802酒红色</v>
      </c>
      <c r="E351" s="22">
        <v>353</v>
      </c>
      <c r="F351" s="3">
        <v>150</v>
      </c>
      <c r="G351" s="3">
        <f t="shared" si="97"/>
        <v>503</v>
      </c>
      <c r="H351" s="23">
        <v>16</v>
      </c>
      <c r="I351" s="24">
        <v>77</v>
      </c>
      <c r="J351" s="8">
        <f t="shared" si="98"/>
        <v>68.571428571428569</v>
      </c>
      <c r="M351" s="4">
        <f t="shared" si="99"/>
        <v>5.1479166666666671</v>
      </c>
      <c r="N351" s="5">
        <f t="shared" si="100"/>
        <v>7.3354166666666671</v>
      </c>
      <c r="O351" s="5">
        <f t="shared" si="87"/>
        <v>7.3354166666666671</v>
      </c>
      <c r="P351" s="5">
        <f t="shared" si="88"/>
        <v>7.3354166666666671</v>
      </c>
      <c r="Q351" s="2" t="s">
        <v>842</v>
      </c>
      <c r="R351" s="7">
        <f t="shared" si="101"/>
        <v>4.5844155844155843</v>
      </c>
      <c r="S351" s="7">
        <f t="shared" si="102"/>
        <v>6.5324675324675328</v>
      </c>
      <c r="T351" s="7">
        <f t="shared" si="89"/>
        <v>6.5324675324675328</v>
      </c>
      <c r="U351" s="7">
        <f t="shared" si="90"/>
        <v>6.5324675324675328</v>
      </c>
      <c r="V351" s="22">
        <v>307</v>
      </c>
      <c r="W351" s="22">
        <v>499</v>
      </c>
      <c r="X351" s="14">
        <f t="shared" si="91"/>
        <v>34217.142857142855</v>
      </c>
      <c r="Y351" s="3">
        <f t="shared" si="92"/>
        <v>38423</v>
      </c>
      <c r="Z351" s="3">
        <f t="shared" si="93"/>
        <v>176147</v>
      </c>
      <c r="AA351" s="3">
        <f t="shared" si="94"/>
        <v>250997</v>
      </c>
      <c r="AB351" s="3">
        <f t="shared" si="95"/>
        <v>250997</v>
      </c>
    </row>
    <row r="352" spans="1:28" x14ac:dyDescent="0.15">
      <c r="A352" s="19" t="s">
        <v>527</v>
      </c>
      <c r="B352" s="19" t="s">
        <v>528</v>
      </c>
      <c r="C352" s="19" t="s">
        <v>529</v>
      </c>
      <c r="D352" s="19" t="str">
        <f t="shared" si="96"/>
        <v>Q4040801橙咖拼色</v>
      </c>
      <c r="E352" s="22">
        <v>4</v>
      </c>
      <c r="F352" s="3">
        <v>0</v>
      </c>
      <c r="G352" s="3">
        <f t="shared" si="97"/>
        <v>4</v>
      </c>
      <c r="H352" s="23">
        <v>0</v>
      </c>
      <c r="I352" s="24">
        <v>2</v>
      </c>
      <c r="J352" s="8">
        <f t="shared" si="98"/>
        <v>0</v>
      </c>
      <c r="M352" s="4">
        <f t="shared" si="99"/>
        <v>4</v>
      </c>
      <c r="N352" s="5">
        <f t="shared" si="100"/>
        <v>4</v>
      </c>
      <c r="O352" s="5">
        <f t="shared" si="87"/>
        <v>4</v>
      </c>
      <c r="P352" s="5">
        <f t="shared" si="88"/>
        <v>4</v>
      </c>
      <c r="Q352" s="2" t="s">
        <v>511</v>
      </c>
      <c r="R352" s="7">
        <f t="shared" si="101"/>
        <v>2</v>
      </c>
      <c r="S352" s="7">
        <f t="shared" si="102"/>
        <v>2</v>
      </c>
      <c r="T352" s="7">
        <f t="shared" si="89"/>
        <v>2</v>
      </c>
      <c r="U352" s="7">
        <f t="shared" si="90"/>
        <v>2</v>
      </c>
      <c r="V352" s="22">
        <v>372</v>
      </c>
      <c r="W352" s="22">
        <v>699</v>
      </c>
      <c r="X352" s="14">
        <f t="shared" si="91"/>
        <v>0</v>
      </c>
      <c r="Y352" s="3">
        <f t="shared" si="92"/>
        <v>1398</v>
      </c>
      <c r="Z352" s="3">
        <f t="shared" si="93"/>
        <v>2796</v>
      </c>
      <c r="AA352" s="3">
        <f t="shared" si="94"/>
        <v>2796</v>
      </c>
      <c r="AB352" s="3">
        <f t="shared" si="95"/>
        <v>2796</v>
      </c>
    </row>
    <row r="353" spans="1:28" x14ac:dyDescent="0.15">
      <c r="A353" s="19" t="s">
        <v>821</v>
      </c>
      <c r="B353" s="19" t="s">
        <v>67</v>
      </c>
      <c r="C353" s="19" t="s">
        <v>822</v>
      </c>
      <c r="D353" s="19" t="str">
        <f t="shared" si="96"/>
        <v>Q4041105奶茶杏</v>
      </c>
      <c r="E353" s="22">
        <v>0</v>
      </c>
      <c r="F353" s="3">
        <v>0</v>
      </c>
      <c r="G353" s="3">
        <f t="shared" si="97"/>
        <v>0</v>
      </c>
      <c r="H353" s="23">
        <v>0</v>
      </c>
      <c r="I353" s="24">
        <v>0</v>
      </c>
      <c r="J353" s="8">
        <f t="shared" si="98"/>
        <v>0</v>
      </c>
      <c r="M353" s="4">
        <f t="shared" si="99"/>
        <v>0</v>
      </c>
      <c r="N353" s="5">
        <f t="shared" si="100"/>
        <v>0</v>
      </c>
      <c r="O353" s="5">
        <f t="shared" si="87"/>
        <v>0</v>
      </c>
      <c r="P353" s="5">
        <f t="shared" si="88"/>
        <v>0</v>
      </c>
      <c r="Q353" s="2" t="s">
        <v>511</v>
      </c>
      <c r="R353" s="7">
        <f t="shared" si="101"/>
        <v>0</v>
      </c>
      <c r="S353" s="7">
        <f t="shared" si="102"/>
        <v>0</v>
      </c>
      <c r="T353" s="7">
        <f t="shared" si="89"/>
        <v>0</v>
      </c>
      <c r="U353" s="7">
        <f t="shared" si="90"/>
        <v>0</v>
      </c>
      <c r="V353" s="22">
        <v>157</v>
      </c>
      <c r="W353" s="22">
        <v>299</v>
      </c>
      <c r="X353" s="14">
        <f t="shared" si="91"/>
        <v>0</v>
      </c>
      <c r="Y353" s="3">
        <f t="shared" si="92"/>
        <v>0</v>
      </c>
      <c r="Z353" s="3">
        <f t="shared" si="93"/>
        <v>0</v>
      </c>
      <c r="AA353" s="3">
        <f t="shared" si="94"/>
        <v>0</v>
      </c>
      <c r="AB353" s="3">
        <f t="shared" si="95"/>
        <v>0</v>
      </c>
    </row>
    <row r="354" spans="1:28" x14ac:dyDescent="0.15">
      <c r="A354" s="19" t="s">
        <v>570</v>
      </c>
      <c r="B354" s="19" t="s">
        <v>70</v>
      </c>
      <c r="C354" s="19" t="s">
        <v>571</v>
      </c>
      <c r="D354" s="19" t="str">
        <f t="shared" si="96"/>
        <v>Q4041239蜜枣红</v>
      </c>
      <c r="E354" s="22">
        <v>0</v>
      </c>
      <c r="F354" s="3">
        <v>0</v>
      </c>
      <c r="G354" s="3">
        <f t="shared" si="97"/>
        <v>0</v>
      </c>
      <c r="H354" s="23">
        <v>0</v>
      </c>
      <c r="I354" s="24">
        <v>1</v>
      </c>
      <c r="J354" s="8">
        <f t="shared" si="98"/>
        <v>0</v>
      </c>
      <c r="M354" s="4">
        <f t="shared" si="99"/>
        <v>0</v>
      </c>
      <c r="N354" s="5">
        <f t="shared" si="100"/>
        <v>0</v>
      </c>
      <c r="O354" s="5">
        <f t="shared" si="87"/>
        <v>0</v>
      </c>
      <c r="P354" s="5">
        <f t="shared" si="88"/>
        <v>0</v>
      </c>
      <c r="Q354" s="2" t="s">
        <v>511</v>
      </c>
      <c r="R354" s="7">
        <f t="shared" si="101"/>
        <v>0</v>
      </c>
      <c r="S354" s="7">
        <f t="shared" si="102"/>
        <v>0</v>
      </c>
      <c r="T354" s="7">
        <f t="shared" si="89"/>
        <v>0</v>
      </c>
      <c r="U354" s="7">
        <f t="shared" si="90"/>
        <v>0</v>
      </c>
      <c r="V354" s="22">
        <v>260</v>
      </c>
      <c r="W354" s="22">
        <v>499</v>
      </c>
      <c r="X354" s="14">
        <f t="shared" si="91"/>
        <v>0</v>
      </c>
      <c r="Y354" s="3">
        <f t="shared" si="92"/>
        <v>499</v>
      </c>
      <c r="Z354" s="3">
        <f t="shared" si="93"/>
        <v>0</v>
      </c>
      <c r="AA354" s="3">
        <f t="shared" si="94"/>
        <v>0</v>
      </c>
      <c r="AB354" s="3">
        <f t="shared" si="95"/>
        <v>0</v>
      </c>
    </row>
    <row r="355" spans="1:28" x14ac:dyDescent="0.15">
      <c r="A355" s="19" t="s">
        <v>570</v>
      </c>
      <c r="B355" s="19" t="s">
        <v>64</v>
      </c>
      <c r="C355" s="19" t="s">
        <v>572</v>
      </c>
      <c r="D355" s="19" t="str">
        <f t="shared" si="96"/>
        <v>Q4041239柠檬黄</v>
      </c>
      <c r="E355" s="22">
        <v>0</v>
      </c>
      <c r="F355" s="3">
        <v>0</v>
      </c>
      <c r="G355" s="3">
        <f t="shared" si="97"/>
        <v>0</v>
      </c>
      <c r="H355" s="23">
        <v>0</v>
      </c>
      <c r="I355" s="24">
        <v>1</v>
      </c>
      <c r="J355" s="8">
        <f t="shared" si="98"/>
        <v>0</v>
      </c>
      <c r="M355" s="4">
        <f t="shared" si="99"/>
        <v>0</v>
      </c>
      <c r="N355" s="5">
        <f t="shared" si="100"/>
        <v>0</v>
      </c>
      <c r="O355" s="5">
        <f t="shared" si="87"/>
        <v>0</v>
      </c>
      <c r="P355" s="5">
        <f t="shared" si="88"/>
        <v>0</v>
      </c>
      <c r="Q355" s="2" t="s">
        <v>511</v>
      </c>
      <c r="R355" s="7">
        <f t="shared" si="101"/>
        <v>0</v>
      </c>
      <c r="S355" s="7">
        <f t="shared" si="102"/>
        <v>0</v>
      </c>
      <c r="T355" s="7">
        <f t="shared" si="89"/>
        <v>0</v>
      </c>
      <c r="U355" s="7">
        <f t="shared" si="90"/>
        <v>0</v>
      </c>
      <c r="V355" s="22">
        <v>260</v>
      </c>
      <c r="W355" s="22">
        <v>499</v>
      </c>
      <c r="X355" s="14">
        <f t="shared" si="91"/>
        <v>0</v>
      </c>
      <c r="Y355" s="3">
        <f t="shared" si="92"/>
        <v>499</v>
      </c>
      <c r="Z355" s="3">
        <f t="shared" si="93"/>
        <v>0</v>
      </c>
      <c r="AA355" s="3">
        <f t="shared" si="94"/>
        <v>0</v>
      </c>
      <c r="AB355" s="3">
        <f t="shared" si="95"/>
        <v>0</v>
      </c>
    </row>
    <row r="356" spans="1:28" x14ac:dyDescent="0.15">
      <c r="A356" s="19" t="s">
        <v>568</v>
      </c>
      <c r="B356" s="19" t="s">
        <v>394</v>
      </c>
      <c r="C356" s="19" t="s">
        <v>569</v>
      </c>
      <c r="D356" s="19" t="str">
        <f t="shared" si="96"/>
        <v>Q4041240裸杏色</v>
      </c>
      <c r="E356" s="22">
        <v>14</v>
      </c>
      <c r="F356" s="3">
        <v>0</v>
      </c>
      <c r="G356" s="3">
        <f t="shared" si="97"/>
        <v>14</v>
      </c>
      <c r="H356" s="23">
        <v>0</v>
      </c>
      <c r="I356" s="24">
        <v>2</v>
      </c>
      <c r="J356" s="8">
        <f t="shared" si="98"/>
        <v>0</v>
      </c>
      <c r="M356" s="4">
        <f t="shared" si="99"/>
        <v>14</v>
      </c>
      <c r="N356" s="5">
        <f t="shared" si="100"/>
        <v>14</v>
      </c>
      <c r="O356" s="5">
        <f t="shared" si="87"/>
        <v>14</v>
      </c>
      <c r="P356" s="5">
        <f t="shared" si="88"/>
        <v>14</v>
      </c>
      <c r="Q356" s="2" t="s">
        <v>511</v>
      </c>
      <c r="R356" s="7">
        <f t="shared" si="101"/>
        <v>7</v>
      </c>
      <c r="S356" s="7">
        <f t="shared" si="102"/>
        <v>7</v>
      </c>
      <c r="T356" s="7">
        <f t="shared" si="89"/>
        <v>7</v>
      </c>
      <c r="U356" s="7">
        <f t="shared" si="90"/>
        <v>7</v>
      </c>
      <c r="V356" s="22">
        <v>418</v>
      </c>
      <c r="W356" s="22">
        <v>899</v>
      </c>
      <c r="X356" s="14">
        <f t="shared" si="91"/>
        <v>0</v>
      </c>
      <c r="Y356" s="3">
        <f t="shared" si="92"/>
        <v>1798</v>
      </c>
      <c r="Z356" s="3">
        <f t="shared" si="93"/>
        <v>12586</v>
      </c>
      <c r="AA356" s="3">
        <f t="shared" si="94"/>
        <v>12586</v>
      </c>
      <c r="AB356" s="3">
        <f t="shared" si="95"/>
        <v>12586</v>
      </c>
    </row>
    <row r="357" spans="1:28" x14ac:dyDescent="0.15">
      <c r="A357" s="19" t="s">
        <v>565</v>
      </c>
      <c r="B357" s="19" t="s">
        <v>94</v>
      </c>
      <c r="C357" s="19" t="s">
        <v>566</v>
      </c>
      <c r="D357" s="19" t="str">
        <f t="shared" si="96"/>
        <v>Q4041241皇家紫</v>
      </c>
      <c r="E357" s="22">
        <v>0</v>
      </c>
      <c r="F357" s="3">
        <v>0</v>
      </c>
      <c r="G357" s="3">
        <f t="shared" si="97"/>
        <v>0</v>
      </c>
      <c r="H357" s="23">
        <v>0</v>
      </c>
      <c r="I357" s="24">
        <v>2</v>
      </c>
      <c r="J357" s="8">
        <f t="shared" si="98"/>
        <v>0</v>
      </c>
      <c r="M357" s="4">
        <f t="shared" si="99"/>
        <v>0</v>
      </c>
      <c r="N357" s="5">
        <f t="shared" si="100"/>
        <v>0</v>
      </c>
      <c r="O357" s="5">
        <f t="shared" si="87"/>
        <v>0</v>
      </c>
      <c r="P357" s="5">
        <f t="shared" si="88"/>
        <v>0</v>
      </c>
      <c r="Q357" s="2" t="s">
        <v>511</v>
      </c>
      <c r="R357" s="7">
        <f t="shared" si="101"/>
        <v>0</v>
      </c>
      <c r="S357" s="7">
        <f t="shared" si="102"/>
        <v>0</v>
      </c>
      <c r="T357" s="7">
        <f t="shared" si="89"/>
        <v>0</v>
      </c>
      <c r="U357" s="7">
        <f t="shared" si="90"/>
        <v>0</v>
      </c>
      <c r="V357" s="22">
        <v>258</v>
      </c>
      <c r="W357" s="22">
        <v>499</v>
      </c>
      <c r="X357" s="14">
        <f t="shared" si="91"/>
        <v>0</v>
      </c>
      <c r="Y357" s="3">
        <f t="shared" si="92"/>
        <v>998</v>
      </c>
      <c r="Z357" s="3">
        <f t="shared" si="93"/>
        <v>0</v>
      </c>
      <c r="AA357" s="3">
        <f t="shared" si="94"/>
        <v>0</v>
      </c>
      <c r="AB357" s="3">
        <f t="shared" si="95"/>
        <v>0</v>
      </c>
    </row>
    <row r="358" spans="1:28" x14ac:dyDescent="0.15">
      <c r="A358" s="19" t="s">
        <v>565</v>
      </c>
      <c r="B358" s="19" t="s">
        <v>68</v>
      </c>
      <c r="C358" s="19" t="s">
        <v>567</v>
      </c>
      <c r="D358" s="19" t="str">
        <f t="shared" si="96"/>
        <v>Q4041241木莓红</v>
      </c>
      <c r="E358" s="22">
        <v>0</v>
      </c>
      <c r="F358" s="3">
        <v>0</v>
      </c>
      <c r="G358" s="3">
        <f t="shared" si="97"/>
        <v>0</v>
      </c>
      <c r="H358" s="23">
        <v>0</v>
      </c>
      <c r="I358" s="24">
        <v>1</v>
      </c>
      <c r="J358" s="8">
        <f t="shared" si="98"/>
        <v>0</v>
      </c>
      <c r="M358" s="4">
        <f t="shared" si="99"/>
        <v>0</v>
      </c>
      <c r="N358" s="5">
        <f t="shared" si="100"/>
        <v>0</v>
      </c>
      <c r="O358" s="5">
        <f t="shared" si="87"/>
        <v>0</v>
      </c>
      <c r="P358" s="5">
        <f t="shared" si="88"/>
        <v>0</v>
      </c>
      <c r="Q358" s="2" t="s">
        <v>511</v>
      </c>
      <c r="R358" s="7">
        <f t="shared" si="101"/>
        <v>0</v>
      </c>
      <c r="S358" s="7">
        <f t="shared" si="102"/>
        <v>0</v>
      </c>
      <c r="T358" s="7">
        <f t="shared" si="89"/>
        <v>0</v>
      </c>
      <c r="U358" s="7">
        <f t="shared" si="90"/>
        <v>0</v>
      </c>
      <c r="V358" s="22">
        <v>258</v>
      </c>
      <c r="W358" s="22">
        <v>499</v>
      </c>
      <c r="X358" s="14">
        <f t="shared" si="91"/>
        <v>0</v>
      </c>
      <c r="Y358" s="3">
        <f t="shared" si="92"/>
        <v>499</v>
      </c>
      <c r="Z358" s="3">
        <f t="shared" si="93"/>
        <v>0</v>
      </c>
      <c r="AA358" s="3">
        <f t="shared" si="94"/>
        <v>0</v>
      </c>
      <c r="AB358" s="3">
        <f t="shared" si="95"/>
        <v>0</v>
      </c>
    </row>
    <row r="359" spans="1:28" x14ac:dyDescent="0.15">
      <c r="A359" s="19" t="s">
        <v>532</v>
      </c>
      <c r="B359" s="19" t="s">
        <v>533</v>
      </c>
      <c r="C359" s="19" t="s">
        <v>534</v>
      </c>
      <c r="D359" s="19" t="str">
        <f t="shared" si="96"/>
        <v>Q4041501黑配粉</v>
      </c>
      <c r="E359" s="22">
        <v>3</v>
      </c>
      <c r="F359" s="3">
        <v>0</v>
      </c>
      <c r="G359" s="3">
        <f t="shared" si="97"/>
        <v>3</v>
      </c>
      <c r="H359" s="23">
        <v>0</v>
      </c>
      <c r="I359" s="24">
        <v>1</v>
      </c>
      <c r="J359" s="8">
        <f t="shared" si="98"/>
        <v>0</v>
      </c>
      <c r="M359" s="4">
        <f t="shared" si="99"/>
        <v>3</v>
      </c>
      <c r="N359" s="5">
        <f t="shared" si="100"/>
        <v>3</v>
      </c>
      <c r="O359" s="5">
        <f t="shared" si="87"/>
        <v>3</v>
      </c>
      <c r="P359" s="5">
        <f t="shared" si="88"/>
        <v>3</v>
      </c>
      <c r="Q359" s="2" t="s">
        <v>511</v>
      </c>
      <c r="R359" s="7">
        <f t="shared" si="101"/>
        <v>3</v>
      </c>
      <c r="S359" s="7">
        <f t="shared" si="102"/>
        <v>3</v>
      </c>
      <c r="T359" s="7">
        <f t="shared" si="89"/>
        <v>3</v>
      </c>
      <c r="U359" s="7">
        <f t="shared" si="90"/>
        <v>3</v>
      </c>
      <c r="V359" s="22">
        <v>284</v>
      </c>
      <c r="W359" s="22">
        <v>499</v>
      </c>
      <c r="X359" s="14">
        <f t="shared" si="91"/>
        <v>0</v>
      </c>
      <c r="Y359" s="3">
        <f t="shared" si="92"/>
        <v>499</v>
      </c>
      <c r="Z359" s="3">
        <f t="shared" si="93"/>
        <v>1497</v>
      </c>
      <c r="AA359" s="3">
        <f t="shared" si="94"/>
        <v>1497</v>
      </c>
      <c r="AB359" s="3">
        <f t="shared" si="95"/>
        <v>1497</v>
      </c>
    </row>
    <row r="360" spans="1:28" x14ac:dyDescent="0.15">
      <c r="A360" s="19" t="s">
        <v>562</v>
      </c>
      <c r="B360" s="19" t="s">
        <v>558</v>
      </c>
      <c r="C360" s="19" t="s">
        <v>563</v>
      </c>
      <c r="D360" s="19" t="str">
        <f t="shared" si="96"/>
        <v>Q4042101荧光黄</v>
      </c>
      <c r="E360" s="22">
        <v>66</v>
      </c>
      <c r="F360" s="3">
        <v>0</v>
      </c>
      <c r="G360" s="3">
        <f t="shared" si="97"/>
        <v>66</v>
      </c>
      <c r="H360" s="23">
        <v>3</v>
      </c>
      <c r="I360" s="24">
        <v>13</v>
      </c>
      <c r="J360" s="8">
        <f t="shared" si="98"/>
        <v>12.857142857142856</v>
      </c>
      <c r="M360" s="4">
        <f t="shared" si="99"/>
        <v>5.1333333333333337</v>
      </c>
      <c r="N360" s="5">
        <f t="shared" si="100"/>
        <v>5.1333333333333337</v>
      </c>
      <c r="O360" s="5">
        <f t="shared" si="87"/>
        <v>5.1333333333333337</v>
      </c>
      <c r="P360" s="5">
        <f t="shared" si="88"/>
        <v>5.1333333333333337</v>
      </c>
      <c r="Q360" s="2" t="s">
        <v>511</v>
      </c>
      <c r="R360" s="7">
        <f t="shared" si="101"/>
        <v>5.0769230769230766</v>
      </c>
      <c r="S360" s="7">
        <f t="shared" si="102"/>
        <v>5.0769230769230766</v>
      </c>
      <c r="T360" s="7">
        <f t="shared" si="89"/>
        <v>5.0769230769230766</v>
      </c>
      <c r="U360" s="7">
        <f t="shared" si="90"/>
        <v>5.0769230769230766</v>
      </c>
      <c r="V360" s="22">
        <v>407</v>
      </c>
      <c r="W360" s="22">
        <v>699</v>
      </c>
      <c r="X360" s="14">
        <f t="shared" si="91"/>
        <v>8987.1428571428569</v>
      </c>
      <c r="Y360" s="3">
        <f t="shared" si="92"/>
        <v>9087</v>
      </c>
      <c r="Z360" s="3">
        <f t="shared" si="93"/>
        <v>46134</v>
      </c>
      <c r="AA360" s="3">
        <f t="shared" si="94"/>
        <v>46134</v>
      </c>
      <c r="AB360" s="3">
        <f t="shared" si="95"/>
        <v>46134</v>
      </c>
    </row>
    <row r="361" spans="1:28" x14ac:dyDescent="0.15">
      <c r="A361" s="19" t="s">
        <v>562</v>
      </c>
      <c r="B361" s="19" t="s">
        <v>560</v>
      </c>
      <c r="C361" s="19" t="s">
        <v>564</v>
      </c>
      <c r="D361" s="19" t="str">
        <f t="shared" si="96"/>
        <v>Q4042101荧光玫红</v>
      </c>
      <c r="E361" s="22">
        <v>25</v>
      </c>
      <c r="F361" s="3">
        <v>0</v>
      </c>
      <c r="G361" s="3">
        <f t="shared" si="97"/>
        <v>25</v>
      </c>
      <c r="H361" s="23">
        <v>0</v>
      </c>
      <c r="I361" s="24">
        <v>5</v>
      </c>
      <c r="J361" s="8">
        <f t="shared" si="98"/>
        <v>0</v>
      </c>
      <c r="M361" s="4">
        <f t="shared" si="99"/>
        <v>25</v>
      </c>
      <c r="N361" s="5">
        <f t="shared" si="100"/>
        <v>25</v>
      </c>
      <c r="O361" s="5">
        <f t="shared" si="87"/>
        <v>25</v>
      </c>
      <c r="P361" s="5">
        <f t="shared" si="88"/>
        <v>25</v>
      </c>
      <c r="Q361" s="2" t="s">
        <v>511</v>
      </c>
      <c r="R361" s="7">
        <f t="shared" si="101"/>
        <v>5</v>
      </c>
      <c r="S361" s="7">
        <f t="shared" si="102"/>
        <v>5</v>
      </c>
      <c r="T361" s="7">
        <f t="shared" si="89"/>
        <v>5</v>
      </c>
      <c r="U361" s="7">
        <f t="shared" si="90"/>
        <v>5</v>
      </c>
      <c r="V361" s="22">
        <v>407</v>
      </c>
      <c r="W361" s="22">
        <v>699</v>
      </c>
      <c r="X361" s="14">
        <f t="shared" si="91"/>
        <v>0</v>
      </c>
      <c r="Y361" s="3">
        <f t="shared" si="92"/>
        <v>3495</v>
      </c>
      <c r="Z361" s="3">
        <f t="shared" si="93"/>
        <v>17475</v>
      </c>
      <c r="AA361" s="3">
        <f t="shared" si="94"/>
        <v>17475</v>
      </c>
      <c r="AB361" s="3">
        <f t="shared" si="95"/>
        <v>17475</v>
      </c>
    </row>
    <row r="362" spans="1:28" x14ac:dyDescent="0.15">
      <c r="A362" s="19" t="s">
        <v>557</v>
      </c>
      <c r="B362" s="19" t="s">
        <v>558</v>
      </c>
      <c r="C362" s="19" t="s">
        <v>559</v>
      </c>
      <c r="D362" s="19" t="str">
        <f t="shared" si="96"/>
        <v>Q4042102荧光黄</v>
      </c>
      <c r="E362" s="22">
        <v>34</v>
      </c>
      <c r="F362" s="3">
        <v>0</v>
      </c>
      <c r="G362" s="3">
        <f t="shared" si="97"/>
        <v>34</v>
      </c>
      <c r="H362" s="23">
        <v>1</v>
      </c>
      <c r="I362" s="24">
        <v>5</v>
      </c>
      <c r="J362" s="8">
        <f t="shared" si="98"/>
        <v>4.2857142857142856</v>
      </c>
      <c r="M362" s="4">
        <f t="shared" si="99"/>
        <v>7.9333333333333336</v>
      </c>
      <c r="N362" s="5">
        <f t="shared" si="100"/>
        <v>7.9333333333333336</v>
      </c>
      <c r="O362" s="5">
        <f t="shared" si="87"/>
        <v>7.9333333333333336</v>
      </c>
      <c r="P362" s="5">
        <f t="shared" si="88"/>
        <v>7.9333333333333336</v>
      </c>
      <c r="Q362" s="2" t="s">
        <v>511</v>
      </c>
      <c r="R362" s="7">
        <f t="shared" si="101"/>
        <v>6.8</v>
      </c>
      <c r="S362" s="7">
        <f t="shared" si="102"/>
        <v>6.8</v>
      </c>
      <c r="T362" s="7">
        <f t="shared" si="89"/>
        <v>6.8</v>
      </c>
      <c r="U362" s="7">
        <f t="shared" si="90"/>
        <v>6.8</v>
      </c>
      <c r="V362" s="22">
        <v>290</v>
      </c>
      <c r="W362" s="22">
        <v>599</v>
      </c>
      <c r="X362" s="14">
        <f t="shared" si="91"/>
        <v>2567.1428571428569</v>
      </c>
      <c r="Y362" s="3">
        <f t="shared" si="92"/>
        <v>2995</v>
      </c>
      <c r="Z362" s="3">
        <f t="shared" si="93"/>
        <v>20366</v>
      </c>
      <c r="AA362" s="3">
        <f t="shared" si="94"/>
        <v>20366</v>
      </c>
      <c r="AB362" s="3">
        <f t="shared" si="95"/>
        <v>20366</v>
      </c>
    </row>
    <row r="363" spans="1:28" x14ac:dyDescent="0.15">
      <c r="A363" s="19" t="s">
        <v>557</v>
      </c>
      <c r="B363" s="19" t="s">
        <v>560</v>
      </c>
      <c r="C363" s="19" t="s">
        <v>561</v>
      </c>
      <c r="D363" s="19" t="str">
        <f t="shared" si="96"/>
        <v>Q4042102荧光玫红</v>
      </c>
      <c r="E363" s="22">
        <v>67</v>
      </c>
      <c r="F363" s="3">
        <v>0</v>
      </c>
      <c r="G363" s="3">
        <f t="shared" si="97"/>
        <v>67</v>
      </c>
      <c r="H363" s="23">
        <v>3</v>
      </c>
      <c r="I363" s="24">
        <v>24</v>
      </c>
      <c r="J363" s="8">
        <f t="shared" si="98"/>
        <v>12.857142857142856</v>
      </c>
      <c r="M363" s="4">
        <f t="shared" si="99"/>
        <v>5.2111111111111112</v>
      </c>
      <c r="N363" s="5">
        <f t="shared" si="100"/>
        <v>5.2111111111111112</v>
      </c>
      <c r="O363" s="5">
        <f t="shared" si="87"/>
        <v>5.2111111111111112</v>
      </c>
      <c r="P363" s="5">
        <f t="shared" si="88"/>
        <v>5.2111111111111112</v>
      </c>
      <c r="Q363" s="2" t="s">
        <v>511</v>
      </c>
      <c r="R363" s="7">
        <f t="shared" si="101"/>
        <v>2.7916666666666665</v>
      </c>
      <c r="S363" s="7">
        <f t="shared" si="102"/>
        <v>2.7916666666666665</v>
      </c>
      <c r="T363" s="7">
        <f t="shared" si="89"/>
        <v>2.7916666666666665</v>
      </c>
      <c r="U363" s="7">
        <f t="shared" si="90"/>
        <v>2.7916666666666665</v>
      </c>
      <c r="V363" s="22">
        <v>290</v>
      </c>
      <c r="W363" s="22">
        <v>599</v>
      </c>
      <c r="X363" s="14">
        <f t="shared" si="91"/>
        <v>7701.4285714285706</v>
      </c>
      <c r="Y363" s="3">
        <f t="shared" si="92"/>
        <v>14376</v>
      </c>
      <c r="Z363" s="3">
        <f t="shared" si="93"/>
        <v>40133</v>
      </c>
      <c r="AA363" s="3">
        <f t="shared" si="94"/>
        <v>40133</v>
      </c>
      <c r="AB363" s="3">
        <f t="shared" si="95"/>
        <v>40133</v>
      </c>
    </row>
    <row r="364" spans="1:28" x14ac:dyDescent="0.15">
      <c r="A364" s="19" t="s">
        <v>530</v>
      </c>
      <c r="B364" s="19" t="s">
        <v>94</v>
      </c>
      <c r="C364" s="19" t="s">
        <v>554</v>
      </c>
      <c r="D364" s="19" t="str">
        <f t="shared" si="96"/>
        <v>Q4042103皇家紫</v>
      </c>
      <c r="E364" s="22">
        <v>12</v>
      </c>
      <c r="F364" s="3">
        <v>0</v>
      </c>
      <c r="G364" s="3">
        <f t="shared" si="97"/>
        <v>12</v>
      </c>
      <c r="H364" s="23">
        <v>5</v>
      </c>
      <c r="I364" s="24">
        <v>17</v>
      </c>
      <c r="J364" s="8">
        <f t="shared" si="98"/>
        <v>21.428571428571431</v>
      </c>
      <c r="M364" s="4">
        <f t="shared" si="99"/>
        <v>0.55999999999999994</v>
      </c>
      <c r="N364" s="5">
        <f t="shared" si="100"/>
        <v>0.55999999999999994</v>
      </c>
      <c r="O364" s="5">
        <f t="shared" si="87"/>
        <v>0.55999999999999994</v>
      </c>
      <c r="P364" s="5">
        <f t="shared" si="88"/>
        <v>0.55999999999999994</v>
      </c>
      <c r="Q364" s="2" t="s">
        <v>511</v>
      </c>
      <c r="R364" s="7">
        <f t="shared" si="101"/>
        <v>0.70588235294117652</v>
      </c>
      <c r="S364" s="7">
        <f t="shared" si="102"/>
        <v>0.70588235294117652</v>
      </c>
      <c r="T364" s="7">
        <f t="shared" si="89"/>
        <v>0.70588235294117652</v>
      </c>
      <c r="U364" s="7">
        <f t="shared" si="90"/>
        <v>0.70588235294117652</v>
      </c>
      <c r="V364" s="22">
        <v>275</v>
      </c>
      <c r="W364" s="22">
        <v>499</v>
      </c>
      <c r="X364" s="14">
        <f t="shared" si="91"/>
        <v>10692.857142857143</v>
      </c>
      <c r="Y364" s="3">
        <f t="shared" si="92"/>
        <v>8483</v>
      </c>
      <c r="Z364" s="3">
        <f t="shared" si="93"/>
        <v>5988</v>
      </c>
      <c r="AA364" s="3">
        <f t="shared" si="94"/>
        <v>5988</v>
      </c>
      <c r="AB364" s="3">
        <f t="shared" si="95"/>
        <v>5988</v>
      </c>
    </row>
    <row r="365" spans="1:28" x14ac:dyDescent="0.15">
      <c r="A365" s="19" t="s">
        <v>530</v>
      </c>
      <c r="B365" s="19" t="s">
        <v>555</v>
      </c>
      <c r="C365" s="19" t="s">
        <v>556</v>
      </c>
      <c r="D365" s="19" t="str">
        <f t="shared" si="96"/>
        <v>Q4042103冰粉色</v>
      </c>
      <c r="E365" s="22">
        <v>5</v>
      </c>
      <c r="F365" s="3">
        <v>0</v>
      </c>
      <c r="G365" s="3">
        <f t="shared" si="97"/>
        <v>5</v>
      </c>
      <c r="H365" s="23">
        <v>0</v>
      </c>
      <c r="I365" s="24">
        <v>2</v>
      </c>
      <c r="J365" s="8">
        <f t="shared" si="98"/>
        <v>0</v>
      </c>
      <c r="M365" s="4">
        <f t="shared" si="99"/>
        <v>5</v>
      </c>
      <c r="N365" s="5">
        <f t="shared" si="100"/>
        <v>5</v>
      </c>
      <c r="O365" s="5">
        <f t="shared" si="87"/>
        <v>5</v>
      </c>
      <c r="P365" s="5">
        <f t="shared" si="88"/>
        <v>5</v>
      </c>
      <c r="Q365" s="2" t="s">
        <v>511</v>
      </c>
      <c r="R365" s="7">
        <f t="shared" si="101"/>
        <v>2.5</v>
      </c>
      <c r="S365" s="7">
        <f t="shared" si="102"/>
        <v>2.5</v>
      </c>
      <c r="T365" s="7">
        <f t="shared" si="89"/>
        <v>2.5</v>
      </c>
      <c r="U365" s="7">
        <f t="shared" si="90"/>
        <v>2.5</v>
      </c>
      <c r="V365" s="22">
        <v>275</v>
      </c>
      <c r="W365" s="22">
        <v>499</v>
      </c>
      <c r="X365" s="14">
        <f t="shared" si="91"/>
        <v>0</v>
      </c>
      <c r="Y365" s="3">
        <f t="shared" si="92"/>
        <v>998</v>
      </c>
      <c r="Z365" s="3">
        <f t="shared" si="93"/>
        <v>2495</v>
      </c>
      <c r="AA365" s="3">
        <f t="shared" si="94"/>
        <v>2495</v>
      </c>
      <c r="AB365" s="3">
        <f t="shared" si="95"/>
        <v>2495</v>
      </c>
    </row>
    <row r="366" spans="1:28" x14ac:dyDescent="0.15">
      <c r="A366" s="19" t="s">
        <v>552</v>
      </c>
      <c r="B366" s="19" t="s">
        <v>536</v>
      </c>
      <c r="C366" s="19" t="s">
        <v>553</v>
      </c>
      <c r="D366" s="19" t="str">
        <f t="shared" si="96"/>
        <v>Q4042401裸粉色</v>
      </c>
      <c r="E366" s="22">
        <v>4</v>
      </c>
      <c r="F366" s="3">
        <v>0</v>
      </c>
      <c r="G366" s="3">
        <f t="shared" si="97"/>
        <v>4</v>
      </c>
      <c r="H366" s="23">
        <v>0</v>
      </c>
      <c r="I366" s="24">
        <v>2</v>
      </c>
      <c r="J366" s="8">
        <f t="shared" si="98"/>
        <v>0</v>
      </c>
      <c r="M366" s="4">
        <f t="shared" si="99"/>
        <v>4</v>
      </c>
      <c r="N366" s="5">
        <f t="shared" si="100"/>
        <v>4</v>
      </c>
      <c r="O366" s="5">
        <f t="shared" si="87"/>
        <v>4</v>
      </c>
      <c r="P366" s="5">
        <f t="shared" si="88"/>
        <v>4</v>
      </c>
      <c r="Q366" s="2" t="s">
        <v>511</v>
      </c>
      <c r="R366" s="7">
        <f t="shared" si="101"/>
        <v>2</v>
      </c>
      <c r="S366" s="7">
        <f t="shared" si="102"/>
        <v>2</v>
      </c>
      <c r="T366" s="7">
        <f t="shared" si="89"/>
        <v>2</v>
      </c>
      <c r="U366" s="7">
        <f t="shared" si="90"/>
        <v>2</v>
      </c>
      <c r="V366" s="22">
        <v>510</v>
      </c>
      <c r="W366" s="22">
        <v>989</v>
      </c>
      <c r="X366" s="14">
        <f t="shared" si="91"/>
        <v>0</v>
      </c>
      <c r="Y366" s="3">
        <f t="shared" si="92"/>
        <v>1978</v>
      </c>
      <c r="Z366" s="3">
        <f t="shared" si="93"/>
        <v>3956</v>
      </c>
      <c r="AA366" s="3">
        <f t="shared" si="94"/>
        <v>3956</v>
      </c>
      <c r="AB366" s="3">
        <f t="shared" si="95"/>
        <v>3956</v>
      </c>
    </row>
    <row r="367" spans="1:28" x14ac:dyDescent="0.15">
      <c r="A367" s="19" t="s">
        <v>625</v>
      </c>
      <c r="B367" s="19" t="s">
        <v>536</v>
      </c>
      <c r="C367" s="19" t="s">
        <v>629</v>
      </c>
      <c r="D367" s="19" t="str">
        <f t="shared" si="96"/>
        <v>Q4051301裸粉色</v>
      </c>
      <c r="E367" s="22">
        <v>-3</v>
      </c>
      <c r="F367" s="3">
        <v>5</v>
      </c>
      <c r="G367" s="3">
        <f t="shared" si="97"/>
        <v>2</v>
      </c>
      <c r="H367" s="23">
        <v>3</v>
      </c>
      <c r="I367" s="24">
        <v>40</v>
      </c>
      <c r="J367" s="8">
        <f t="shared" si="98"/>
        <v>12.857142857142856</v>
      </c>
      <c r="M367" s="4">
        <f t="shared" si="99"/>
        <v>-0.23333333333333336</v>
      </c>
      <c r="N367" s="5">
        <f t="shared" si="100"/>
        <v>0.15555555555555556</v>
      </c>
      <c r="O367" s="5">
        <f t="shared" si="87"/>
        <v>0.15555555555555556</v>
      </c>
      <c r="P367" s="5">
        <f t="shared" si="88"/>
        <v>0.15555555555555556</v>
      </c>
      <c r="Q367" s="2" t="s">
        <v>511</v>
      </c>
      <c r="R367" s="7">
        <f t="shared" si="101"/>
        <v>-7.4999999999999997E-2</v>
      </c>
      <c r="S367" s="7">
        <f t="shared" si="102"/>
        <v>0.05</v>
      </c>
      <c r="T367" s="7">
        <f t="shared" si="89"/>
        <v>0.05</v>
      </c>
      <c r="U367" s="7">
        <f t="shared" si="90"/>
        <v>0.05</v>
      </c>
      <c r="V367" s="22">
        <v>385</v>
      </c>
      <c r="W367" s="22">
        <v>699</v>
      </c>
      <c r="X367" s="14">
        <f t="shared" si="91"/>
        <v>8987.1428571428569</v>
      </c>
      <c r="Y367" s="3">
        <f t="shared" si="92"/>
        <v>27960</v>
      </c>
      <c r="Z367" s="3">
        <f t="shared" si="93"/>
        <v>-2097</v>
      </c>
      <c r="AA367" s="3">
        <f t="shared" si="94"/>
        <v>1398</v>
      </c>
      <c r="AB367" s="3">
        <f t="shared" si="95"/>
        <v>1398</v>
      </c>
    </row>
    <row r="368" spans="1:28" x14ac:dyDescent="0.15">
      <c r="A368" s="19" t="s">
        <v>625</v>
      </c>
      <c r="B368" s="19" t="s">
        <v>624</v>
      </c>
      <c r="C368" s="19" t="s">
        <v>630</v>
      </c>
      <c r="D368" s="19" t="str">
        <f t="shared" si="96"/>
        <v>Q4051301薄荷色</v>
      </c>
      <c r="E368" s="22">
        <v>14</v>
      </c>
      <c r="F368" s="3">
        <v>64</v>
      </c>
      <c r="G368" s="3">
        <f t="shared" si="97"/>
        <v>78</v>
      </c>
      <c r="H368" s="23">
        <v>11</v>
      </c>
      <c r="I368" s="24">
        <v>23</v>
      </c>
      <c r="J368" s="8">
        <f t="shared" si="98"/>
        <v>47.142857142857139</v>
      </c>
      <c r="M368" s="4">
        <f t="shared" si="99"/>
        <v>0.29696969696969699</v>
      </c>
      <c r="N368" s="5">
        <f t="shared" si="100"/>
        <v>1.6545454545454548</v>
      </c>
      <c r="O368" s="5">
        <f t="shared" si="87"/>
        <v>1.6545454545454548</v>
      </c>
      <c r="P368" s="5">
        <f t="shared" si="88"/>
        <v>1.6545454545454548</v>
      </c>
      <c r="Q368" s="2" t="s">
        <v>511</v>
      </c>
      <c r="R368" s="7">
        <f t="shared" si="101"/>
        <v>0.60869565217391308</v>
      </c>
      <c r="S368" s="7">
        <f t="shared" si="102"/>
        <v>3.3913043478260869</v>
      </c>
      <c r="T368" s="7">
        <f t="shared" si="89"/>
        <v>3.3913043478260869</v>
      </c>
      <c r="U368" s="7">
        <f t="shared" si="90"/>
        <v>3.3913043478260869</v>
      </c>
      <c r="V368" s="22">
        <v>385</v>
      </c>
      <c r="W368" s="22">
        <v>699</v>
      </c>
      <c r="X368" s="14">
        <f t="shared" si="91"/>
        <v>32952.857142857138</v>
      </c>
      <c r="Y368" s="3">
        <f t="shared" si="92"/>
        <v>16077</v>
      </c>
      <c r="Z368" s="3">
        <f t="shared" si="93"/>
        <v>9786</v>
      </c>
      <c r="AA368" s="3">
        <f t="shared" si="94"/>
        <v>54522</v>
      </c>
      <c r="AB368" s="3">
        <f t="shared" si="95"/>
        <v>54522</v>
      </c>
    </row>
    <row r="369" spans="1:28" x14ac:dyDescent="0.15">
      <c r="A369" s="19" t="s">
        <v>623</v>
      </c>
      <c r="B369" s="19" t="s">
        <v>536</v>
      </c>
      <c r="C369" s="19" t="s">
        <v>627</v>
      </c>
      <c r="D369" s="19" t="str">
        <f t="shared" si="96"/>
        <v>Q4051302裸粉色</v>
      </c>
      <c r="E369" s="22">
        <v>29</v>
      </c>
      <c r="F369" s="3">
        <v>2</v>
      </c>
      <c r="G369" s="3">
        <f t="shared" si="97"/>
        <v>31</v>
      </c>
      <c r="H369" s="23">
        <v>8</v>
      </c>
      <c r="I369" s="24">
        <v>48</v>
      </c>
      <c r="J369" s="8">
        <f t="shared" si="98"/>
        <v>34.285714285714285</v>
      </c>
      <c r="M369" s="4">
        <f t="shared" si="99"/>
        <v>0.84583333333333333</v>
      </c>
      <c r="N369" s="5">
        <f t="shared" si="100"/>
        <v>0.90416666666666667</v>
      </c>
      <c r="O369" s="5">
        <f t="shared" si="87"/>
        <v>0.90416666666666667</v>
      </c>
      <c r="P369" s="5">
        <f t="shared" si="88"/>
        <v>0.90416666666666667</v>
      </c>
      <c r="Q369" s="2" t="s">
        <v>511</v>
      </c>
      <c r="R369" s="7">
        <f t="shared" si="101"/>
        <v>0.60416666666666663</v>
      </c>
      <c r="S369" s="7">
        <f t="shared" si="102"/>
        <v>0.64583333333333337</v>
      </c>
      <c r="T369" s="7">
        <f t="shared" si="89"/>
        <v>0.64583333333333337</v>
      </c>
      <c r="U369" s="7">
        <f t="shared" si="90"/>
        <v>0.64583333333333337</v>
      </c>
      <c r="V369" s="22">
        <v>378</v>
      </c>
      <c r="W369" s="22">
        <v>689</v>
      </c>
      <c r="X369" s="14">
        <f t="shared" si="91"/>
        <v>23622.857142857141</v>
      </c>
      <c r="Y369" s="3">
        <f t="shared" si="92"/>
        <v>33072</v>
      </c>
      <c r="Z369" s="3">
        <f t="shared" si="93"/>
        <v>19981</v>
      </c>
      <c r="AA369" s="3">
        <f t="shared" si="94"/>
        <v>21359</v>
      </c>
      <c r="AB369" s="3">
        <f t="shared" si="95"/>
        <v>21359</v>
      </c>
    </row>
    <row r="370" spans="1:28" x14ac:dyDescent="0.15">
      <c r="A370" s="19" t="s">
        <v>623</v>
      </c>
      <c r="B370" s="19" t="s">
        <v>624</v>
      </c>
      <c r="C370" s="19" t="s">
        <v>628</v>
      </c>
      <c r="D370" s="19" t="str">
        <f t="shared" si="96"/>
        <v>Q4051302薄荷色</v>
      </c>
      <c r="E370" s="22">
        <v>19</v>
      </c>
      <c r="F370" s="3">
        <v>2</v>
      </c>
      <c r="G370" s="3">
        <f t="shared" si="97"/>
        <v>21</v>
      </c>
      <c r="H370" s="23">
        <v>3</v>
      </c>
      <c r="I370" s="24">
        <v>24</v>
      </c>
      <c r="J370" s="8">
        <f t="shared" si="98"/>
        <v>12.857142857142856</v>
      </c>
      <c r="M370" s="4">
        <f t="shared" si="99"/>
        <v>1.4777777777777779</v>
      </c>
      <c r="N370" s="5">
        <f t="shared" si="100"/>
        <v>1.6333333333333335</v>
      </c>
      <c r="O370" s="5">
        <f t="shared" si="87"/>
        <v>1.6333333333333335</v>
      </c>
      <c r="P370" s="5">
        <f t="shared" si="88"/>
        <v>1.6333333333333335</v>
      </c>
      <c r="Q370" s="2" t="s">
        <v>511</v>
      </c>
      <c r="R370" s="7">
        <f t="shared" si="101"/>
        <v>0.79166666666666663</v>
      </c>
      <c r="S370" s="7">
        <f t="shared" si="102"/>
        <v>0.875</v>
      </c>
      <c r="T370" s="7">
        <f t="shared" si="89"/>
        <v>0.875</v>
      </c>
      <c r="U370" s="7">
        <f t="shared" si="90"/>
        <v>0.875</v>
      </c>
      <c r="V370" s="22">
        <v>378</v>
      </c>
      <c r="W370" s="22">
        <v>689</v>
      </c>
      <c r="X370" s="14">
        <f t="shared" si="91"/>
        <v>8858.5714285714275</v>
      </c>
      <c r="Y370" s="3">
        <f t="shared" si="92"/>
        <v>16536</v>
      </c>
      <c r="Z370" s="3">
        <f t="shared" si="93"/>
        <v>13091</v>
      </c>
      <c r="AA370" s="3">
        <f t="shared" si="94"/>
        <v>14469</v>
      </c>
      <c r="AB370" s="3">
        <f t="shared" si="95"/>
        <v>14469</v>
      </c>
    </row>
    <row r="371" spans="1:28" x14ac:dyDescent="0.15">
      <c r="A371" s="19" t="s">
        <v>633</v>
      </c>
      <c r="B371" s="19" t="s">
        <v>634</v>
      </c>
      <c r="C371" s="19" t="s">
        <v>635</v>
      </c>
      <c r="D371" s="19" t="str">
        <f t="shared" si="96"/>
        <v>Q4052001薄荷绿</v>
      </c>
      <c r="E371" s="22">
        <v>7</v>
      </c>
      <c r="F371" s="3">
        <v>0</v>
      </c>
      <c r="G371" s="3">
        <f t="shared" si="97"/>
        <v>7</v>
      </c>
      <c r="H371" s="23">
        <v>0</v>
      </c>
      <c r="I371" s="24">
        <v>1</v>
      </c>
      <c r="J371" s="8">
        <f t="shared" si="98"/>
        <v>0</v>
      </c>
      <c r="M371" s="4">
        <f t="shared" si="99"/>
        <v>7</v>
      </c>
      <c r="N371" s="5">
        <f t="shared" si="100"/>
        <v>7</v>
      </c>
      <c r="O371" s="5">
        <f t="shared" si="87"/>
        <v>7</v>
      </c>
      <c r="P371" s="5">
        <f t="shared" si="88"/>
        <v>7</v>
      </c>
      <c r="Q371" s="2" t="s">
        <v>511</v>
      </c>
      <c r="R371" s="7">
        <f t="shared" si="101"/>
        <v>7</v>
      </c>
      <c r="S371" s="7">
        <f t="shared" si="102"/>
        <v>7</v>
      </c>
      <c r="T371" s="7">
        <f t="shared" si="89"/>
        <v>7</v>
      </c>
      <c r="U371" s="7">
        <f t="shared" si="90"/>
        <v>7</v>
      </c>
      <c r="V371" s="22">
        <v>316</v>
      </c>
      <c r="W371" s="22">
        <v>639</v>
      </c>
      <c r="X371" s="14">
        <f t="shared" si="91"/>
        <v>0</v>
      </c>
      <c r="Y371" s="3">
        <f t="shared" si="92"/>
        <v>639</v>
      </c>
      <c r="Z371" s="3">
        <f t="shared" si="93"/>
        <v>4473</v>
      </c>
      <c r="AA371" s="3">
        <f t="shared" si="94"/>
        <v>4473</v>
      </c>
      <c r="AB371" s="3">
        <f t="shared" si="95"/>
        <v>4473</v>
      </c>
    </row>
    <row r="372" spans="1:28" x14ac:dyDescent="0.15">
      <c r="A372" s="19" t="s">
        <v>692</v>
      </c>
      <c r="B372" s="19" t="s">
        <v>68</v>
      </c>
      <c r="C372" s="19" t="s">
        <v>693</v>
      </c>
      <c r="D372" s="19" t="str">
        <f t="shared" si="96"/>
        <v>Q4060603木莓红</v>
      </c>
      <c r="E372" s="22">
        <v>-21</v>
      </c>
      <c r="F372" s="3">
        <v>223</v>
      </c>
      <c r="G372" s="3">
        <f t="shared" si="97"/>
        <v>202</v>
      </c>
      <c r="H372" s="23">
        <v>24</v>
      </c>
      <c r="I372" s="24">
        <v>93</v>
      </c>
      <c r="J372" s="8">
        <f t="shared" si="98"/>
        <v>102.85714285714285</v>
      </c>
      <c r="M372" s="4">
        <f t="shared" si="99"/>
        <v>-0.20416666666666669</v>
      </c>
      <c r="N372" s="5">
        <f t="shared" si="100"/>
        <v>1.963888888888889</v>
      </c>
      <c r="O372" s="5">
        <f t="shared" si="87"/>
        <v>1.963888888888889</v>
      </c>
      <c r="P372" s="5">
        <f t="shared" si="88"/>
        <v>1.963888888888889</v>
      </c>
      <c r="Q372" s="2" t="s">
        <v>842</v>
      </c>
      <c r="R372" s="7">
        <f t="shared" si="101"/>
        <v>-0.22580645161290322</v>
      </c>
      <c r="S372" s="7">
        <f t="shared" si="102"/>
        <v>2.172043010752688</v>
      </c>
      <c r="T372" s="7">
        <f t="shared" si="89"/>
        <v>2.172043010752688</v>
      </c>
      <c r="U372" s="7">
        <f t="shared" si="90"/>
        <v>2.172043010752688</v>
      </c>
      <c r="V372" s="22">
        <v>179</v>
      </c>
      <c r="W372" s="22">
        <v>359</v>
      </c>
      <c r="X372" s="14">
        <f t="shared" si="91"/>
        <v>36925.714285714283</v>
      </c>
      <c r="Y372" s="3">
        <f t="shared" si="92"/>
        <v>33387</v>
      </c>
      <c r="Z372" s="3">
        <f t="shared" si="93"/>
        <v>-7539</v>
      </c>
      <c r="AA372" s="3">
        <f t="shared" si="94"/>
        <v>72518</v>
      </c>
      <c r="AB372" s="3">
        <f t="shared" si="95"/>
        <v>72518</v>
      </c>
    </row>
    <row r="373" spans="1:28" x14ac:dyDescent="0.15">
      <c r="A373" s="19" t="s">
        <v>690</v>
      </c>
      <c r="B373" s="19" t="s">
        <v>10</v>
      </c>
      <c r="C373" s="19" t="s">
        <v>691</v>
      </c>
      <c r="D373" s="19" t="str">
        <f t="shared" si="96"/>
        <v>Q4060604子夜黑</v>
      </c>
      <c r="E373" s="22">
        <v>97</v>
      </c>
      <c r="F373" s="3">
        <v>108</v>
      </c>
      <c r="G373" s="3">
        <f t="shared" si="97"/>
        <v>205</v>
      </c>
      <c r="H373" s="23">
        <v>27</v>
      </c>
      <c r="I373" s="24">
        <v>62</v>
      </c>
      <c r="J373" s="8">
        <f t="shared" si="98"/>
        <v>115.71428571428572</v>
      </c>
      <c r="M373" s="4">
        <f t="shared" si="99"/>
        <v>0.83827160493827158</v>
      </c>
      <c r="N373" s="5">
        <f t="shared" si="100"/>
        <v>1.7716049382716048</v>
      </c>
      <c r="O373" s="5">
        <f t="shared" si="87"/>
        <v>1.7716049382716048</v>
      </c>
      <c r="P373" s="5">
        <f t="shared" si="88"/>
        <v>1.7716049382716048</v>
      </c>
      <c r="Q373" s="2" t="s">
        <v>844</v>
      </c>
      <c r="R373" s="7">
        <f t="shared" si="101"/>
        <v>1.564516129032258</v>
      </c>
      <c r="S373" s="7">
        <f t="shared" si="102"/>
        <v>3.306451612903226</v>
      </c>
      <c r="T373" s="7">
        <f t="shared" si="89"/>
        <v>3.306451612903226</v>
      </c>
      <c r="U373" s="7">
        <f t="shared" si="90"/>
        <v>3.306451612903226</v>
      </c>
      <c r="V373" s="22">
        <v>172</v>
      </c>
      <c r="W373" s="22">
        <v>349</v>
      </c>
      <c r="X373" s="14">
        <f t="shared" si="91"/>
        <v>40384.285714285717</v>
      </c>
      <c r="Y373" s="3">
        <f t="shared" si="92"/>
        <v>21638</v>
      </c>
      <c r="Z373" s="3">
        <f t="shared" si="93"/>
        <v>33853</v>
      </c>
      <c r="AA373" s="3">
        <f t="shared" si="94"/>
        <v>71545</v>
      </c>
      <c r="AB373" s="3">
        <f t="shared" si="95"/>
        <v>71545</v>
      </c>
    </row>
    <row r="374" spans="1:28" x14ac:dyDescent="0.15">
      <c r="A374" s="19" t="s">
        <v>728</v>
      </c>
      <c r="B374" s="19" t="s">
        <v>729</v>
      </c>
      <c r="C374" s="19" t="s">
        <v>730</v>
      </c>
      <c r="D374" s="19" t="str">
        <f t="shared" si="96"/>
        <v>Q4061001大红色</v>
      </c>
      <c r="E374" s="22">
        <v>44</v>
      </c>
      <c r="F374" s="3">
        <v>0</v>
      </c>
      <c r="G374" s="3">
        <f t="shared" si="97"/>
        <v>44</v>
      </c>
      <c r="H374" s="23">
        <v>0</v>
      </c>
      <c r="I374" s="24">
        <v>5</v>
      </c>
      <c r="J374" s="8">
        <f t="shared" si="98"/>
        <v>0</v>
      </c>
      <c r="M374" s="4">
        <f t="shared" si="99"/>
        <v>44</v>
      </c>
      <c r="N374" s="5">
        <f t="shared" si="100"/>
        <v>44</v>
      </c>
      <c r="O374" s="5">
        <f t="shared" si="87"/>
        <v>44</v>
      </c>
      <c r="P374" s="5">
        <f t="shared" si="88"/>
        <v>44</v>
      </c>
      <c r="Q374" s="2" t="s">
        <v>511</v>
      </c>
      <c r="R374" s="7">
        <f t="shared" si="101"/>
        <v>8.8000000000000007</v>
      </c>
      <c r="S374" s="7">
        <f t="shared" si="102"/>
        <v>8.8000000000000007</v>
      </c>
      <c r="T374" s="7">
        <f t="shared" si="89"/>
        <v>8.8000000000000007</v>
      </c>
      <c r="U374" s="7">
        <f t="shared" si="90"/>
        <v>8.8000000000000007</v>
      </c>
      <c r="V374" s="22">
        <v>316</v>
      </c>
      <c r="W374" s="22">
        <v>639</v>
      </c>
      <c r="X374" s="14">
        <f t="shared" si="91"/>
        <v>0</v>
      </c>
      <c r="Y374" s="3">
        <f t="shared" si="92"/>
        <v>3195</v>
      </c>
      <c r="Z374" s="3">
        <f t="shared" si="93"/>
        <v>28116</v>
      </c>
      <c r="AA374" s="3">
        <f t="shared" si="94"/>
        <v>28116</v>
      </c>
      <c r="AB374" s="3">
        <f t="shared" si="95"/>
        <v>28116</v>
      </c>
    </row>
    <row r="375" spans="1:28" x14ac:dyDescent="0.15">
      <c r="A375" s="19" t="s">
        <v>724</v>
      </c>
      <c r="B375" s="19" t="s">
        <v>536</v>
      </c>
      <c r="C375" s="19" t="s">
        <v>725</v>
      </c>
      <c r="D375" s="19" t="str">
        <f t="shared" si="96"/>
        <v>Q4061701裸粉色</v>
      </c>
      <c r="E375" s="22">
        <v>-98</v>
      </c>
      <c r="F375" s="3">
        <v>201</v>
      </c>
      <c r="G375" s="3">
        <f t="shared" si="97"/>
        <v>103</v>
      </c>
      <c r="H375" s="23">
        <v>22</v>
      </c>
      <c r="I375" s="24">
        <v>70</v>
      </c>
      <c r="J375" s="8">
        <f t="shared" si="98"/>
        <v>94.285714285714278</v>
      </c>
      <c r="M375" s="4">
        <f t="shared" si="99"/>
        <v>-1.0393939393939395</v>
      </c>
      <c r="N375" s="5">
        <f t="shared" si="100"/>
        <v>1.0924242424242425</v>
      </c>
      <c r="O375" s="5">
        <f t="shared" si="87"/>
        <v>1.0924242424242425</v>
      </c>
      <c r="P375" s="5">
        <f t="shared" si="88"/>
        <v>1.0924242424242425</v>
      </c>
      <c r="Q375" s="2" t="s">
        <v>842</v>
      </c>
      <c r="R375" s="7">
        <f t="shared" si="101"/>
        <v>-1.4</v>
      </c>
      <c r="S375" s="7">
        <f t="shared" si="102"/>
        <v>1.4714285714285715</v>
      </c>
      <c r="T375" s="7">
        <f t="shared" si="89"/>
        <v>1.4714285714285715</v>
      </c>
      <c r="U375" s="7">
        <f t="shared" si="90"/>
        <v>1.4714285714285715</v>
      </c>
      <c r="V375" s="22">
        <v>284</v>
      </c>
      <c r="W375" s="22">
        <v>499</v>
      </c>
      <c r="X375" s="14">
        <f t="shared" si="91"/>
        <v>47048.571428571428</v>
      </c>
      <c r="Y375" s="3">
        <f t="shared" si="92"/>
        <v>34930</v>
      </c>
      <c r="Z375" s="3">
        <f t="shared" si="93"/>
        <v>-48902</v>
      </c>
      <c r="AA375" s="3">
        <f t="shared" si="94"/>
        <v>51397</v>
      </c>
      <c r="AB375" s="3">
        <f t="shared" si="95"/>
        <v>51397</v>
      </c>
    </row>
    <row r="376" spans="1:28" x14ac:dyDescent="0.15">
      <c r="A376" s="19" t="s">
        <v>724</v>
      </c>
      <c r="B376" s="19" t="s">
        <v>726</v>
      </c>
      <c r="C376" s="19" t="s">
        <v>727</v>
      </c>
      <c r="D376" s="19" t="str">
        <f t="shared" si="96"/>
        <v>Q4061701鹅黄色</v>
      </c>
      <c r="E376" s="22">
        <v>-7</v>
      </c>
      <c r="F376" s="3">
        <v>69</v>
      </c>
      <c r="G376" s="3">
        <f t="shared" si="97"/>
        <v>62</v>
      </c>
      <c r="H376" s="23">
        <v>3</v>
      </c>
      <c r="I376" s="24">
        <v>17</v>
      </c>
      <c r="J376" s="8">
        <f t="shared" si="98"/>
        <v>12.857142857142856</v>
      </c>
      <c r="M376" s="4">
        <f t="shared" si="99"/>
        <v>-0.54444444444444451</v>
      </c>
      <c r="N376" s="5">
        <f t="shared" si="100"/>
        <v>4.8222222222222229</v>
      </c>
      <c r="O376" s="5">
        <f t="shared" si="87"/>
        <v>4.8222222222222229</v>
      </c>
      <c r="P376" s="5">
        <f t="shared" si="88"/>
        <v>4.8222222222222229</v>
      </c>
      <c r="Q376" s="2" t="s">
        <v>842</v>
      </c>
      <c r="R376" s="7">
        <f t="shared" si="101"/>
        <v>-0.41176470588235292</v>
      </c>
      <c r="S376" s="7">
        <f t="shared" si="102"/>
        <v>3.6470588235294117</v>
      </c>
      <c r="T376" s="7">
        <f t="shared" si="89"/>
        <v>3.6470588235294117</v>
      </c>
      <c r="U376" s="7">
        <f t="shared" si="90"/>
        <v>3.6470588235294117</v>
      </c>
      <c r="V376" s="22">
        <v>284</v>
      </c>
      <c r="W376" s="22">
        <v>499</v>
      </c>
      <c r="X376" s="14">
        <f t="shared" si="91"/>
        <v>6415.7142857142853</v>
      </c>
      <c r="Y376" s="3">
        <f t="shared" si="92"/>
        <v>8483</v>
      </c>
      <c r="Z376" s="3">
        <f t="shared" si="93"/>
        <v>-3493</v>
      </c>
      <c r="AA376" s="3">
        <f t="shared" si="94"/>
        <v>30938</v>
      </c>
      <c r="AB376" s="3">
        <f t="shared" si="95"/>
        <v>30938</v>
      </c>
    </row>
    <row r="377" spans="1:28" x14ac:dyDescent="0.15">
      <c r="A377" s="19" t="s">
        <v>722</v>
      </c>
      <c r="B377" s="19" t="s">
        <v>719</v>
      </c>
      <c r="C377" s="19" t="s">
        <v>723</v>
      </c>
      <c r="D377" s="19" t="str">
        <f t="shared" si="96"/>
        <v>Q4062603森林绿</v>
      </c>
      <c r="E377" s="22">
        <v>52</v>
      </c>
      <c r="F377" s="3">
        <v>0</v>
      </c>
      <c r="G377" s="3">
        <f t="shared" si="97"/>
        <v>52</v>
      </c>
      <c r="H377" s="23">
        <v>19</v>
      </c>
      <c r="I377" s="24">
        <v>71</v>
      </c>
      <c r="J377" s="8">
        <f t="shared" si="98"/>
        <v>81.428571428571431</v>
      </c>
      <c r="M377" s="4">
        <f t="shared" si="99"/>
        <v>0.63859649122807016</v>
      </c>
      <c r="N377" s="5">
        <f t="shared" si="100"/>
        <v>0.63859649122807016</v>
      </c>
      <c r="O377" s="5">
        <f t="shared" si="87"/>
        <v>0.63859649122807016</v>
      </c>
      <c r="P377" s="5">
        <f t="shared" si="88"/>
        <v>0.63859649122807016</v>
      </c>
      <c r="Q377" s="2" t="s">
        <v>511</v>
      </c>
      <c r="R377" s="7">
        <f t="shared" si="101"/>
        <v>0.73239436619718312</v>
      </c>
      <c r="S377" s="7">
        <f t="shared" si="102"/>
        <v>0.73239436619718312</v>
      </c>
      <c r="T377" s="7">
        <f t="shared" si="89"/>
        <v>0.73239436619718312</v>
      </c>
      <c r="U377" s="7">
        <f t="shared" si="90"/>
        <v>0.73239436619718312</v>
      </c>
      <c r="V377" s="22">
        <v>238</v>
      </c>
      <c r="W377" s="22">
        <v>469</v>
      </c>
      <c r="X377" s="14">
        <f t="shared" si="91"/>
        <v>38190</v>
      </c>
      <c r="Y377" s="3">
        <f t="shared" si="92"/>
        <v>33299</v>
      </c>
      <c r="Z377" s="3">
        <f t="shared" si="93"/>
        <v>24388</v>
      </c>
      <c r="AA377" s="3">
        <f t="shared" si="94"/>
        <v>24388</v>
      </c>
      <c r="AB377" s="3">
        <f t="shared" si="95"/>
        <v>24388</v>
      </c>
    </row>
    <row r="378" spans="1:28" x14ac:dyDescent="0.15">
      <c r="A378" s="19" t="s">
        <v>722</v>
      </c>
      <c r="B378" s="19" t="s">
        <v>64</v>
      </c>
      <c r="C378" s="19" t="s">
        <v>753</v>
      </c>
      <c r="D378" s="19" t="str">
        <f t="shared" si="96"/>
        <v>Q4062603柠檬黄</v>
      </c>
      <c r="E378" s="22">
        <v>167</v>
      </c>
      <c r="F378" s="3">
        <v>0</v>
      </c>
      <c r="G378" s="3">
        <f t="shared" si="97"/>
        <v>167</v>
      </c>
      <c r="H378" s="23">
        <v>6</v>
      </c>
      <c r="I378" s="24">
        <v>19</v>
      </c>
      <c r="J378" s="8">
        <f t="shared" si="98"/>
        <v>25.714285714285712</v>
      </c>
      <c r="M378" s="4">
        <f t="shared" si="99"/>
        <v>6.4944444444444454</v>
      </c>
      <c r="N378" s="5">
        <f t="shared" si="100"/>
        <v>6.4944444444444454</v>
      </c>
      <c r="O378" s="5">
        <f t="shared" si="87"/>
        <v>6.4944444444444454</v>
      </c>
      <c r="P378" s="5">
        <f t="shared" si="88"/>
        <v>6.4944444444444454</v>
      </c>
      <c r="Q378" s="2" t="s">
        <v>511</v>
      </c>
      <c r="R378" s="7">
        <f t="shared" si="101"/>
        <v>8.7894736842105257</v>
      </c>
      <c r="S378" s="7">
        <f t="shared" si="102"/>
        <v>8.7894736842105257</v>
      </c>
      <c r="T378" s="7">
        <f t="shared" si="89"/>
        <v>8.7894736842105257</v>
      </c>
      <c r="U378" s="7">
        <f t="shared" si="90"/>
        <v>8.7894736842105257</v>
      </c>
      <c r="V378" s="22">
        <v>238</v>
      </c>
      <c r="W378" s="22">
        <v>469</v>
      </c>
      <c r="X378" s="14">
        <f t="shared" si="91"/>
        <v>12059.999999999998</v>
      </c>
      <c r="Y378" s="3">
        <f t="shared" si="92"/>
        <v>8911</v>
      </c>
      <c r="Z378" s="3">
        <f t="shared" si="93"/>
        <v>78323</v>
      </c>
      <c r="AA378" s="3">
        <f t="shared" si="94"/>
        <v>78323</v>
      </c>
      <c r="AB378" s="3">
        <f t="shared" si="95"/>
        <v>78323</v>
      </c>
    </row>
    <row r="379" spans="1:28" x14ac:dyDescent="0.15">
      <c r="A379" s="19" t="s">
        <v>718</v>
      </c>
      <c r="B379" s="19" t="s">
        <v>719</v>
      </c>
      <c r="C379" s="19" t="s">
        <v>720</v>
      </c>
      <c r="D379" s="19" t="str">
        <f t="shared" si="96"/>
        <v>Q4062604森林绿</v>
      </c>
      <c r="E379" s="22">
        <v>28</v>
      </c>
      <c r="F379" s="3">
        <v>0</v>
      </c>
      <c r="G379" s="3">
        <f t="shared" si="97"/>
        <v>28</v>
      </c>
      <c r="H379" s="23">
        <v>5</v>
      </c>
      <c r="I379" s="24">
        <v>22</v>
      </c>
      <c r="J379" s="8">
        <f t="shared" si="98"/>
        <v>21.428571428571431</v>
      </c>
      <c r="M379" s="4">
        <f t="shared" si="99"/>
        <v>1.3066666666666666</v>
      </c>
      <c r="N379" s="5">
        <f t="shared" si="100"/>
        <v>1.3066666666666666</v>
      </c>
      <c r="O379" s="5">
        <f t="shared" si="87"/>
        <v>1.3066666666666666</v>
      </c>
      <c r="P379" s="5">
        <f t="shared" si="88"/>
        <v>1.3066666666666666</v>
      </c>
      <c r="Q379" s="2" t="s">
        <v>511</v>
      </c>
      <c r="R379" s="7">
        <f t="shared" si="101"/>
        <v>1.2727272727272727</v>
      </c>
      <c r="S379" s="7">
        <f t="shared" si="102"/>
        <v>1.2727272727272727</v>
      </c>
      <c r="T379" s="7">
        <f t="shared" si="89"/>
        <v>1.2727272727272727</v>
      </c>
      <c r="U379" s="7">
        <f t="shared" si="90"/>
        <v>1.2727272727272727</v>
      </c>
      <c r="V379" s="22">
        <v>174</v>
      </c>
      <c r="W379" s="22">
        <v>349</v>
      </c>
      <c r="X379" s="14">
        <f t="shared" si="91"/>
        <v>7478.5714285714294</v>
      </c>
      <c r="Y379" s="3">
        <f t="shared" si="92"/>
        <v>7678</v>
      </c>
      <c r="Z379" s="3">
        <f t="shared" si="93"/>
        <v>9772</v>
      </c>
      <c r="AA379" s="3">
        <f t="shared" si="94"/>
        <v>9772</v>
      </c>
      <c r="AB379" s="3">
        <f t="shared" si="95"/>
        <v>9772</v>
      </c>
    </row>
    <row r="380" spans="1:28" x14ac:dyDescent="0.15">
      <c r="A380" s="19" t="s">
        <v>718</v>
      </c>
      <c r="B380" s="19" t="s">
        <v>64</v>
      </c>
      <c r="C380" s="19" t="s">
        <v>721</v>
      </c>
      <c r="D380" s="19" t="str">
        <f t="shared" si="96"/>
        <v>Q4062604柠檬黄</v>
      </c>
      <c r="E380" s="22">
        <v>42</v>
      </c>
      <c r="F380" s="3">
        <v>0</v>
      </c>
      <c r="G380" s="3">
        <f t="shared" si="97"/>
        <v>42</v>
      </c>
      <c r="H380" s="23">
        <v>4</v>
      </c>
      <c r="I380" s="24">
        <v>21</v>
      </c>
      <c r="J380" s="8">
        <f t="shared" si="98"/>
        <v>17.142857142857142</v>
      </c>
      <c r="M380" s="4">
        <f t="shared" si="99"/>
        <v>2.4500000000000002</v>
      </c>
      <c r="N380" s="5">
        <f t="shared" si="100"/>
        <v>2.4500000000000002</v>
      </c>
      <c r="O380" s="5">
        <f t="shared" si="87"/>
        <v>2.4500000000000002</v>
      </c>
      <c r="P380" s="5">
        <f t="shared" si="88"/>
        <v>2.4500000000000002</v>
      </c>
      <c r="Q380" s="2" t="s">
        <v>511</v>
      </c>
      <c r="R380" s="7">
        <f t="shared" si="101"/>
        <v>2</v>
      </c>
      <c r="S380" s="7">
        <f t="shared" si="102"/>
        <v>2</v>
      </c>
      <c r="T380" s="7">
        <f t="shared" si="89"/>
        <v>2</v>
      </c>
      <c r="U380" s="7">
        <f t="shared" si="90"/>
        <v>2</v>
      </c>
      <c r="V380" s="22">
        <v>174</v>
      </c>
      <c r="W380" s="22">
        <v>349</v>
      </c>
      <c r="X380" s="14">
        <f t="shared" si="91"/>
        <v>5982.8571428571431</v>
      </c>
      <c r="Y380" s="3">
        <f t="shared" si="92"/>
        <v>7329</v>
      </c>
      <c r="Z380" s="3">
        <f t="shared" si="93"/>
        <v>14658</v>
      </c>
      <c r="AA380" s="3">
        <f t="shared" si="94"/>
        <v>14658</v>
      </c>
      <c r="AB380" s="3">
        <f t="shared" si="95"/>
        <v>14658</v>
      </c>
    </row>
    <row r="381" spans="1:28" x14ac:dyDescent="0.15">
      <c r="A381" s="19" t="s">
        <v>760</v>
      </c>
      <c r="B381" s="19" t="s">
        <v>30</v>
      </c>
      <c r="C381" s="19" t="s">
        <v>771</v>
      </c>
      <c r="D381" s="19" t="str">
        <f t="shared" si="96"/>
        <v>Q4070101薰衣草紫</v>
      </c>
      <c r="E381" s="22">
        <v>115</v>
      </c>
      <c r="F381" s="3">
        <v>0</v>
      </c>
      <c r="G381" s="3">
        <f t="shared" si="97"/>
        <v>115</v>
      </c>
      <c r="H381" s="23">
        <v>3</v>
      </c>
      <c r="I381" s="24">
        <v>13</v>
      </c>
      <c r="J381" s="8">
        <f t="shared" si="98"/>
        <v>12.857142857142856</v>
      </c>
      <c r="M381" s="4">
        <f t="shared" si="99"/>
        <v>8.9444444444444446</v>
      </c>
      <c r="N381" s="5">
        <f t="shared" si="100"/>
        <v>8.9444444444444446</v>
      </c>
      <c r="O381" s="5">
        <f t="shared" si="87"/>
        <v>8.9444444444444446</v>
      </c>
      <c r="P381" s="5">
        <f t="shared" si="88"/>
        <v>8.9444444444444446</v>
      </c>
      <c r="Q381" s="2" t="s">
        <v>511</v>
      </c>
      <c r="R381" s="7">
        <f t="shared" si="101"/>
        <v>8.8461538461538467</v>
      </c>
      <c r="S381" s="7">
        <f t="shared" si="102"/>
        <v>8.8461538461538467</v>
      </c>
      <c r="T381" s="7">
        <f t="shared" si="89"/>
        <v>8.8461538461538467</v>
      </c>
      <c r="U381" s="7">
        <f t="shared" si="90"/>
        <v>8.8461538461538467</v>
      </c>
      <c r="V381" s="22">
        <v>298</v>
      </c>
      <c r="W381" s="22">
        <v>599</v>
      </c>
      <c r="X381" s="14">
        <f t="shared" si="91"/>
        <v>7701.4285714285706</v>
      </c>
      <c r="Y381" s="3">
        <f t="shared" si="92"/>
        <v>7787</v>
      </c>
      <c r="Z381" s="3">
        <f t="shared" si="93"/>
        <v>68885</v>
      </c>
      <c r="AA381" s="3">
        <f t="shared" si="94"/>
        <v>68885</v>
      </c>
      <c r="AB381" s="3">
        <f t="shared" si="95"/>
        <v>68885</v>
      </c>
    </row>
    <row r="382" spans="1:28" x14ac:dyDescent="0.15">
      <c r="A382" s="19" t="s">
        <v>761</v>
      </c>
      <c r="B382" s="19" t="s">
        <v>10</v>
      </c>
      <c r="C382" s="19" t="s">
        <v>772</v>
      </c>
      <c r="D382" s="19" t="str">
        <f t="shared" si="96"/>
        <v>Q4070102子夜黑</v>
      </c>
      <c r="E382" s="22">
        <v>43</v>
      </c>
      <c r="F382" s="3">
        <v>0</v>
      </c>
      <c r="G382" s="3">
        <f t="shared" si="97"/>
        <v>43</v>
      </c>
      <c r="H382" s="23">
        <v>2</v>
      </c>
      <c r="I382" s="24">
        <v>5</v>
      </c>
      <c r="J382" s="8">
        <f t="shared" si="98"/>
        <v>8.5714285714285712</v>
      </c>
      <c r="M382" s="4">
        <f t="shared" si="99"/>
        <v>5.0166666666666666</v>
      </c>
      <c r="N382" s="5">
        <f t="shared" si="100"/>
        <v>5.0166666666666666</v>
      </c>
      <c r="O382" s="5">
        <f t="shared" si="87"/>
        <v>5.0166666666666666</v>
      </c>
      <c r="P382" s="5">
        <f t="shared" si="88"/>
        <v>5.0166666666666666</v>
      </c>
      <c r="Q382" s="2" t="s">
        <v>511</v>
      </c>
      <c r="R382" s="7">
        <f t="shared" si="101"/>
        <v>8.6</v>
      </c>
      <c r="S382" s="7">
        <f t="shared" si="102"/>
        <v>8.6</v>
      </c>
      <c r="T382" s="7">
        <f t="shared" si="89"/>
        <v>8.6</v>
      </c>
      <c r="U382" s="7">
        <f t="shared" si="90"/>
        <v>8.6</v>
      </c>
      <c r="V382" s="22">
        <v>286</v>
      </c>
      <c r="W382" s="22">
        <v>599</v>
      </c>
      <c r="X382" s="14">
        <f t="shared" si="91"/>
        <v>5134.2857142857138</v>
      </c>
      <c r="Y382" s="3">
        <f t="shared" si="92"/>
        <v>2995</v>
      </c>
      <c r="Z382" s="3">
        <f t="shared" si="93"/>
        <v>25757</v>
      </c>
      <c r="AA382" s="3">
        <f t="shared" si="94"/>
        <v>25757</v>
      </c>
      <c r="AB382" s="3">
        <f t="shared" si="95"/>
        <v>25757</v>
      </c>
    </row>
    <row r="383" spans="1:28" x14ac:dyDescent="0.15">
      <c r="A383" s="19" t="s">
        <v>761</v>
      </c>
      <c r="B383" s="19" t="s">
        <v>30</v>
      </c>
      <c r="C383" s="19" t="s">
        <v>773</v>
      </c>
      <c r="D383" s="19" t="str">
        <f t="shared" si="96"/>
        <v>Q4070102薰衣草紫</v>
      </c>
      <c r="E383" s="22">
        <v>165</v>
      </c>
      <c r="F383" s="3">
        <v>0</v>
      </c>
      <c r="G383" s="3">
        <f t="shared" si="97"/>
        <v>165</v>
      </c>
      <c r="H383" s="23">
        <v>2</v>
      </c>
      <c r="I383" s="24">
        <v>16</v>
      </c>
      <c r="J383" s="8">
        <f t="shared" si="98"/>
        <v>8.5714285714285712</v>
      </c>
      <c r="M383" s="4">
        <f t="shared" si="99"/>
        <v>19.25</v>
      </c>
      <c r="N383" s="5">
        <f t="shared" si="100"/>
        <v>19.25</v>
      </c>
      <c r="O383" s="5">
        <f t="shared" si="87"/>
        <v>19.25</v>
      </c>
      <c r="P383" s="5">
        <f t="shared" si="88"/>
        <v>19.25</v>
      </c>
      <c r="Q383" s="2" t="s">
        <v>511</v>
      </c>
      <c r="R383" s="7">
        <f t="shared" si="101"/>
        <v>10.3125</v>
      </c>
      <c r="S383" s="7">
        <f t="shared" si="102"/>
        <v>10.3125</v>
      </c>
      <c r="T383" s="7">
        <f t="shared" si="89"/>
        <v>10.3125</v>
      </c>
      <c r="U383" s="7">
        <f t="shared" si="90"/>
        <v>10.3125</v>
      </c>
      <c r="V383" s="22">
        <v>286</v>
      </c>
      <c r="W383" s="22">
        <v>599</v>
      </c>
      <c r="X383" s="14">
        <f t="shared" si="91"/>
        <v>5134.2857142857138</v>
      </c>
      <c r="Y383" s="3">
        <f t="shared" si="92"/>
        <v>9584</v>
      </c>
      <c r="Z383" s="3">
        <f t="shared" si="93"/>
        <v>98835</v>
      </c>
      <c r="AA383" s="3">
        <f t="shared" si="94"/>
        <v>98835</v>
      </c>
      <c r="AB383" s="3">
        <f t="shared" si="95"/>
        <v>98835</v>
      </c>
    </row>
    <row r="384" spans="1:28" x14ac:dyDescent="0.15">
      <c r="A384" s="19" t="s">
        <v>762</v>
      </c>
      <c r="B384" s="19" t="s">
        <v>10</v>
      </c>
      <c r="C384" s="19" t="s">
        <v>774</v>
      </c>
      <c r="D384" s="19" t="str">
        <f t="shared" si="96"/>
        <v>Q4070103子夜黑</v>
      </c>
      <c r="E384" s="22">
        <v>41</v>
      </c>
      <c r="F384" s="3">
        <v>0</v>
      </c>
      <c r="G384" s="3">
        <f t="shared" si="97"/>
        <v>41</v>
      </c>
      <c r="H384" s="23">
        <v>1</v>
      </c>
      <c r="I384" s="24">
        <v>5</v>
      </c>
      <c r="J384" s="8">
        <f t="shared" si="98"/>
        <v>4.2857142857142856</v>
      </c>
      <c r="M384" s="4">
        <f t="shared" si="99"/>
        <v>9.5666666666666664</v>
      </c>
      <c r="N384" s="5">
        <f t="shared" si="100"/>
        <v>9.5666666666666664</v>
      </c>
      <c r="O384" s="5">
        <f t="shared" si="87"/>
        <v>9.5666666666666664</v>
      </c>
      <c r="P384" s="5">
        <f t="shared" si="88"/>
        <v>9.5666666666666664</v>
      </c>
      <c r="Q384" s="2" t="s">
        <v>511</v>
      </c>
      <c r="R384" s="7">
        <f t="shared" si="101"/>
        <v>8.1999999999999993</v>
      </c>
      <c r="S384" s="7">
        <f t="shared" si="102"/>
        <v>8.1999999999999993</v>
      </c>
      <c r="T384" s="7">
        <f t="shared" si="89"/>
        <v>8.1999999999999993</v>
      </c>
      <c r="U384" s="7">
        <f t="shared" si="90"/>
        <v>8.1999999999999993</v>
      </c>
      <c r="V384" s="22">
        <v>295</v>
      </c>
      <c r="W384" s="22">
        <v>599</v>
      </c>
      <c r="X384" s="14">
        <f t="shared" si="91"/>
        <v>2567.1428571428569</v>
      </c>
      <c r="Y384" s="3">
        <f t="shared" si="92"/>
        <v>2995</v>
      </c>
      <c r="Z384" s="3">
        <f t="shared" si="93"/>
        <v>24559</v>
      </c>
      <c r="AA384" s="3">
        <f t="shared" si="94"/>
        <v>24559</v>
      </c>
      <c r="AB384" s="3">
        <f t="shared" si="95"/>
        <v>24559</v>
      </c>
    </row>
    <row r="385" spans="1:28" x14ac:dyDescent="0.15">
      <c r="A385" s="19" t="s">
        <v>762</v>
      </c>
      <c r="B385" s="19" t="s">
        <v>30</v>
      </c>
      <c r="C385" s="19" t="s">
        <v>775</v>
      </c>
      <c r="D385" s="19" t="str">
        <f t="shared" si="96"/>
        <v>Q4070103薰衣草紫</v>
      </c>
      <c r="E385" s="22">
        <v>27</v>
      </c>
      <c r="F385" s="3">
        <v>0</v>
      </c>
      <c r="G385" s="3">
        <f t="shared" si="97"/>
        <v>27</v>
      </c>
      <c r="H385" s="23">
        <v>15</v>
      </c>
      <c r="I385" s="24">
        <v>52</v>
      </c>
      <c r="J385" s="8">
        <f t="shared" si="98"/>
        <v>64.285714285714278</v>
      </c>
      <c r="M385" s="4">
        <f t="shared" si="99"/>
        <v>0.42000000000000004</v>
      </c>
      <c r="N385" s="5">
        <f t="shared" si="100"/>
        <v>0.42000000000000004</v>
      </c>
      <c r="O385" s="5">
        <f t="shared" si="87"/>
        <v>0.42000000000000004</v>
      </c>
      <c r="P385" s="5">
        <f t="shared" si="88"/>
        <v>0.42000000000000004</v>
      </c>
      <c r="Q385" s="2" t="s">
        <v>511</v>
      </c>
      <c r="R385" s="7">
        <f t="shared" si="101"/>
        <v>0.51923076923076927</v>
      </c>
      <c r="S385" s="7">
        <f t="shared" si="102"/>
        <v>0.51923076923076927</v>
      </c>
      <c r="T385" s="7">
        <f t="shared" si="89"/>
        <v>0.51923076923076927</v>
      </c>
      <c r="U385" s="7">
        <f t="shared" si="90"/>
        <v>0.51923076923076927</v>
      </c>
      <c r="V385" s="22">
        <v>295</v>
      </c>
      <c r="W385" s="22">
        <v>599</v>
      </c>
      <c r="X385" s="14">
        <f t="shared" si="91"/>
        <v>38507.142857142855</v>
      </c>
      <c r="Y385" s="3">
        <f t="shared" si="92"/>
        <v>31148</v>
      </c>
      <c r="Z385" s="3">
        <f t="shared" si="93"/>
        <v>16173</v>
      </c>
      <c r="AA385" s="3">
        <f t="shared" si="94"/>
        <v>16173</v>
      </c>
      <c r="AB385" s="3">
        <f t="shared" si="95"/>
        <v>16173</v>
      </c>
    </row>
    <row r="386" spans="1:28" x14ac:dyDescent="0.15">
      <c r="A386" s="19" t="s">
        <v>778</v>
      </c>
      <c r="B386" s="19" t="s">
        <v>779</v>
      </c>
      <c r="C386" s="19" t="s">
        <v>783</v>
      </c>
      <c r="D386" s="19" t="str">
        <f t="shared" si="96"/>
        <v>Q4071501粉拼黑色</v>
      </c>
      <c r="E386" s="22">
        <v>8</v>
      </c>
      <c r="F386" s="3">
        <v>0</v>
      </c>
      <c r="G386" s="3">
        <f t="shared" si="97"/>
        <v>8</v>
      </c>
      <c r="H386" s="23">
        <v>36</v>
      </c>
      <c r="I386" s="24">
        <v>100</v>
      </c>
      <c r="J386" s="8">
        <f t="shared" si="98"/>
        <v>154.28571428571431</v>
      </c>
      <c r="M386" s="4">
        <f t="shared" si="99"/>
        <v>5.1851851851851843E-2</v>
      </c>
      <c r="N386" s="5">
        <f t="shared" si="100"/>
        <v>5.1851851851851843E-2</v>
      </c>
      <c r="O386" s="5">
        <f t="shared" ref="O386:O449" si="103">IF(J386=0,G386,(G386+K386)/J386)</f>
        <v>5.1851851851851843E-2</v>
      </c>
      <c r="P386" s="5">
        <f t="shared" ref="P386:P449" si="104">IF(J386=0,G386,(G386+K386+L386)/J386)</f>
        <v>5.1851851851851843E-2</v>
      </c>
      <c r="Q386" s="2" t="s">
        <v>511</v>
      </c>
      <c r="R386" s="7">
        <f t="shared" si="101"/>
        <v>0.08</v>
      </c>
      <c r="S386" s="7">
        <f t="shared" si="102"/>
        <v>0.08</v>
      </c>
      <c r="T386" s="7">
        <f t="shared" ref="T386:T449" si="105">IF(I386=0,K386+G386,(K386+G386)/I386)</f>
        <v>0.08</v>
      </c>
      <c r="U386" s="7">
        <f t="shared" ref="U386:U449" si="106">IF(I386=0,G386,(K386+G386+L386)/I386)</f>
        <v>0.08</v>
      </c>
      <c r="V386" s="22">
        <v>342</v>
      </c>
      <c r="W386" s="22">
        <v>699</v>
      </c>
      <c r="X386" s="14">
        <f t="shared" ref="X386:X449" si="107">W386*J386</f>
        <v>107845.7142857143</v>
      </c>
      <c r="Y386" s="3">
        <f t="shared" ref="Y386:Y449" si="108">W386*I386</f>
        <v>69900</v>
      </c>
      <c r="Z386" s="3">
        <f t="shared" ref="Z386:Z449" si="109">W386*E386</f>
        <v>5592</v>
      </c>
      <c r="AA386" s="3">
        <f t="shared" ref="AA386:AA449" si="110">G386*W386</f>
        <v>5592</v>
      </c>
      <c r="AB386" s="3">
        <f t="shared" ref="AB386:AB449" si="111">(G386+K386+L386)*W386</f>
        <v>5592</v>
      </c>
    </row>
    <row r="387" spans="1:28" x14ac:dyDescent="0.15">
      <c r="A387" s="19" t="s">
        <v>780</v>
      </c>
      <c r="B387" s="19" t="s">
        <v>779</v>
      </c>
      <c r="C387" s="19" t="s">
        <v>784</v>
      </c>
      <c r="D387" s="19" t="str">
        <f t="shared" si="96"/>
        <v>Q4071502粉拼黑色</v>
      </c>
      <c r="E387" s="22">
        <v>48</v>
      </c>
      <c r="F387" s="3">
        <v>0</v>
      </c>
      <c r="G387" s="3">
        <f t="shared" si="97"/>
        <v>48</v>
      </c>
      <c r="H387" s="23">
        <v>12</v>
      </c>
      <c r="I387" s="24">
        <v>42</v>
      </c>
      <c r="J387" s="8">
        <f t="shared" si="98"/>
        <v>51.428571428571423</v>
      </c>
      <c r="M387" s="4">
        <f t="shared" si="99"/>
        <v>0.93333333333333346</v>
      </c>
      <c r="N387" s="5">
        <f t="shared" si="100"/>
        <v>0.93333333333333346</v>
      </c>
      <c r="O387" s="5">
        <f t="shared" si="103"/>
        <v>0.93333333333333346</v>
      </c>
      <c r="P387" s="5">
        <f t="shared" si="104"/>
        <v>0.93333333333333346</v>
      </c>
      <c r="Q387" s="2" t="s">
        <v>511</v>
      </c>
      <c r="R387" s="7">
        <f t="shared" si="101"/>
        <v>1.1428571428571428</v>
      </c>
      <c r="S387" s="7">
        <f t="shared" si="102"/>
        <v>1.1428571428571428</v>
      </c>
      <c r="T387" s="7">
        <f t="shared" si="105"/>
        <v>1.1428571428571428</v>
      </c>
      <c r="U387" s="7">
        <f t="shared" si="106"/>
        <v>1.1428571428571428</v>
      </c>
      <c r="V387" s="22">
        <v>229</v>
      </c>
      <c r="W387" s="22">
        <v>399</v>
      </c>
      <c r="X387" s="14">
        <f t="shared" si="107"/>
        <v>20519.999999999996</v>
      </c>
      <c r="Y387" s="3">
        <f t="shared" si="108"/>
        <v>16758</v>
      </c>
      <c r="Z387" s="3">
        <f t="shared" si="109"/>
        <v>19152</v>
      </c>
      <c r="AA387" s="3">
        <f t="shared" si="110"/>
        <v>19152</v>
      </c>
      <c r="AB387" s="3">
        <f t="shared" si="111"/>
        <v>19152</v>
      </c>
    </row>
    <row r="388" spans="1:28" x14ac:dyDescent="0.15">
      <c r="A388" s="19" t="s">
        <v>109</v>
      </c>
      <c r="B388" s="19" t="s">
        <v>115</v>
      </c>
      <c r="C388" s="19" t="s">
        <v>205</v>
      </c>
      <c r="D388" s="19" t="str">
        <f t="shared" si="96"/>
        <v>R110101复古军绿</v>
      </c>
      <c r="E388" s="22">
        <v>3</v>
      </c>
      <c r="F388" s="3">
        <v>0</v>
      </c>
      <c r="G388" s="3">
        <f t="shared" si="97"/>
        <v>3</v>
      </c>
      <c r="H388" s="23">
        <v>0</v>
      </c>
      <c r="I388" s="24">
        <v>0</v>
      </c>
      <c r="J388" s="8">
        <f t="shared" si="98"/>
        <v>0</v>
      </c>
      <c r="M388" s="4">
        <f t="shared" si="99"/>
        <v>3</v>
      </c>
      <c r="N388" s="5">
        <f t="shared" si="100"/>
        <v>3</v>
      </c>
      <c r="O388" s="5">
        <f t="shared" si="103"/>
        <v>3</v>
      </c>
      <c r="P388" s="5">
        <f t="shared" si="104"/>
        <v>3</v>
      </c>
      <c r="Q388" s="2" t="s">
        <v>511</v>
      </c>
      <c r="R388" s="7">
        <f t="shared" si="101"/>
        <v>3</v>
      </c>
      <c r="S388" s="7">
        <f t="shared" si="102"/>
        <v>3</v>
      </c>
      <c r="T388" s="7">
        <f t="shared" si="105"/>
        <v>3</v>
      </c>
      <c r="U388" s="7">
        <f t="shared" si="106"/>
        <v>3</v>
      </c>
      <c r="V388" s="22">
        <v>317.25</v>
      </c>
      <c r="W388" s="22">
        <v>599</v>
      </c>
      <c r="X388" s="14">
        <f t="shared" si="107"/>
        <v>0</v>
      </c>
      <c r="Y388" s="3">
        <f t="shared" si="108"/>
        <v>0</v>
      </c>
      <c r="Z388" s="3">
        <f t="shared" si="109"/>
        <v>1797</v>
      </c>
      <c r="AA388" s="3">
        <f t="shared" si="110"/>
        <v>1797</v>
      </c>
      <c r="AB388" s="3">
        <f t="shared" si="111"/>
        <v>1797</v>
      </c>
    </row>
    <row r="389" spans="1:28" x14ac:dyDescent="0.15">
      <c r="A389" s="19" t="s">
        <v>109</v>
      </c>
      <c r="B389" s="19" t="s">
        <v>112</v>
      </c>
      <c r="C389" s="19" t="s">
        <v>206</v>
      </c>
      <c r="D389" s="19" t="str">
        <f t="shared" ref="D389:D442" si="112">A389&amp;B389</f>
        <v>R110101复古玫红</v>
      </c>
      <c r="E389" s="22">
        <v>76</v>
      </c>
      <c r="F389" s="3">
        <v>0</v>
      </c>
      <c r="G389" s="3">
        <f t="shared" ref="G389:G442" si="113">E389+F389</f>
        <v>76</v>
      </c>
      <c r="H389" s="23">
        <v>1</v>
      </c>
      <c r="I389" s="24">
        <v>7</v>
      </c>
      <c r="J389" s="8">
        <f t="shared" ref="J389:J442" si="114">H389/7*30</f>
        <v>4.2857142857142856</v>
      </c>
      <c r="M389" s="4">
        <f t="shared" ref="M389:M442" si="115">IF(J389=0,E389,E389/J389)</f>
        <v>17.733333333333334</v>
      </c>
      <c r="N389" s="5">
        <f t="shared" ref="N389:N442" si="116">IF(J389=0,G389,G389/J389)</f>
        <v>17.733333333333334</v>
      </c>
      <c r="O389" s="5">
        <f t="shared" si="103"/>
        <v>17.733333333333334</v>
      </c>
      <c r="P389" s="5">
        <f t="shared" si="104"/>
        <v>17.733333333333334</v>
      </c>
      <c r="Q389" s="2" t="s">
        <v>511</v>
      </c>
      <c r="R389" s="7">
        <f t="shared" ref="R389:R442" si="117">IF(I389=0,E389,E389/I389)</f>
        <v>10.857142857142858</v>
      </c>
      <c r="S389" s="7">
        <f t="shared" ref="S389:S442" si="118">IF(I389=0,G389,G389/I389)</f>
        <v>10.857142857142858</v>
      </c>
      <c r="T389" s="7">
        <f t="shared" si="105"/>
        <v>10.857142857142858</v>
      </c>
      <c r="U389" s="7">
        <f t="shared" si="106"/>
        <v>10.857142857142858</v>
      </c>
      <c r="V389" s="22">
        <v>317.25</v>
      </c>
      <c r="W389" s="22">
        <v>599</v>
      </c>
      <c r="X389" s="14">
        <f t="shared" si="107"/>
        <v>2567.1428571428569</v>
      </c>
      <c r="Y389" s="3">
        <f t="shared" si="108"/>
        <v>4193</v>
      </c>
      <c r="Z389" s="3">
        <f t="shared" si="109"/>
        <v>45524</v>
      </c>
      <c r="AA389" s="3">
        <f t="shared" si="110"/>
        <v>45524</v>
      </c>
      <c r="AB389" s="3">
        <f t="shared" si="111"/>
        <v>45524</v>
      </c>
    </row>
    <row r="390" spans="1:28" x14ac:dyDescent="0.15">
      <c r="A390" s="19" t="s">
        <v>109</v>
      </c>
      <c r="B390" s="19" t="s">
        <v>108</v>
      </c>
      <c r="C390" s="19" t="s">
        <v>381</v>
      </c>
      <c r="D390" s="19" t="str">
        <f t="shared" si="112"/>
        <v>R110101复古棕黄</v>
      </c>
      <c r="E390" s="22">
        <v>34</v>
      </c>
      <c r="F390" s="3">
        <v>0</v>
      </c>
      <c r="G390" s="3">
        <f t="shared" si="113"/>
        <v>34</v>
      </c>
      <c r="H390" s="23">
        <v>6</v>
      </c>
      <c r="I390" s="24">
        <v>19</v>
      </c>
      <c r="J390" s="8">
        <f t="shared" si="114"/>
        <v>25.714285714285712</v>
      </c>
      <c r="M390" s="4">
        <f t="shared" si="115"/>
        <v>1.3222222222222224</v>
      </c>
      <c r="N390" s="5">
        <f t="shared" si="116"/>
        <v>1.3222222222222224</v>
      </c>
      <c r="O390" s="5">
        <f t="shared" si="103"/>
        <v>1.3222222222222224</v>
      </c>
      <c r="P390" s="5">
        <f t="shared" si="104"/>
        <v>1.3222222222222224</v>
      </c>
      <c r="Q390" s="2" t="s">
        <v>511</v>
      </c>
      <c r="R390" s="7">
        <f t="shared" si="117"/>
        <v>1.7894736842105263</v>
      </c>
      <c r="S390" s="7">
        <f t="shared" si="118"/>
        <v>1.7894736842105263</v>
      </c>
      <c r="T390" s="7">
        <f t="shared" si="105"/>
        <v>1.7894736842105263</v>
      </c>
      <c r="U390" s="7">
        <f t="shared" si="106"/>
        <v>1.7894736842105263</v>
      </c>
      <c r="V390" s="22">
        <v>317.25</v>
      </c>
      <c r="W390" s="22">
        <v>599</v>
      </c>
      <c r="X390" s="14">
        <f t="shared" si="107"/>
        <v>15402.857142857141</v>
      </c>
      <c r="Y390" s="3">
        <f t="shared" si="108"/>
        <v>11381</v>
      </c>
      <c r="Z390" s="3">
        <f t="shared" si="109"/>
        <v>20366</v>
      </c>
      <c r="AA390" s="3">
        <f t="shared" si="110"/>
        <v>20366</v>
      </c>
      <c r="AB390" s="3">
        <f t="shared" si="111"/>
        <v>20366</v>
      </c>
    </row>
    <row r="391" spans="1:28" x14ac:dyDescent="0.15">
      <c r="A391" s="19" t="s">
        <v>4</v>
      </c>
      <c r="B391" s="19" t="s">
        <v>57</v>
      </c>
      <c r="C391" s="19" t="s">
        <v>207</v>
      </c>
      <c r="D391" s="19" t="str">
        <f t="shared" si="112"/>
        <v>R2032601苹果绿中版</v>
      </c>
      <c r="E391" s="22">
        <v>1</v>
      </c>
      <c r="F391" s="3">
        <v>0</v>
      </c>
      <c r="G391" s="3">
        <f t="shared" si="113"/>
        <v>1</v>
      </c>
      <c r="H391" s="23">
        <v>1</v>
      </c>
      <c r="I391" s="24">
        <v>2</v>
      </c>
      <c r="J391" s="8">
        <f t="shared" si="114"/>
        <v>4.2857142857142856</v>
      </c>
      <c r="M391" s="4">
        <f t="shared" si="115"/>
        <v>0.23333333333333334</v>
      </c>
      <c r="N391" s="5">
        <f t="shared" si="116"/>
        <v>0.23333333333333334</v>
      </c>
      <c r="O391" s="5">
        <f t="shared" si="103"/>
        <v>0.23333333333333334</v>
      </c>
      <c r="P391" s="5">
        <f t="shared" si="104"/>
        <v>0.23333333333333334</v>
      </c>
      <c r="Q391" s="2" t="s">
        <v>511</v>
      </c>
      <c r="R391" s="7">
        <f t="shared" si="117"/>
        <v>0.5</v>
      </c>
      <c r="S391" s="7">
        <f t="shared" si="118"/>
        <v>0.5</v>
      </c>
      <c r="T391" s="7">
        <f t="shared" si="105"/>
        <v>0.5</v>
      </c>
      <c r="U391" s="7">
        <f t="shared" si="106"/>
        <v>0.5</v>
      </c>
      <c r="V391" s="22">
        <v>205</v>
      </c>
      <c r="W391" s="22">
        <v>329</v>
      </c>
      <c r="X391" s="14">
        <f t="shared" si="107"/>
        <v>1410</v>
      </c>
      <c r="Y391" s="3">
        <f t="shared" si="108"/>
        <v>658</v>
      </c>
      <c r="Z391" s="3">
        <f t="shared" si="109"/>
        <v>329</v>
      </c>
      <c r="AA391" s="3">
        <f t="shared" si="110"/>
        <v>329</v>
      </c>
      <c r="AB391" s="3">
        <f t="shared" si="111"/>
        <v>329</v>
      </c>
    </row>
    <row r="392" spans="1:28" x14ac:dyDescent="0.15">
      <c r="A392" s="19" t="s">
        <v>546</v>
      </c>
      <c r="B392" s="19" t="s">
        <v>80</v>
      </c>
      <c r="C392" s="19" t="s">
        <v>547</v>
      </c>
      <c r="D392" s="19" t="str">
        <f t="shared" si="112"/>
        <v>R4041218玫瑰红后片</v>
      </c>
      <c r="E392" s="22">
        <v>1</v>
      </c>
      <c r="F392" s="3">
        <v>0</v>
      </c>
      <c r="G392" s="3">
        <f t="shared" si="113"/>
        <v>1</v>
      </c>
      <c r="H392" s="23">
        <v>0</v>
      </c>
      <c r="I392" s="24">
        <v>0</v>
      </c>
      <c r="J392" s="8">
        <f t="shared" si="114"/>
        <v>0</v>
      </c>
      <c r="M392" s="4">
        <f t="shared" si="115"/>
        <v>1</v>
      </c>
      <c r="N392" s="5">
        <f t="shared" si="116"/>
        <v>1</v>
      </c>
      <c r="O392" s="5">
        <f t="shared" si="103"/>
        <v>1</v>
      </c>
      <c r="P392" s="5">
        <f t="shared" si="104"/>
        <v>1</v>
      </c>
      <c r="Q392" s="2" t="s">
        <v>511</v>
      </c>
      <c r="R392" s="7">
        <f t="shared" si="117"/>
        <v>1</v>
      </c>
      <c r="S392" s="7">
        <f t="shared" si="118"/>
        <v>1</v>
      </c>
      <c r="T392" s="7">
        <f t="shared" si="105"/>
        <v>1</v>
      </c>
      <c r="U392" s="7">
        <f t="shared" si="106"/>
        <v>1</v>
      </c>
      <c r="V392" s="22">
        <v>48</v>
      </c>
      <c r="W392" s="22">
        <v>129</v>
      </c>
      <c r="X392" s="14">
        <f t="shared" si="107"/>
        <v>0</v>
      </c>
      <c r="Y392" s="3">
        <f t="shared" si="108"/>
        <v>0</v>
      </c>
      <c r="Z392" s="3">
        <f t="shared" si="109"/>
        <v>129</v>
      </c>
      <c r="AA392" s="3">
        <f t="shared" si="110"/>
        <v>129</v>
      </c>
      <c r="AB392" s="3">
        <f t="shared" si="111"/>
        <v>129</v>
      </c>
    </row>
    <row r="393" spans="1:28" x14ac:dyDescent="0.15">
      <c r="A393" s="19" t="s">
        <v>546</v>
      </c>
      <c r="B393" s="19" t="s">
        <v>50</v>
      </c>
      <c r="C393" s="19" t="s">
        <v>548</v>
      </c>
      <c r="D393" s="19" t="str">
        <f t="shared" si="112"/>
        <v>R4041218青草绿中片</v>
      </c>
      <c r="E393" s="22">
        <v>2</v>
      </c>
      <c r="F393" s="3">
        <v>0</v>
      </c>
      <c r="G393" s="3">
        <f t="shared" si="113"/>
        <v>2</v>
      </c>
      <c r="H393" s="23">
        <v>0</v>
      </c>
      <c r="I393" s="24">
        <v>0</v>
      </c>
      <c r="J393" s="8">
        <f t="shared" si="114"/>
        <v>0</v>
      </c>
      <c r="M393" s="4">
        <f t="shared" si="115"/>
        <v>2</v>
      </c>
      <c r="N393" s="5">
        <f t="shared" si="116"/>
        <v>2</v>
      </c>
      <c r="O393" s="5">
        <f t="shared" si="103"/>
        <v>2</v>
      </c>
      <c r="P393" s="5">
        <f t="shared" si="104"/>
        <v>2</v>
      </c>
      <c r="Q393" s="2" t="s">
        <v>511</v>
      </c>
      <c r="R393" s="7">
        <f t="shared" si="117"/>
        <v>2</v>
      </c>
      <c r="S393" s="7">
        <f t="shared" si="118"/>
        <v>2</v>
      </c>
      <c r="T393" s="7">
        <f t="shared" si="105"/>
        <v>2</v>
      </c>
      <c r="U393" s="7">
        <f t="shared" si="106"/>
        <v>2</v>
      </c>
      <c r="V393" s="22">
        <v>59</v>
      </c>
      <c r="W393" s="22">
        <v>129</v>
      </c>
      <c r="X393" s="14">
        <f t="shared" si="107"/>
        <v>0</v>
      </c>
      <c r="Y393" s="3">
        <f t="shared" si="108"/>
        <v>0</v>
      </c>
      <c r="Z393" s="3">
        <f t="shared" si="109"/>
        <v>258</v>
      </c>
      <c r="AA393" s="3">
        <f t="shared" si="110"/>
        <v>258</v>
      </c>
      <c r="AB393" s="3">
        <f t="shared" si="111"/>
        <v>258</v>
      </c>
    </row>
    <row r="394" spans="1:28" x14ac:dyDescent="0.15">
      <c r="A394" s="19" t="s">
        <v>546</v>
      </c>
      <c r="B394" s="19" t="s">
        <v>51</v>
      </c>
      <c r="C394" s="19" t="s">
        <v>549</v>
      </c>
      <c r="D394" s="19" t="str">
        <f t="shared" si="112"/>
        <v>R4041218青草绿后片</v>
      </c>
      <c r="E394" s="22">
        <v>1</v>
      </c>
      <c r="F394" s="3">
        <v>0</v>
      </c>
      <c r="G394" s="3">
        <f t="shared" si="113"/>
        <v>1</v>
      </c>
      <c r="H394" s="23">
        <v>0</v>
      </c>
      <c r="I394" s="24">
        <v>0</v>
      </c>
      <c r="J394" s="8">
        <f t="shared" si="114"/>
        <v>0</v>
      </c>
      <c r="M394" s="4">
        <f t="shared" si="115"/>
        <v>1</v>
      </c>
      <c r="N394" s="5">
        <f t="shared" si="116"/>
        <v>1</v>
      </c>
      <c r="O394" s="5">
        <f t="shared" si="103"/>
        <v>1</v>
      </c>
      <c r="P394" s="5">
        <f t="shared" si="104"/>
        <v>1</v>
      </c>
      <c r="Q394" s="2" t="s">
        <v>511</v>
      </c>
      <c r="R394" s="7">
        <f t="shared" si="117"/>
        <v>1</v>
      </c>
      <c r="S394" s="7">
        <f t="shared" si="118"/>
        <v>1</v>
      </c>
      <c r="T394" s="7">
        <f t="shared" si="105"/>
        <v>1</v>
      </c>
      <c r="U394" s="7">
        <f t="shared" si="106"/>
        <v>1</v>
      </c>
      <c r="V394" s="22">
        <v>48</v>
      </c>
      <c r="W394" s="22">
        <v>129</v>
      </c>
      <c r="X394" s="14">
        <f t="shared" si="107"/>
        <v>0</v>
      </c>
      <c r="Y394" s="3">
        <f t="shared" si="108"/>
        <v>0</v>
      </c>
      <c r="Z394" s="3">
        <f t="shared" si="109"/>
        <v>129</v>
      </c>
      <c r="AA394" s="3">
        <f t="shared" si="110"/>
        <v>129</v>
      </c>
      <c r="AB394" s="3">
        <f t="shared" si="111"/>
        <v>129</v>
      </c>
    </row>
    <row r="395" spans="1:28" x14ac:dyDescent="0.15">
      <c r="A395" s="19" t="s">
        <v>546</v>
      </c>
      <c r="B395" s="19" t="s">
        <v>118</v>
      </c>
      <c r="C395" s="19" t="s">
        <v>550</v>
      </c>
      <c r="D395" s="19" t="str">
        <f t="shared" si="112"/>
        <v>R4041218繁花中片</v>
      </c>
      <c r="E395" s="22">
        <v>1</v>
      </c>
      <c r="F395" s="3">
        <v>0</v>
      </c>
      <c r="G395" s="3">
        <f t="shared" si="113"/>
        <v>1</v>
      </c>
      <c r="H395" s="23">
        <v>0</v>
      </c>
      <c r="I395" s="24">
        <v>0</v>
      </c>
      <c r="J395" s="8">
        <f t="shared" si="114"/>
        <v>0</v>
      </c>
      <c r="M395" s="4">
        <f t="shared" si="115"/>
        <v>1</v>
      </c>
      <c r="N395" s="5">
        <f t="shared" si="116"/>
        <v>1</v>
      </c>
      <c r="O395" s="5">
        <f t="shared" si="103"/>
        <v>1</v>
      </c>
      <c r="P395" s="5">
        <f t="shared" si="104"/>
        <v>1</v>
      </c>
      <c r="Q395" s="2" t="s">
        <v>511</v>
      </c>
      <c r="R395" s="7">
        <f t="shared" si="117"/>
        <v>1</v>
      </c>
      <c r="S395" s="7">
        <f t="shared" si="118"/>
        <v>1</v>
      </c>
      <c r="T395" s="7">
        <f t="shared" si="105"/>
        <v>1</v>
      </c>
      <c r="U395" s="7">
        <f t="shared" si="106"/>
        <v>1</v>
      </c>
      <c r="V395" s="22">
        <v>35</v>
      </c>
      <c r="W395" s="22">
        <v>79</v>
      </c>
      <c r="X395" s="14">
        <f t="shared" si="107"/>
        <v>0</v>
      </c>
      <c r="Y395" s="3">
        <f t="shared" si="108"/>
        <v>0</v>
      </c>
      <c r="Z395" s="3">
        <f t="shared" si="109"/>
        <v>79</v>
      </c>
      <c r="AA395" s="3">
        <f t="shared" si="110"/>
        <v>79</v>
      </c>
      <c r="AB395" s="3">
        <f t="shared" si="111"/>
        <v>79</v>
      </c>
    </row>
    <row r="396" spans="1:28" x14ac:dyDescent="0.15">
      <c r="A396" s="19" t="s">
        <v>546</v>
      </c>
      <c r="B396" s="19" t="s">
        <v>119</v>
      </c>
      <c r="C396" s="19" t="s">
        <v>551</v>
      </c>
      <c r="D396" s="19" t="str">
        <f t="shared" si="112"/>
        <v>R4041218繁花后片</v>
      </c>
      <c r="E396" s="22">
        <v>1</v>
      </c>
      <c r="F396" s="3">
        <v>0</v>
      </c>
      <c r="G396" s="3">
        <f t="shared" si="113"/>
        <v>1</v>
      </c>
      <c r="H396" s="23">
        <v>0</v>
      </c>
      <c r="I396" s="24">
        <v>0</v>
      </c>
      <c r="J396" s="8">
        <f t="shared" si="114"/>
        <v>0</v>
      </c>
      <c r="M396" s="4">
        <f t="shared" si="115"/>
        <v>1</v>
      </c>
      <c r="N396" s="5">
        <f t="shared" si="116"/>
        <v>1</v>
      </c>
      <c r="O396" s="5">
        <f t="shared" si="103"/>
        <v>1</v>
      </c>
      <c r="P396" s="5">
        <f t="shared" si="104"/>
        <v>1</v>
      </c>
      <c r="Q396" s="2" t="s">
        <v>511</v>
      </c>
      <c r="R396" s="7">
        <f t="shared" si="117"/>
        <v>1</v>
      </c>
      <c r="S396" s="7">
        <f t="shared" si="118"/>
        <v>1</v>
      </c>
      <c r="T396" s="7">
        <f t="shared" si="105"/>
        <v>1</v>
      </c>
      <c r="U396" s="7">
        <f t="shared" si="106"/>
        <v>1</v>
      </c>
      <c r="V396" s="22">
        <v>28</v>
      </c>
      <c r="W396" s="22">
        <v>79</v>
      </c>
      <c r="X396" s="14">
        <f t="shared" si="107"/>
        <v>0</v>
      </c>
      <c r="Y396" s="3">
        <f t="shared" si="108"/>
        <v>0</v>
      </c>
      <c r="Z396" s="3">
        <f t="shared" si="109"/>
        <v>79</v>
      </c>
      <c r="AA396" s="3">
        <f t="shared" si="110"/>
        <v>79</v>
      </c>
      <c r="AB396" s="3">
        <f t="shared" si="111"/>
        <v>79</v>
      </c>
    </row>
    <row r="397" spans="1:28" x14ac:dyDescent="0.15">
      <c r="A397" s="19" t="s">
        <v>715</v>
      </c>
      <c r="B397" s="19" t="s">
        <v>716</v>
      </c>
      <c r="C397" s="19" t="s">
        <v>717</v>
      </c>
      <c r="D397" s="19" t="str">
        <f t="shared" si="112"/>
        <v>S121206水貂毛</v>
      </c>
      <c r="E397" s="22">
        <v>15</v>
      </c>
      <c r="F397" s="3">
        <v>0</v>
      </c>
      <c r="G397" s="3">
        <f t="shared" si="113"/>
        <v>15</v>
      </c>
      <c r="H397" s="23">
        <v>0</v>
      </c>
      <c r="I397" s="24">
        <v>0</v>
      </c>
      <c r="J397" s="8">
        <f t="shared" si="114"/>
        <v>0</v>
      </c>
      <c r="M397" s="4">
        <f t="shared" si="115"/>
        <v>15</v>
      </c>
      <c r="N397" s="5">
        <f t="shared" si="116"/>
        <v>15</v>
      </c>
      <c r="O397" s="5">
        <f t="shared" si="103"/>
        <v>15</v>
      </c>
      <c r="P397" s="5">
        <f t="shared" si="104"/>
        <v>15</v>
      </c>
      <c r="Q397" s="2" t="s">
        <v>511</v>
      </c>
      <c r="R397" s="7">
        <f t="shared" si="117"/>
        <v>15</v>
      </c>
      <c r="S397" s="7">
        <f t="shared" si="118"/>
        <v>15</v>
      </c>
      <c r="T397" s="7">
        <f t="shared" si="105"/>
        <v>15</v>
      </c>
      <c r="U397" s="7">
        <f t="shared" si="106"/>
        <v>15</v>
      </c>
      <c r="V397" s="22">
        <v>15</v>
      </c>
      <c r="W397" s="22">
        <v>39</v>
      </c>
      <c r="X397" s="14">
        <f t="shared" si="107"/>
        <v>0</v>
      </c>
      <c r="Y397" s="3">
        <f t="shared" si="108"/>
        <v>0</v>
      </c>
      <c r="Z397" s="3">
        <f t="shared" si="109"/>
        <v>585</v>
      </c>
      <c r="AA397" s="3">
        <f t="shared" si="110"/>
        <v>585</v>
      </c>
      <c r="AB397" s="3">
        <f t="shared" si="111"/>
        <v>585</v>
      </c>
    </row>
    <row r="398" spans="1:28" ht="18" customHeight="1" x14ac:dyDescent="0.15">
      <c r="A398" s="19" t="s">
        <v>241</v>
      </c>
      <c r="B398" s="19" t="s">
        <v>44</v>
      </c>
      <c r="C398" s="19" t="s">
        <v>242</v>
      </c>
      <c r="D398" s="19" t="str">
        <f t="shared" si="112"/>
        <v>S3011504石榴红</v>
      </c>
      <c r="E398" s="22">
        <v>0</v>
      </c>
      <c r="F398" s="3">
        <v>0</v>
      </c>
      <c r="G398" s="3">
        <f t="shared" si="113"/>
        <v>0</v>
      </c>
      <c r="H398" s="23">
        <v>1</v>
      </c>
      <c r="I398" s="24">
        <v>2</v>
      </c>
      <c r="J398" s="8">
        <f t="shared" si="114"/>
        <v>4.2857142857142856</v>
      </c>
      <c r="M398" s="4">
        <f t="shared" si="115"/>
        <v>0</v>
      </c>
      <c r="N398" s="5">
        <f t="shared" si="116"/>
        <v>0</v>
      </c>
      <c r="O398" s="5">
        <f t="shared" si="103"/>
        <v>0</v>
      </c>
      <c r="P398" s="5">
        <f t="shared" si="104"/>
        <v>0</v>
      </c>
      <c r="Q398" s="2" t="s">
        <v>511</v>
      </c>
      <c r="R398" s="7">
        <f t="shared" si="117"/>
        <v>0</v>
      </c>
      <c r="S398" s="7">
        <f t="shared" si="118"/>
        <v>0</v>
      </c>
      <c r="T398" s="7">
        <f t="shared" si="105"/>
        <v>0</v>
      </c>
      <c r="U398" s="7">
        <f t="shared" si="106"/>
        <v>0</v>
      </c>
      <c r="V398" s="22">
        <v>78</v>
      </c>
      <c r="W398" s="22">
        <v>159.19999999999999</v>
      </c>
      <c r="X398" s="14">
        <f t="shared" si="107"/>
        <v>682.28571428571422</v>
      </c>
      <c r="Y398" s="3">
        <f t="shared" si="108"/>
        <v>318.39999999999998</v>
      </c>
      <c r="Z398" s="3">
        <f t="shared" si="109"/>
        <v>0</v>
      </c>
      <c r="AA398" s="3">
        <f t="shared" si="110"/>
        <v>0</v>
      </c>
      <c r="AB398" s="3">
        <f t="shared" si="111"/>
        <v>0</v>
      </c>
    </row>
    <row r="399" spans="1:28" x14ac:dyDescent="0.15">
      <c r="A399" s="19" t="s">
        <v>273</v>
      </c>
      <c r="B399" s="19" t="s">
        <v>83</v>
      </c>
      <c r="C399" s="19" t="s">
        <v>274</v>
      </c>
      <c r="D399" s="19" t="str">
        <f t="shared" si="112"/>
        <v>S3031201蓝色</v>
      </c>
      <c r="E399" s="22">
        <v>72</v>
      </c>
      <c r="F399" s="3">
        <v>1030</v>
      </c>
      <c r="G399" s="3">
        <f t="shared" si="113"/>
        <v>1102</v>
      </c>
      <c r="H399" s="23">
        <v>98</v>
      </c>
      <c r="I399" s="24">
        <v>358</v>
      </c>
      <c r="J399" s="8">
        <f t="shared" si="114"/>
        <v>420</v>
      </c>
      <c r="M399" s="4">
        <f t="shared" si="115"/>
        <v>0.17142857142857143</v>
      </c>
      <c r="N399" s="5">
        <f t="shared" si="116"/>
        <v>2.6238095238095238</v>
      </c>
      <c r="O399" s="5">
        <f t="shared" si="103"/>
        <v>2.6238095238095238</v>
      </c>
      <c r="P399" s="5">
        <f t="shared" si="104"/>
        <v>2.6238095238095238</v>
      </c>
      <c r="Q399" s="2" t="s">
        <v>840</v>
      </c>
      <c r="R399" s="7">
        <f t="shared" si="117"/>
        <v>0.2011173184357542</v>
      </c>
      <c r="S399" s="7">
        <f t="shared" si="118"/>
        <v>3.0782122905027931</v>
      </c>
      <c r="T399" s="7">
        <f t="shared" si="105"/>
        <v>3.0782122905027931</v>
      </c>
      <c r="U399" s="7">
        <f t="shared" si="106"/>
        <v>3.0782122905027931</v>
      </c>
      <c r="V399" s="22">
        <v>63</v>
      </c>
      <c r="W399" s="22">
        <v>99</v>
      </c>
      <c r="X399" s="14">
        <f t="shared" si="107"/>
        <v>41580</v>
      </c>
      <c r="Y399" s="3">
        <f t="shared" si="108"/>
        <v>35442</v>
      </c>
      <c r="Z399" s="3">
        <f t="shared" si="109"/>
        <v>7128</v>
      </c>
      <c r="AA399" s="3">
        <f t="shared" si="110"/>
        <v>109098</v>
      </c>
      <c r="AB399" s="3">
        <f t="shared" si="111"/>
        <v>109098</v>
      </c>
    </row>
    <row r="400" spans="1:28" x14ac:dyDescent="0.15">
      <c r="A400" s="19" t="s">
        <v>273</v>
      </c>
      <c r="B400" s="19" t="s">
        <v>64</v>
      </c>
      <c r="C400" s="19" t="s">
        <v>275</v>
      </c>
      <c r="D400" s="19" t="str">
        <f t="shared" si="112"/>
        <v>S3031201柠檬黄</v>
      </c>
      <c r="E400" s="22">
        <v>141</v>
      </c>
      <c r="F400" s="3">
        <v>4723</v>
      </c>
      <c r="G400" s="3">
        <f t="shared" si="113"/>
        <v>4864</v>
      </c>
      <c r="H400" s="23">
        <v>269</v>
      </c>
      <c r="I400" s="24">
        <v>1168</v>
      </c>
      <c r="J400" s="8">
        <f t="shared" si="114"/>
        <v>1152.8571428571429</v>
      </c>
      <c r="M400" s="4">
        <f t="shared" si="115"/>
        <v>0.12230483271375464</v>
      </c>
      <c r="N400" s="5">
        <f t="shared" si="116"/>
        <v>4.2190830235439902</v>
      </c>
      <c r="O400" s="5">
        <f t="shared" si="103"/>
        <v>4.2190830235439902</v>
      </c>
      <c r="P400" s="5">
        <f t="shared" si="104"/>
        <v>4.2190830235439902</v>
      </c>
      <c r="Q400" s="2" t="s">
        <v>840</v>
      </c>
      <c r="R400" s="7">
        <f t="shared" si="117"/>
        <v>0.12071917808219178</v>
      </c>
      <c r="S400" s="7">
        <f t="shared" si="118"/>
        <v>4.1643835616438354</v>
      </c>
      <c r="T400" s="7">
        <f t="shared" si="105"/>
        <v>4.1643835616438354</v>
      </c>
      <c r="U400" s="7">
        <f t="shared" si="106"/>
        <v>4.1643835616438354</v>
      </c>
      <c r="V400" s="22">
        <v>63</v>
      </c>
      <c r="W400" s="22">
        <v>99</v>
      </c>
      <c r="X400" s="14">
        <f t="shared" si="107"/>
        <v>114132.85714285714</v>
      </c>
      <c r="Y400" s="3">
        <f t="shared" si="108"/>
        <v>115632</v>
      </c>
      <c r="Z400" s="3">
        <f t="shared" si="109"/>
        <v>13959</v>
      </c>
      <c r="AA400" s="3">
        <f t="shared" si="110"/>
        <v>481536</v>
      </c>
      <c r="AB400" s="3">
        <f t="shared" si="111"/>
        <v>481536</v>
      </c>
    </row>
    <row r="401" spans="1:28" x14ac:dyDescent="0.15">
      <c r="A401" s="19" t="s">
        <v>273</v>
      </c>
      <c r="B401" s="19" t="s">
        <v>44</v>
      </c>
      <c r="C401" s="19" t="s">
        <v>276</v>
      </c>
      <c r="D401" s="19" t="str">
        <f t="shared" si="112"/>
        <v>S3031201石榴红</v>
      </c>
      <c r="E401" s="22">
        <v>89</v>
      </c>
      <c r="F401" s="3">
        <v>830</v>
      </c>
      <c r="G401" s="3">
        <f t="shared" si="113"/>
        <v>919</v>
      </c>
      <c r="H401" s="23">
        <v>57</v>
      </c>
      <c r="I401" s="24">
        <v>233</v>
      </c>
      <c r="J401" s="8">
        <f t="shared" si="114"/>
        <v>244.28571428571428</v>
      </c>
      <c r="M401" s="4">
        <f t="shared" si="115"/>
        <v>0.36432748538011694</v>
      </c>
      <c r="N401" s="5">
        <f t="shared" si="116"/>
        <v>3.7619883040935673</v>
      </c>
      <c r="O401" s="5">
        <f t="shared" si="103"/>
        <v>3.7619883040935673</v>
      </c>
      <c r="P401" s="5">
        <f t="shared" si="104"/>
        <v>3.7619883040935673</v>
      </c>
      <c r="Q401" s="2" t="s">
        <v>840</v>
      </c>
      <c r="R401" s="7">
        <f t="shared" si="117"/>
        <v>0.38197424892703863</v>
      </c>
      <c r="S401" s="7">
        <f t="shared" si="118"/>
        <v>3.944206008583691</v>
      </c>
      <c r="T401" s="7">
        <f t="shared" si="105"/>
        <v>3.944206008583691</v>
      </c>
      <c r="U401" s="7">
        <f t="shared" si="106"/>
        <v>3.944206008583691</v>
      </c>
      <c r="V401" s="22">
        <v>63</v>
      </c>
      <c r="W401" s="22">
        <v>99</v>
      </c>
      <c r="X401" s="14">
        <f t="shared" si="107"/>
        <v>24184.285714285714</v>
      </c>
      <c r="Y401" s="3">
        <f t="shared" si="108"/>
        <v>23067</v>
      </c>
      <c r="Z401" s="3">
        <f t="shared" si="109"/>
        <v>8811</v>
      </c>
      <c r="AA401" s="3">
        <f t="shared" si="110"/>
        <v>90981</v>
      </c>
      <c r="AB401" s="3">
        <f t="shared" si="111"/>
        <v>90981</v>
      </c>
    </row>
    <row r="402" spans="1:28" x14ac:dyDescent="0.15">
      <c r="A402" s="19" t="s">
        <v>273</v>
      </c>
      <c r="B402" s="19" t="s">
        <v>2</v>
      </c>
      <c r="C402" s="19" t="s">
        <v>277</v>
      </c>
      <c r="D402" s="19" t="str">
        <f t="shared" si="112"/>
        <v>S3031201棕黄色</v>
      </c>
      <c r="E402" s="22">
        <v>98</v>
      </c>
      <c r="F402" s="3">
        <v>236</v>
      </c>
      <c r="G402" s="3">
        <f t="shared" si="113"/>
        <v>334</v>
      </c>
      <c r="H402" s="23">
        <v>24</v>
      </c>
      <c r="I402" s="24">
        <v>100</v>
      </c>
      <c r="J402" s="8">
        <f t="shared" si="114"/>
        <v>102.85714285714285</v>
      </c>
      <c r="M402" s="4">
        <f t="shared" si="115"/>
        <v>0.95277777777777783</v>
      </c>
      <c r="N402" s="5">
        <f t="shared" si="116"/>
        <v>3.2472222222222227</v>
      </c>
      <c r="O402" s="5">
        <f t="shared" si="103"/>
        <v>3.2472222222222227</v>
      </c>
      <c r="P402" s="5">
        <f t="shared" si="104"/>
        <v>3.2472222222222227</v>
      </c>
      <c r="Q402" s="2" t="s">
        <v>840</v>
      </c>
      <c r="R402" s="7">
        <f t="shared" si="117"/>
        <v>0.98</v>
      </c>
      <c r="S402" s="7">
        <f t="shared" si="118"/>
        <v>3.34</v>
      </c>
      <c r="T402" s="7">
        <f t="shared" si="105"/>
        <v>3.34</v>
      </c>
      <c r="U402" s="7">
        <f t="shared" si="106"/>
        <v>3.34</v>
      </c>
      <c r="V402" s="22">
        <v>63</v>
      </c>
      <c r="W402" s="22">
        <v>99</v>
      </c>
      <c r="X402" s="14">
        <f t="shared" si="107"/>
        <v>10182.857142857141</v>
      </c>
      <c r="Y402" s="3">
        <f t="shared" si="108"/>
        <v>9900</v>
      </c>
      <c r="Z402" s="3">
        <f t="shared" si="109"/>
        <v>9702</v>
      </c>
      <c r="AA402" s="3">
        <f t="shared" si="110"/>
        <v>33066</v>
      </c>
      <c r="AB402" s="3">
        <f t="shared" si="111"/>
        <v>33066</v>
      </c>
    </row>
    <row r="403" spans="1:28" x14ac:dyDescent="0.15">
      <c r="A403" s="19" t="s">
        <v>291</v>
      </c>
      <c r="B403" s="19" t="s">
        <v>292</v>
      </c>
      <c r="C403" s="19" t="s">
        <v>293</v>
      </c>
      <c r="D403" s="19" t="str">
        <f t="shared" si="112"/>
        <v>S3050702马卡龙橘</v>
      </c>
      <c r="E403" s="22">
        <v>71</v>
      </c>
      <c r="F403" s="3">
        <v>438</v>
      </c>
      <c r="G403" s="3">
        <f t="shared" si="113"/>
        <v>509</v>
      </c>
      <c r="H403" s="23">
        <v>17</v>
      </c>
      <c r="I403" s="24">
        <v>47</v>
      </c>
      <c r="J403" s="8">
        <f t="shared" si="114"/>
        <v>72.857142857142847</v>
      </c>
      <c r="M403" s="4">
        <f t="shared" si="115"/>
        <v>0.97450980392156872</v>
      </c>
      <c r="N403" s="5">
        <f t="shared" si="116"/>
        <v>6.9862745098039225</v>
      </c>
      <c r="O403" s="5">
        <f t="shared" si="103"/>
        <v>6.9862745098039225</v>
      </c>
      <c r="P403" s="5">
        <f t="shared" si="104"/>
        <v>6.9862745098039225</v>
      </c>
      <c r="Q403" s="2" t="s">
        <v>840</v>
      </c>
      <c r="R403" s="7">
        <f t="shared" si="117"/>
        <v>1.5106382978723405</v>
      </c>
      <c r="S403" s="7">
        <f t="shared" si="118"/>
        <v>10.829787234042554</v>
      </c>
      <c r="T403" s="7">
        <f t="shared" si="105"/>
        <v>10.829787234042554</v>
      </c>
      <c r="U403" s="7">
        <f t="shared" si="106"/>
        <v>10.829787234042554</v>
      </c>
      <c r="V403" s="22">
        <v>54.5</v>
      </c>
      <c r="W403" s="22">
        <v>129</v>
      </c>
      <c r="X403" s="14">
        <f t="shared" si="107"/>
        <v>9398.5714285714275</v>
      </c>
      <c r="Y403" s="3">
        <f t="shared" si="108"/>
        <v>6063</v>
      </c>
      <c r="Z403" s="3">
        <f t="shared" si="109"/>
        <v>9159</v>
      </c>
      <c r="AA403" s="3">
        <f t="shared" si="110"/>
        <v>65661</v>
      </c>
      <c r="AB403" s="3">
        <f t="shared" si="111"/>
        <v>65661</v>
      </c>
    </row>
    <row r="404" spans="1:28" x14ac:dyDescent="0.15">
      <c r="A404" s="19" t="s">
        <v>291</v>
      </c>
      <c r="B404" s="19" t="s">
        <v>294</v>
      </c>
      <c r="C404" s="19" t="s">
        <v>295</v>
      </c>
      <c r="D404" s="19" t="str">
        <f t="shared" si="112"/>
        <v>S3050702马卡龙蓝</v>
      </c>
      <c r="E404" s="22">
        <v>187</v>
      </c>
      <c r="F404" s="3">
        <v>174</v>
      </c>
      <c r="G404" s="3">
        <f t="shared" si="113"/>
        <v>361</v>
      </c>
      <c r="H404" s="23">
        <v>15</v>
      </c>
      <c r="I404" s="24">
        <v>68</v>
      </c>
      <c r="J404" s="8">
        <f t="shared" si="114"/>
        <v>64.285714285714278</v>
      </c>
      <c r="M404" s="4">
        <f t="shared" si="115"/>
        <v>2.9088888888888893</v>
      </c>
      <c r="N404" s="5">
        <f t="shared" si="116"/>
        <v>5.6155555555555559</v>
      </c>
      <c r="O404" s="5">
        <f t="shared" si="103"/>
        <v>5.6155555555555559</v>
      </c>
      <c r="P404" s="5">
        <f t="shared" si="104"/>
        <v>5.6155555555555559</v>
      </c>
      <c r="Q404" s="2" t="s">
        <v>840</v>
      </c>
      <c r="R404" s="7">
        <f t="shared" si="117"/>
        <v>2.75</v>
      </c>
      <c r="S404" s="7">
        <f t="shared" si="118"/>
        <v>5.3088235294117645</v>
      </c>
      <c r="T404" s="7">
        <f t="shared" si="105"/>
        <v>5.3088235294117645</v>
      </c>
      <c r="U404" s="7">
        <f t="shared" si="106"/>
        <v>5.3088235294117645</v>
      </c>
      <c r="V404" s="22">
        <v>54.5</v>
      </c>
      <c r="W404" s="22">
        <v>129</v>
      </c>
      <c r="X404" s="14">
        <f t="shared" si="107"/>
        <v>8292.8571428571413</v>
      </c>
      <c r="Y404" s="3">
        <f t="shared" si="108"/>
        <v>8772</v>
      </c>
      <c r="Z404" s="3">
        <f t="shared" si="109"/>
        <v>24123</v>
      </c>
      <c r="AA404" s="3">
        <f t="shared" si="110"/>
        <v>46569</v>
      </c>
      <c r="AB404" s="3">
        <f t="shared" si="111"/>
        <v>46569</v>
      </c>
    </row>
    <row r="405" spans="1:28" x14ac:dyDescent="0.15">
      <c r="A405" s="19" t="s">
        <v>291</v>
      </c>
      <c r="B405" s="19" t="s">
        <v>296</v>
      </c>
      <c r="C405" s="19" t="s">
        <v>297</v>
      </c>
      <c r="D405" s="19" t="str">
        <f t="shared" si="112"/>
        <v>S3050702马卡龙紫</v>
      </c>
      <c r="E405" s="22">
        <v>131</v>
      </c>
      <c r="F405" s="3">
        <v>2173</v>
      </c>
      <c r="G405" s="3">
        <f t="shared" si="113"/>
        <v>2304</v>
      </c>
      <c r="H405" s="23">
        <v>132</v>
      </c>
      <c r="I405" s="24">
        <v>554</v>
      </c>
      <c r="J405" s="8">
        <f t="shared" si="114"/>
        <v>565.71428571428578</v>
      </c>
      <c r="M405" s="4">
        <f t="shared" si="115"/>
        <v>0.23156565656565653</v>
      </c>
      <c r="N405" s="5">
        <f t="shared" si="116"/>
        <v>4.0727272727272723</v>
      </c>
      <c r="O405" s="5">
        <f t="shared" si="103"/>
        <v>4.0727272727272723</v>
      </c>
      <c r="P405" s="5">
        <f t="shared" si="104"/>
        <v>4.0727272727272723</v>
      </c>
      <c r="Q405" s="2" t="s">
        <v>840</v>
      </c>
      <c r="R405" s="7">
        <f t="shared" si="117"/>
        <v>0.23646209386281589</v>
      </c>
      <c r="S405" s="7">
        <f t="shared" si="118"/>
        <v>4.1588447653429599</v>
      </c>
      <c r="T405" s="7">
        <f t="shared" si="105"/>
        <v>4.1588447653429599</v>
      </c>
      <c r="U405" s="7">
        <f t="shared" si="106"/>
        <v>4.1588447653429599</v>
      </c>
      <c r="V405" s="22">
        <v>54.5</v>
      </c>
      <c r="W405" s="22">
        <v>129</v>
      </c>
      <c r="X405" s="14">
        <f t="shared" si="107"/>
        <v>72977.14285714287</v>
      </c>
      <c r="Y405" s="3">
        <f t="shared" si="108"/>
        <v>71466</v>
      </c>
      <c r="Z405" s="3">
        <f t="shared" si="109"/>
        <v>16899</v>
      </c>
      <c r="AA405" s="3">
        <f t="shared" si="110"/>
        <v>297216</v>
      </c>
      <c r="AB405" s="3">
        <f t="shared" si="111"/>
        <v>297216</v>
      </c>
    </row>
    <row r="406" spans="1:28" x14ac:dyDescent="0.15">
      <c r="A406" s="19" t="s">
        <v>317</v>
      </c>
      <c r="B406" s="19" t="s">
        <v>117</v>
      </c>
      <c r="C406" s="19" t="s">
        <v>346</v>
      </c>
      <c r="D406" s="19" t="str">
        <f t="shared" si="112"/>
        <v>S3060402复古黑</v>
      </c>
      <c r="E406" s="22">
        <v>2</v>
      </c>
      <c r="F406" s="3">
        <v>0</v>
      </c>
      <c r="G406" s="3">
        <f t="shared" si="113"/>
        <v>2</v>
      </c>
      <c r="H406" s="23">
        <v>0</v>
      </c>
      <c r="I406" s="24">
        <v>1</v>
      </c>
      <c r="J406" s="8">
        <f t="shared" si="114"/>
        <v>0</v>
      </c>
      <c r="M406" s="4">
        <f t="shared" si="115"/>
        <v>2</v>
      </c>
      <c r="N406" s="5">
        <f t="shared" si="116"/>
        <v>2</v>
      </c>
      <c r="O406" s="5">
        <f t="shared" si="103"/>
        <v>2</v>
      </c>
      <c r="P406" s="5">
        <f t="shared" si="104"/>
        <v>2</v>
      </c>
      <c r="Q406" s="2" t="s">
        <v>880</v>
      </c>
      <c r="R406" s="7">
        <f t="shared" si="117"/>
        <v>2</v>
      </c>
      <c r="S406" s="7">
        <f t="shared" si="118"/>
        <v>2</v>
      </c>
      <c r="T406" s="7">
        <f t="shared" si="105"/>
        <v>2</v>
      </c>
      <c r="U406" s="7">
        <f t="shared" si="106"/>
        <v>2</v>
      </c>
      <c r="V406" s="22">
        <v>93</v>
      </c>
      <c r="W406" s="22">
        <v>199</v>
      </c>
      <c r="X406" s="14">
        <f t="shared" si="107"/>
        <v>0</v>
      </c>
      <c r="Y406" s="3">
        <f t="shared" si="108"/>
        <v>199</v>
      </c>
      <c r="Z406" s="3">
        <f t="shared" si="109"/>
        <v>398</v>
      </c>
      <c r="AA406" s="3">
        <f t="shared" si="110"/>
        <v>398</v>
      </c>
      <c r="AB406" s="3">
        <f t="shared" si="111"/>
        <v>398</v>
      </c>
    </row>
    <row r="407" spans="1:28" x14ac:dyDescent="0.15">
      <c r="A407" s="19" t="s">
        <v>317</v>
      </c>
      <c r="B407" s="19" t="s">
        <v>116</v>
      </c>
      <c r="C407" s="19" t="s">
        <v>318</v>
      </c>
      <c r="D407" s="19" t="str">
        <f t="shared" si="112"/>
        <v>S3060402复古红</v>
      </c>
      <c r="E407" s="22">
        <v>29</v>
      </c>
      <c r="F407" s="3">
        <v>0</v>
      </c>
      <c r="G407" s="3">
        <f t="shared" si="113"/>
        <v>29</v>
      </c>
      <c r="H407" s="23">
        <v>4</v>
      </c>
      <c r="I407" s="24">
        <v>12</v>
      </c>
      <c r="J407" s="8">
        <f t="shared" si="114"/>
        <v>17.142857142857142</v>
      </c>
      <c r="M407" s="4">
        <f t="shared" si="115"/>
        <v>1.6916666666666667</v>
      </c>
      <c r="N407" s="5">
        <f t="shared" si="116"/>
        <v>1.6916666666666667</v>
      </c>
      <c r="O407" s="5">
        <f t="shared" si="103"/>
        <v>1.6916666666666667</v>
      </c>
      <c r="P407" s="5">
        <f t="shared" si="104"/>
        <v>1.6916666666666667</v>
      </c>
      <c r="Q407" s="2" t="s">
        <v>844</v>
      </c>
      <c r="R407" s="7">
        <f t="shared" si="117"/>
        <v>2.4166666666666665</v>
      </c>
      <c r="S407" s="7">
        <f t="shared" si="118"/>
        <v>2.4166666666666665</v>
      </c>
      <c r="T407" s="7">
        <f t="shared" si="105"/>
        <v>2.4166666666666665</v>
      </c>
      <c r="U407" s="7">
        <f t="shared" si="106"/>
        <v>2.4166666666666665</v>
      </c>
      <c r="V407" s="22">
        <v>93</v>
      </c>
      <c r="W407" s="22">
        <v>199</v>
      </c>
      <c r="X407" s="14">
        <f t="shared" si="107"/>
        <v>3411.4285714285711</v>
      </c>
      <c r="Y407" s="3">
        <f t="shared" si="108"/>
        <v>2388</v>
      </c>
      <c r="Z407" s="3">
        <f t="shared" si="109"/>
        <v>5771</v>
      </c>
      <c r="AA407" s="3">
        <f t="shared" si="110"/>
        <v>5771</v>
      </c>
      <c r="AB407" s="3">
        <f t="shared" si="111"/>
        <v>5771</v>
      </c>
    </row>
    <row r="408" spans="1:28" x14ac:dyDescent="0.15">
      <c r="A408" s="19" t="s">
        <v>317</v>
      </c>
      <c r="B408" s="19" t="s">
        <v>110</v>
      </c>
      <c r="C408" s="19" t="s">
        <v>319</v>
      </c>
      <c r="D408" s="19" t="str">
        <f t="shared" si="112"/>
        <v>S3060402复古棕</v>
      </c>
      <c r="E408" s="22">
        <v>4</v>
      </c>
      <c r="F408" s="3">
        <v>114</v>
      </c>
      <c r="G408" s="3">
        <f t="shared" si="113"/>
        <v>118</v>
      </c>
      <c r="H408" s="23">
        <v>6</v>
      </c>
      <c r="I408" s="24">
        <v>32</v>
      </c>
      <c r="J408" s="8">
        <f t="shared" si="114"/>
        <v>25.714285714285712</v>
      </c>
      <c r="M408" s="4">
        <f t="shared" si="115"/>
        <v>0.15555555555555556</v>
      </c>
      <c r="N408" s="5">
        <f t="shared" si="116"/>
        <v>4.5888888888888895</v>
      </c>
      <c r="O408" s="5">
        <f t="shared" si="103"/>
        <v>4.5888888888888895</v>
      </c>
      <c r="P408" s="5">
        <f t="shared" si="104"/>
        <v>4.5888888888888895</v>
      </c>
      <c r="Q408" s="2" t="s">
        <v>844</v>
      </c>
      <c r="R408" s="7">
        <f t="shared" si="117"/>
        <v>0.125</v>
      </c>
      <c r="S408" s="7">
        <f t="shared" si="118"/>
        <v>3.6875</v>
      </c>
      <c r="T408" s="7">
        <f t="shared" si="105"/>
        <v>3.6875</v>
      </c>
      <c r="U408" s="7">
        <f t="shared" si="106"/>
        <v>3.6875</v>
      </c>
      <c r="V408" s="22">
        <v>93</v>
      </c>
      <c r="W408" s="22">
        <v>199</v>
      </c>
      <c r="X408" s="14">
        <f t="shared" si="107"/>
        <v>5117.1428571428569</v>
      </c>
      <c r="Y408" s="3">
        <f t="shared" si="108"/>
        <v>6368</v>
      </c>
      <c r="Z408" s="3">
        <f t="shared" si="109"/>
        <v>796</v>
      </c>
      <c r="AA408" s="3">
        <f t="shared" si="110"/>
        <v>23482</v>
      </c>
      <c r="AB408" s="3">
        <f t="shared" si="111"/>
        <v>23482</v>
      </c>
    </row>
    <row r="409" spans="1:28" x14ac:dyDescent="0.15">
      <c r="A409" s="19" t="s">
        <v>317</v>
      </c>
      <c r="B409" s="19" t="s">
        <v>93</v>
      </c>
      <c r="C409" s="19" t="s">
        <v>320</v>
      </c>
      <c r="D409" s="19" t="str">
        <f t="shared" si="112"/>
        <v>S3060402加州橙</v>
      </c>
      <c r="E409" s="22">
        <v>80</v>
      </c>
      <c r="F409" s="3">
        <v>1</v>
      </c>
      <c r="G409" s="3">
        <f t="shared" si="113"/>
        <v>81</v>
      </c>
      <c r="H409" s="23">
        <v>6</v>
      </c>
      <c r="I409" s="24">
        <v>29</v>
      </c>
      <c r="J409" s="8">
        <f t="shared" si="114"/>
        <v>25.714285714285712</v>
      </c>
      <c r="M409" s="4">
        <f t="shared" si="115"/>
        <v>3.1111111111111116</v>
      </c>
      <c r="N409" s="5">
        <f t="shared" si="116"/>
        <v>3.1500000000000004</v>
      </c>
      <c r="O409" s="5">
        <f t="shared" si="103"/>
        <v>3.1500000000000004</v>
      </c>
      <c r="P409" s="5">
        <f t="shared" si="104"/>
        <v>3.1500000000000004</v>
      </c>
      <c r="Q409" s="2" t="s">
        <v>844</v>
      </c>
      <c r="R409" s="7">
        <f t="shared" si="117"/>
        <v>2.7586206896551726</v>
      </c>
      <c r="S409" s="7">
        <f t="shared" si="118"/>
        <v>2.7931034482758621</v>
      </c>
      <c r="T409" s="7">
        <f t="shared" si="105"/>
        <v>2.7931034482758621</v>
      </c>
      <c r="U409" s="7">
        <f t="shared" si="106"/>
        <v>2.7931034482758621</v>
      </c>
      <c r="V409" s="22">
        <v>93</v>
      </c>
      <c r="W409" s="22">
        <v>199</v>
      </c>
      <c r="X409" s="14">
        <f t="shared" si="107"/>
        <v>5117.1428571428569</v>
      </c>
      <c r="Y409" s="3">
        <f t="shared" si="108"/>
        <v>5771</v>
      </c>
      <c r="Z409" s="3">
        <f t="shared" si="109"/>
        <v>15920</v>
      </c>
      <c r="AA409" s="3">
        <f t="shared" si="110"/>
        <v>16119</v>
      </c>
      <c r="AB409" s="3">
        <f t="shared" si="111"/>
        <v>16119</v>
      </c>
    </row>
    <row r="410" spans="1:28" x14ac:dyDescent="0.15">
      <c r="A410" s="19" t="s">
        <v>317</v>
      </c>
      <c r="B410" s="19" t="s">
        <v>74</v>
      </c>
      <c r="C410" s="19" t="s">
        <v>321</v>
      </c>
      <c r="D410" s="19" t="str">
        <f t="shared" si="112"/>
        <v>S3060402玫红色</v>
      </c>
      <c r="E410" s="22">
        <v>35</v>
      </c>
      <c r="F410" s="3">
        <v>0</v>
      </c>
      <c r="G410" s="3">
        <f t="shared" si="113"/>
        <v>35</v>
      </c>
      <c r="H410" s="23">
        <v>2</v>
      </c>
      <c r="I410" s="24">
        <v>14</v>
      </c>
      <c r="J410" s="8">
        <f t="shared" si="114"/>
        <v>8.5714285714285712</v>
      </c>
      <c r="M410" s="4">
        <f t="shared" si="115"/>
        <v>4.083333333333333</v>
      </c>
      <c r="N410" s="5">
        <f t="shared" si="116"/>
        <v>4.083333333333333</v>
      </c>
      <c r="O410" s="5">
        <f t="shared" si="103"/>
        <v>4.083333333333333</v>
      </c>
      <c r="P410" s="5">
        <f t="shared" si="104"/>
        <v>4.083333333333333</v>
      </c>
      <c r="Q410" s="2" t="s">
        <v>844</v>
      </c>
      <c r="R410" s="7">
        <f t="shared" si="117"/>
        <v>2.5</v>
      </c>
      <c r="S410" s="7">
        <f t="shared" si="118"/>
        <v>2.5</v>
      </c>
      <c r="T410" s="7">
        <f t="shared" si="105"/>
        <v>2.5</v>
      </c>
      <c r="U410" s="7">
        <f t="shared" si="106"/>
        <v>2.5</v>
      </c>
      <c r="V410" s="22">
        <v>93</v>
      </c>
      <c r="W410" s="22">
        <v>199</v>
      </c>
      <c r="X410" s="14">
        <f t="shared" si="107"/>
        <v>1705.7142857142856</v>
      </c>
      <c r="Y410" s="3">
        <f t="shared" si="108"/>
        <v>2786</v>
      </c>
      <c r="Z410" s="3">
        <f t="shared" si="109"/>
        <v>6965</v>
      </c>
      <c r="AA410" s="3">
        <f t="shared" si="110"/>
        <v>6965</v>
      </c>
      <c r="AB410" s="3">
        <f t="shared" si="111"/>
        <v>6965</v>
      </c>
    </row>
    <row r="411" spans="1:28" x14ac:dyDescent="0.15">
      <c r="A411" s="19" t="s">
        <v>425</v>
      </c>
      <c r="B411" s="19" t="s">
        <v>10</v>
      </c>
      <c r="C411" s="19" t="s">
        <v>426</v>
      </c>
      <c r="D411" s="19" t="str">
        <f t="shared" si="112"/>
        <v>S3111107子夜黑</v>
      </c>
      <c r="E411" s="22">
        <v>6</v>
      </c>
      <c r="F411" s="3">
        <v>115</v>
      </c>
      <c r="G411" s="3">
        <f t="shared" si="113"/>
        <v>121</v>
      </c>
      <c r="H411" s="23">
        <v>7</v>
      </c>
      <c r="I411" s="24">
        <v>28</v>
      </c>
      <c r="J411" s="8">
        <f t="shared" si="114"/>
        <v>30</v>
      </c>
      <c r="M411" s="4">
        <f t="shared" si="115"/>
        <v>0.2</v>
      </c>
      <c r="N411" s="5">
        <f t="shared" si="116"/>
        <v>4.0333333333333332</v>
      </c>
      <c r="O411" s="5">
        <f t="shared" si="103"/>
        <v>4.0333333333333332</v>
      </c>
      <c r="P411" s="5">
        <f t="shared" si="104"/>
        <v>4.0333333333333332</v>
      </c>
      <c r="Q411" s="2" t="s">
        <v>842</v>
      </c>
      <c r="R411" s="7">
        <f t="shared" si="117"/>
        <v>0.21428571428571427</v>
      </c>
      <c r="S411" s="7">
        <f t="shared" si="118"/>
        <v>4.3214285714285712</v>
      </c>
      <c r="T411" s="7">
        <f t="shared" si="105"/>
        <v>4.3214285714285712</v>
      </c>
      <c r="U411" s="7">
        <f t="shared" si="106"/>
        <v>4.3214285714285712</v>
      </c>
      <c r="V411" s="22">
        <v>88</v>
      </c>
      <c r="W411" s="22">
        <v>169</v>
      </c>
      <c r="X411" s="14">
        <f t="shared" si="107"/>
        <v>5070</v>
      </c>
      <c r="Y411" s="3">
        <f t="shared" si="108"/>
        <v>4732</v>
      </c>
      <c r="Z411" s="3">
        <f t="shared" si="109"/>
        <v>1014</v>
      </c>
      <c r="AA411" s="3">
        <f t="shared" si="110"/>
        <v>20449</v>
      </c>
      <c r="AB411" s="3">
        <f t="shared" si="111"/>
        <v>20449</v>
      </c>
    </row>
    <row r="412" spans="1:28" x14ac:dyDescent="0.15">
      <c r="A412" s="19" t="s">
        <v>425</v>
      </c>
      <c r="B412" s="19" t="s">
        <v>70</v>
      </c>
      <c r="C412" s="19" t="s">
        <v>427</v>
      </c>
      <c r="D412" s="19" t="str">
        <f t="shared" si="112"/>
        <v>S3111107蜜枣红</v>
      </c>
      <c r="E412" s="22">
        <v>89</v>
      </c>
      <c r="F412" s="3">
        <v>0</v>
      </c>
      <c r="G412" s="3">
        <f t="shared" si="113"/>
        <v>89</v>
      </c>
      <c r="H412" s="23">
        <v>6</v>
      </c>
      <c r="I412" s="24">
        <v>17</v>
      </c>
      <c r="J412" s="8">
        <f t="shared" si="114"/>
        <v>25.714285714285712</v>
      </c>
      <c r="M412" s="4">
        <f t="shared" si="115"/>
        <v>3.4611111111111112</v>
      </c>
      <c r="N412" s="5">
        <f t="shared" si="116"/>
        <v>3.4611111111111112</v>
      </c>
      <c r="O412" s="5">
        <f t="shared" si="103"/>
        <v>3.4611111111111112</v>
      </c>
      <c r="P412" s="5">
        <f t="shared" si="104"/>
        <v>3.4611111111111112</v>
      </c>
      <c r="Q412" s="2" t="s">
        <v>842</v>
      </c>
      <c r="R412" s="7">
        <f t="shared" si="117"/>
        <v>5.2352941176470589</v>
      </c>
      <c r="S412" s="7">
        <f t="shared" si="118"/>
        <v>5.2352941176470589</v>
      </c>
      <c r="T412" s="7">
        <f t="shared" si="105"/>
        <v>5.2352941176470589</v>
      </c>
      <c r="U412" s="7">
        <f t="shared" si="106"/>
        <v>5.2352941176470589</v>
      </c>
      <c r="V412" s="22">
        <v>88</v>
      </c>
      <c r="W412" s="22">
        <v>169</v>
      </c>
      <c r="X412" s="14">
        <f t="shared" si="107"/>
        <v>4345.7142857142853</v>
      </c>
      <c r="Y412" s="3">
        <f t="shared" si="108"/>
        <v>2873</v>
      </c>
      <c r="Z412" s="3">
        <f t="shared" si="109"/>
        <v>15041</v>
      </c>
      <c r="AA412" s="3">
        <f t="shared" si="110"/>
        <v>15041</v>
      </c>
      <c r="AB412" s="3">
        <f t="shared" si="111"/>
        <v>15041</v>
      </c>
    </row>
    <row r="413" spans="1:28" x14ac:dyDescent="0.15">
      <c r="A413" s="19" t="s">
        <v>425</v>
      </c>
      <c r="B413" s="19" t="s">
        <v>94</v>
      </c>
      <c r="C413" s="19" t="s">
        <v>428</v>
      </c>
      <c r="D413" s="19" t="str">
        <f t="shared" si="112"/>
        <v>S3111107皇家紫</v>
      </c>
      <c r="E413" s="22">
        <v>256</v>
      </c>
      <c r="F413" s="3">
        <v>60</v>
      </c>
      <c r="G413" s="3">
        <f t="shared" si="113"/>
        <v>316</v>
      </c>
      <c r="H413" s="23">
        <v>19</v>
      </c>
      <c r="I413" s="24">
        <v>71</v>
      </c>
      <c r="J413" s="8">
        <f t="shared" si="114"/>
        <v>81.428571428571431</v>
      </c>
      <c r="M413" s="4">
        <f t="shared" si="115"/>
        <v>3.143859649122807</v>
      </c>
      <c r="N413" s="5">
        <f t="shared" si="116"/>
        <v>3.880701754385965</v>
      </c>
      <c r="O413" s="5">
        <f t="shared" si="103"/>
        <v>3.880701754385965</v>
      </c>
      <c r="P413" s="5">
        <f t="shared" si="104"/>
        <v>3.880701754385965</v>
      </c>
      <c r="Q413" s="2" t="s">
        <v>842</v>
      </c>
      <c r="R413" s="7">
        <f t="shared" si="117"/>
        <v>3.6056338028169015</v>
      </c>
      <c r="S413" s="7">
        <f t="shared" si="118"/>
        <v>4.450704225352113</v>
      </c>
      <c r="T413" s="7">
        <f t="shared" si="105"/>
        <v>4.450704225352113</v>
      </c>
      <c r="U413" s="7">
        <f t="shared" si="106"/>
        <v>4.450704225352113</v>
      </c>
      <c r="V413" s="22">
        <v>88</v>
      </c>
      <c r="W413" s="22">
        <v>169</v>
      </c>
      <c r="X413" s="14">
        <f t="shared" si="107"/>
        <v>13761.428571428572</v>
      </c>
      <c r="Y413" s="3">
        <f t="shared" si="108"/>
        <v>11999</v>
      </c>
      <c r="Z413" s="3">
        <f t="shared" si="109"/>
        <v>43264</v>
      </c>
      <c r="AA413" s="3">
        <f t="shared" si="110"/>
        <v>53404</v>
      </c>
      <c r="AB413" s="3">
        <f t="shared" si="111"/>
        <v>53404</v>
      </c>
    </row>
    <row r="414" spans="1:28" x14ac:dyDescent="0.15">
      <c r="A414" s="19" t="s">
        <v>425</v>
      </c>
      <c r="B414" s="19" t="s">
        <v>64</v>
      </c>
      <c r="C414" s="19" t="s">
        <v>429</v>
      </c>
      <c r="D414" s="19" t="str">
        <f t="shared" si="112"/>
        <v>S3111107柠檬黄</v>
      </c>
      <c r="E414" s="22">
        <v>83</v>
      </c>
      <c r="F414" s="3">
        <v>0</v>
      </c>
      <c r="G414" s="3">
        <f t="shared" si="113"/>
        <v>83</v>
      </c>
      <c r="H414" s="23">
        <v>4</v>
      </c>
      <c r="I414" s="24">
        <v>20</v>
      </c>
      <c r="J414" s="8">
        <f t="shared" si="114"/>
        <v>17.142857142857142</v>
      </c>
      <c r="M414" s="4">
        <f t="shared" si="115"/>
        <v>4.8416666666666668</v>
      </c>
      <c r="N414" s="5">
        <f t="shared" si="116"/>
        <v>4.8416666666666668</v>
      </c>
      <c r="O414" s="5">
        <f t="shared" si="103"/>
        <v>4.8416666666666668</v>
      </c>
      <c r="P414" s="5">
        <f t="shared" si="104"/>
        <v>4.8416666666666668</v>
      </c>
      <c r="Q414" s="2" t="s">
        <v>842</v>
      </c>
      <c r="R414" s="7">
        <f t="shared" si="117"/>
        <v>4.1500000000000004</v>
      </c>
      <c r="S414" s="7">
        <f t="shared" si="118"/>
        <v>4.1500000000000004</v>
      </c>
      <c r="T414" s="7">
        <f t="shared" si="105"/>
        <v>4.1500000000000004</v>
      </c>
      <c r="U414" s="7">
        <f t="shared" si="106"/>
        <v>4.1500000000000004</v>
      </c>
      <c r="V414" s="22">
        <v>88</v>
      </c>
      <c r="W414" s="22">
        <v>169</v>
      </c>
      <c r="X414" s="14">
        <f t="shared" si="107"/>
        <v>2897.1428571428569</v>
      </c>
      <c r="Y414" s="3">
        <f t="shared" si="108"/>
        <v>3380</v>
      </c>
      <c r="Z414" s="3">
        <f t="shared" si="109"/>
        <v>14027</v>
      </c>
      <c r="AA414" s="3">
        <f t="shared" si="110"/>
        <v>14027</v>
      </c>
      <c r="AB414" s="3">
        <f t="shared" si="111"/>
        <v>14027</v>
      </c>
    </row>
    <row r="415" spans="1:28" x14ac:dyDescent="0.15">
      <c r="A415" s="19" t="s">
        <v>462</v>
      </c>
      <c r="B415" s="19" t="s">
        <v>68</v>
      </c>
      <c r="C415" s="19" t="s">
        <v>463</v>
      </c>
      <c r="D415" s="19" t="str">
        <f t="shared" si="112"/>
        <v>S4021104木莓红</v>
      </c>
      <c r="E415" s="22">
        <v>83</v>
      </c>
      <c r="F415" s="3">
        <v>192</v>
      </c>
      <c r="G415" s="3">
        <f t="shared" si="113"/>
        <v>275</v>
      </c>
      <c r="H415" s="23">
        <v>17</v>
      </c>
      <c r="I415" s="24">
        <v>94</v>
      </c>
      <c r="J415" s="8">
        <f t="shared" si="114"/>
        <v>72.857142857142847</v>
      </c>
      <c r="M415" s="4">
        <f t="shared" si="115"/>
        <v>1.13921568627451</v>
      </c>
      <c r="N415" s="5">
        <f t="shared" si="116"/>
        <v>3.774509803921569</v>
      </c>
      <c r="O415" s="5">
        <f t="shared" si="103"/>
        <v>3.774509803921569</v>
      </c>
      <c r="P415" s="5">
        <f t="shared" si="104"/>
        <v>3.774509803921569</v>
      </c>
      <c r="Q415" s="2" t="s">
        <v>842</v>
      </c>
      <c r="R415" s="7">
        <f t="shared" si="117"/>
        <v>0.88297872340425532</v>
      </c>
      <c r="S415" s="7">
        <f t="shared" si="118"/>
        <v>2.9255319148936172</v>
      </c>
      <c r="T415" s="7">
        <f t="shared" si="105"/>
        <v>2.9255319148936172</v>
      </c>
      <c r="U415" s="7">
        <f t="shared" si="106"/>
        <v>2.9255319148936172</v>
      </c>
      <c r="V415" s="22">
        <v>61</v>
      </c>
      <c r="W415" s="22">
        <v>149</v>
      </c>
      <c r="X415" s="14">
        <f t="shared" si="107"/>
        <v>10855.714285714284</v>
      </c>
      <c r="Y415" s="3">
        <f t="shared" si="108"/>
        <v>14006</v>
      </c>
      <c r="Z415" s="3">
        <f t="shared" si="109"/>
        <v>12367</v>
      </c>
      <c r="AA415" s="3">
        <f t="shared" si="110"/>
        <v>40975</v>
      </c>
      <c r="AB415" s="3">
        <f t="shared" si="111"/>
        <v>40975</v>
      </c>
    </row>
    <row r="416" spans="1:28" x14ac:dyDescent="0.15">
      <c r="A416" s="19" t="s">
        <v>462</v>
      </c>
      <c r="B416" s="19" t="s">
        <v>10</v>
      </c>
      <c r="C416" s="19" t="s">
        <v>464</v>
      </c>
      <c r="D416" s="19" t="str">
        <f t="shared" si="112"/>
        <v>S4021104子夜黑</v>
      </c>
      <c r="E416" s="22">
        <v>63</v>
      </c>
      <c r="F416" s="3">
        <v>70</v>
      </c>
      <c r="G416" s="3">
        <f t="shared" si="113"/>
        <v>133</v>
      </c>
      <c r="H416" s="23">
        <v>12</v>
      </c>
      <c r="I416" s="24">
        <v>43</v>
      </c>
      <c r="J416" s="8">
        <f t="shared" si="114"/>
        <v>51.428571428571423</v>
      </c>
      <c r="M416" s="4">
        <f t="shared" si="115"/>
        <v>1.2250000000000001</v>
      </c>
      <c r="N416" s="5">
        <f t="shared" si="116"/>
        <v>2.5861111111111112</v>
      </c>
      <c r="O416" s="5">
        <f t="shared" si="103"/>
        <v>2.5861111111111112</v>
      </c>
      <c r="P416" s="5">
        <f t="shared" si="104"/>
        <v>2.5861111111111112</v>
      </c>
      <c r="Q416" s="2" t="s">
        <v>842</v>
      </c>
      <c r="R416" s="7">
        <f t="shared" si="117"/>
        <v>1.4651162790697674</v>
      </c>
      <c r="S416" s="7">
        <f t="shared" si="118"/>
        <v>3.0930232558139537</v>
      </c>
      <c r="T416" s="7">
        <f t="shared" si="105"/>
        <v>3.0930232558139537</v>
      </c>
      <c r="U416" s="7">
        <f t="shared" si="106"/>
        <v>3.0930232558139537</v>
      </c>
      <c r="V416" s="22">
        <v>61</v>
      </c>
      <c r="W416" s="22">
        <v>149</v>
      </c>
      <c r="X416" s="14">
        <f t="shared" si="107"/>
        <v>7662.8571428571422</v>
      </c>
      <c r="Y416" s="3">
        <f t="shared" si="108"/>
        <v>6407</v>
      </c>
      <c r="Z416" s="3">
        <f t="shared" si="109"/>
        <v>9387</v>
      </c>
      <c r="AA416" s="3">
        <f t="shared" si="110"/>
        <v>19817</v>
      </c>
      <c r="AB416" s="3">
        <f t="shared" si="111"/>
        <v>19817</v>
      </c>
    </row>
    <row r="417" spans="1:28" x14ac:dyDescent="0.15">
      <c r="A417" s="19" t="s">
        <v>495</v>
      </c>
      <c r="B417" s="19" t="s">
        <v>278</v>
      </c>
      <c r="C417" s="19" t="s">
        <v>496</v>
      </c>
      <c r="D417" s="19" t="str">
        <f t="shared" si="112"/>
        <v>S4030805樱花粉</v>
      </c>
      <c r="E417" s="22">
        <v>23</v>
      </c>
      <c r="F417" s="3">
        <v>1384</v>
      </c>
      <c r="G417" s="3">
        <f t="shared" si="113"/>
        <v>1407</v>
      </c>
      <c r="H417" s="23">
        <v>43</v>
      </c>
      <c r="I417" s="24">
        <v>199</v>
      </c>
      <c r="J417" s="8">
        <f t="shared" si="114"/>
        <v>184.28571428571431</v>
      </c>
      <c r="M417" s="4">
        <f t="shared" si="115"/>
        <v>0.12480620155038759</v>
      </c>
      <c r="N417" s="5">
        <f t="shared" si="116"/>
        <v>7.6348837209302314</v>
      </c>
      <c r="O417" s="5">
        <f t="shared" si="103"/>
        <v>7.6348837209302314</v>
      </c>
      <c r="P417" s="5">
        <f t="shared" si="104"/>
        <v>7.6348837209302314</v>
      </c>
      <c r="Q417" s="2" t="s">
        <v>842</v>
      </c>
      <c r="R417" s="7">
        <f t="shared" si="117"/>
        <v>0.11557788944723618</v>
      </c>
      <c r="S417" s="7">
        <f t="shared" si="118"/>
        <v>7.0703517587939695</v>
      </c>
      <c r="T417" s="7">
        <f t="shared" si="105"/>
        <v>7.0703517587939695</v>
      </c>
      <c r="U417" s="7">
        <f t="shared" si="106"/>
        <v>7.0703517587939695</v>
      </c>
      <c r="V417" s="22">
        <v>79</v>
      </c>
      <c r="W417" s="22">
        <v>199</v>
      </c>
      <c r="X417" s="14">
        <f t="shared" si="107"/>
        <v>36672.857142857145</v>
      </c>
      <c r="Y417" s="3">
        <f t="shared" si="108"/>
        <v>39601</v>
      </c>
      <c r="Z417" s="3">
        <f t="shared" si="109"/>
        <v>4577</v>
      </c>
      <c r="AA417" s="3">
        <f t="shared" si="110"/>
        <v>279993</v>
      </c>
      <c r="AB417" s="3">
        <f t="shared" si="111"/>
        <v>279993</v>
      </c>
    </row>
    <row r="418" spans="1:28" x14ac:dyDescent="0.15">
      <c r="A418" s="19" t="s">
        <v>495</v>
      </c>
      <c r="B418" s="19" t="s">
        <v>494</v>
      </c>
      <c r="C418" s="19" t="s">
        <v>497</v>
      </c>
      <c r="D418" s="19" t="str">
        <f t="shared" si="112"/>
        <v>S4030805抹茶绿</v>
      </c>
      <c r="E418" s="22">
        <v>20</v>
      </c>
      <c r="F418" s="3">
        <v>180</v>
      </c>
      <c r="G418" s="3">
        <f t="shared" si="113"/>
        <v>200</v>
      </c>
      <c r="H418" s="23">
        <v>14</v>
      </c>
      <c r="I418" s="24">
        <v>55</v>
      </c>
      <c r="J418" s="8">
        <f t="shared" si="114"/>
        <v>60</v>
      </c>
      <c r="M418" s="4">
        <f t="shared" si="115"/>
        <v>0.33333333333333331</v>
      </c>
      <c r="N418" s="5">
        <f t="shared" si="116"/>
        <v>3.3333333333333335</v>
      </c>
      <c r="O418" s="5">
        <f t="shared" si="103"/>
        <v>3.3333333333333335</v>
      </c>
      <c r="P418" s="5">
        <f t="shared" si="104"/>
        <v>3.3333333333333335</v>
      </c>
      <c r="Q418" s="2" t="s">
        <v>842</v>
      </c>
      <c r="R418" s="7">
        <f t="shared" si="117"/>
        <v>0.36363636363636365</v>
      </c>
      <c r="S418" s="7">
        <f t="shared" si="118"/>
        <v>3.6363636363636362</v>
      </c>
      <c r="T418" s="7">
        <f t="shared" si="105"/>
        <v>3.6363636363636362</v>
      </c>
      <c r="U418" s="7">
        <f t="shared" si="106"/>
        <v>3.6363636363636362</v>
      </c>
      <c r="V418" s="22">
        <v>79</v>
      </c>
      <c r="W418" s="22">
        <v>199</v>
      </c>
      <c r="X418" s="14">
        <f t="shared" si="107"/>
        <v>11940</v>
      </c>
      <c r="Y418" s="3">
        <f t="shared" si="108"/>
        <v>10945</v>
      </c>
      <c r="Z418" s="3">
        <f t="shared" si="109"/>
        <v>3980</v>
      </c>
      <c r="AA418" s="3">
        <f t="shared" si="110"/>
        <v>39800</v>
      </c>
      <c r="AB418" s="3">
        <f t="shared" si="111"/>
        <v>39800</v>
      </c>
    </row>
    <row r="419" spans="1:28" x14ac:dyDescent="0.15">
      <c r="A419" s="19" t="s">
        <v>823</v>
      </c>
      <c r="B419" s="19" t="s">
        <v>64</v>
      </c>
      <c r="C419" s="19" t="s">
        <v>824</v>
      </c>
      <c r="D419" s="19" t="str">
        <f t="shared" si="112"/>
        <v>S4041113柠檬黄</v>
      </c>
      <c r="E419" s="22">
        <v>0</v>
      </c>
      <c r="F419" s="3">
        <v>0</v>
      </c>
      <c r="G419" s="3">
        <f t="shared" si="113"/>
        <v>0</v>
      </c>
      <c r="H419" s="23">
        <v>0</v>
      </c>
      <c r="I419" s="24">
        <v>0</v>
      </c>
      <c r="J419" s="8">
        <f t="shared" si="114"/>
        <v>0</v>
      </c>
      <c r="M419" s="4">
        <f t="shared" si="115"/>
        <v>0</v>
      </c>
      <c r="N419" s="5">
        <f t="shared" si="116"/>
        <v>0</v>
      </c>
      <c r="O419" s="5">
        <f t="shared" si="103"/>
        <v>0</v>
      </c>
      <c r="P419" s="5">
        <f t="shared" si="104"/>
        <v>0</v>
      </c>
      <c r="Q419" s="2" t="s">
        <v>511</v>
      </c>
      <c r="R419" s="7">
        <f t="shared" si="117"/>
        <v>0</v>
      </c>
      <c r="S419" s="7">
        <f t="shared" si="118"/>
        <v>0</v>
      </c>
      <c r="T419" s="7">
        <f t="shared" si="105"/>
        <v>0</v>
      </c>
      <c r="U419" s="7">
        <f t="shared" si="106"/>
        <v>0</v>
      </c>
      <c r="V419" s="22">
        <v>46</v>
      </c>
      <c r="W419" s="22">
        <v>99</v>
      </c>
      <c r="X419" s="14">
        <f t="shared" si="107"/>
        <v>0</v>
      </c>
      <c r="Y419" s="3">
        <f t="shared" si="108"/>
        <v>0</v>
      </c>
      <c r="Z419" s="3">
        <f t="shared" si="109"/>
        <v>0</v>
      </c>
      <c r="AA419" s="3">
        <f t="shared" si="110"/>
        <v>0</v>
      </c>
      <c r="AB419" s="3">
        <f t="shared" si="111"/>
        <v>0</v>
      </c>
    </row>
    <row r="420" spans="1:28" x14ac:dyDescent="0.15">
      <c r="A420" s="19" t="s">
        <v>825</v>
      </c>
      <c r="B420" s="19" t="s">
        <v>83</v>
      </c>
      <c r="C420" s="19" t="s">
        <v>826</v>
      </c>
      <c r="D420" s="19" t="str">
        <f t="shared" si="112"/>
        <v>S4041220蓝色</v>
      </c>
      <c r="E420" s="22">
        <v>1</v>
      </c>
      <c r="F420" s="3">
        <v>0</v>
      </c>
      <c r="G420" s="3">
        <f t="shared" si="113"/>
        <v>1</v>
      </c>
      <c r="H420" s="23">
        <v>0</v>
      </c>
      <c r="I420" s="24">
        <v>0</v>
      </c>
      <c r="J420" s="8">
        <f t="shared" si="114"/>
        <v>0</v>
      </c>
      <c r="M420" s="4">
        <f t="shared" si="115"/>
        <v>1</v>
      </c>
      <c r="N420" s="5">
        <f t="shared" si="116"/>
        <v>1</v>
      </c>
      <c r="O420" s="5">
        <f t="shared" si="103"/>
        <v>1</v>
      </c>
      <c r="P420" s="5">
        <f t="shared" si="104"/>
        <v>1</v>
      </c>
      <c r="Q420" s="2" t="s">
        <v>511</v>
      </c>
      <c r="R420" s="7">
        <f t="shared" si="117"/>
        <v>1</v>
      </c>
      <c r="S420" s="7">
        <f t="shared" si="118"/>
        <v>1</v>
      </c>
      <c r="T420" s="7">
        <f t="shared" si="105"/>
        <v>1</v>
      </c>
      <c r="U420" s="7">
        <f t="shared" si="106"/>
        <v>1</v>
      </c>
      <c r="V420" s="22">
        <v>390</v>
      </c>
      <c r="W420" s="22">
        <v>799</v>
      </c>
      <c r="X420" s="14">
        <f t="shared" si="107"/>
        <v>0</v>
      </c>
      <c r="Y420" s="3">
        <f t="shared" si="108"/>
        <v>0</v>
      </c>
      <c r="Z420" s="3">
        <f t="shared" si="109"/>
        <v>799</v>
      </c>
      <c r="AA420" s="3">
        <f t="shared" si="110"/>
        <v>799</v>
      </c>
      <c r="AB420" s="3">
        <f t="shared" si="111"/>
        <v>799</v>
      </c>
    </row>
    <row r="421" spans="1:28" x14ac:dyDescent="0.15">
      <c r="A421" s="19" t="s">
        <v>18</v>
      </c>
      <c r="B421" s="19" t="s">
        <v>110</v>
      </c>
      <c r="C421" s="19" t="s">
        <v>208</v>
      </c>
      <c r="D421" s="19" t="str">
        <f t="shared" si="112"/>
        <v>U2060502复古棕</v>
      </c>
      <c r="E421" s="22">
        <v>1</v>
      </c>
      <c r="F421" s="3">
        <v>0</v>
      </c>
      <c r="G421" s="3">
        <f t="shared" si="113"/>
        <v>1</v>
      </c>
      <c r="H421" s="23">
        <v>0</v>
      </c>
      <c r="I421" s="24">
        <v>0</v>
      </c>
      <c r="J421" s="8">
        <f t="shared" si="114"/>
        <v>0</v>
      </c>
      <c r="M421" s="4">
        <f t="shared" si="115"/>
        <v>1</v>
      </c>
      <c r="N421" s="5">
        <f t="shared" si="116"/>
        <v>1</v>
      </c>
      <c r="O421" s="5">
        <f t="shared" si="103"/>
        <v>1</v>
      </c>
      <c r="P421" s="5">
        <f t="shared" si="104"/>
        <v>1</v>
      </c>
      <c r="Q421" s="2" t="s">
        <v>511</v>
      </c>
      <c r="R421" s="7">
        <f t="shared" si="117"/>
        <v>1</v>
      </c>
      <c r="S421" s="7">
        <f t="shared" si="118"/>
        <v>1</v>
      </c>
      <c r="T421" s="7">
        <f t="shared" si="105"/>
        <v>1</v>
      </c>
      <c r="U421" s="7">
        <f t="shared" si="106"/>
        <v>1</v>
      </c>
      <c r="V421" s="22">
        <v>249</v>
      </c>
      <c r="W421" s="22">
        <v>469</v>
      </c>
      <c r="X421" s="14">
        <f t="shared" si="107"/>
        <v>0</v>
      </c>
      <c r="Y421" s="3">
        <f t="shared" si="108"/>
        <v>0</v>
      </c>
      <c r="Z421" s="3">
        <f t="shared" si="109"/>
        <v>469</v>
      </c>
      <c r="AA421" s="3">
        <f t="shared" si="110"/>
        <v>469</v>
      </c>
      <c r="AB421" s="3">
        <f t="shared" si="111"/>
        <v>469</v>
      </c>
    </row>
    <row r="422" spans="1:28" x14ac:dyDescent="0.15">
      <c r="A422" s="19" t="s">
        <v>47</v>
      </c>
      <c r="B422" s="19" t="s">
        <v>110</v>
      </c>
      <c r="C422" s="19" t="s">
        <v>209</v>
      </c>
      <c r="D422" s="19" t="str">
        <f t="shared" si="112"/>
        <v>U2092502复古棕</v>
      </c>
      <c r="E422" s="22">
        <v>409</v>
      </c>
      <c r="F422" s="3">
        <v>0</v>
      </c>
      <c r="G422" s="3">
        <f t="shared" si="113"/>
        <v>409</v>
      </c>
      <c r="H422" s="23">
        <v>27</v>
      </c>
      <c r="I422" s="24">
        <v>159</v>
      </c>
      <c r="J422" s="8">
        <f t="shared" si="114"/>
        <v>115.71428571428572</v>
      </c>
      <c r="M422" s="4">
        <f t="shared" si="115"/>
        <v>3.5345679012345674</v>
      </c>
      <c r="N422" s="5">
        <f t="shared" si="116"/>
        <v>3.5345679012345674</v>
      </c>
      <c r="O422" s="5">
        <f t="shared" si="103"/>
        <v>3.5345679012345674</v>
      </c>
      <c r="P422" s="5">
        <f t="shared" si="104"/>
        <v>3.5345679012345674</v>
      </c>
      <c r="Q422" s="2" t="s">
        <v>511</v>
      </c>
      <c r="R422" s="7">
        <f t="shared" si="117"/>
        <v>2.5723270440251573</v>
      </c>
      <c r="S422" s="7">
        <f t="shared" si="118"/>
        <v>2.5723270440251573</v>
      </c>
      <c r="T422" s="7">
        <f t="shared" si="105"/>
        <v>2.5723270440251573</v>
      </c>
      <c r="U422" s="7">
        <f t="shared" si="106"/>
        <v>2.5723270440251573</v>
      </c>
      <c r="V422" s="22">
        <v>193</v>
      </c>
      <c r="W422" s="22">
        <v>299</v>
      </c>
      <c r="X422" s="14">
        <f t="shared" si="107"/>
        <v>34598.571428571428</v>
      </c>
      <c r="Y422" s="3">
        <f t="shared" si="108"/>
        <v>47541</v>
      </c>
      <c r="Z422" s="3">
        <f t="shared" si="109"/>
        <v>122291</v>
      </c>
      <c r="AA422" s="3">
        <f t="shared" si="110"/>
        <v>122291</v>
      </c>
      <c r="AB422" s="3">
        <f t="shared" si="111"/>
        <v>122291</v>
      </c>
    </row>
    <row r="423" spans="1:28" x14ac:dyDescent="0.15">
      <c r="A423" s="19" t="s">
        <v>47</v>
      </c>
      <c r="B423" s="19" t="s">
        <v>46</v>
      </c>
      <c r="C423" s="19" t="s">
        <v>210</v>
      </c>
      <c r="D423" s="19" t="str">
        <f t="shared" si="112"/>
        <v>U2092502深海蓝</v>
      </c>
      <c r="E423" s="22">
        <v>2</v>
      </c>
      <c r="F423" s="3">
        <v>0</v>
      </c>
      <c r="G423" s="3">
        <f t="shared" si="113"/>
        <v>2</v>
      </c>
      <c r="H423" s="23">
        <v>0</v>
      </c>
      <c r="I423" s="24">
        <v>37</v>
      </c>
      <c r="J423" s="8">
        <f t="shared" si="114"/>
        <v>0</v>
      </c>
      <c r="M423" s="4">
        <f t="shared" si="115"/>
        <v>2</v>
      </c>
      <c r="N423" s="5">
        <f t="shared" si="116"/>
        <v>2</v>
      </c>
      <c r="O423" s="5">
        <f t="shared" si="103"/>
        <v>2</v>
      </c>
      <c r="P423" s="5">
        <f t="shared" si="104"/>
        <v>2</v>
      </c>
      <c r="Q423" s="2" t="s">
        <v>511</v>
      </c>
      <c r="R423" s="7">
        <f t="shared" si="117"/>
        <v>5.4054054054054057E-2</v>
      </c>
      <c r="S423" s="7">
        <f t="shared" si="118"/>
        <v>5.4054054054054057E-2</v>
      </c>
      <c r="T423" s="7">
        <f t="shared" si="105"/>
        <v>5.4054054054054057E-2</v>
      </c>
      <c r="U423" s="7">
        <f t="shared" si="106"/>
        <v>5.4054054054054057E-2</v>
      </c>
      <c r="V423" s="22">
        <v>193</v>
      </c>
      <c r="W423" s="22">
        <v>299</v>
      </c>
      <c r="X423" s="14">
        <f t="shared" si="107"/>
        <v>0</v>
      </c>
      <c r="Y423" s="3">
        <f t="shared" si="108"/>
        <v>11063</v>
      </c>
      <c r="Z423" s="3">
        <f t="shared" si="109"/>
        <v>598</v>
      </c>
      <c r="AA423" s="3">
        <f t="shared" si="110"/>
        <v>598</v>
      </c>
      <c r="AB423" s="3">
        <f t="shared" si="111"/>
        <v>598</v>
      </c>
    </row>
    <row r="424" spans="1:28" x14ac:dyDescent="0.15">
      <c r="A424" s="19" t="s">
        <v>47</v>
      </c>
      <c r="B424" s="19" t="s">
        <v>238</v>
      </c>
      <c r="C424" s="19" t="s">
        <v>248</v>
      </c>
      <c r="D424" s="19" t="str">
        <f t="shared" si="112"/>
        <v>U2092502松石绿</v>
      </c>
      <c r="E424" s="22">
        <v>0</v>
      </c>
      <c r="F424" s="3">
        <v>0</v>
      </c>
      <c r="G424" s="3">
        <f t="shared" si="113"/>
        <v>0</v>
      </c>
      <c r="H424" s="23">
        <v>0</v>
      </c>
      <c r="I424" s="24">
        <v>0</v>
      </c>
      <c r="J424" s="8">
        <f t="shared" si="114"/>
        <v>0</v>
      </c>
      <c r="M424" s="4">
        <f t="shared" si="115"/>
        <v>0</v>
      </c>
      <c r="N424" s="5">
        <f t="shared" si="116"/>
        <v>0</v>
      </c>
      <c r="O424" s="5">
        <f t="shared" si="103"/>
        <v>0</v>
      </c>
      <c r="P424" s="5">
        <f t="shared" si="104"/>
        <v>0</v>
      </c>
      <c r="Q424" s="2" t="s">
        <v>511</v>
      </c>
      <c r="R424" s="7">
        <f t="shared" si="117"/>
        <v>0</v>
      </c>
      <c r="S424" s="7">
        <f t="shared" si="118"/>
        <v>0</v>
      </c>
      <c r="T424" s="7">
        <f t="shared" si="105"/>
        <v>0</v>
      </c>
      <c r="U424" s="7">
        <f t="shared" si="106"/>
        <v>0</v>
      </c>
      <c r="V424" s="22">
        <v>193</v>
      </c>
      <c r="W424" s="22">
        <v>299</v>
      </c>
      <c r="X424" s="14">
        <f t="shared" si="107"/>
        <v>0</v>
      </c>
      <c r="Y424" s="3">
        <f t="shared" si="108"/>
        <v>0</v>
      </c>
      <c r="Z424" s="3">
        <f t="shared" si="109"/>
        <v>0</v>
      </c>
      <c r="AA424" s="3">
        <f t="shared" si="110"/>
        <v>0</v>
      </c>
      <c r="AB424" s="3">
        <f t="shared" si="111"/>
        <v>0</v>
      </c>
    </row>
    <row r="425" spans="1:28" x14ac:dyDescent="0.15">
      <c r="A425" s="19" t="s">
        <v>243</v>
      </c>
      <c r="B425" s="19" t="s">
        <v>94</v>
      </c>
      <c r="C425" s="19" t="s">
        <v>244</v>
      </c>
      <c r="D425" s="19" t="str">
        <f t="shared" si="112"/>
        <v>U3011502皇家紫</v>
      </c>
      <c r="E425" s="22">
        <v>581</v>
      </c>
      <c r="F425" s="3">
        <v>0</v>
      </c>
      <c r="G425" s="3">
        <f t="shared" si="113"/>
        <v>581</v>
      </c>
      <c r="H425" s="23">
        <v>20</v>
      </c>
      <c r="I425" s="24">
        <v>87</v>
      </c>
      <c r="J425" s="8">
        <f t="shared" si="114"/>
        <v>85.714285714285722</v>
      </c>
      <c r="M425" s="4">
        <f t="shared" si="115"/>
        <v>6.7783333333333324</v>
      </c>
      <c r="N425" s="5">
        <f t="shared" si="116"/>
        <v>6.7783333333333324</v>
      </c>
      <c r="O425" s="5">
        <f t="shared" si="103"/>
        <v>6.7783333333333324</v>
      </c>
      <c r="P425" s="5">
        <f t="shared" si="104"/>
        <v>6.7783333333333324</v>
      </c>
      <c r="Q425" s="2" t="s">
        <v>842</v>
      </c>
      <c r="R425" s="7">
        <f t="shared" si="117"/>
        <v>6.6781609195402298</v>
      </c>
      <c r="S425" s="7">
        <f t="shared" si="118"/>
        <v>6.6781609195402298</v>
      </c>
      <c r="T425" s="7">
        <f t="shared" si="105"/>
        <v>6.6781609195402298</v>
      </c>
      <c r="U425" s="7">
        <f t="shared" si="106"/>
        <v>6.6781609195402298</v>
      </c>
      <c r="V425" s="22">
        <v>181</v>
      </c>
      <c r="W425" s="22">
        <v>295.2</v>
      </c>
      <c r="X425" s="14">
        <f t="shared" si="107"/>
        <v>25302.857142857145</v>
      </c>
      <c r="Y425" s="3">
        <f t="shared" si="108"/>
        <v>25682.399999999998</v>
      </c>
      <c r="Z425" s="3">
        <f t="shared" si="109"/>
        <v>171511.19999999998</v>
      </c>
      <c r="AA425" s="3">
        <f t="shared" si="110"/>
        <v>171511.19999999998</v>
      </c>
      <c r="AB425" s="3">
        <f t="shared" si="111"/>
        <v>171511.19999999998</v>
      </c>
    </row>
    <row r="426" spans="1:28" x14ac:dyDescent="0.15">
      <c r="A426" s="19" t="s">
        <v>243</v>
      </c>
      <c r="B426" s="19" t="s">
        <v>64</v>
      </c>
      <c r="C426" s="19" t="s">
        <v>349</v>
      </c>
      <c r="D426" s="19" t="str">
        <f t="shared" si="112"/>
        <v>U3011502柠檬黄</v>
      </c>
      <c r="E426" s="22">
        <v>81</v>
      </c>
      <c r="F426" s="3">
        <v>90</v>
      </c>
      <c r="G426" s="3">
        <f t="shared" si="113"/>
        <v>171</v>
      </c>
      <c r="H426" s="23">
        <v>9</v>
      </c>
      <c r="I426" s="24">
        <v>36</v>
      </c>
      <c r="J426" s="8">
        <f t="shared" si="114"/>
        <v>38.571428571428577</v>
      </c>
      <c r="M426" s="4">
        <f t="shared" si="115"/>
        <v>2.0999999999999996</v>
      </c>
      <c r="N426" s="5">
        <f t="shared" si="116"/>
        <v>4.4333333333333327</v>
      </c>
      <c r="O426" s="5">
        <f t="shared" si="103"/>
        <v>4.4333333333333327</v>
      </c>
      <c r="P426" s="5">
        <f t="shared" si="104"/>
        <v>4.4333333333333327</v>
      </c>
      <c r="Q426" s="2" t="s">
        <v>842</v>
      </c>
      <c r="R426" s="7">
        <f t="shared" si="117"/>
        <v>2.25</v>
      </c>
      <c r="S426" s="7">
        <f t="shared" si="118"/>
        <v>4.75</v>
      </c>
      <c r="T426" s="7">
        <f t="shared" si="105"/>
        <v>4.75</v>
      </c>
      <c r="U426" s="7">
        <f t="shared" si="106"/>
        <v>4.75</v>
      </c>
      <c r="V426" s="22">
        <v>181</v>
      </c>
      <c r="W426" s="22">
        <v>295.2</v>
      </c>
      <c r="X426" s="14">
        <f t="shared" si="107"/>
        <v>11386.285714285716</v>
      </c>
      <c r="Y426" s="3">
        <f t="shared" si="108"/>
        <v>10627.199999999999</v>
      </c>
      <c r="Z426" s="3">
        <f t="shared" si="109"/>
        <v>23911.200000000001</v>
      </c>
      <c r="AA426" s="3">
        <f t="shared" si="110"/>
        <v>50479.199999999997</v>
      </c>
      <c r="AB426" s="3">
        <f t="shared" si="111"/>
        <v>50479.199999999997</v>
      </c>
    </row>
    <row r="427" spans="1:28" x14ac:dyDescent="0.15">
      <c r="A427" s="19" t="s">
        <v>243</v>
      </c>
      <c r="B427" s="19" t="s">
        <v>44</v>
      </c>
      <c r="C427" s="19" t="s">
        <v>245</v>
      </c>
      <c r="D427" s="19" t="str">
        <f t="shared" si="112"/>
        <v>U3011502石榴红</v>
      </c>
      <c r="E427" s="22">
        <v>279</v>
      </c>
      <c r="F427" s="3">
        <v>0</v>
      </c>
      <c r="G427" s="3">
        <f t="shared" si="113"/>
        <v>279</v>
      </c>
      <c r="H427" s="23">
        <v>5</v>
      </c>
      <c r="I427" s="24">
        <v>21</v>
      </c>
      <c r="J427" s="8">
        <f t="shared" si="114"/>
        <v>21.428571428571431</v>
      </c>
      <c r="M427" s="4">
        <f t="shared" si="115"/>
        <v>13.02</v>
      </c>
      <c r="N427" s="5">
        <f t="shared" si="116"/>
        <v>13.02</v>
      </c>
      <c r="O427" s="5">
        <f t="shared" si="103"/>
        <v>13.02</v>
      </c>
      <c r="P427" s="5">
        <f t="shared" si="104"/>
        <v>13.02</v>
      </c>
      <c r="Q427" s="2" t="s">
        <v>842</v>
      </c>
      <c r="R427" s="7">
        <f t="shared" si="117"/>
        <v>13.285714285714286</v>
      </c>
      <c r="S427" s="7">
        <f t="shared" si="118"/>
        <v>13.285714285714286</v>
      </c>
      <c r="T427" s="7">
        <f t="shared" si="105"/>
        <v>13.285714285714286</v>
      </c>
      <c r="U427" s="7">
        <f t="shared" si="106"/>
        <v>13.285714285714286</v>
      </c>
      <c r="V427" s="22">
        <v>181</v>
      </c>
      <c r="W427" s="22">
        <v>295.2</v>
      </c>
      <c r="X427" s="14">
        <f t="shared" si="107"/>
        <v>6325.7142857142862</v>
      </c>
      <c r="Y427" s="3">
        <f t="shared" si="108"/>
        <v>6199.2</v>
      </c>
      <c r="Z427" s="3">
        <f t="shared" si="109"/>
        <v>82360.800000000003</v>
      </c>
      <c r="AA427" s="3">
        <f t="shared" si="110"/>
        <v>82360.800000000003</v>
      </c>
      <c r="AB427" s="3">
        <f t="shared" si="111"/>
        <v>82360.800000000003</v>
      </c>
    </row>
    <row r="428" spans="1:28" x14ac:dyDescent="0.15">
      <c r="A428" s="19" t="s">
        <v>243</v>
      </c>
      <c r="B428" s="19" t="s">
        <v>2</v>
      </c>
      <c r="C428" s="19" t="s">
        <v>246</v>
      </c>
      <c r="D428" s="19" t="str">
        <f t="shared" si="112"/>
        <v>U3011502棕黄色</v>
      </c>
      <c r="E428" s="22">
        <v>90</v>
      </c>
      <c r="F428" s="3">
        <v>29</v>
      </c>
      <c r="G428" s="3">
        <f t="shared" si="113"/>
        <v>119</v>
      </c>
      <c r="H428" s="23">
        <v>5</v>
      </c>
      <c r="I428" s="24">
        <v>21</v>
      </c>
      <c r="J428" s="8">
        <f t="shared" si="114"/>
        <v>21.428571428571431</v>
      </c>
      <c r="M428" s="4">
        <f t="shared" si="115"/>
        <v>4.1999999999999993</v>
      </c>
      <c r="N428" s="5">
        <f t="shared" si="116"/>
        <v>5.5533333333333328</v>
      </c>
      <c r="O428" s="5">
        <f t="shared" si="103"/>
        <v>5.5533333333333328</v>
      </c>
      <c r="P428" s="5">
        <f t="shared" si="104"/>
        <v>5.5533333333333328</v>
      </c>
      <c r="Q428" s="2" t="s">
        <v>842</v>
      </c>
      <c r="R428" s="7">
        <f t="shared" si="117"/>
        <v>4.2857142857142856</v>
      </c>
      <c r="S428" s="7">
        <f t="shared" si="118"/>
        <v>5.666666666666667</v>
      </c>
      <c r="T428" s="7">
        <f t="shared" si="105"/>
        <v>5.666666666666667</v>
      </c>
      <c r="U428" s="7">
        <f t="shared" si="106"/>
        <v>5.666666666666667</v>
      </c>
      <c r="V428" s="22">
        <v>181</v>
      </c>
      <c r="W428" s="22">
        <v>295.2</v>
      </c>
      <c r="X428" s="14">
        <f t="shared" si="107"/>
        <v>6325.7142857142862</v>
      </c>
      <c r="Y428" s="3">
        <f t="shared" si="108"/>
        <v>6199.2</v>
      </c>
      <c r="Z428" s="3">
        <f t="shared" si="109"/>
        <v>26568</v>
      </c>
      <c r="AA428" s="3">
        <f t="shared" si="110"/>
        <v>35128.799999999996</v>
      </c>
      <c r="AB428" s="3">
        <f t="shared" si="111"/>
        <v>35128.799999999996</v>
      </c>
    </row>
    <row r="429" spans="1:28" x14ac:dyDescent="0.15">
      <c r="A429" s="19" t="s">
        <v>516</v>
      </c>
      <c r="B429" s="19" t="s">
        <v>2</v>
      </c>
      <c r="C429" s="19" t="s">
        <v>688</v>
      </c>
      <c r="D429" s="19" t="str">
        <f t="shared" si="112"/>
        <v>U301150301棕黄色</v>
      </c>
      <c r="E429" s="22">
        <v>1</v>
      </c>
      <c r="F429" s="3">
        <v>0</v>
      </c>
      <c r="G429" s="3">
        <f t="shared" si="113"/>
        <v>1</v>
      </c>
      <c r="H429" s="23">
        <v>0</v>
      </c>
      <c r="I429" s="24">
        <v>0</v>
      </c>
      <c r="J429" s="8">
        <f t="shared" si="114"/>
        <v>0</v>
      </c>
      <c r="M429" s="4">
        <f t="shared" si="115"/>
        <v>1</v>
      </c>
      <c r="N429" s="5">
        <f t="shared" si="116"/>
        <v>1</v>
      </c>
      <c r="O429" s="5">
        <f t="shared" si="103"/>
        <v>1</v>
      </c>
      <c r="P429" s="5">
        <f t="shared" si="104"/>
        <v>1</v>
      </c>
      <c r="Q429" s="2" t="s">
        <v>511</v>
      </c>
      <c r="R429" s="7">
        <f t="shared" si="117"/>
        <v>1</v>
      </c>
      <c r="S429" s="7">
        <f t="shared" si="118"/>
        <v>1</v>
      </c>
      <c r="T429" s="7">
        <f t="shared" si="105"/>
        <v>1</v>
      </c>
      <c r="U429" s="7">
        <f t="shared" si="106"/>
        <v>1</v>
      </c>
      <c r="V429" s="22">
        <v>114</v>
      </c>
      <c r="W429" s="22">
        <v>255</v>
      </c>
      <c r="X429" s="14">
        <f t="shared" si="107"/>
        <v>0</v>
      </c>
      <c r="Y429" s="3">
        <f t="shared" si="108"/>
        <v>0</v>
      </c>
      <c r="Z429" s="3">
        <f t="shared" si="109"/>
        <v>255</v>
      </c>
      <c r="AA429" s="3">
        <f t="shared" si="110"/>
        <v>255</v>
      </c>
      <c r="AB429" s="3">
        <f t="shared" si="111"/>
        <v>255</v>
      </c>
    </row>
    <row r="430" spans="1:28" x14ac:dyDescent="0.15">
      <c r="A430" s="19" t="s">
        <v>516</v>
      </c>
      <c r="B430" s="19" t="s">
        <v>64</v>
      </c>
      <c r="C430" s="19" t="s">
        <v>827</v>
      </c>
      <c r="D430" s="19" t="str">
        <f t="shared" si="112"/>
        <v>U301150301柠檬黄</v>
      </c>
      <c r="E430" s="22">
        <v>0</v>
      </c>
      <c r="F430" s="3">
        <v>0</v>
      </c>
      <c r="G430" s="3">
        <f t="shared" si="113"/>
        <v>0</v>
      </c>
      <c r="H430" s="23">
        <v>1</v>
      </c>
      <c r="I430" s="24">
        <v>1</v>
      </c>
      <c r="J430" s="8">
        <f t="shared" si="114"/>
        <v>4.2857142857142856</v>
      </c>
      <c r="M430" s="4">
        <f t="shared" si="115"/>
        <v>0</v>
      </c>
      <c r="N430" s="5">
        <f t="shared" si="116"/>
        <v>0</v>
      </c>
      <c r="O430" s="5">
        <f t="shared" si="103"/>
        <v>0</v>
      </c>
      <c r="P430" s="5">
        <f t="shared" si="104"/>
        <v>0</v>
      </c>
      <c r="Q430" s="2" t="s">
        <v>511</v>
      </c>
      <c r="R430" s="7">
        <f t="shared" si="117"/>
        <v>0</v>
      </c>
      <c r="S430" s="7">
        <f t="shared" si="118"/>
        <v>0</v>
      </c>
      <c r="T430" s="7">
        <f t="shared" si="105"/>
        <v>0</v>
      </c>
      <c r="U430" s="7">
        <f t="shared" si="106"/>
        <v>0</v>
      </c>
      <c r="V430" s="22">
        <v>114</v>
      </c>
      <c r="W430" s="22">
        <v>255</v>
      </c>
      <c r="X430" s="14">
        <f t="shared" si="107"/>
        <v>1092.8571428571429</v>
      </c>
      <c r="Y430" s="3">
        <f t="shared" si="108"/>
        <v>255</v>
      </c>
      <c r="Z430" s="3">
        <f t="shared" si="109"/>
        <v>0</v>
      </c>
      <c r="AA430" s="3">
        <f t="shared" si="110"/>
        <v>0</v>
      </c>
      <c r="AB430" s="3">
        <f t="shared" si="111"/>
        <v>0</v>
      </c>
    </row>
    <row r="431" spans="1:28" x14ac:dyDescent="0.15">
      <c r="A431" s="19" t="s">
        <v>516</v>
      </c>
      <c r="B431" s="19" t="s">
        <v>238</v>
      </c>
      <c r="C431" s="19" t="s">
        <v>247</v>
      </c>
      <c r="D431" s="19" t="str">
        <f t="shared" si="112"/>
        <v>U301150301松石绿</v>
      </c>
      <c r="E431" s="22">
        <v>0</v>
      </c>
      <c r="F431" s="3">
        <v>0</v>
      </c>
      <c r="G431" s="3">
        <f t="shared" si="113"/>
        <v>0</v>
      </c>
      <c r="H431" s="23">
        <v>2</v>
      </c>
      <c r="I431" s="24">
        <v>6</v>
      </c>
      <c r="J431" s="8">
        <f t="shared" si="114"/>
        <v>8.5714285714285712</v>
      </c>
      <c r="M431" s="4">
        <f t="shared" si="115"/>
        <v>0</v>
      </c>
      <c r="N431" s="5">
        <f t="shared" si="116"/>
        <v>0</v>
      </c>
      <c r="O431" s="5">
        <f t="shared" si="103"/>
        <v>0</v>
      </c>
      <c r="P431" s="5">
        <f t="shared" si="104"/>
        <v>0</v>
      </c>
      <c r="Q431" s="2" t="s">
        <v>511</v>
      </c>
      <c r="R431" s="7">
        <f t="shared" si="117"/>
        <v>0</v>
      </c>
      <c r="S431" s="7">
        <f t="shared" si="118"/>
        <v>0</v>
      </c>
      <c r="T431" s="7">
        <f t="shared" si="105"/>
        <v>0</v>
      </c>
      <c r="U431" s="7">
        <f t="shared" si="106"/>
        <v>0</v>
      </c>
      <c r="V431" s="22">
        <v>114</v>
      </c>
      <c r="W431" s="22">
        <v>255</v>
      </c>
      <c r="X431" s="14">
        <f t="shared" si="107"/>
        <v>2185.7142857142858</v>
      </c>
      <c r="Y431" s="3">
        <f t="shared" si="108"/>
        <v>1530</v>
      </c>
      <c r="Z431" s="3">
        <f t="shared" si="109"/>
        <v>0</v>
      </c>
      <c r="AA431" s="3">
        <f t="shared" si="110"/>
        <v>0</v>
      </c>
      <c r="AB431" s="3">
        <f t="shared" si="111"/>
        <v>0</v>
      </c>
    </row>
    <row r="432" spans="1:28" x14ac:dyDescent="0.15">
      <c r="A432" s="19" t="s">
        <v>829</v>
      </c>
      <c r="B432" s="19" t="s">
        <v>83</v>
      </c>
      <c r="C432" s="19" t="s">
        <v>830</v>
      </c>
      <c r="D432" s="19" t="str">
        <f t="shared" si="112"/>
        <v>U4041124蓝色</v>
      </c>
      <c r="E432" s="22">
        <v>1</v>
      </c>
      <c r="F432" s="3">
        <v>0</v>
      </c>
      <c r="G432" s="3">
        <f t="shared" si="113"/>
        <v>1</v>
      </c>
      <c r="H432" s="23">
        <v>0</v>
      </c>
      <c r="I432" s="24">
        <v>0</v>
      </c>
      <c r="J432" s="8">
        <f t="shared" si="114"/>
        <v>0</v>
      </c>
      <c r="M432" s="4">
        <f t="shared" si="115"/>
        <v>1</v>
      </c>
      <c r="N432" s="5">
        <f t="shared" si="116"/>
        <v>1</v>
      </c>
      <c r="O432" s="5">
        <f t="shared" si="103"/>
        <v>1</v>
      </c>
      <c r="P432" s="5">
        <f t="shared" si="104"/>
        <v>1</v>
      </c>
      <c r="Q432" s="2" t="s">
        <v>511</v>
      </c>
      <c r="R432" s="7">
        <f t="shared" si="117"/>
        <v>1</v>
      </c>
      <c r="S432" s="7">
        <f t="shared" si="118"/>
        <v>1</v>
      </c>
      <c r="T432" s="7">
        <f t="shared" si="105"/>
        <v>1</v>
      </c>
      <c r="U432" s="7">
        <f t="shared" si="106"/>
        <v>1</v>
      </c>
      <c r="V432" s="22">
        <v>201</v>
      </c>
      <c r="W432" s="22">
        <v>499</v>
      </c>
      <c r="X432" s="14">
        <f t="shared" si="107"/>
        <v>0</v>
      </c>
      <c r="Y432" s="3">
        <f t="shared" si="108"/>
        <v>0</v>
      </c>
      <c r="Z432" s="3">
        <f t="shared" si="109"/>
        <v>499</v>
      </c>
      <c r="AA432" s="3">
        <f t="shared" si="110"/>
        <v>499</v>
      </c>
      <c r="AB432" s="3">
        <f t="shared" si="111"/>
        <v>499</v>
      </c>
    </row>
    <row r="433" spans="1:28" x14ac:dyDescent="0.15">
      <c r="A433" s="19" t="s">
        <v>544</v>
      </c>
      <c r="B433" s="19" t="s">
        <v>64</v>
      </c>
      <c r="C433" s="19" t="s">
        <v>545</v>
      </c>
      <c r="D433" s="19" t="str">
        <f t="shared" si="112"/>
        <v>U4041242柠檬黄</v>
      </c>
      <c r="E433" s="22">
        <v>2</v>
      </c>
      <c r="F433" s="3">
        <v>0</v>
      </c>
      <c r="G433" s="3">
        <f t="shared" si="113"/>
        <v>2</v>
      </c>
      <c r="H433" s="23">
        <v>1</v>
      </c>
      <c r="I433" s="24">
        <v>1</v>
      </c>
      <c r="J433" s="8">
        <f t="shared" si="114"/>
        <v>4.2857142857142856</v>
      </c>
      <c r="M433" s="4">
        <f t="shared" si="115"/>
        <v>0.46666666666666667</v>
      </c>
      <c r="N433" s="5">
        <f t="shared" si="116"/>
        <v>0.46666666666666667</v>
      </c>
      <c r="O433" s="5">
        <f t="shared" si="103"/>
        <v>0.46666666666666667</v>
      </c>
      <c r="P433" s="5">
        <f t="shared" si="104"/>
        <v>0.46666666666666667</v>
      </c>
      <c r="Q433" s="2" t="s">
        <v>511</v>
      </c>
      <c r="R433" s="7">
        <f t="shared" si="117"/>
        <v>2</v>
      </c>
      <c r="S433" s="7">
        <f t="shared" si="118"/>
        <v>2</v>
      </c>
      <c r="T433" s="7">
        <f t="shared" si="105"/>
        <v>2</v>
      </c>
      <c r="U433" s="7">
        <f t="shared" si="106"/>
        <v>2</v>
      </c>
      <c r="V433" s="22">
        <v>345</v>
      </c>
      <c r="W433" s="22">
        <v>699</v>
      </c>
      <c r="X433" s="14">
        <f t="shared" si="107"/>
        <v>2995.7142857142858</v>
      </c>
      <c r="Y433" s="3">
        <f t="shared" si="108"/>
        <v>699</v>
      </c>
      <c r="Z433" s="3">
        <f t="shared" si="109"/>
        <v>1398</v>
      </c>
      <c r="AA433" s="3">
        <f t="shared" si="110"/>
        <v>1398</v>
      </c>
      <c r="AB433" s="3">
        <f t="shared" si="111"/>
        <v>1398</v>
      </c>
    </row>
    <row r="434" spans="1:28" x14ac:dyDescent="0.15">
      <c r="A434" s="19" t="s">
        <v>542</v>
      </c>
      <c r="B434" s="19" t="s">
        <v>64</v>
      </c>
      <c r="C434" s="19" t="s">
        <v>543</v>
      </c>
      <c r="D434" s="19" t="str">
        <f t="shared" si="112"/>
        <v>U4041243柠檬黄</v>
      </c>
      <c r="E434" s="22">
        <v>0</v>
      </c>
      <c r="F434" s="3">
        <v>0</v>
      </c>
      <c r="G434" s="3">
        <f t="shared" si="113"/>
        <v>0</v>
      </c>
      <c r="H434" s="23">
        <v>0</v>
      </c>
      <c r="I434" s="24">
        <v>1</v>
      </c>
      <c r="J434" s="8">
        <f t="shared" si="114"/>
        <v>0</v>
      </c>
      <c r="M434" s="4">
        <f t="shared" si="115"/>
        <v>0</v>
      </c>
      <c r="N434" s="5">
        <f t="shared" si="116"/>
        <v>0</v>
      </c>
      <c r="O434" s="5">
        <f t="shared" si="103"/>
        <v>0</v>
      </c>
      <c r="P434" s="5">
        <f t="shared" si="104"/>
        <v>0</v>
      </c>
      <c r="Q434" s="2" t="s">
        <v>511</v>
      </c>
      <c r="R434" s="7">
        <f t="shared" si="117"/>
        <v>0</v>
      </c>
      <c r="S434" s="7">
        <f t="shared" si="118"/>
        <v>0</v>
      </c>
      <c r="T434" s="7">
        <f t="shared" si="105"/>
        <v>0</v>
      </c>
      <c r="U434" s="7">
        <f t="shared" si="106"/>
        <v>0</v>
      </c>
      <c r="V434" s="22">
        <v>195</v>
      </c>
      <c r="W434" s="22">
        <v>399</v>
      </c>
      <c r="X434" s="14">
        <f t="shared" si="107"/>
        <v>0</v>
      </c>
      <c r="Y434" s="3">
        <f t="shared" si="108"/>
        <v>399</v>
      </c>
      <c r="Z434" s="3">
        <f t="shared" si="109"/>
        <v>0</v>
      </c>
      <c r="AA434" s="3">
        <f t="shared" si="110"/>
        <v>0</v>
      </c>
      <c r="AB434" s="3">
        <f t="shared" si="111"/>
        <v>0</v>
      </c>
    </row>
    <row r="435" spans="1:28" x14ac:dyDescent="0.15">
      <c r="A435" s="19" t="s">
        <v>43</v>
      </c>
      <c r="B435" s="19" t="s">
        <v>61</v>
      </c>
      <c r="C435" s="19" t="s">
        <v>211</v>
      </c>
      <c r="D435" s="19" t="str">
        <f t="shared" si="112"/>
        <v>X071903浓醇棕</v>
      </c>
      <c r="E435" s="22">
        <v>16</v>
      </c>
      <c r="F435" s="3">
        <v>0</v>
      </c>
      <c r="G435" s="3">
        <f t="shared" si="113"/>
        <v>16</v>
      </c>
      <c r="H435" s="23">
        <v>1</v>
      </c>
      <c r="I435" s="24">
        <v>4</v>
      </c>
      <c r="J435" s="8">
        <f t="shared" si="114"/>
        <v>4.2857142857142856</v>
      </c>
      <c r="M435" s="4">
        <f t="shared" si="115"/>
        <v>3.7333333333333334</v>
      </c>
      <c r="N435" s="5">
        <f t="shared" si="116"/>
        <v>3.7333333333333334</v>
      </c>
      <c r="O435" s="5">
        <f t="shared" si="103"/>
        <v>3.7333333333333334</v>
      </c>
      <c r="P435" s="5">
        <f t="shared" si="104"/>
        <v>3.7333333333333334</v>
      </c>
      <c r="Q435" s="2" t="s">
        <v>511</v>
      </c>
      <c r="R435" s="7">
        <f t="shared" si="117"/>
        <v>4</v>
      </c>
      <c r="S435" s="7">
        <f t="shared" si="118"/>
        <v>4</v>
      </c>
      <c r="T435" s="7">
        <f t="shared" si="105"/>
        <v>4</v>
      </c>
      <c r="U435" s="7">
        <f t="shared" si="106"/>
        <v>4</v>
      </c>
      <c r="V435" s="22">
        <v>206.3</v>
      </c>
      <c r="W435" s="22">
        <v>445</v>
      </c>
      <c r="X435" s="14">
        <f t="shared" si="107"/>
        <v>1907.1428571428571</v>
      </c>
      <c r="Y435" s="3">
        <f t="shared" si="108"/>
        <v>1780</v>
      </c>
      <c r="Z435" s="3">
        <f t="shared" si="109"/>
        <v>7120</v>
      </c>
      <c r="AA435" s="3">
        <f t="shared" si="110"/>
        <v>7120</v>
      </c>
      <c r="AB435" s="3">
        <f t="shared" si="111"/>
        <v>7120</v>
      </c>
    </row>
    <row r="436" spans="1:28" x14ac:dyDescent="0.15">
      <c r="A436" s="19" t="s">
        <v>43</v>
      </c>
      <c r="B436" s="19" t="s">
        <v>60</v>
      </c>
      <c r="C436" s="19" t="s">
        <v>212</v>
      </c>
      <c r="D436" s="19" t="str">
        <f t="shared" si="112"/>
        <v>X071903苹果绿</v>
      </c>
      <c r="E436" s="22">
        <v>20</v>
      </c>
      <c r="F436" s="3">
        <v>0</v>
      </c>
      <c r="G436" s="3">
        <f t="shared" si="113"/>
        <v>20</v>
      </c>
      <c r="H436" s="23">
        <v>0</v>
      </c>
      <c r="I436" s="24">
        <v>4</v>
      </c>
      <c r="J436" s="8">
        <f t="shared" si="114"/>
        <v>0</v>
      </c>
      <c r="M436" s="4">
        <f t="shared" si="115"/>
        <v>20</v>
      </c>
      <c r="N436" s="5">
        <f t="shared" si="116"/>
        <v>20</v>
      </c>
      <c r="O436" s="5">
        <f t="shared" si="103"/>
        <v>20</v>
      </c>
      <c r="P436" s="5">
        <f t="shared" si="104"/>
        <v>20</v>
      </c>
      <c r="Q436" s="2" t="s">
        <v>511</v>
      </c>
      <c r="R436" s="7">
        <f t="shared" si="117"/>
        <v>5</v>
      </c>
      <c r="S436" s="7">
        <f t="shared" si="118"/>
        <v>5</v>
      </c>
      <c r="T436" s="7">
        <f t="shared" si="105"/>
        <v>5</v>
      </c>
      <c r="U436" s="7">
        <f t="shared" si="106"/>
        <v>5</v>
      </c>
      <c r="V436" s="22">
        <v>206.3</v>
      </c>
      <c r="W436" s="22">
        <v>445</v>
      </c>
      <c r="X436" s="14">
        <f t="shared" si="107"/>
        <v>0</v>
      </c>
      <c r="Y436" s="3">
        <f t="shared" si="108"/>
        <v>1780</v>
      </c>
      <c r="Z436" s="3">
        <f t="shared" si="109"/>
        <v>8900</v>
      </c>
      <c r="AA436" s="3">
        <f t="shared" si="110"/>
        <v>8900</v>
      </c>
      <c r="AB436" s="3">
        <f t="shared" si="111"/>
        <v>8900</v>
      </c>
    </row>
    <row r="437" spans="1:28" x14ac:dyDescent="0.15">
      <c r="A437" s="19" t="s">
        <v>43</v>
      </c>
      <c r="B437" s="19" t="s">
        <v>56</v>
      </c>
      <c r="C437" s="19" t="s">
        <v>350</v>
      </c>
      <c r="D437" s="19" t="str">
        <f t="shared" si="112"/>
        <v>X071903普鲁士蓝</v>
      </c>
      <c r="E437" s="22">
        <v>66</v>
      </c>
      <c r="F437" s="3">
        <v>0</v>
      </c>
      <c r="G437" s="3">
        <f t="shared" si="113"/>
        <v>66</v>
      </c>
      <c r="H437" s="23">
        <v>2</v>
      </c>
      <c r="I437" s="24">
        <v>3</v>
      </c>
      <c r="J437" s="8">
        <f t="shared" si="114"/>
        <v>8.5714285714285712</v>
      </c>
      <c r="M437" s="4">
        <f t="shared" si="115"/>
        <v>7.7</v>
      </c>
      <c r="N437" s="5">
        <f t="shared" si="116"/>
        <v>7.7</v>
      </c>
      <c r="O437" s="5">
        <f t="shared" si="103"/>
        <v>7.7</v>
      </c>
      <c r="P437" s="5">
        <f t="shared" si="104"/>
        <v>7.7</v>
      </c>
      <c r="Q437" s="2" t="s">
        <v>511</v>
      </c>
      <c r="R437" s="7">
        <f t="shared" si="117"/>
        <v>22</v>
      </c>
      <c r="S437" s="7">
        <f t="shared" si="118"/>
        <v>22</v>
      </c>
      <c r="T437" s="7">
        <f t="shared" si="105"/>
        <v>22</v>
      </c>
      <c r="U437" s="7">
        <f t="shared" si="106"/>
        <v>22</v>
      </c>
      <c r="V437" s="22">
        <v>206.3</v>
      </c>
      <c r="W437" s="22">
        <v>445</v>
      </c>
      <c r="X437" s="14">
        <f t="shared" si="107"/>
        <v>3814.2857142857142</v>
      </c>
      <c r="Y437" s="3">
        <f t="shared" si="108"/>
        <v>1335</v>
      </c>
      <c r="Z437" s="3">
        <f t="shared" si="109"/>
        <v>29370</v>
      </c>
      <c r="AA437" s="3">
        <f t="shared" si="110"/>
        <v>29370</v>
      </c>
      <c r="AB437" s="3">
        <f t="shared" si="111"/>
        <v>29370</v>
      </c>
    </row>
    <row r="438" spans="1:28" x14ac:dyDescent="0.15">
      <c r="A438" s="19" t="s">
        <v>62</v>
      </c>
      <c r="B438" s="19" t="s">
        <v>86</v>
      </c>
      <c r="C438" s="19" t="s">
        <v>351</v>
      </c>
      <c r="D438" s="19" t="str">
        <f t="shared" si="112"/>
        <v>X110103军绿色</v>
      </c>
      <c r="E438" s="22">
        <v>50</v>
      </c>
      <c r="F438" s="3">
        <v>0</v>
      </c>
      <c r="G438" s="3">
        <f t="shared" si="113"/>
        <v>50</v>
      </c>
      <c r="H438" s="23">
        <v>21</v>
      </c>
      <c r="I438" s="24">
        <v>56</v>
      </c>
      <c r="J438" s="8">
        <f t="shared" si="114"/>
        <v>90</v>
      </c>
      <c r="M438" s="4">
        <f t="shared" si="115"/>
        <v>0.55555555555555558</v>
      </c>
      <c r="N438" s="5">
        <f t="shared" si="116"/>
        <v>0.55555555555555558</v>
      </c>
      <c r="O438" s="5">
        <f t="shared" si="103"/>
        <v>0.55555555555555558</v>
      </c>
      <c r="P438" s="5">
        <f t="shared" si="104"/>
        <v>0.55555555555555558</v>
      </c>
      <c r="Q438" s="2" t="s">
        <v>511</v>
      </c>
      <c r="R438" s="7">
        <f t="shared" si="117"/>
        <v>0.8928571428571429</v>
      </c>
      <c r="S438" s="7">
        <f t="shared" si="118"/>
        <v>0.8928571428571429</v>
      </c>
      <c r="T438" s="7">
        <f t="shared" si="105"/>
        <v>0.8928571428571429</v>
      </c>
      <c r="U438" s="7">
        <f t="shared" si="106"/>
        <v>0.8928571428571429</v>
      </c>
      <c r="V438" s="22">
        <v>257.10000000000002</v>
      </c>
      <c r="W438" s="22">
        <v>469</v>
      </c>
      <c r="X438" s="14">
        <f t="shared" si="107"/>
        <v>42210</v>
      </c>
      <c r="Y438" s="3">
        <f t="shared" si="108"/>
        <v>26264</v>
      </c>
      <c r="Z438" s="3">
        <f t="shared" si="109"/>
        <v>23450</v>
      </c>
      <c r="AA438" s="3">
        <f t="shared" si="110"/>
        <v>23450</v>
      </c>
      <c r="AB438" s="3">
        <f t="shared" si="111"/>
        <v>23450</v>
      </c>
    </row>
    <row r="439" spans="1:28" x14ac:dyDescent="0.15">
      <c r="A439" s="19" t="s">
        <v>62</v>
      </c>
      <c r="B439" s="19" t="s">
        <v>61</v>
      </c>
      <c r="C439" s="19" t="s">
        <v>213</v>
      </c>
      <c r="D439" s="19" t="str">
        <f t="shared" si="112"/>
        <v>X110103浓醇棕</v>
      </c>
      <c r="E439" s="22">
        <v>4</v>
      </c>
      <c r="F439" s="3">
        <v>0</v>
      </c>
      <c r="G439" s="3">
        <f t="shared" si="113"/>
        <v>4</v>
      </c>
      <c r="H439" s="23">
        <v>2</v>
      </c>
      <c r="I439" s="24">
        <v>12</v>
      </c>
      <c r="J439" s="8">
        <f t="shared" si="114"/>
        <v>8.5714285714285712</v>
      </c>
      <c r="M439" s="4">
        <f t="shared" si="115"/>
        <v>0.46666666666666667</v>
      </c>
      <c r="N439" s="5">
        <f t="shared" si="116"/>
        <v>0.46666666666666667</v>
      </c>
      <c r="O439" s="5">
        <f t="shared" si="103"/>
        <v>0.46666666666666667</v>
      </c>
      <c r="P439" s="5">
        <f t="shared" si="104"/>
        <v>0.46666666666666667</v>
      </c>
      <c r="Q439" s="2" t="s">
        <v>511</v>
      </c>
      <c r="R439" s="7">
        <f t="shared" si="117"/>
        <v>0.33333333333333331</v>
      </c>
      <c r="S439" s="7">
        <f t="shared" si="118"/>
        <v>0.33333333333333331</v>
      </c>
      <c r="T439" s="7">
        <f t="shared" si="105"/>
        <v>0.33333333333333331</v>
      </c>
      <c r="U439" s="7">
        <f t="shared" si="106"/>
        <v>0.33333333333333331</v>
      </c>
      <c r="V439" s="22">
        <v>257.10000000000002</v>
      </c>
      <c r="W439" s="22">
        <v>469</v>
      </c>
      <c r="X439" s="14">
        <f t="shared" si="107"/>
        <v>4020</v>
      </c>
      <c r="Y439" s="3">
        <f t="shared" si="108"/>
        <v>5628</v>
      </c>
      <c r="Z439" s="3">
        <f t="shared" si="109"/>
        <v>1876</v>
      </c>
      <c r="AA439" s="3">
        <f t="shared" si="110"/>
        <v>1876</v>
      </c>
      <c r="AB439" s="3">
        <f t="shared" si="111"/>
        <v>1876</v>
      </c>
    </row>
    <row r="440" spans="1:28" x14ac:dyDescent="0.15">
      <c r="A440" s="19" t="s">
        <v>34</v>
      </c>
      <c r="B440" s="19" t="s">
        <v>106</v>
      </c>
      <c r="C440" s="19" t="s">
        <v>214</v>
      </c>
      <c r="D440" s="19" t="str">
        <f t="shared" si="112"/>
        <v>X122001桂圆杏大版</v>
      </c>
      <c r="E440" s="22">
        <v>1</v>
      </c>
      <c r="F440" s="3">
        <v>0</v>
      </c>
      <c r="G440" s="3">
        <f t="shared" si="113"/>
        <v>1</v>
      </c>
      <c r="H440" s="23">
        <v>0</v>
      </c>
      <c r="I440" s="24">
        <v>1</v>
      </c>
      <c r="J440" s="8">
        <f t="shared" si="114"/>
        <v>0</v>
      </c>
      <c r="M440" s="4">
        <f t="shared" si="115"/>
        <v>1</v>
      </c>
      <c r="N440" s="5">
        <f t="shared" si="116"/>
        <v>1</v>
      </c>
      <c r="O440" s="5">
        <f t="shared" si="103"/>
        <v>1</v>
      </c>
      <c r="P440" s="5">
        <f t="shared" si="104"/>
        <v>1</v>
      </c>
      <c r="Q440" s="2" t="s">
        <v>885</v>
      </c>
      <c r="R440" s="7">
        <f t="shared" si="117"/>
        <v>1</v>
      </c>
      <c r="S440" s="7">
        <f t="shared" si="118"/>
        <v>1</v>
      </c>
      <c r="T440" s="7">
        <f t="shared" si="105"/>
        <v>1</v>
      </c>
      <c r="U440" s="7">
        <f t="shared" si="106"/>
        <v>1</v>
      </c>
      <c r="V440" s="22">
        <v>203.45</v>
      </c>
      <c r="W440" s="22">
        <v>399</v>
      </c>
      <c r="X440" s="14">
        <f t="shared" si="107"/>
        <v>0</v>
      </c>
      <c r="Y440" s="3">
        <f t="shared" si="108"/>
        <v>399</v>
      </c>
      <c r="Z440" s="3">
        <f t="shared" si="109"/>
        <v>399</v>
      </c>
      <c r="AA440" s="3">
        <f t="shared" si="110"/>
        <v>399</v>
      </c>
      <c r="AB440" s="3">
        <f t="shared" si="111"/>
        <v>399</v>
      </c>
    </row>
    <row r="441" spans="1:28" x14ac:dyDescent="0.15">
      <c r="A441" s="19" t="s">
        <v>34</v>
      </c>
      <c r="B441" s="19" t="s">
        <v>105</v>
      </c>
      <c r="C441" s="19" t="s">
        <v>215</v>
      </c>
      <c r="D441" s="19" t="str">
        <f t="shared" si="112"/>
        <v>X122001桂圆杏小版</v>
      </c>
      <c r="E441" s="22">
        <v>1</v>
      </c>
      <c r="F441" s="3">
        <v>0</v>
      </c>
      <c r="G441" s="3">
        <f t="shared" si="113"/>
        <v>1</v>
      </c>
      <c r="H441" s="23">
        <v>0</v>
      </c>
      <c r="I441" s="24">
        <v>0</v>
      </c>
      <c r="J441" s="8">
        <f t="shared" si="114"/>
        <v>0</v>
      </c>
      <c r="M441" s="4">
        <f t="shared" si="115"/>
        <v>1</v>
      </c>
      <c r="N441" s="5">
        <f t="shared" si="116"/>
        <v>1</v>
      </c>
      <c r="O441" s="5">
        <f t="shared" si="103"/>
        <v>1</v>
      </c>
      <c r="P441" s="5">
        <f t="shared" si="104"/>
        <v>1</v>
      </c>
      <c r="Q441" s="2" t="s">
        <v>885</v>
      </c>
      <c r="R441" s="7">
        <f t="shared" si="117"/>
        <v>1</v>
      </c>
      <c r="S441" s="7">
        <f t="shared" si="118"/>
        <v>1</v>
      </c>
      <c r="T441" s="7">
        <f t="shared" si="105"/>
        <v>1</v>
      </c>
      <c r="U441" s="7">
        <f t="shared" si="106"/>
        <v>1</v>
      </c>
      <c r="V441" s="22">
        <v>127</v>
      </c>
      <c r="W441" s="22">
        <v>269</v>
      </c>
      <c r="X441" s="14">
        <f t="shared" si="107"/>
        <v>0</v>
      </c>
      <c r="Y441" s="3">
        <f t="shared" si="108"/>
        <v>0</v>
      </c>
      <c r="Z441" s="3">
        <f t="shared" si="109"/>
        <v>269</v>
      </c>
      <c r="AA441" s="3">
        <f t="shared" si="110"/>
        <v>269</v>
      </c>
      <c r="AB441" s="3">
        <f t="shared" si="111"/>
        <v>269</v>
      </c>
    </row>
    <row r="442" spans="1:28" x14ac:dyDescent="0.15">
      <c r="A442" s="19" t="s">
        <v>34</v>
      </c>
      <c r="B442" s="19" t="s">
        <v>104</v>
      </c>
      <c r="C442" s="19" t="s">
        <v>216</v>
      </c>
      <c r="D442" s="19" t="str">
        <f t="shared" si="112"/>
        <v>X122001桂圆杏中版</v>
      </c>
      <c r="E442" s="22">
        <v>116</v>
      </c>
      <c r="F442" s="3">
        <v>100</v>
      </c>
      <c r="G442" s="3">
        <f t="shared" si="113"/>
        <v>216</v>
      </c>
      <c r="H442" s="23">
        <v>7</v>
      </c>
      <c r="I442" s="24">
        <v>22</v>
      </c>
      <c r="J442" s="8">
        <f t="shared" si="114"/>
        <v>30</v>
      </c>
      <c r="M442" s="4">
        <f t="shared" si="115"/>
        <v>3.8666666666666667</v>
      </c>
      <c r="N442" s="5">
        <f t="shared" si="116"/>
        <v>7.2</v>
      </c>
      <c r="O442" s="5">
        <f t="shared" si="103"/>
        <v>7.2</v>
      </c>
      <c r="P442" s="5">
        <f t="shared" si="104"/>
        <v>7.2</v>
      </c>
      <c r="Q442" s="2" t="s">
        <v>842</v>
      </c>
      <c r="R442" s="7">
        <f t="shared" si="117"/>
        <v>5.2727272727272725</v>
      </c>
      <c r="S442" s="7">
        <f t="shared" si="118"/>
        <v>9.8181818181818183</v>
      </c>
      <c r="T442" s="7">
        <f t="shared" si="105"/>
        <v>9.8181818181818183</v>
      </c>
      <c r="U442" s="7">
        <f t="shared" si="106"/>
        <v>9.8181818181818183</v>
      </c>
      <c r="V442" s="22">
        <v>161.4</v>
      </c>
      <c r="W442" s="22">
        <v>349</v>
      </c>
      <c r="X442" s="14">
        <f t="shared" si="107"/>
        <v>10470</v>
      </c>
      <c r="Y442" s="3">
        <f t="shared" si="108"/>
        <v>7678</v>
      </c>
      <c r="Z442" s="3">
        <f t="shared" si="109"/>
        <v>40484</v>
      </c>
      <c r="AA442" s="3">
        <f t="shared" si="110"/>
        <v>75384</v>
      </c>
      <c r="AB442" s="3">
        <f t="shared" si="111"/>
        <v>75384</v>
      </c>
    </row>
    <row r="443" spans="1:28" x14ac:dyDescent="0.15">
      <c r="A443" s="19" t="s">
        <v>34</v>
      </c>
      <c r="B443" s="19" t="s">
        <v>97</v>
      </c>
      <c r="C443" s="19" t="s">
        <v>217</v>
      </c>
      <c r="D443" s="19" t="str">
        <f t="shared" ref="D443:D466" si="119">A443&amp;B443</f>
        <v>X122001湖水蓝小版</v>
      </c>
      <c r="E443" s="22">
        <v>1</v>
      </c>
      <c r="F443" s="3">
        <v>0</v>
      </c>
      <c r="G443" s="3">
        <f t="shared" ref="G443:G466" si="120">E443+F443</f>
        <v>1</v>
      </c>
      <c r="H443" s="23">
        <v>0</v>
      </c>
      <c r="I443" s="24">
        <v>0</v>
      </c>
      <c r="J443" s="8">
        <f t="shared" ref="J443:J465" si="121">H443/7*30</f>
        <v>0</v>
      </c>
      <c r="M443" s="4">
        <f t="shared" ref="M443:M466" si="122">IF(J443=0,E443,E443/J443)</f>
        <v>1</v>
      </c>
      <c r="N443" s="5">
        <f t="shared" ref="N443:N466" si="123">IF(J443=0,G443,G443/J443)</f>
        <v>1</v>
      </c>
      <c r="O443" s="5">
        <f t="shared" si="103"/>
        <v>1</v>
      </c>
      <c r="P443" s="5">
        <f t="shared" si="104"/>
        <v>1</v>
      </c>
      <c r="Q443" s="2" t="s">
        <v>885</v>
      </c>
      <c r="R443" s="7">
        <f t="shared" ref="R443:R466" si="124">IF(I443=0,E443,E443/I443)</f>
        <v>1</v>
      </c>
      <c r="S443" s="7">
        <f t="shared" ref="S443:S466" si="125">IF(I443=0,G443,G443/I443)</f>
        <v>1</v>
      </c>
      <c r="T443" s="7">
        <f t="shared" si="105"/>
        <v>1</v>
      </c>
      <c r="U443" s="7">
        <f t="shared" si="106"/>
        <v>1</v>
      </c>
      <c r="V443" s="22">
        <v>127</v>
      </c>
      <c r="W443" s="22">
        <v>269</v>
      </c>
      <c r="X443" s="14">
        <f t="shared" si="107"/>
        <v>0</v>
      </c>
      <c r="Y443" s="3">
        <f t="shared" si="108"/>
        <v>0</v>
      </c>
      <c r="Z443" s="3">
        <f t="shared" si="109"/>
        <v>269</v>
      </c>
      <c r="AA443" s="3">
        <f t="shared" si="110"/>
        <v>269</v>
      </c>
      <c r="AB443" s="3">
        <f t="shared" si="111"/>
        <v>269</v>
      </c>
    </row>
    <row r="444" spans="1:28" x14ac:dyDescent="0.15">
      <c r="A444" s="19" t="s">
        <v>34</v>
      </c>
      <c r="B444" s="19" t="s">
        <v>96</v>
      </c>
      <c r="C444" s="19" t="s">
        <v>218</v>
      </c>
      <c r="D444" s="19" t="str">
        <f t="shared" si="119"/>
        <v>X122001湖水蓝中版</v>
      </c>
      <c r="E444" s="22">
        <v>157</v>
      </c>
      <c r="F444" s="3">
        <v>0</v>
      </c>
      <c r="G444" s="3">
        <f t="shared" si="120"/>
        <v>157</v>
      </c>
      <c r="H444" s="23">
        <v>7</v>
      </c>
      <c r="I444" s="24">
        <v>28</v>
      </c>
      <c r="J444" s="8">
        <f t="shared" si="121"/>
        <v>30</v>
      </c>
      <c r="M444" s="4">
        <f t="shared" si="122"/>
        <v>5.2333333333333334</v>
      </c>
      <c r="N444" s="5">
        <f t="shared" si="123"/>
        <v>5.2333333333333334</v>
      </c>
      <c r="O444" s="5">
        <f t="shared" si="103"/>
        <v>5.2333333333333334</v>
      </c>
      <c r="P444" s="5">
        <f t="shared" si="104"/>
        <v>5.2333333333333334</v>
      </c>
      <c r="Q444" s="2" t="s">
        <v>842</v>
      </c>
      <c r="R444" s="7">
        <f t="shared" si="124"/>
        <v>5.6071428571428568</v>
      </c>
      <c r="S444" s="7">
        <f t="shared" si="125"/>
        <v>5.6071428571428568</v>
      </c>
      <c r="T444" s="7">
        <f t="shared" si="105"/>
        <v>5.6071428571428568</v>
      </c>
      <c r="U444" s="7">
        <f t="shared" si="106"/>
        <v>5.6071428571428568</v>
      </c>
      <c r="V444" s="22">
        <v>161.4</v>
      </c>
      <c r="W444" s="22">
        <v>349</v>
      </c>
      <c r="X444" s="14">
        <f t="shared" si="107"/>
        <v>10470</v>
      </c>
      <c r="Y444" s="3">
        <f t="shared" si="108"/>
        <v>9772</v>
      </c>
      <c r="Z444" s="3">
        <f t="shared" si="109"/>
        <v>54793</v>
      </c>
      <c r="AA444" s="3">
        <f t="shared" si="110"/>
        <v>54793</v>
      </c>
      <c r="AB444" s="3">
        <f t="shared" si="111"/>
        <v>54793</v>
      </c>
    </row>
    <row r="445" spans="1:28" x14ac:dyDescent="0.15">
      <c r="A445" s="19" t="s">
        <v>34</v>
      </c>
      <c r="B445" s="19" t="s">
        <v>79</v>
      </c>
      <c r="C445" s="19" t="s">
        <v>219</v>
      </c>
      <c r="D445" s="19" t="str">
        <f t="shared" si="119"/>
        <v>X122001玫瑰紫大版</v>
      </c>
      <c r="E445" s="22">
        <v>0</v>
      </c>
      <c r="F445" s="3">
        <v>0</v>
      </c>
      <c r="G445" s="3">
        <f t="shared" si="120"/>
        <v>0</v>
      </c>
      <c r="H445" s="23">
        <v>0</v>
      </c>
      <c r="I445" s="24">
        <v>1</v>
      </c>
      <c r="J445" s="8">
        <f t="shared" si="121"/>
        <v>0</v>
      </c>
      <c r="M445" s="4">
        <f t="shared" si="122"/>
        <v>0</v>
      </c>
      <c r="N445" s="5">
        <f t="shared" si="123"/>
        <v>0</v>
      </c>
      <c r="O445" s="5">
        <f t="shared" si="103"/>
        <v>0</v>
      </c>
      <c r="P445" s="5">
        <f t="shared" si="104"/>
        <v>0</v>
      </c>
      <c r="Q445" s="2" t="s">
        <v>885</v>
      </c>
      <c r="R445" s="7">
        <f t="shared" si="124"/>
        <v>0</v>
      </c>
      <c r="S445" s="7">
        <f t="shared" si="125"/>
        <v>0</v>
      </c>
      <c r="T445" s="7">
        <f t="shared" si="105"/>
        <v>0</v>
      </c>
      <c r="U445" s="7">
        <f t="shared" si="106"/>
        <v>0</v>
      </c>
      <c r="V445" s="22">
        <v>200.25</v>
      </c>
      <c r="W445" s="22">
        <v>399</v>
      </c>
      <c r="X445" s="14">
        <f t="shared" si="107"/>
        <v>0</v>
      </c>
      <c r="Y445" s="3">
        <f t="shared" si="108"/>
        <v>399</v>
      </c>
      <c r="Z445" s="3">
        <f t="shared" si="109"/>
        <v>0</v>
      </c>
      <c r="AA445" s="3">
        <f t="shared" si="110"/>
        <v>0</v>
      </c>
      <c r="AB445" s="3">
        <f t="shared" si="111"/>
        <v>0</v>
      </c>
    </row>
    <row r="446" spans="1:28" x14ac:dyDescent="0.15">
      <c r="A446" s="19" t="s">
        <v>34</v>
      </c>
      <c r="B446" s="19" t="s">
        <v>78</v>
      </c>
      <c r="C446" s="19" t="s">
        <v>220</v>
      </c>
      <c r="D446" s="19" t="str">
        <f t="shared" si="119"/>
        <v>X122001玫瑰紫中版</v>
      </c>
      <c r="E446" s="22">
        <v>93</v>
      </c>
      <c r="F446" s="3">
        <v>50</v>
      </c>
      <c r="G446" s="3">
        <f t="shared" si="120"/>
        <v>143</v>
      </c>
      <c r="H446" s="23">
        <v>6</v>
      </c>
      <c r="I446" s="24">
        <v>26</v>
      </c>
      <c r="J446" s="8">
        <f t="shared" si="121"/>
        <v>25.714285714285712</v>
      </c>
      <c r="M446" s="4">
        <f t="shared" si="122"/>
        <v>3.6166666666666671</v>
      </c>
      <c r="N446" s="5">
        <f t="shared" si="123"/>
        <v>5.5611111111111118</v>
      </c>
      <c r="O446" s="5">
        <f t="shared" si="103"/>
        <v>5.5611111111111118</v>
      </c>
      <c r="P446" s="5">
        <f t="shared" si="104"/>
        <v>5.5611111111111118</v>
      </c>
      <c r="Q446" s="2" t="s">
        <v>842</v>
      </c>
      <c r="R446" s="7">
        <f t="shared" si="124"/>
        <v>3.5769230769230771</v>
      </c>
      <c r="S446" s="7">
        <f t="shared" si="125"/>
        <v>5.5</v>
      </c>
      <c r="T446" s="7">
        <f t="shared" si="105"/>
        <v>5.5</v>
      </c>
      <c r="U446" s="7">
        <f t="shared" si="106"/>
        <v>5.5</v>
      </c>
      <c r="V446" s="22">
        <v>161.4</v>
      </c>
      <c r="W446" s="22">
        <v>349</v>
      </c>
      <c r="X446" s="14">
        <f t="shared" si="107"/>
        <v>8974.2857142857138</v>
      </c>
      <c r="Y446" s="3">
        <f t="shared" si="108"/>
        <v>9074</v>
      </c>
      <c r="Z446" s="3">
        <f t="shared" si="109"/>
        <v>32457</v>
      </c>
      <c r="AA446" s="3">
        <f t="shared" si="110"/>
        <v>49907</v>
      </c>
      <c r="AB446" s="3">
        <f t="shared" si="111"/>
        <v>49907</v>
      </c>
    </row>
    <row r="447" spans="1:28" x14ac:dyDescent="0.15">
      <c r="A447" s="19" t="s">
        <v>34</v>
      </c>
      <c r="B447" s="19" t="s">
        <v>59</v>
      </c>
      <c r="C447" s="19" t="s">
        <v>221</v>
      </c>
      <c r="D447" s="19" t="str">
        <f t="shared" si="119"/>
        <v>X122001苹果绿大版</v>
      </c>
      <c r="E447" s="22">
        <v>17</v>
      </c>
      <c r="F447" s="3">
        <v>0</v>
      </c>
      <c r="G447" s="3">
        <f t="shared" si="120"/>
        <v>17</v>
      </c>
      <c r="H447" s="23">
        <v>1</v>
      </c>
      <c r="I447" s="24">
        <v>7</v>
      </c>
      <c r="J447" s="8">
        <f t="shared" si="121"/>
        <v>4.2857142857142856</v>
      </c>
      <c r="M447" s="4">
        <f t="shared" si="122"/>
        <v>3.9666666666666668</v>
      </c>
      <c r="N447" s="5">
        <f t="shared" si="123"/>
        <v>3.9666666666666668</v>
      </c>
      <c r="O447" s="5">
        <f t="shared" si="103"/>
        <v>3.9666666666666668</v>
      </c>
      <c r="P447" s="5">
        <f t="shared" si="104"/>
        <v>3.9666666666666668</v>
      </c>
      <c r="Q447" s="2" t="s">
        <v>885</v>
      </c>
      <c r="R447" s="7">
        <f t="shared" si="124"/>
        <v>2.4285714285714284</v>
      </c>
      <c r="S447" s="7">
        <f t="shared" si="125"/>
        <v>2.4285714285714284</v>
      </c>
      <c r="T447" s="7">
        <f t="shared" si="105"/>
        <v>2.4285714285714284</v>
      </c>
      <c r="U447" s="7">
        <f t="shared" si="106"/>
        <v>2.4285714285714284</v>
      </c>
      <c r="V447" s="22">
        <v>200.25</v>
      </c>
      <c r="W447" s="22">
        <v>399</v>
      </c>
      <c r="X447" s="14">
        <f t="shared" si="107"/>
        <v>1710</v>
      </c>
      <c r="Y447" s="3">
        <f t="shared" si="108"/>
        <v>2793</v>
      </c>
      <c r="Z447" s="3">
        <f t="shared" si="109"/>
        <v>6783</v>
      </c>
      <c r="AA447" s="3">
        <f t="shared" si="110"/>
        <v>6783</v>
      </c>
      <c r="AB447" s="3">
        <f t="shared" si="111"/>
        <v>6783</v>
      </c>
    </row>
    <row r="448" spans="1:28" x14ac:dyDescent="0.15">
      <c r="A448" s="19" t="s">
        <v>34</v>
      </c>
      <c r="B448" s="19" t="s">
        <v>58</v>
      </c>
      <c r="C448" s="19" t="s">
        <v>222</v>
      </c>
      <c r="D448" s="19" t="str">
        <f t="shared" si="119"/>
        <v>X122001苹果绿小版</v>
      </c>
      <c r="E448" s="22">
        <v>1</v>
      </c>
      <c r="F448" s="3">
        <v>0</v>
      </c>
      <c r="G448" s="3">
        <f t="shared" si="120"/>
        <v>1</v>
      </c>
      <c r="H448" s="23">
        <v>0</v>
      </c>
      <c r="I448" s="24">
        <v>0</v>
      </c>
      <c r="J448" s="8">
        <f t="shared" si="121"/>
        <v>0</v>
      </c>
      <c r="M448" s="4">
        <f t="shared" si="122"/>
        <v>1</v>
      </c>
      <c r="N448" s="5">
        <f t="shared" si="123"/>
        <v>1</v>
      </c>
      <c r="O448" s="5">
        <f t="shared" si="103"/>
        <v>1</v>
      </c>
      <c r="P448" s="5">
        <f t="shared" si="104"/>
        <v>1</v>
      </c>
      <c r="Q448" s="2" t="s">
        <v>885</v>
      </c>
      <c r="R448" s="7">
        <f t="shared" si="124"/>
        <v>1</v>
      </c>
      <c r="S448" s="7">
        <f t="shared" si="125"/>
        <v>1</v>
      </c>
      <c r="T448" s="7">
        <f t="shared" si="105"/>
        <v>1</v>
      </c>
      <c r="U448" s="7">
        <f t="shared" si="106"/>
        <v>1</v>
      </c>
      <c r="V448" s="22">
        <v>127</v>
      </c>
      <c r="W448" s="22">
        <v>269</v>
      </c>
      <c r="X448" s="14">
        <f t="shared" si="107"/>
        <v>0</v>
      </c>
      <c r="Y448" s="3">
        <f t="shared" si="108"/>
        <v>0</v>
      </c>
      <c r="Z448" s="3">
        <f t="shared" si="109"/>
        <v>269</v>
      </c>
      <c r="AA448" s="3">
        <f t="shared" si="110"/>
        <v>269</v>
      </c>
      <c r="AB448" s="3">
        <f t="shared" si="111"/>
        <v>269</v>
      </c>
    </row>
    <row r="449" spans="1:28" x14ac:dyDescent="0.15">
      <c r="A449" s="19" t="s">
        <v>34</v>
      </c>
      <c r="B449" s="19" t="s">
        <v>57</v>
      </c>
      <c r="C449" s="19" t="s">
        <v>223</v>
      </c>
      <c r="D449" s="19" t="str">
        <f t="shared" si="119"/>
        <v>X122001苹果绿中版</v>
      </c>
      <c r="E449" s="22">
        <v>96</v>
      </c>
      <c r="F449" s="3">
        <v>150</v>
      </c>
      <c r="G449" s="3">
        <f t="shared" si="120"/>
        <v>246</v>
      </c>
      <c r="H449" s="23">
        <v>12</v>
      </c>
      <c r="I449" s="24">
        <v>27</v>
      </c>
      <c r="J449" s="8">
        <f t="shared" si="121"/>
        <v>51.428571428571423</v>
      </c>
      <c r="M449" s="4">
        <f t="shared" si="122"/>
        <v>1.8666666666666669</v>
      </c>
      <c r="N449" s="5">
        <f t="shared" si="123"/>
        <v>4.7833333333333341</v>
      </c>
      <c r="O449" s="5">
        <f t="shared" si="103"/>
        <v>4.7833333333333341</v>
      </c>
      <c r="P449" s="5">
        <f t="shared" si="104"/>
        <v>4.7833333333333341</v>
      </c>
      <c r="Q449" s="2" t="s">
        <v>842</v>
      </c>
      <c r="R449" s="7">
        <f t="shared" si="124"/>
        <v>3.5555555555555554</v>
      </c>
      <c r="S449" s="7">
        <f t="shared" si="125"/>
        <v>9.1111111111111107</v>
      </c>
      <c r="T449" s="7">
        <f t="shared" si="105"/>
        <v>9.1111111111111107</v>
      </c>
      <c r="U449" s="7">
        <f t="shared" si="106"/>
        <v>9.1111111111111107</v>
      </c>
      <c r="V449" s="22">
        <v>180</v>
      </c>
      <c r="W449" s="22">
        <v>349</v>
      </c>
      <c r="X449" s="14">
        <f t="shared" si="107"/>
        <v>17948.571428571428</v>
      </c>
      <c r="Y449" s="3">
        <f t="shared" si="108"/>
        <v>9423</v>
      </c>
      <c r="Z449" s="3">
        <f t="shared" si="109"/>
        <v>33504</v>
      </c>
      <c r="AA449" s="3">
        <f t="shared" si="110"/>
        <v>85854</v>
      </c>
      <c r="AB449" s="3">
        <f t="shared" si="111"/>
        <v>85854</v>
      </c>
    </row>
    <row r="450" spans="1:28" x14ac:dyDescent="0.15">
      <c r="A450" s="19" t="s">
        <v>34</v>
      </c>
      <c r="B450" s="19" t="s">
        <v>35</v>
      </c>
      <c r="C450" s="19" t="s">
        <v>224</v>
      </c>
      <c r="D450" s="19" t="str">
        <f t="shared" si="119"/>
        <v>X122001香妃橙小版</v>
      </c>
      <c r="E450" s="22">
        <v>1</v>
      </c>
      <c r="F450" s="3">
        <v>0</v>
      </c>
      <c r="G450" s="3">
        <f t="shared" si="120"/>
        <v>1</v>
      </c>
      <c r="H450" s="23">
        <v>0</v>
      </c>
      <c r="I450" s="24">
        <v>0</v>
      </c>
      <c r="J450" s="8">
        <f t="shared" si="121"/>
        <v>0</v>
      </c>
      <c r="M450" s="4">
        <f t="shared" si="122"/>
        <v>1</v>
      </c>
      <c r="N450" s="5">
        <f t="shared" si="123"/>
        <v>1</v>
      </c>
      <c r="O450" s="5">
        <f t="shared" ref="O450:O466" si="126">IF(J450=0,G450,(G450+K450)/J450)</f>
        <v>1</v>
      </c>
      <c r="P450" s="5">
        <f t="shared" ref="P450:P466" si="127">IF(J450=0,G450,(G450+K450+L450)/J450)</f>
        <v>1</v>
      </c>
      <c r="Q450" s="2" t="s">
        <v>885</v>
      </c>
      <c r="R450" s="7">
        <f t="shared" si="124"/>
        <v>1</v>
      </c>
      <c r="S450" s="7">
        <f t="shared" si="125"/>
        <v>1</v>
      </c>
      <c r="T450" s="7">
        <f t="shared" ref="T450:T466" si="128">IF(I450=0,K450+G450,(K450+G450)/I450)</f>
        <v>1</v>
      </c>
      <c r="U450" s="7">
        <f t="shared" ref="U450:U466" si="129">IF(I450=0,G450,(K450+G450+L450)/I450)</f>
        <v>1</v>
      </c>
      <c r="V450" s="22">
        <v>127</v>
      </c>
      <c r="W450" s="22">
        <v>269</v>
      </c>
      <c r="X450" s="14">
        <f t="shared" ref="X450:X466" si="130">W450*J450</f>
        <v>0</v>
      </c>
      <c r="Y450" s="3">
        <f t="shared" ref="Y450:Y466" si="131">W450*I450</f>
        <v>0</v>
      </c>
      <c r="Z450" s="3">
        <f t="shared" ref="Z450:Z466" si="132">W450*E450</f>
        <v>269</v>
      </c>
      <c r="AA450" s="3">
        <f t="shared" ref="AA450:AA466" si="133">G450*W450</f>
        <v>269</v>
      </c>
      <c r="AB450" s="3">
        <f t="shared" ref="AB450:AB466" si="134">(G450+K450+L450)*W450</f>
        <v>269</v>
      </c>
    </row>
    <row r="451" spans="1:28" x14ac:dyDescent="0.15">
      <c r="A451" s="19" t="s">
        <v>34</v>
      </c>
      <c r="B451" s="19" t="s">
        <v>33</v>
      </c>
      <c r="C451" s="19" t="s">
        <v>225</v>
      </c>
      <c r="D451" s="19" t="str">
        <f t="shared" si="119"/>
        <v>X122001香妃橙中版</v>
      </c>
      <c r="E451" s="22">
        <v>271</v>
      </c>
      <c r="F451" s="3">
        <v>100</v>
      </c>
      <c r="G451" s="3">
        <f t="shared" si="120"/>
        <v>371</v>
      </c>
      <c r="H451" s="23">
        <v>28</v>
      </c>
      <c r="I451" s="24">
        <v>75</v>
      </c>
      <c r="J451" s="8">
        <f t="shared" si="121"/>
        <v>120</v>
      </c>
      <c r="M451" s="4">
        <f t="shared" si="122"/>
        <v>2.2583333333333333</v>
      </c>
      <c r="N451" s="5">
        <f t="shared" si="123"/>
        <v>3.0916666666666668</v>
      </c>
      <c r="O451" s="5">
        <f t="shared" si="126"/>
        <v>3.0916666666666668</v>
      </c>
      <c r="P451" s="5">
        <f t="shared" si="127"/>
        <v>3.0916666666666668</v>
      </c>
      <c r="Q451" s="2" t="s">
        <v>842</v>
      </c>
      <c r="R451" s="7">
        <f t="shared" si="124"/>
        <v>3.6133333333333333</v>
      </c>
      <c r="S451" s="7">
        <f t="shared" si="125"/>
        <v>4.9466666666666663</v>
      </c>
      <c r="T451" s="7">
        <f t="shared" si="128"/>
        <v>4.9466666666666663</v>
      </c>
      <c r="U451" s="7">
        <f t="shared" si="129"/>
        <v>4.9466666666666663</v>
      </c>
      <c r="V451" s="22">
        <v>161.4</v>
      </c>
      <c r="W451" s="22">
        <v>349</v>
      </c>
      <c r="X451" s="14">
        <f t="shared" si="130"/>
        <v>41880</v>
      </c>
      <c r="Y451" s="3">
        <f t="shared" si="131"/>
        <v>26175</v>
      </c>
      <c r="Z451" s="3">
        <f t="shared" si="132"/>
        <v>94579</v>
      </c>
      <c r="AA451" s="3">
        <f t="shared" si="133"/>
        <v>129479</v>
      </c>
      <c r="AB451" s="3">
        <f t="shared" si="134"/>
        <v>129479</v>
      </c>
    </row>
    <row r="452" spans="1:28" x14ac:dyDescent="0.15">
      <c r="A452" s="19" t="s">
        <v>7</v>
      </c>
      <c r="B452" s="19" t="s">
        <v>69</v>
      </c>
      <c r="C452" s="19" t="s">
        <v>226</v>
      </c>
      <c r="D452" s="19" t="str">
        <f t="shared" si="119"/>
        <v>X2052902蜜枣红小版</v>
      </c>
      <c r="E452" s="22">
        <v>232</v>
      </c>
      <c r="F452" s="3">
        <v>50</v>
      </c>
      <c r="G452" s="3">
        <f t="shared" si="120"/>
        <v>282</v>
      </c>
      <c r="H452" s="23">
        <v>3</v>
      </c>
      <c r="I452" s="24">
        <v>21</v>
      </c>
      <c r="J452" s="8">
        <f t="shared" si="121"/>
        <v>12.857142857142856</v>
      </c>
      <c r="M452" s="4">
        <f t="shared" si="122"/>
        <v>18.044444444444448</v>
      </c>
      <c r="N452" s="5">
        <f t="shared" si="123"/>
        <v>21.933333333333337</v>
      </c>
      <c r="O452" s="5">
        <f t="shared" si="126"/>
        <v>21.933333333333337</v>
      </c>
      <c r="P452" s="5">
        <f t="shared" si="127"/>
        <v>21.933333333333337</v>
      </c>
      <c r="Q452" s="2" t="s">
        <v>840</v>
      </c>
      <c r="R452" s="7">
        <f t="shared" si="124"/>
        <v>11.047619047619047</v>
      </c>
      <c r="S452" s="7">
        <f t="shared" si="125"/>
        <v>13.428571428571429</v>
      </c>
      <c r="T452" s="7">
        <f t="shared" si="128"/>
        <v>13.428571428571429</v>
      </c>
      <c r="U452" s="7">
        <f t="shared" si="129"/>
        <v>13.428571428571429</v>
      </c>
      <c r="V452" s="22">
        <v>163</v>
      </c>
      <c r="W452" s="22">
        <v>369</v>
      </c>
      <c r="X452" s="14">
        <f t="shared" si="130"/>
        <v>4744.2857142857138</v>
      </c>
      <c r="Y452" s="3">
        <f t="shared" si="131"/>
        <v>7749</v>
      </c>
      <c r="Z452" s="3">
        <f t="shared" si="132"/>
        <v>85608</v>
      </c>
      <c r="AA452" s="3">
        <f t="shared" si="133"/>
        <v>104058</v>
      </c>
      <c r="AB452" s="3">
        <f t="shared" si="134"/>
        <v>104058</v>
      </c>
    </row>
    <row r="453" spans="1:28" x14ac:dyDescent="0.15">
      <c r="A453" s="19" t="s">
        <v>7</v>
      </c>
      <c r="B453" s="19" t="s">
        <v>45</v>
      </c>
      <c r="C453" s="19" t="s">
        <v>227</v>
      </c>
      <c r="D453" s="19" t="str">
        <f t="shared" si="119"/>
        <v>X2052902深海蓝小版</v>
      </c>
      <c r="E453" s="22">
        <v>70</v>
      </c>
      <c r="F453" s="3">
        <v>308</v>
      </c>
      <c r="G453" s="3">
        <f t="shared" si="120"/>
        <v>378</v>
      </c>
      <c r="H453" s="23">
        <v>4</v>
      </c>
      <c r="I453" s="24">
        <v>25</v>
      </c>
      <c r="J453" s="8">
        <f t="shared" si="121"/>
        <v>17.142857142857142</v>
      </c>
      <c r="M453" s="4">
        <f t="shared" si="122"/>
        <v>4.083333333333333</v>
      </c>
      <c r="N453" s="5">
        <f t="shared" si="123"/>
        <v>22.05</v>
      </c>
      <c r="O453" s="5">
        <f t="shared" si="126"/>
        <v>22.05</v>
      </c>
      <c r="P453" s="5">
        <f t="shared" si="127"/>
        <v>22.05</v>
      </c>
      <c r="Q453" s="2" t="s">
        <v>840</v>
      </c>
      <c r="R453" s="7">
        <f t="shared" si="124"/>
        <v>2.8</v>
      </c>
      <c r="S453" s="7">
        <f t="shared" si="125"/>
        <v>15.12</v>
      </c>
      <c r="T453" s="7">
        <f t="shared" si="128"/>
        <v>15.12</v>
      </c>
      <c r="U453" s="7">
        <f t="shared" si="129"/>
        <v>15.12</v>
      </c>
      <c r="V453" s="22">
        <v>169</v>
      </c>
      <c r="W453" s="22">
        <v>369</v>
      </c>
      <c r="X453" s="14">
        <f t="shared" si="130"/>
        <v>6325.7142857142853</v>
      </c>
      <c r="Y453" s="3">
        <f t="shared" si="131"/>
        <v>9225</v>
      </c>
      <c r="Z453" s="3">
        <f t="shared" si="132"/>
        <v>25830</v>
      </c>
      <c r="AA453" s="3">
        <f t="shared" si="133"/>
        <v>139482</v>
      </c>
      <c r="AB453" s="3">
        <f t="shared" si="134"/>
        <v>139482</v>
      </c>
    </row>
    <row r="454" spans="1:28" x14ac:dyDescent="0.15">
      <c r="A454" s="19" t="s">
        <v>7</v>
      </c>
      <c r="B454" s="19" t="s">
        <v>8</v>
      </c>
      <c r="C454" s="19" t="s">
        <v>228</v>
      </c>
      <c r="D454" s="19" t="str">
        <f t="shared" si="119"/>
        <v>X2052902子夜黑迷你版</v>
      </c>
      <c r="E454" s="22">
        <v>337</v>
      </c>
      <c r="F454" s="3">
        <v>800</v>
      </c>
      <c r="G454" s="3">
        <f t="shared" si="120"/>
        <v>1137</v>
      </c>
      <c r="H454" s="23">
        <v>31</v>
      </c>
      <c r="I454" s="24">
        <v>156</v>
      </c>
      <c r="J454" s="8">
        <f t="shared" si="121"/>
        <v>132.85714285714286</v>
      </c>
      <c r="M454" s="4">
        <f t="shared" si="122"/>
        <v>2.5365591397849463</v>
      </c>
      <c r="N454" s="5">
        <f t="shared" si="123"/>
        <v>8.5580645161290327</v>
      </c>
      <c r="O454" s="5">
        <f t="shared" si="126"/>
        <v>8.5580645161290327</v>
      </c>
      <c r="P454" s="5">
        <f t="shared" si="127"/>
        <v>8.5580645161290327</v>
      </c>
      <c r="Q454" s="2" t="s">
        <v>840</v>
      </c>
      <c r="R454" s="7">
        <f t="shared" si="124"/>
        <v>2.1602564102564101</v>
      </c>
      <c r="S454" s="7">
        <f t="shared" si="125"/>
        <v>7.2884615384615383</v>
      </c>
      <c r="T454" s="7">
        <f t="shared" si="128"/>
        <v>7.2884615384615383</v>
      </c>
      <c r="U454" s="7">
        <f t="shared" si="129"/>
        <v>7.2884615384615383</v>
      </c>
      <c r="V454" s="22">
        <v>140</v>
      </c>
      <c r="W454" s="22">
        <v>299</v>
      </c>
      <c r="X454" s="14">
        <f t="shared" si="130"/>
        <v>39724.285714285717</v>
      </c>
      <c r="Y454" s="3">
        <f t="shared" si="131"/>
        <v>46644</v>
      </c>
      <c r="Z454" s="3">
        <f t="shared" si="132"/>
        <v>100763</v>
      </c>
      <c r="AA454" s="3">
        <f t="shared" si="133"/>
        <v>339963</v>
      </c>
      <c r="AB454" s="3">
        <f t="shared" si="134"/>
        <v>339963</v>
      </c>
    </row>
    <row r="455" spans="1:28" x14ac:dyDescent="0.15">
      <c r="A455" s="19" t="s">
        <v>7</v>
      </c>
      <c r="B455" s="19" t="s">
        <v>5</v>
      </c>
      <c r="C455" s="19" t="s">
        <v>229</v>
      </c>
      <c r="D455" s="19" t="str">
        <f t="shared" si="119"/>
        <v>X2052902子夜黑小版</v>
      </c>
      <c r="E455" s="22">
        <v>897</v>
      </c>
      <c r="F455" s="3">
        <v>2602</v>
      </c>
      <c r="G455" s="3">
        <f t="shared" si="120"/>
        <v>3499</v>
      </c>
      <c r="H455" s="23">
        <v>131</v>
      </c>
      <c r="I455" s="24">
        <v>468</v>
      </c>
      <c r="J455" s="8">
        <f t="shared" si="121"/>
        <v>561.42857142857144</v>
      </c>
      <c r="M455" s="4">
        <f t="shared" si="122"/>
        <v>1.5977099236641221</v>
      </c>
      <c r="N455" s="5">
        <f t="shared" si="123"/>
        <v>6.2323155216284984</v>
      </c>
      <c r="O455" s="5">
        <f t="shared" si="126"/>
        <v>6.2323155216284984</v>
      </c>
      <c r="P455" s="5">
        <f t="shared" si="127"/>
        <v>6.2323155216284984</v>
      </c>
      <c r="Q455" s="2" t="s">
        <v>840</v>
      </c>
      <c r="R455" s="7">
        <f t="shared" si="124"/>
        <v>1.9166666666666667</v>
      </c>
      <c r="S455" s="7">
        <f t="shared" si="125"/>
        <v>7.4764957264957266</v>
      </c>
      <c r="T455" s="7">
        <f t="shared" si="128"/>
        <v>7.4764957264957266</v>
      </c>
      <c r="U455" s="7">
        <f t="shared" si="129"/>
        <v>7.4764957264957266</v>
      </c>
      <c r="V455" s="22">
        <v>163</v>
      </c>
      <c r="W455" s="22">
        <v>369</v>
      </c>
      <c r="X455" s="14">
        <f t="shared" si="130"/>
        <v>207167.14285714287</v>
      </c>
      <c r="Y455" s="3">
        <f t="shared" si="131"/>
        <v>172692</v>
      </c>
      <c r="Z455" s="3">
        <f t="shared" si="132"/>
        <v>330993</v>
      </c>
      <c r="AA455" s="3">
        <f t="shared" si="133"/>
        <v>1291131</v>
      </c>
      <c r="AB455" s="3">
        <f t="shared" si="134"/>
        <v>1291131</v>
      </c>
    </row>
    <row r="456" spans="1:28" x14ac:dyDescent="0.15">
      <c r="A456" s="19" t="s">
        <v>713</v>
      </c>
      <c r="B456" s="19" t="s">
        <v>84</v>
      </c>
      <c r="C456" s="19" t="s">
        <v>714</v>
      </c>
      <c r="D456" s="19" t="str">
        <f t="shared" si="119"/>
        <v>X2072401孔雀蓝</v>
      </c>
      <c r="E456" s="22">
        <v>0</v>
      </c>
      <c r="F456" s="3">
        <v>0</v>
      </c>
      <c r="G456" s="3">
        <f t="shared" si="120"/>
        <v>0</v>
      </c>
      <c r="H456" s="23">
        <v>0</v>
      </c>
      <c r="I456" s="24">
        <v>0</v>
      </c>
      <c r="J456" s="8">
        <f t="shared" si="121"/>
        <v>0</v>
      </c>
      <c r="M456" s="4">
        <f t="shared" si="122"/>
        <v>0</v>
      </c>
      <c r="N456" s="5">
        <f t="shared" si="123"/>
        <v>0</v>
      </c>
      <c r="O456" s="5">
        <f t="shared" si="126"/>
        <v>0</v>
      </c>
      <c r="P456" s="5">
        <f t="shared" si="127"/>
        <v>0</v>
      </c>
      <c r="Q456" s="2" t="s">
        <v>511</v>
      </c>
      <c r="R456" s="7">
        <f t="shared" si="124"/>
        <v>0</v>
      </c>
      <c r="S456" s="7">
        <f t="shared" si="125"/>
        <v>0</v>
      </c>
      <c r="T456" s="7">
        <f t="shared" si="128"/>
        <v>0</v>
      </c>
      <c r="U456" s="7">
        <f t="shared" si="129"/>
        <v>0</v>
      </c>
      <c r="V456" s="22">
        <v>310</v>
      </c>
      <c r="W456" s="22">
        <v>349.5</v>
      </c>
      <c r="X456" s="14">
        <f t="shared" si="130"/>
        <v>0</v>
      </c>
      <c r="Y456" s="3">
        <f t="shared" si="131"/>
        <v>0</v>
      </c>
      <c r="Z456" s="3">
        <f t="shared" si="132"/>
        <v>0</v>
      </c>
      <c r="AA456" s="3">
        <f t="shared" si="133"/>
        <v>0</v>
      </c>
      <c r="AB456" s="3">
        <f t="shared" si="134"/>
        <v>0</v>
      </c>
    </row>
    <row r="457" spans="1:28" x14ac:dyDescent="0.15">
      <c r="A457" s="19" t="s">
        <v>127</v>
      </c>
      <c r="B457" s="19" t="s">
        <v>71</v>
      </c>
      <c r="C457" s="19" t="s">
        <v>230</v>
      </c>
      <c r="D457" s="19" t="str">
        <f t="shared" si="119"/>
        <v>X2101601蜜桃粉</v>
      </c>
      <c r="E457" s="22">
        <v>2</v>
      </c>
      <c r="F457" s="3">
        <v>0</v>
      </c>
      <c r="G457" s="3">
        <f t="shared" si="120"/>
        <v>2</v>
      </c>
      <c r="H457" s="23">
        <v>0</v>
      </c>
      <c r="I457" s="24">
        <v>0</v>
      </c>
      <c r="J457" s="8">
        <f t="shared" si="121"/>
        <v>0</v>
      </c>
      <c r="M457" s="4">
        <f t="shared" si="122"/>
        <v>2</v>
      </c>
      <c r="N457" s="5">
        <f t="shared" si="123"/>
        <v>2</v>
      </c>
      <c r="O457" s="5">
        <f t="shared" si="126"/>
        <v>2</v>
      </c>
      <c r="P457" s="5">
        <f t="shared" si="127"/>
        <v>2</v>
      </c>
      <c r="Q457" s="2" t="s">
        <v>511</v>
      </c>
      <c r="R457" s="7">
        <f t="shared" si="124"/>
        <v>2</v>
      </c>
      <c r="S457" s="7">
        <f t="shared" si="125"/>
        <v>2</v>
      </c>
      <c r="T457" s="7">
        <f t="shared" si="128"/>
        <v>2</v>
      </c>
      <c r="U457" s="7">
        <f t="shared" si="129"/>
        <v>2</v>
      </c>
      <c r="V457" s="22">
        <v>437</v>
      </c>
      <c r="W457" s="22">
        <v>969</v>
      </c>
      <c r="X457" s="14">
        <f t="shared" si="130"/>
        <v>0</v>
      </c>
      <c r="Y457" s="3">
        <f t="shared" si="131"/>
        <v>0</v>
      </c>
      <c r="Z457" s="3">
        <f t="shared" si="132"/>
        <v>1938</v>
      </c>
      <c r="AA457" s="3">
        <f t="shared" si="133"/>
        <v>1938</v>
      </c>
      <c r="AB457" s="3">
        <f t="shared" si="134"/>
        <v>1938</v>
      </c>
    </row>
    <row r="458" spans="1:28" x14ac:dyDescent="0.15">
      <c r="A458" s="19" t="s">
        <v>127</v>
      </c>
      <c r="B458" s="19" t="s">
        <v>52</v>
      </c>
      <c r="C458" s="19" t="s">
        <v>231</v>
      </c>
      <c r="D458" s="19" t="str">
        <f t="shared" si="119"/>
        <v>X2101601巧克力咖</v>
      </c>
      <c r="E458" s="22">
        <v>2</v>
      </c>
      <c r="F458" s="3">
        <v>0</v>
      </c>
      <c r="G458" s="3">
        <f t="shared" si="120"/>
        <v>2</v>
      </c>
      <c r="H458" s="23">
        <v>0</v>
      </c>
      <c r="I458" s="24">
        <v>0</v>
      </c>
      <c r="J458" s="8">
        <f t="shared" si="121"/>
        <v>0</v>
      </c>
      <c r="M458" s="4">
        <f t="shared" si="122"/>
        <v>2</v>
      </c>
      <c r="N458" s="5">
        <f t="shared" si="123"/>
        <v>2</v>
      </c>
      <c r="O458" s="5">
        <f t="shared" si="126"/>
        <v>2</v>
      </c>
      <c r="P458" s="5">
        <f t="shared" si="127"/>
        <v>2</v>
      </c>
      <c r="Q458" s="2" t="s">
        <v>511</v>
      </c>
      <c r="R458" s="7">
        <f t="shared" si="124"/>
        <v>2</v>
      </c>
      <c r="S458" s="7">
        <f t="shared" si="125"/>
        <v>2</v>
      </c>
      <c r="T458" s="7">
        <f t="shared" si="128"/>
        <v>2</v>
      </c>
      <c r="U458" s="7">
        <f t="shared" si="129"/>
        <v>2</v>
      </c>
      <c r="V458" s="22">
        <v>437</v>
      </c>
      <c r="W458" s="22">
        <v>969</v>
      </c>
      <c r="X458" s="14">
        <f t="shared" si="130"/>
        <v>0</v>
      </c>
      <c r="Y458" s="3">
        <f t="shared" si="131"/>
        <v>0</v>
      </c>
      <c r="Z458" s="3">
        <f t="shared" si="132"/>
        <v>1938</v>
      </c>
      <c r="AA458" s="3">
        <f t="shared" si="133"/>
        <v>1938</v>
      </c>
      <c r="AB458" s="3">
        <f t="shared" si="134"/>
        <v>1938</v>
      </c>
    </row>
    <row r="459" spans="1:28" x14ac:dyDescent="0.15">
      <c r="A459" s="19" t="s">
        <v>127</v>
      </c>
      <c r="B459" s="19" t="s">
        <v>46</v>
      </c>
      <c r="C459" s="19" t="s">
        <v>232</v>
      </c>
      <c r="D459" s="19" t="str">
        <f t="shared" si="119"/>
        <v>X2101601深海蓝</v>
      </c>
      <c r="E459" s="22">
        <v>1</v>
      </c>
      <c r="F459" s="3">
        <v>0</v>
      </c>
      <c r="G459" s="3">
        <f t="shared" si="120"/>
        <v>1</v>
      </c>
      <c r="H459" s="23">
        <v>1</v>
      </c>
      <c r="I459" s="24">
        <v>6</v>
      </c>
      <c r="J459" s="8">
        <f t="shared" si="121"/>
        <v>4.2857142857142856</v>
      </c>
      <c r="K459" s="3"/>
      <c r="L459" s="3"/>
      <c r="M459" s="4">
        <f t="shared" si="122"/>
        <v>0.23333333333333334</v>
      </c>
      <c r="N459" s="5">
        <f t="shared" si="123"/>
        <v>0.23333333333333334</v>
      </c>
      <c r="O459" s="5">
        <f t="shared" si="126"/>
        <v>0.23333333333333334</v>
      </c>
      <c r="P459" s="5">
        <f t="shared" si="127"/>
        <v>0.23333333333333334</v>
      </c>
      <c r="Q459" s="2" t="s">
        <v>511</v>
      </c>
      <c r="R459" s="7">
        <f t="shared" si="124"/>
        <v>0.16666666666666666</v>
      </c>
      <c r="S459" s="7">
        <f t="shared" si="125"/>
        <v>0.16666666666666666</v>
      </c>
      <c r="T459" s="7">
        <f t="shared" si="128"/>
        <v>0.16666666666666666</v>
      </c>
      <c r="U459" s="7">
        <f t="shared" si="129"/>
        <v>0.16666666666666666</v>
      </c>
      <c r="V459" s="22">
        <v>437</v>
      </c>
      <c r="W459" s="22">
        <v>969</v>
      </c>
      <c r="X459" s="14">
        <f t="shared" si="130"/>
        <v>4152.8571428571431</v>
      </c>
      <c r="Y459" s="3">
        <f t="shared" si="131"/>
        <v>5814</v>
      </c>
      <c r="Z459" s="3">
        <f t="shared" si="132"/>
        <v>969</v>
      </c>
      <c r="AA459" s="3">
        <f t="shared" si="133"/>
        <v>969</v>
      </c>
      <c r="AB459" s="3">
        <f t="shared" si="134"/>
        <v>969</v>
      </c>
    </row>
    <row r="460" spans="1:28" x14ac:dyDescent="0.15">
      <c r="A460" s="19" t="s">
        <v>288</v>
      </c>
      <c r="B460" s="19" t="s">
        <v>64</v>
      </c>
      <c r="C460" s="19" t="s">
        <v>712</v>
      </c>
      <c r="D460" s="19" t="str">
        <f t="shared" si="119"/>
        <v>X3042301柠檬黄</v>
      </c>
      <c r="E460" s="22">
        <v>0</v>
      </c>
      <c r="F460" s="3">
        <v>0</v>
      </c>
      <c r="G460" s="3">
        <f t="shared" si="120"/>
        <v>0</v>
      </c>
      <c r="H460" s="23">
        <v>0</v>
      </c>
      <c r="I460" s="24">
        <v>1</v>
      </c>
      <c r="J460" s="8">
        <f t="shared" si="121"/>
        <v>0</v>
      </c>
      <c r="M460" s="4">
        <f t="shared" si="122"/>
        <v>0</v>
      </c>
      <c r="N460" s="5">
        <f t="shared" si="123"/>
        <v>0</v>
      </c>
      <c r="O460" s="5">
        <f t="shared" si="126"/>
        <v>0</v>
      </c>
      <c r="P460" s="5">
        <f t="shared" si="127"/>
        <v>0</v>
      </c>
      <c r="Q460" s="2" t="s">
        <v>511</v>
      </c>
      <c r="R460" s="7">
        <f t="shared" si="124"/>
        <v>0</v>
      </c>
      <c r="S460" s="7">
        <f t="shared" si="125"/>
        <v>0</v>
      </c>
      <c r="T460" s="7">
        <f t="shared" si="128"/>
        <v>0</v>
      </c>
      <c r="U460" s="7">
        <f t="shared" si="129"/>
        <v>0</v>
      </c>
      <c r="V460" s="22">
        <v>105</v>
      </c>
      <c r="W460" s="22">
        <v>199</v>
      </c>
      <c r="X460" s="14">
        <f t="shared" si="130"/>
        <v>0</v>
      </c>
      <c r="Y460" s="3">
        <f t="shared" si="131"/>
        <v>199</v>
      </c>
      <c r="Z460" s="3">
        <f t="shared" si="132"/>
        <v>0</v>
      </c>
      <c r="AA460" s="3">
        <f t="shared" si="133"/>
        <v>0</v>
      </c>
      <c r="AB460" s="3">
        <f t="shared" si="134"/>
        <v>0</v>
      </c>
    </row>
    <row r="461" spans="1:28" x14ac:dyDescent="0.15">
      <c r="A461" s="19" t="s">
        <v>288</v>
      </c>
      <c r="B461" s="19" t="s">
        <v>41</v>
      </c>
      <c r="C461" s="19" t="s">
        <v>289</v>
      </c>
      <c r="D461" s="19" t="str">
        <f t="shared" si="119"/>
        <v>X3042301西瓜红</v>
      </c>
      <c r="E461" s="22">
        <v>1</v>
      </c>
      <c r="F461" s="3">
        <v>0</v>
      </c>
      <c r="G461" s="3">
        <f t="shared" si="120"/>
        <v>1</v>
      </c>
      <c r="H461" s="23">
        <v>0</v>
      </c>
      <c r="I461" s="24">
        <v>1</v>
      </c>
      <c r="J461" s="8">
        <f t="shared" si="121"/>
        <v>0</v>
      </c>
      <c r="M461" s="4">
        <f t="shared" si="122"/>
        <v>1</v>
      </c>
      <c r="N461" s="5">
        <f t="shared" si="123"/>
        <v>1</v>
      </c>
      <c r="O461" s="5">
        <f t="shared" si="126"/>
        <v>1</v>
      </c>
      <c r="P461" s="5">
        <f t="shared" si="127"/>
        <v>1</v>
      </c>
      <c r="Q461" s="2" t="s">
        <v>511</v>
      </c>
      <c r="R461" s="7">
        <f t="shared" si="124"/>
        <v>1</v>
      </c>
      <c r="S461" s="7">
        <f t="shared" si="125"/>
        <v>1</v>
      </c>
      <c r="T461" s="7">
        <f t="shared" si="128"/>
        <v>1</v>
      </c>
      <c r="U461" s="7">
        <f t="shared" si="129"/>
        <v>1</v>
      </c>
      <c r="V461" s="22">
        <v>105</v>
      </c>
      <c r="W461" s="22">
        <v>199</v>
      </c>
      <c r="X461" s="14">
        <f t="shared" si="130"/>
        <v>0</v>
      </c>
      <c r="Y461" s="3">
        <f t="shared" si="131"/>
        <v>199</v>
      </c>
      <c r="Z461" s="3">
        <f t="shared" si="132"/>
        <v>199</v>
      </c>
      <c r="AA461" s="3">
        <f t="shared" si="133"/>
        <v>199</v>
      </c>
      <c r="AB461" s="3">
        <f t="shared" si="134"/>
        <v>199</v>
      </c>
    </row>
    <row r="462" spans="1:28" x14ac:dyDescent="0.15">
      <c r="A462" s="19" t="s">
        <v>400</v>
      </c>
      <c r="B462" s="19" t="s">
        <v>233</v>
      </c>
      <c r="C462" s="19" t="s">
        <v>401</v>
      </c>
      <c r="D462" s="19" t="str">
        <f t="shared" si="119"/>
        <v>X3100802玫紫色</v>
      </c>
      <c r="E462" s="22">
        <v>87</v>
      </c>
      <c r="F462" s="3">
        <v>410</v>
      </c>
      <c r="G462" s="3">
        <f t="shared" si="120"/>
        <v>497</v>
      </c>
      <c r="H462" s="23">
        <v>24</v>
      </c>
      <c r="I462" s="24">
        <v>59</v>
      </c>
      <c r="J462" s="8">
        <f t="shared" si="121"/>
        <v>102.85714285714285</v>
      </c>
      <c r="M462" s="4">
        <f t="shared" si="122"/>
        <v>0.84583333333333344</v>
      </c>
      <c r="N462" s="5">
        <f t="shared" si="123"/>
        <v>4.8319444444444448</v>
      </c>
      <c r="O462" s="5">
        <f t="shared" si="126"/>
        <v>4.8319444444444448</v>
      </c>
      <c r="P462" s="5">
        <f t="shared" si="127"/>
        <v>4.8319444444444448</v>
      </c>
      <c r="Q462" s="2" t="s">
        <v>842</v>
      </c>
      <c r="R462" s="7">
        <f t="shared" si="124"/>
        <v>1.4745762711864407</v>
      </c>
      <c r="S462" s="7">
        <f t="shared" si="125"/>
        <v>8.4237288135593218</v>
      </c>
      <c r="T462" s="7">
        <f t="shared" si="128"/>
        <v>8.4237288135593218</v>
      </c>
      <c r="U462" s="7">
        <f t="shared" si="129"/>
        <v>8.4237288135593218</v>
      </c>
      <c r="V462" s="22">
        <v>229</v>
      </c>
      <c r="W462" s="22">
        <v>399</v>
      </c>
      <c r="X462" s="14">
        <f t="shared" si="130"/>
        <v>41039.999999999993</v>
      </c>
      <c r="Y462" s="3">
        <f t="shared" si="131"/>
        <v>23541</v>
      </c>
      <c r="Z462" s="3">
        <f t="shared" si="132"/>
        <v>34713</v>
      </c>
      <c r="AA462" s="3">
        <f t="shared" si="133"/>
        <v>198303</v>
      </c>
      <c r="AB462" s="3">
        <f t="shared" si="134"/>
        <v>198303</v>
      </c>
    </row>
    <row r="463" spans="1:28" x14ac:dyDescent="0.15">
      <c r="A463" s="19" t="s">
        <v>400</v>
      </c>
      <c r="B463" s="19" t="s">
        <v>10</v>
      </c>
      <c r="C463" s="19" t="s">
        <v>402</v>
      </c>
      <c r="D463" s="19" t="str">
        <f t="shared" si="119"/>
        <v>X3100802子夜黑</v>
      </c>
      <c r="E463" s="22">
        <v>41</v>
      </c>
      <c r="F463" s="3">
        <v>370</v>
      </c>
      <c r="G463" s="3">
        <f t="shared" si="120"/>
        <v>411</v>
      </c>
      <c r="H463" s="23">
        <v>14</v>
      </c>
      <c r="I463" s="24">
        <v>67</v>
      </c>
      <c r="J463" s="8">
        <f t="shared" si="121"/>
        <v>60</v>
      </c>
      <c r="M463" s="4">
        <f t="shared" si="122"/>
        <v>0.68333333333333335</v>
      </c>
      <c r="N463" s="5">
        <f t="shared" si="123"/>
        <v>6.85</v>
      </c>
      <c r="O463" s="5">
        <f t="shared" si="126"/>
        <v>6.85</v>
      </c>
      <c r="P463" s="5">
        <f t="shared" si="127"/>
        <v>6.85</v>
      </c>
      <c r="Q463" s="2" t="s">
        <v>842</v>
      </c>
      <c r="R463" s="7">
        <f t="shared" si="124"/>
        <v>0.61194029850746268</v>
      </c>
      <c r="S463" s="7">
        <f t="shared" si="125"/>
        <v>6.1343283582089549</v>
      </c>
      <c r="T463" s="7">
        <f t="shared" si="128"/>
        <v>6.1343283582089549</v>
      </c>
      <c r="U463" s="7">
        <f t="shared" si="129"/>
        <v>6.1343283582089549</v>
      </c>
      <c r="V463" s="22">
        <v>229</v>
      </c>
      <c r="W463" s="22">
        <v>399</v>
      </c>
      <c r="X463" s="14">
        <f t="shared" si="130"/>
        <v>23940</v>
      </c>
      <c r="Y463" s="3">
        <f t="shared" si="131"/>
        <v>26733</v>
      </c>
      <c r="Z463" s="3">
        <f t="shared" si="132"/>
        <v>16359</v>
      </c>
      <c r="AA463" s="3">
        <f t="shared" si="133"/>
        <v>163989</v>
      </c>
      <c r="AB463" s="3">
        <f t="shared" si="134"/>
        <v>163989</v>
      </c>
    </row>
    <row r="464" spans="1:28" x14ac:dyDescent="0.15">
      <c r="A464" s="19" t="s">
        <v>520</v>
      </c>
      <c r="B464" s="19" t="s">
        <v>87</v>
      </c>
      <c r="C464" s="19" t="s">
        <v>521</v>
      </c>
      <c r="D464" s="19" t="str">
        <f t="shared" si="119"/>
        <v>X4032501酒红色</v>
      </c>
      <c r="E464" s="22">
        <v>2</v>
      </c>
      <c r="F464" s="3">
        <v>0</v>
      </c>
      <c r="G464" s="3">
        <f t="shared" si="120"/>
        <v>2</v>
      </c>
      <c r="H464" s="23">
        <v>1</v>
      </c>
      <c r="I464" s="24">
        <v>36</v>
      </c>
      <c r="J464" s="8">
        <f t="shared" si="121"/>
        <v>4.2857142857142856</v>
      </c>
      <c r="M464" s="4">
        <f t="shared" si="122"/>
        <v>0.46666666666666667</v>
      </c>
      <c r="N464" s="5">
        <f t="shared" si="123"/>
        <v>0.46666666666666667</v>
      </c>
      <c r="O464" s="5">
        <f t="shared" si="126"/>
        <v>0.46666666666666667</v>
      </c>
      <c r="P464" s="5">
        <f t="shared" si="127"/>
        <v>0.46666666666666667</v>
      </c>
      <c r="Q464" s="2" t="s">
        <v>511</v>
      </c>
      <c r="R464" s="7">
        <f t="shared" si="124"/>
        <v>5.5555555555555552E-2</v>
      </c>
      <c r="S464" s="7">
        <f t="shared" si="125"/>
        <v>5.5555555555555552E-2</v>
      </c>
      <c r="T464" s="7">
        <f t="shared" si="128"/>
        <v>5.5555555555555552E-2</v>
      </c>
      <c r="U464" s="7">
        <f t="shared" si="129"/>
        <v>5.5555555555555552E-2</v>
      </c>
      <c r="V464" s="22">
        <v>213</v>
      </c>
      <c r="W464" s="22">
        <v>399</v>
      </c>
      <c r="X464" s="14">
        <f t="shared" si="130"/>
        <v>1710</v>
      </c>
      <c r="Y464" s="3">
        <f t="shared" si="131"/>
        <v>14364</v>
      </c>
      <c r="Z464" s="3">
        <f t="shared" si="132"/>
        <v>798</v>
      </c>
      <c r="AA464" s="3">
        <f t="shared" si="133"/>
        <v>798</v>
      </c>
      <c r="AB464" s="3">
        <f t="shared" si="134"/>
        <v>798</v>
      </c>
    </row>
    <row r="465" spans="1:81" x14ac:dyDescent="0.15">
      <c r="A465" s="19" t="s">
        <v>540</v>
      </c>
      <c r="B465" s="19" t="s">
        <v>444</v>
      </c>
      <c r="C465" s="19" t="s">
        <v>541</v>
      </c>
      <c r="D465" s="19" t="str">
        <f t="shared" si="119"/>
        <v>X4041116淡粉色</v>
      </c>
      <c r="E465" s="22">
        <v>0</v>
      </c>
      <c r="F465" s="3">
        <v>0</v>
      </c>
      <c r="G465" s="3">
        <f t="shared" si="120"/>
        <v>0</v>
      </c>
      <c r="H465" s="23">
        <v>0</v>
      </c>
      <c r="I465" s="24">
        <v>1</v>
      </c>
      <c r="J465" s="8">
        <f t="shared" si="121"/>
        <v>0</v>
      </c>
      <c r="M465" s="4">
        <f t="shared" si="122"/>
        <v>0</v>
      </c>
      <c r="N465" s="5">
        <f t="shared" si="123"/>
        <v>0</v>
      </c>
      <c r="O465" s="5">
        <f t="shared" si="126"/>
        <v>0</v>
      </c>
      <c r="P465" s="5">
        <f t="shared" si="127"/>
        <v>0</v>
      </c>
      <c r="Q465" s="2" t="s">
        <v>511</v>
      </c>
      <c r="R465" s="7">
        <f t="shared" si="124"/>
        <v>0</v>
      </c>
      <c r="S465" s="7">
        <f t="shared" si="125"/>
        <v>0</v>
      </c>
      <c r="T465" s="7">
        <f t="shared" si="128"/>
        <v>0</v>
      </c>
      <c r="U465" s="7">
        <f t="shared" si="129"/>
        <v>0</v>
      </c>
      <c r="V465" s="22">
        <v>112</v>
      </c>
      <c r="W465" s="22">
        <v>199</v>
      </c>
      <c r="X465" s="14">
        <f t="shared" si="130"/>
        <v>0</v>
      </c>
      <c r="Y465" s="3">
        <f t="shared" si="131"/>
        <v>199</v>
      </c>
      <c r="Z465" s="3">
        <f t="shared" si="132"/>
        <v>0</v>
      </c>
      <c r="AA465" s="3">
        <f t="shared" si="133"/>
        <v>0</v>
      </c>
      <c r="AB465" s="3">
        <f t="shared" si="134"/>
        <v>0</v>
      </c>
    </row>
    <row r="466" spans="1:81" s="15" customFormat="1" x14ac:dyDescent="0.15">
      <c r="A466" s="19" t="s">
        <v>787</v>
      </c>
      <c r="B466" s="19" t="s">
        <v>788</v>
      </c>
      <c r="C466" s="19" t="s">
        <v>789</v>
      </c>
      <c r="D466" s="19" t="str">
        <f t="shared" si="119"/>
        <v>Y4071503粉白拼色</v>
      </c>
      <c r="E466" s="22">
        <v>93</v>
      </c>
      <c r="F466" s="3">
        <v>450</v>
      </c>
      <c r="G466" s="3">
        <f t="shared" si="120"/>
        <v>543</v>
      </c>
      <c r="H466" s="23">
        <v>98</v>
      </c>
      <c r="I466" s="24">
        <v>345</v>
      </c>
      <c r="J466" s="8">
        <f>H466/7*30</f>
        <v>420</v>
      </c>
      <c r="K466" s="11"/>
      <c r="L466" s="11"/>
      <c r="M466" s="4">
        <f t="shared" si="122"/>
        <v>0.22142857142857142</v>
      </c>
      <c r="N466" s="5">
        <f t="shared" si="123"/>
        <v>1.2928571428571429</v>
      </c>
      <c r="O466" s="5">
        <f t="shared" si="126"/>
        <v>1.2928571428571429</v>
      </c>
      <c r="P466" s="5">
        <f t="shared" si="127"/>
        <v>1.2928571428571429</v>
      </c>
      <c r="Q466" s="2" t="s">
        <v>330</v>
      </c>
      <c r="R466" s="7">
        <f t="shared" si="124"/>
        <v>0.26956521739130435</v>
      </c>
      <c r="S466" s="7">
        <f t="shared" si="125"/>
        <v>1.5739130434782609</v>
      </c>
      <c r="T466" s="7">
        <f t="shared" si="128"/>
        <v>1.5739130434782609</v>
      </c>
      <c r="U466" s="7">
        <f t="shared" si="129"/>
        <v>1.5739130434782609</v>
      </c>
      <c r="V466" s="22">
        <v>98</v>
      </c>
      <c r="W466" s="22">
        <v>199</v>
      </c>
      <c r="X466" s="14">
        <f t="shared" si="130"/>
        <v>83580</v>
      </c>
      <c r="Y466" s="3">
        <f t="shared" si="131"/>
        <v>68655</v>
      </c>
      <c r="Z466" s="3">
        <f t="shared" si="132"/>
        <v>18507</v>
      </c>
      <c r="AA466" s="3">
        <f t="shared" si="133"/>
        <v>108057</v>
      </c>
      <c r="AB466" s="3">
        <f t="shared" si="134"/>
        <v>108057</v>
      </c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</row>
    <row r="467" spans="1:81" x14ac:dyDescent="0.15">
      <c r="A467" s="19"/>
      <c r="B467" s="18"/>
    </row>
    <row r="468" spans="1:81" x14ac:dyDescent="0.15">
      <c r="A468" s="19"/>
      <c r="B468" s="18"/>
    </row>
    <row r="469" spans="1:81" x14ac:dyDescent="0.15">
      <c r="A469" s="19"/>
      <c r="B469" s="18"/>
    </row>
    <row r="470" spans="1:81" x14ac:dyDescent="0.15">
      <c r="A470" s="19"/>
      <c r="B470" s="18"/>
    </row>
    <row r="471" spans="1:81" x14ac:dyDescent="0.15">
      <c r="A471" s="19"/>
      <c r="B471" s="18"/>
    </row>
    <row r="472" spans="1:81" x14ac:dyDescent="0.15">
      <c r="A472" s="19"/>
      <c r="B472" s="18"/>
    </row>
    <row r="473" spans="1:81" x14ac:dyDescent="0.15">
      <c r="A473" s="19"/>
      <c r="B473" s="18"/>
    </row>
    <row r="474" spans="1:81" x14ac:dyDescent="0.15">
      <c r="B474" s="18"/>
    </row>
  </sheetData>
  <autoFilter ref="A1:AB466">
    <sortState ref="A2:AJ538">
      <sortCondition ref="F1:F511"/>
    </sortState>
  </autoFilter>
  <sortState ref="A2:AG569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abSelected="1" topLeftCell="B19" zoomScale="80" zoomScaleNormal="80" zoomScaleSheetLayoutView="100" workbookViewId="0">
      <selection activeCell="E24" sqref="E24"/>
    </sheetView>
  </sheetViews>
  <sheetFormatPr defaultColWidth="9" defaultRowHeight="14.25" x14ac:dyDescent="0.15"/>
  <cols>
    <col min="1" max="1" width="14.625" style="35" customWidth="1"/>
    <col min="2" max="2" width="19.875" style="35" customWidth="1"/>
    <col min="3" max="3" width="23.375" style="50" customWidth="1"/>
    <col min="4" max="4" width="38.5" style="51" customWidth="1"/>
    <col min="5" max="5" width="62.25" style="35" customWidth="1"/>
    <col min="6" max="6" width="55.5" style="35" customWidth="1"/>
    <col min="7" max="256" width="9" style="35"/>
    <col min="257" max="257" width="14.625" style="35" customWidth="1"/>
    <col min="258" max="258" width="19.875" style="35" customWidth="1"/>
    <col min="259" max="259" width="23.375" style="35" customWidth="1"/>
    <col min="260" max="260" width="38.5" style="35" customWidth="1"/>
    <col min="261" max="261" width="36.125" style="35" customWidth="1"/>
    <col min="262" max="262" width="29.625" style="35" customWidth="1"/>
    <col min="263" max="512" width="9" style="35"/>
    <col min="513" max="513" width="14.625" style="35" customWidth="1"/>
    <col min="514" max="514" width="19.875" style="35" customWidth="1"/>
    <col min="515" max="515" width="23.375" style="35" customWidth="1"/>
    <col min="516" max="516" width="38.5" style="35" customWidth="1"/>
    <col min="517" max="517" width="36.125" style="35" customWidth="1"/>
    <col min="518" max="518" width="29.625" style="35" customWidth="1"/>
    <col min="519" max="768" width="9" style="35"/>
    <col min="769" max="769" width="14.625" style="35" customWidth="1"/>
    <col min="770" max="770" width="19.875" style="35" customWidth="1"/>
    <col min="771" max="771" width="23.375" style="35" customWidth="1"/>
    <col min="772" max="772" width="38.5" style="35" customWidth="1"/>
    <col min="773" max="773" width="36.125" style="35" customWidth="1"/>
    <col min="774" max="774" width="29.625" style="35" customWidth="1"/>
    <col min="775" max="1024" width="9" style="35"/>
    <col min="1025" max="1025" width="14.625" style="35" customWidth="1"/>
    <col min="1026" max="1026" width="19.875" style="35" customWidth="1"/>
    <col min="1027" max="1027" width="23.375" style="35" customWidth="1"/>
    <col min="1028" max="1028" width="38.5" style="35" customWidth="1"/>
    <col min="1029" max="1029" width="36.125" style="35" customWidth="1"/>
    <col min="1030" max="1030" width="29.625" style="35" customWidth="1"/>
    <col min="1031" max="1280" width="9" style="35"/>
    <col min="1281" max="1281" width="14.625" style="35" customWidth="1"/>
    <col min="1282" max="1282" width="19.875" style="35" customWidth="1"/>
    <col min="1283" max="1283" width="23.375" style="35" customWidth="1"/>
    <col min="1284" max="1284" width="38.5" style="35" customWidth="1"/>
    <col min="1285" max="1285" width="36.125" style="35" customWidth="1"/>
    <col min="1286" max="1286" width="29.625" style="35" customWidth="1"/>
    <col min="1287" max="1536" width="9" style="35"/>
    <col min="1537" max="1537" width="14.625" style="35" customWidth="1"/>
    <col min="1538" max="1538" width="19.875" style="35" customWidth="1"/>
    <col min="1539" max="1539" width="23.375" style="35" customWidth="1"/>
    <col min="1540" max="1540" width="38.5" style="35" customWidth="1"/>
    <col min="1541" max="1541" width="36.125" style="35" customWidth="1"/>
    <col min="1542" max="1542" width="29.625" style="35" customWidth="1"/>
    <col min="1543" max="1792" width="9" style="35"/>
    <col min="1793" max="1793" width="14.625" style="35" customWidth="1"/>
    <col min="1794" max="1794" width="19.875" style="35" customWidth="1"/>
    <col min="1795" max="1795" width="23.375" style="35" customWidth="1"/>
    <col min="1796" max="1796" width="38.5" style="35" customWidth="1"/>
    <col min="1797" max="1797" width="36.125" style="35" customWidth="1"/>
    <col min="1798" max="1798" width="29.625" style="35" customWidth="1"/>
    <col min="1799" max="2048" width="9" style="35"/>
    <col min="2049" max="2049" width="14.625" style="35" customWidth="1"/>
    <col min="2050" max="2050" width="19.875" style="35" customWidth="1"/>
    <col min="2051" max="2051" width="23.375" style="35" customWidth="1"/>
    <col min="2052" max="2052" width="38.5" style="35" customWidth="1"/>
    <col min="2053" max="2053" width="36.125" style="35" customWidth="1"/>
    <col min="2054" max="2054" width="29.625" style="35" customWidth="1"/>
    <col min="2055" max="2304" width="9" style="35"/>
    <col min="2305" max="2305" width="14.625" style="35" customWidth="1"/>
    <col min="2306" max="2306" width="19.875" style="35" customWidth="1"/>
    <col min="2307" max="2307" width="23.375" style="35" customWidth="1"/>
    <col min="2308" max="2308" width="38.5" style="35" customWidth="1"/>
    <col min="2309" max="2309" width="36.125" style="35" customWidth="1"/>
    <col min="2310" max="2310" width="29.625" style="35" customWidth="1"/>
    <col min="2311" max="2560" width="9" style="35"/>
    <col min="2561" max="2561" width="14.625" style="35" customWidth="1"/>
    <col min="2562" max="2562" width="19.875" style="35" customWidth="1"/>
    <col min="2563" max="2563" width="23.375" style="35" customWidth="1"/>
    <col min="2564" max="2564" width="38.5" style="35" customWidth="1"/>
    <col min="2565" max="2565" width="36.125" style="35" customWidth="1"/>
    <col min="2566" max="2566" width="29.625" style="35" customWidth="1"/>
    <col min="2567" max="2816" width="9" style="35"/>
    <col min="2817" max="2817" width="14.625" style="35" customWidth="1"/>
    <col min="2818" max="2818" width="19.875" style="35" customWidth="1"/>
    <col min="2819" max="2819" width="23.375" style="35" customWidth="1"/>
    <col min="2820" max="2820" width="38.5" style="35" customWidth="1"/>
    <col min="2821" max="2821" width="36.125" style="35" customWidth="1"/>
    <col min="2822" max="2822" width="29.625" style="35" customWidth="1"/>
    <col min="2823" max="3072" width="9" style="35"/>
    <col min="3073" max="3073" width="14.625" style="35" customWidth="1"/>
    <col min="3074" max="3074" width="19.875" style="35" customWidth="1"/>
    <col min="3075" max="3075" width="23.375" style="35" customWidth="1"/>
    <col min="3076" max="3076" width="38.5" style="35" customWidth="1"/>
    <col min="3077" max="3077" width="36.125" style="35" customWidth="1"/>
    <col min="3078" max="3078" width="29.625" style="35" customWidth="1"/>
    <col min="3079" max="3328" width="9" style="35"/>
    <col min="3329" max="3329" width="14.625" style="35" customWidth="1"/>
    <col min="3330" max="3330" width="19.875" style="35" customWidth="1"/>
    <col min="3331" max="3331" width="23.375" style="35" customWidth="1"/>
    <col min="3332" max="3332" width="38.5" style="35" customWidth="1"/>
    <col min="3333" max="3333" width="36.125" style="35" customWidth="1"/>
    <col min="3334" max="3334" width="29.625" style="35" customWidth="1"/>
    <col min="3335" max="3584" width="9" style="35"/>
    <col min="3585" max="3585" width="14.625" style="35" customWidth="1"/>
    <col min="3586" max="3586" width="19.875" style="35" customWidth="1"/>
    <col min="3587" max="3587" width="23.375" style="35" customWidth="1"/>
    <col min="3588" max="3588" width="38.5" style="35" customWidth="1"/>
    <col min="3589" max="3589" width="36.125" style="35" customWidth="1"/>
    <col min="3590" max="3590" width="29.625" style="35" customWidth="1"/>
    <col min="3591" max="3840" width="9" style="35"/>
    <col min="3841" max="3841" width="14.625" style="35" customWidth="1"/>
    <col min="3842" max="3842" width="19.875" style="35" customWidth="1"/>
    <col min="3843" max="3843" width="23.375" style="35" customWidth="1"/>
    <col min="3844" max="3844" width="38.5" style="35" customWidth="1"/>
    <col min="3845" max="3845" width="36.125" style="35" customWidth="1"/>
    <col min="3846" max="3846" width="29.625" style="35" customWidth="1"/>
    <col min="3847" max="4096" width="9" style="35"/>
    <col min="4097" max="4097" width="14.625" style="35" customWidth="1"/>
    <col min="4098" max="4098" width="19.875" style="35" customWidth="1"/>
    <col min="4099" max="4099" width="23.375" style="35" customWidth="1"/>
    <col min="4100" max="4100" width="38.5" style="35" customWidth="1"/>
    <col min="4101" max="4101" width="36.125" style="35" customWidth="1"/>
    <col min="4102" max="4102" width="29.625" style="35" customWidth="1"/>
    <col min="4103" max="4352" width="9" style="35"/>
    <col min="4353" max="4353" width="14.625" style="35" customWidth="1"/>
    <col min="4354" max="4354" width="19.875" style="35" customWidth="1"/>
    <col min="4355" max="4355" width="23.375" style="35" customWidth="1"/>
    <col min="4356" max="4356" width="38.5" style="35" customWidth="1"/>
    <col min="4357" max="4357" width="36.125" style="35" customWidth="1"/>
    <col min="4358" max="4358" width="29.625" style="35" customWidth="1"/>
    <col min="4359" max="4608" width="9" style="35"/>
    <col min="4609" max="4609" width="14.625" style="35" customWidth="1"/>
    <col min="4610" max="4610" width="19.875" style="35" customWidth="1"/>
    <col min="4611" max="4611" width="23.375" style="35" customWidth="1"/>
    <col min="4612" max="4612" width="38.5" style="35" customWidth="1"/>
    <col min="4613" max="4613" width="36.125" style="35" customWidth="1"/>
    <col min="4614" max="4614" width="29.625" style="35" customWidth="1"/>
    <col min="4615" max="4864" width="9" style="35"/>
    <col min="4865" max="4865" width="14.625" style="35" customWidth="1"/>
    <col min="4866" max="4866" width="19.875" style="35" customWidth="1"/>
    <col min="4867" max="4867" width="23.375" style="35" customWidth="1"/>
    <col min="4868" max="4868" width="38.5" style="35" customWidth="1"/>
    <col min="4869" max="4869" width="36.125" style="35" customWidth="1"/>
    <col min="4870" max="4870" width="29.625" style="35" customWidth="1"/>
    <col min="4871" max="5120" width="9" style="35"/>
    <col min="5121" max="5121" width="14.625" style="35" customWidth="1"/>
    <col min="5122" max="5122" width="19.875" style="35" customWidth="1"/>
    <col min="5123" max="5123" width="23.375" style="35" customWidth="1"/>
    <col min="5124" max="5124" width="38.5" style="35" customWidth="1"/>
    <col min="5125" max="5125" width="36.125" style="35" customWidth="1"/>
    <col min="5126" max="5126" width="29.625" style="35" customWidth="1"/>
    <col min="5127" max="5376" width="9" style="35"/>
    <col min="5377" max="5377" width="14.625" style="35" customWidth="1"/>
    <col min="5378" max="5378" width="19.875" style="35" customWidth="1"/>
    <col min="5379" max="5379" width="23.375" style="35" customWidth="1"/>
    <col min="5380" max="5380" width="38.5" style="35" customWidth="1"/>
    <col min="5381" max="5381" width="36.125" style="35" customWidth="1"/>
    <col min="5382" max="5382" width="29.625" style="35" customWidth="1"/>
    <col min="5383" max="5632" width="9" style="35"/>
    <col min="5633" max="5633" width="14.625" style="35" customWidth="1"/>
    <col min="5634" max="5634" width="19.875" style="35" customWidth="1"/>
    <col min="5635" max="5635" width="23.375" style="35" customWidth="1"/>
    <col min="5636" max="5636" width="38.5" style="35" customWidth="1"/>
    <col min="5637" max="5637" width="36.125" style="35" customWidth="1"/>
    <col min="5638" max="5638" width="29.625" style="35" customWidth="1"/>
    <col min="5639" max="5888" width="9" style="35"/>
    <col min="5889" max="5889" width="14.625" style="35" customWidth="1"/>
    <col min="5890" max="5890" width="19.875" style="35" customWidth="1"/>
    <col min="5891" max="5891" width="23.375" style="35" customWidth="1"/>
    <col min="5892" max="5892" width="38.5" style="35" customWidth="1"/>
    <col min="5893" max="5893" width="36.125" style="35" customWidth="1"/>
    <col min="5894" max="5894" width="29.625" style="35" customWidth="1"/>
    <col min="5895" max="6144" width="9" style="35"/>
    <col min="6145" max="6145" width="14.625" style="35" customWidth="1"/>
    <col min="6146" max="6146" width="19.875" style="35" customWidth="1"/>
    <col min="6147" max="6147" width="23.375" style="35" customWidth="1"/>
    <col min="6148" max="6148" width="38.5" style="35" customWidth="1"/>
    <col min="6149" max="6149" width="36.125" style="35" customWidth="1"/>
    <col min="6150" max="6150" width="29.625" style="35" customWidth="1"/>
    <col min="6151" max="6400" width="9" style="35"/>
    <col min="6401" max="6401" width="14.625" style="35" customWidth="1"/>
    <col min="6402" max="6402" width="19.875" style="35" customWidth="1"/>
    <col min="6403" max="6403" width="23.375" style="35" customWidth="1"/>
    <col min="6404" max="6404" width="38.5" style="35" customWidth="1"/>
    <col min="6405" max="6405" width="36.125" style="35" customWidth="1"/>
    <col min="6406" max="6406" width="29.625" style="35" customWidth="1"/>
    <col min="6407" max="6656" width="9" style="35"/>
    <col min="6657" max="6657" width="14.625" style="35" customWidth="1"/>
    <col min="6658" max="6658" width="19.875" style="35" customWidth="1"/>
    <col min="6659" max="6659" width="23.375" style="35" customWidth="1"/>
    <col min="6660" max="6660" width="38.5" style="35" customWidth="1"/>
    <col min="6661" max="6661" width="36.125" style="35" customWidth="1"/>
    <col min="6662" max="6662" width="29.625" style="35" customWidth="1"/>
    <col min="6663" max="6912" width="9" style="35"/>
    <col min="6913" max="6913" width="14.625" style="35" customWidth="1"/>
    <col min="6914" max="6914" width="19.875" style="35" customWidth="1"/>
    <col min="6915" max="6915" width="23.375" style="35" customWidth="1"/>
    <col min="6916" max="6916" width="38.5" style="35" customWidth="1"/>
    <col min="6917" max="6917" width="36.125" style="35" customWidth="1"/>
    <col min="6918" max="6918" width="29.625" style="35" customWidth="1"/>
    <col min="6919" max="7168" width="9" style="35"/>
    <col min="7169" max="7169" width="14.625" style="35" customWidth="1"/>
    <col min="7170" max="7170" width="19.875" style="35" customWidth="1"/>
    <col min="7171" max="7171" width="23.375" style="35" customWidth="1"/>
    <col min="7172" max="7172" width="38.5" style="35" customWidth="1"/>
    <col min="7173" max="7173" width="36.125" style="35" customWidth="1"/>
    <col min="7174" max="7174" width="29.625" style="35" customWidth="1"/>
    <col min="7175" max="7424" width="9" style="35"/>
    <col min="7425" max="7425" width="14.625" style="35" customWidth="1"/>
    <col min="7426" max="7426" width="19.875" style="35" customWidth="1"/>
    <col min="7427" max="7427" width="23.375" style="35" customWidth="1"/>
    <col min="7428" max="7428" width="38.5" style="35" customWidth="1"/>
    <col min="7429" max="7429" width="36.125" style="35" customWidth="1"/>
    <col min="7430" max="7430" width="29.625" style="35" customWidth="1"/>
    <col min="7431" max="7680" width="9" style="35"/>
    <col min="7681" max="7681" width="14.625" style="35" customWidth="1"/>
    <col min="7682" max="7682" width="19.875" style="35" customWidth="1"/>
    <col min="7683" max="7683" width="23.375" style="35" customWidth="1"/>
    <col min="7684" max="7684" width="38.5" style="35" customWidth="1"/>
    <col min="7685" max="7685" width="36.125" style="35" customWidth="1"/>
    <col min="7686" max="7686" width="29.625" style="35" customWidth="1"/>
    <col min="7687" max="7936" width="9" style="35"/>
    <col min="7937" max="7937" width="14.625" style="35" customWidth="1"/>
    <col min="7938" max="7938" width="19.875" style="35" customWidth="1"/>
    <col min="7939" max="7939" width="23.375" style="35" customWidth="1"/>
    <col min="7940" max="7940" width="38.5" style="35" customWidth="1"/>
    <col min="7941" max="7941" width="36.125" style="35" customWidth="1"/>
    <col min="7942" max="7942" width="29.625" style="35" customWidth="1"/>
    <col min="7943" max="8192" width="9" style="35"/>
    <col min="8193" max="8193" width="14.625" style="35" customWidth="1"/>
    <col min="8194" max="8194" width="19.875" style="35" customWidth="1"/>
    <col min="8195" max="8195" width="23.375" style="35" customWidth="1"/>
    <col min="8196" max="8196" width="38.5" style="35" customWidth="1"/>
    <col min="8197" max="8197" width="36.125" style="35" customWidth="1"/>
    <col min="8198" max="8198" width="29.625" style="35" customWidth="1"/>
    <col min="8199" max="8448" width="9" style="35"/>
    <col min="8449" max="8449" width="14.625" style="35" customWidth="1"/>
    <col min="8450" max="8450" width="19.875" style="35" customWidth="1"/>
    <col min="8451" max="8451" width="23.375" style="35" customWidth="1"/>
    <col min="8452" max="8452" width="38.5" style="35" customWidth="1"/>
    <col min="8453" max="8453" width="36.125" style="35" customWidth="1"/>
    <col min="8454" max="8454" width="29.625" style="35" customWidth="1"/>
    <col min="8455" max="8704" width="9" style="35"/>
    <col min="8705" max="8705" width="14.625" style="35" customWidth="1"/>
    <col min="8706" max="8706" width="19.875" style="35" customWidth="1"/>
    <col min="8707" max="8707" width="23.375" style="35" customWidth="1"/>
    <col min="8708" max="8708" width="38.5" style="35" customWidth="1"/>
    <col min="8709" max="8709" width="36.125" style="35" customWidth="1"/>
    <col min="8710" max="8710" width="29.625" style="35" customWidth="1"/>
    <col min="8711" max="8960" width="9" style="35"/>
    <col min="8961" max="8961" width="14.625" style="35" customWidth="1"/>
    <col min="8962" max="8962" width="19.875" style="35" customWidth="1"/>
    <col min="8963" max="8963" width="23.375" style="35" customWidth="1"/>
    <col min="8964" max="8964" width="38.5" style="35" customWidth="1"/>
    <col min="8965" max="8965" width="36.125" style="35" customWidth="1"/>
    <col min="8966" max="8966" width="29.625" style="35" customWidth="1"/>
    <col min="8967" max="9216" width="9" style="35"/>
    <col min="9217" max="9217" width="14.625" style="35" customWidth="1"/>
    <col min="9218" max="9218" width="19.875" style="35" customWidth="1"/>
    <col min="9219" max="9219" width="23.375" style="35" customWidth="1"/>
    <col min="9220" max="9220" width="38.5" style="35" customWidth="1"/>
    <col min="9221" max="9221" width="36.125" style="35" customWidth="1"/>
    <col min="9222" max="9222" width="29.625" style="35" customWidth="1"/>
    <col min="9223" max="9472" width="9" style="35"/>
    <col min="9473" max="9473" width="14.625" style="35" customWidth="1"/>
    <col min="9474" max="9474" width="19.875" style="35" customWidth="1"/>
    <col min="9475" max="9475" width="23.375" style="35" customWidth="1"/>
    <col min="9476" max="9476" width="38.5" style="35" customWidth="1"/>
    <col min="9477" max="9477" width="36.125" style="35" customWidth="1"/>
    <col min="9478" max="9478" width="29.625" style="35" customWidth="1"/>
    <col min="9479" max="9728" width="9" style="35"/>
    <col min="9729" max="9729" width="14.625" style="35" customWidth="1"/>
    <col min="9730" max="9730" width="19.875" style="35" customWidth="1"/>
    <col min="9731" max="9731" width="23.375" style="35" customWidth="1"/>
    <col min="9732" max="9732" width="38.5" style="35" customWidth="1"/>
    <col min="9733" max="9733" width="36.125" style="35" customWidth="1"/>
    <col min="9734" max="9734" width="29.625" style="35" customWidth="1"/>
    <col min="9735" max="9984" width="9" style="35"/>
    <col min="9985" max="9985" width="14.625" style="35" customWidth="1"/>
    <col min="9986" max="9986" width="19.875" style="35" customWidth="1"/>
    <col min="9987" max="9987" width="23.375" style="35" customWidth="1"/>
    <col min="9988" max="9988" width="38.5" style="35" customWidth="1"/>
    <col min="9989" max="9989" width="36.125" style="35" customWidth="1"/>
    <col min="9990" max="9990" width="29.625" style="35" customWidth="1"/>
    <col min="9991" max="10240" width="9" style="35"/>
    <col min="10241" max="10241" width="14.625" style="35" customWidth="1"/>
    <col min="10242" max="10242" width="19.875" style="35" customWidth="1"/>
    <col min="10243" max="10243" width="23.375" style="35" customWidth="1"/>
    <col min="10244" max="10244" width="38.5" style="35" customWidth="1"/>
    <col min="10245" max="10245" width="36.125" style="35" customWidth="1"/>
    <col min="10246" max="10246" width="29.625" style="35" customWidth="1"/>
    <col min="10247" max="10496" width="9" style="35"/>
    <col min="10497" max="10497" width="14.625" style="35" customWidth="1"/>
    <col min="10498" max="10498" width="19.875" style="35" customWidth="1"/>
    <col min="10499" max="10499" width="23.375" style="35" customWidth="1"/>
    <col min="10500" max="10500" width="38.5" style="35" customWidth="1"/>
    <col min="10501" max="10501" width="36.125" style="35" customWidth="1"/>
    <col min="10502" max="10502" width="29.625" style="35" customWidth="1"/>
    <col min="10503" max="10752" width="9" style="35"/>
    <col min="10753" max="10753" width="14.625" style="35" customWidth="1"/>
    <col min="10754" max="10754" width="19.875" style="35" customWidth="1"/>
    <col min="10755" max="10755" width="23.375" style="35" customWidth="1"/>
    <col min="10756" max="10756" width="38.5" style="35" customWidth="1"/>
    <col min="10757" max="10757" width="36.125" style="35" customWidth="1"/>
    <col min="10758" max="10758" width="29.625" style="35" customWidth="1"/>
    <col min="10759" max="11008" width="9" style="35"/>
    <col min="11009" max="11009" width="14.625" style="35" customWidth="1"/>
    <col min="11010" max="11010" width="19.875" style="35" customWidth="1"/>
    <col min="11011" max="11011" width="23.375" style="35" customWidth="1"/>
    <col min="11012" max="11012" width="38.5" style="35" customWidth="1"/>
    <col min="11013" max="11013" width="36.125" style="35" customWidth="1"/>
    <col min="11014" max="11014" width="29.625" style="35" customWidth="1"/>
    <col min="11015" max="11264" width="9" style="35"/>
    <col min="11265" max="11265" width="14.625" style="35" customWidth="1"/>
    <col min="11266" max="11266" width="19.875" style="35" customWidth="1"/>
    <col min="11267" max="11267" width="23.375" style="35" customWidth="1"/>
    <col min="11268" max="11268" width="38.5" style="35" customWidth="1"/>
    <col min="11269" max="11269" width="36.125" style="35" customWidth="1"/>
    <col min="11270" max="11270" width="29.625" style="35" customWidth="1"/>
    <col min="11271" max="11520" width="9" style="35"/>
    <col min="11521" max="11521" width="14.625" style="35" customWidth="1"/>
    <col min="11522" max="11522" width="19.875" style="35" customWidth="1"/>
    <col min="11523" max="11523" width="23.375" style="35" customWidth="1"/>
    <col min="11524" max="11524" width="38.5" style="35" customWidth="1"/>
    <col min="11525" max="11525" width="36.125" style="35" customWidth="1"/>
    <col min="11526" max="11526" width="29.625" style="35" customWidth="1"/>
    <col min="11527" max="11776" width="9" style="35"/>
    <col min="11777" max="11777" width="14.625" style="35" customWidth="1"/>
    <col min="11778" max="11778" width="19.875" style="35" customWidth="1"/>
    <col min="11779" max="11779" width="23.375" style="35" customWidth="1"/>
    <col min="11780" max="11780" width="38.5" style="35" customWidth="1"/>
    <col min="11781" max="11781" width="36.125" style="35" customWidth="1"/>
    <col min="11782" max="11782" width="29.625" style="35" customWidth="1"/>
    <col min="11783" max="12032" width="9" style="35"/>
    <col min="12033" max="12033" width="14.625" style="35" customWidth="1"/>
    <col min="12034" max="12034" width="19.875" style="35" customWidth="1"/>
    <col min="12035" max="12035" width="23.375" style="35" customWidth="1"/>
    <col min="12036" max="12036" width="38.5" style="35" customWidth="1"/>
    <col min="12037" max="12037" width="36.125" style="35" customWidth="1"/>
    <col min="12038" max="12038" width="29.625" style="35" customWidth="1"/>
    <col min="12039" max="12288" width="9" style="35"/>
    <col min="12289" max="12289" width="14.625" style="35" customWidth="1"/>
    <col min="12290" max="12290" width="19.875" style="35" customWidth="1"/>
    <col min="12291" max="12291" width="23.375" style="35" customWidth="1"/>
    <col min="12292" max="12292" width="38.5" style="35" customWidth="1"/>
    <col min="12293" max="12293" width="36.125" style="35" customWidth="1"/>
    <col min="12294" max="12294" width="29.625" style="35" customWidth="1"/>
    <col min="12295" max="12544" width="9" style="35"/>
    <col min="12545" max="12545" width="14.625" style="35" customWidth="1"/>
    <col min="12546" max="12546" width="19.875" style="35" customWidth="1"/>
    <col min="12547" max="12547" width="23.375" style="35" customWidth="1"/>
    <col min="12548" max="12548" width="38.5" style="35" customWidth="1"/>
    <col min="12549" max="12549" width="36.125" style="35" customWidth="1"/>
    <col min="12550" max="12550" width="29.625" style="35" customWidth="1"/>
    <col min="12551" max="12800" width="9" style="35"/>
    <col min="12801" max="12801" width="14.625" style="35" customWidth="1"/>
    <col min="12802" max="12802" width="19.875" style="35" customWidth="1"/>
    <col min="12803" max="12803" width="23.375" style="35" customWidth="1"/>
    <col min="12804" max="12804" width="38.5" style="35" customWidth="1"/>
    <col min="12805" max="12805" width="36.125" style="35" customWidth="1"/>
    <col min="12806" max="12806" width="29.625" style="35" customWidth="1"/>
    <col min="12807" max="13056" width="9" style="35"/>
    <col min="13057" max="13057" width="14.625" style="35" customWidth="1"/>
    <col min="13058" max="13058" width="19.875" style="35" customWidth="1"/>
    <col min="13059" max="13059" width="23.375" style="35" customWidth="1"/>
    <col min="13060" max="13060" width="38.5" style="35" customWidth="1"/>
    <col min="13061" max="13061" width="36.125" style="35" customWidth="1"/>
    <col min="13062" max="13062" width="29.625" style="35" customWidth="1"/>
    <col min="13063" max="13312" width="9" style="35"/>
    <col min="13313" max="13313" width="14.625" style="35" customWidth="1"/>
    <col min="13314" max="13314" width="19.875" style="35" customWidth="1"/>
    <col min="13315" max="13315" width="23.375" style="35" customWidth="1"/>
    <col min="13316" max="13316" width="38.5" style="35" customWidth="1"/>
    <col min="13317" max="13317" width="36.125" style="35" customWidth="1"/>
    <col min="13318" max="13318" width="29.625" style="35" customWidth="1"/>
    <col min="13319" max="13568" width="9" style="35"/>
    <col min="13569" max="13569" width="14.625" style="35" customWidth="1"/>
    <col min="13570" max="13570" width="19.875" style="35" customWidth="1"/>
    <col min="13571" max="13571" width="23.375" style="35" customWidth="1"/>
    <col min="13572" max="13572" width="38.5" style="35" customWidth="1"/>
    <col min="13573" max="13573" width="36.125" style="35" customWidth="1"/>
    <col min="13574" max="13574" width="29.625" style="35" customWidth="1"/>
    <col min="13575" max="13824" width="9" style="35"/>
    <col min="13825" max="13825" width="14.625" style="35" customWidth="1"/>
    <col min="13826" max="13826" width="19.875" style="35" customWidth="1"/>
    <col min="13827" max="13827" width="23.375" style="35" customWidth="1"/>
    <col min="13828" max="13828" width="38.5" style="35" customWidth="1"/>
    <col min="13829" max="13829" width="36.125" style="35" customWidth="1"/>
    <col min="13830" max="13830" width="29.625" style="35" customWidth="1"/>
    <col min="13831" max="14080" width="9" style="35"/>
    <col min="14081" max="14081" width="14.625" style="35" customWidth="1"/>
    <col min="14082" max="14082" width="19.875" style="35" customWidth="1"/>
    <col min="14083" max="14083" width="23.375" style="35" customWidth="1"/>
    <col min="14084" max="14084" width="38.5" style="35" customWidth="1"/>
    <col min="14085" max="14085" width="36.125" style="35" customWidth="1"/>
    <col min="14086" max="14086" width="29.625" style="35" customWidth="1"/>
    <col min="14087" max="14336" width="9" style="35"/>
    <col min="14337" max="14337" width="14.625" style="35" customWidth="1"/>
    <col min="14338" max="14338" width="19.875" style="35" customWidth="1"/>
    <col min="14339" max="14339" width="23.375" style="35" customWidth="1"/>
    <col min="14340" max="14340" width="38.5" style="35" customWidth="1"/>
    <col min="14341" max="14341" width="36.125" style="35" customWidth="1"/>
    <col min="14342" max="14342" width="29.625" style="35" customWidth="1"/>
    <col min="14343" max="14592" width="9" style="35"/>
    <col min="14593" max="14593" width="14.625" style="35" customWidth="1"/>
    <col min="14594" max="14594" width="19.875" style="35" customWidth="1"/>
    <col min="14595" max="14595" width="23.375" style="35" customWidth="1"/>
    <col min="14596" max="14596" width="38.5" style="35" customWidth="1"/>
    <col min="14597" max="14597" width="36.125" style="35" customWidth="1"/>
    <col min="14598" max="14598" width="29.625" style="35" customWidth="1"/>
    <col min="14599" max="14848" width="9" style="35"/>
    <col min="14849" max="14849" width="14.625" style="35" customWidth="1"/>
    <col min="14850" max="14850" width="19.875" style="35" customWidth="1"/>
    <col min="14851" max="14851" width="23.375" style="35" customWidth="1"/>
    <col min="14852" max="14852" width="38.5" style="35" customWidth="1"/>
    <col min="14853" max="14853" width="36.125" style="35" customWidth="1"/>
    <col min="14854" max="14854" width="29.625" style="35" customWidth="1"/>
    <col min="14855" max="15104" width="9" style="35"/>
    <col min="15105" max="15105" width="14.625" style="35" customWidth="1"/>
    <col min="15106" max="15106" width="19.875" style="35" customWidth="1"/>
    <col min="15107" max="15107" width="23.375" style="35" customWidth="1"/>
    <col min="15108" max="15108" width="38.5" style="35" customWidth="1"/>
    <col min="15109" max="15109" width="36.125" style="35" customWidth="1"/>
    <col min="15110" max="15110" width="29.625" style="35" customWidth="1"/>
    <col min="15111" max="15360" width="9" style="35"/>
    <col min="15361" max="15361" width="14.625" style="35" customWidth="1"/>
    <col min="15362" max="15362" width="19.875" style="35" customWidth="1"/>
    <col min="15363" max="15363" width="23.375" style="35" customWidth="1"/>
    <col min="15364" max="15364" width="38.5" style="35" customWidth="1"/>
    <col min="15365" max="15365" width="36.125" style="35" customWidth="1"/>
    <col min="15366" max="15366" width="29.625" style="35" customWidth="1"/>
    <col min="15367" max="15616" width="9" style="35"/>
    <col min="15617" max="15617" width="14.625" style="35" customWidth="1"/>
    <col min="15618" max="15618" width="19.875" style="35" customWidth="1"/>
    <col min="15619" max="15619" width="23.375" style="35" customWidth="1"/>
    <col min="15620" max="15620" width="38.5" style="35" customWidth="1"/>
    <col min="15621" max="15621" width="36.125" style="35" customWidth="1"/>
    <col min="15622" max="15622" width="29.625" style="35" customWidth="1"/>
    <col min="15623" max="15872" width="9" style="35"/>
    <col min="15873" max="15873" width="14.625" style="35" customWidth="1"/>
    <col min="15874" max="15874" width="19.875" style="35" customWidth="1"/>
    <col min="15875" max="15875" width="23.375" style="35" customWidth="1"/>
    <col min="15876" max="15876" width="38.5" style="35" customWidth="1"/>
    <col min="15877" max="15877" width="36.125" style="35" customWidth="1"/>
    <col min="15878" max="15878" width="29.625" style="35" customWidth="1"/>
    <col min="15879" max="16128" width="9" style="35"/>
    <col min="16129" max="16129" width="14.625" style="35" customWidth="1"/>
    <col min="16130" max="16130" width="19.875" style="35" customWidth="1"/>
    <col min="16131" max="16131" width="23.375" style="35" customWidth="1"/>
    <col min="16132" max="16132" width="38.5" style="35" customWidth="1"/>
    <col min="16133" max="16133" width="36.125" style="35" customWidth="1"/>
    <col min="16134" max="16134" width="29.625" style="35" customWidth="1"/>
    <col min="16135" max="16384" width="9" style="35"/>
  </cols>
  <sheetData>
    <row r="1" spans="1:8" ht="57" customHeight="1" x14ac:dyDescent="0.15">
      <c r="A1" s="59" t="s">
        <v>917</v>
      </c>
      <c r="B1" s="60"/>
      <c r="C1" s="60"/>
      <c r="D1" s="60"/>
      <c r="E1" s="60"/>
      <c r="F1" s="60"/>
    </row>
    <row r="2" spans="1:8" ht="33.75" customHeight="1" x14ac:dyDescent="0.15">
      <c r="A2" s="54" t="s">
        <v>918</v>
      </c>
      <c r="B2" s="54"/>
      <c r="C2" s="61" t="s">
        <v>919</v>
      </c>
      <c r="D2" s="62"/>
      <c r="E2" s="62"/>
      <c r="F2" s="63"/>
      <c r="G2" s="36"/>
      <c r="H2" s="36"/>
    </row>
    <row r="3" spans="1:8" ht="14.25" customHeight="1" x14ac:dyDescent="0.15">
      <c r="A3" s="64" t="s">
        <v>920</v>
      </c>
      <c r="B3" s="65"/>
      <c r="C3" s="37" t="s">
        <v>921</v>
      </c>
      <c r="D3" s="38" t="s">
        <v>922</v>
      </c>
      <c r="E3" s="38" t="s">
        <v>923</v>
      </c>
      <c r="F3" s="38" t="s">
        <v>924</v>
      </c>
      <c r="G3" s="36"/>
      <c r="H3" s="36"/>
    </row>
    <row r="4" spans="1:8" ht="14.25" customHeight="1" x14ac:dyDescent="0.15">
      <c r="A4" s="66"/>
      <c r="B4" s="67"/>
      <c r="C4" s="37">
        <v>165</v>
      </c>
      <c r="D4" s="38" t="s">
        <v>925</v>
      </c>
      <c r="E4" s="39">
        <v>0.03</v>
      </c>
      <c r="F4" s="38">
        <v>400</v>
      </c>
      <c r="G4" s="36"/>
      <c r="H4" s="36"/>
    </row>
    <row r="5" spans="1:8" ht="14.25" customHeight="1" x14ac:dyDescent="0.15">
      <c r="A5" s="66"/>
      <c r="B5" s="67"/>
      <c r="C5" s="37">
        <v>55</v>
      </c>
      <c r="D5" s="38" t="s">
        <v>926</v>
      </c>
      <c r="E5" s="39">
        <v>0.02</v>
      </c>
      <c r="F5" s="38">
        <v>380</v>
      </c>
      <c r="G5" s="36"/>
      <c r="H5" s="36"/>
    </row>
    <row r="6" spans="1:8" ht="14.25" customHeight="1" x14ac:dyDescent="0.15">
      <c r="A6" s="66"/>
      <c r="B6" s="67"/>
      <c r="C6" s="37">
        <v>30</v>
      </c>
      <c r="D6" s="38" t="s">
        <v>927</v>
      </c>
      <c r="E6" s="39">
        <v>1.4999999999999999E-2</v>
      </c>
      <c r="F6" s="38">
        <v>380</v>
      </c>
      <c r="G6" s="36"/>
      <c r="H6" s="36"/>
    </row>
    <row r="7" spans="1:8" ht="14.25" customHeight="1" x14ac:dyDescent="0.15">
      <c r="A7" s="66"/>
      <c r="B7" s="67"/>
      <c r="C7" s="37">
        <v>30</v>
      </c>
      <c r="D7" s="38" t="s">
        <v>927</v>
      </c>
      <c r="E7" s="39">
        <v>1.4999999999999999E-2</v>
      </c>
      <c r="F7" s="38">
        <v>380</v>
      </c>
      <c r="G7" s="36"/>
      <c r="H7" s="36"/>
    </row>
    <row r="8" spans="1:8" ht="14.25" customHeight="1" x14ac:dyDescent="0.15">
      <c r="A8" s="68"/>
      <c r="B8" s="69"/>
      <c r="C8" s="38">
        <v>45</v>
      </c>
      <c r="D8" s="38" t="s">
        <v>928</v>
      </c>
      <c r="E8" s="39">
        <v>0.02</v>
      </c>
      <c r="F8" s="38">
        <v>380</v>
      </c>
      <c r="G8" s="36"/>
      <c r="H8" s="36"/>
    </row>
    <row r="9" spans="1:8" ht="70.5" customHeight="1" x14ac:dyDescent="0.15">
      <c r="A9" s="70" t="s">
        <v>929</v>
      </c>
      <c r="B9" s="63"/>
      <c r="C9" s="71" t="s">
        <v>930</v>
      </c>
      <c r="D9" s="72"/>
      <c r="E9" s="72"/>
      <c r="F9" s="73"/>
      <c r="G9" s="36"/>
      <c r="H9" s="36"/>
    </row>
    <row r="10" spans="1:8" ht="45" customHeight="1" x14ac:dyDescent="0.15">
      <c r="A10" s="38" t="s">
        <v>931</v>
      </c>
      <c r="B10" s="38" t="s">
        <v>932</v>
      </c>
      <c r="C10" s="38" t="s">
        <v>933</v>
      </c>
      <c r="D10" s="40" t="s">
        <v>934</v>
      </c>
      <c r="E10" s="38" t="s">
        <v>935</v>
      </c>
      <c r="F10" s="40" t="s">
        <v>936</v>
      </c>
      <c r="G10" s="36"/>
      <c r="H10" s="36"/>
    </row>
    <row r="11" spans="1:8" ht="39" customHeight="1" x14ac:dyDescent="0.15">
      <c r="A11" s="54" t="s">
        <v>937</v>
      </c>
      <c r="B11" s="38" t="s">
        <v>938</v>
      </c>
      <c r="C11" s="38" t="s">
        <v>939</v>
      </c>
      <c r="D11" s="38" t="s">
        <v>937</v>
      </c>
      <c r="E11" s="38" t="s">
        <v>940</v>
      </c>
      <c r="F11" s="38" t="s">
        <v>941</v>
      </c>
      <c r="G11" s="36"/>
      <c r="H11" s="36"/>
    </row>
    <row r="12" spans="1:8" ht="53.25" customHeight="1" x14ac:dyDescent="0.15">
      <c r="A12" s="54"/>
      <c r="B12" s="55" t="s">
        <v>942</v>
      </c>
      <c r="C12" s="41" t="s">
        <v>943</v>
      </c>
      <c r="D12" s="42" t="s">
        <v>943</v>
      </c>
      <c r="E12" s="43" t="s">
        <v>944</v>
      </c>
      <c r="F12" s="44" t="s">
        <v>945</v>
      </c>
    </row>
    <row r="13" spans="1:8" ht="92.25" customHeight="1" x14ac:dyDescent="0.15">
      <c r="A13" s="54"/>
      <c r="B13" s="55"/>
      <c r="C13" s="41" t="s">
        <v>946</v>
      </c>
      <c r="D13" s="42" t="s">
        <v>947</v>
      </c>
      <c r="E13" s="43" t="s">
        <v>948</v>
      </c>
      <c r="F13" s="43" t="s">
        <v>949</v>
      </c>
    </row>
    <row r="14" spans="1:8" ht="39.75" customHeight="1" x14ac:dyDescent="0.15">
      <c r="A14" s="54"/>
      <c r="B14" s="55"/>
      <c r="C14" s="41" t="s">
        <v>950</v>
      </c>
      <c r="D14" s="45" t="s">
        <v>973</v>
      </c>
      <c r="E14" s="44" t="s">
        <v>974</v>
      </c>
      <c r="F14" s="44" t="s">
        <v>951</v>
      </c>
    </row>
    <row r="15" spans="1:8" ht="34.5" customHeight="1" x14ac:dyDescent="0.15">
      <c r="A15" s="54"/>
      <c r="B15" s="55"/>
      <c r="C15" s="41" t="s">
        <v>952</v>
      </c>
      <c r="D15" s="46" t="s">
        <v>953</v>
      </c>
      <c r="E15" s="43" t="s">
        <v>936</v>
      </c>
      <c r="F15" s="43" t="s">
        <v>954</v>
      </c>
    </row>
    <row r="16" spans="1:8" ht="156" customHeight="1" x14ac:dyDescent="0.15">
      <c r="A16" s="54"/>
      <c r="B16" s="56" t="s">
        <v>931</v>
      </c>
      <c r="C16" s="41" t="s">
        <v>955</v>
      </c>
      <c r="D16" s="46" t="s">
        <v>956</v>
      </c>
      <c r="E16" s="43" t="s">
        <v>957</v>
      </c>
      <c r="F16" s="43" t="s">
        <v>958</v>
      </c>
    </row>
    <row r="17" spans="1:6" ht="172.5" customHeight="1" x14ac:dyDescent="0.15">
      <c r="A17" s="54"/>
      <c r="B17" s="57"/>
      <c r="C17" s="41" t="s">
        <v>959</v>
      </c>
      <c r="D17" s="46" t="s">
        <v>975</v>
      </c>
      <c r="E17" s="43" t="s">
        <v>960</v>
      </c>
      <c r="F17" s="43" t="s">
        <v>961</v>
      </c>
    </row>
    <row r="18" spans="1:6" ht="209.25" customHeight="1" x14ac:dyDescent="0.15">
      <c r="A18" s="54"/>
      <c r="B18" s="58" t="s">
        <v>933</v>
      </c>
      <c r="C18" s="47" t="s">
        <v>962</v>
      </c>
      <c r="D18" s="48" t="s">
        <v>976</v>
      </c>
      <c r="E18" s="43" t="s">
        <v>978</v>
      </c>
      <c r="F18" s="44" t="s">
        <v>963</v>
      </c>
    </row>
    <row r="19" spans="1:6" ht="135" customHeight="1" x14ac:dyDescent="0.15">
      <c r="A19" s="54"/>
      <c r="B19" s="56"/>
      <c r="C19" s="41" t="s">
        <v>964</v>
      </c>
      <c r="D19" s="46" t="s">
        <v>965</v>
      </c>
      <c r="E19" s="43" t="s">
        <v>979</v>
      </c>
      <c r="F19" s="43" t="s">
        <v>966</v>
      </c>
    </row>
    <row r="20" spans="1:6" ht="146.25" customHeight="1" x14ac:dyDescent="0.15">
      <c r="A20" s="54"/>
      <c r="B20" s="56"/>
      <c r="C20" s="41" t="s">
        <v>967</v>
      </c>
      <c r="D20" s="43" t="s">
        <v>968</v>
      </c>
      <c r="E20" s="43" t="s">
        <v>969</v>
      </c>
      <c r="F20" s="43" t="s">
        <v>970</v>
      </c>
    </row>
    <row r="21" spans="1:6" ht="108" customHeight="1" x14ac:dyDescent="0.15">
      <c r="A21" s="54"/>
      <c r="B21" s="57"/>
      <c r="C21" s="41" t="s">
        <v>971</v>
      </c>
      <c r="D21" s="42" t="s">
        <v>977</v>
      </c>
      <c r="E21" s="46" t="s">
        <v>980</v>
      </c>
      <c r="F21" s="44" t="s">
        <v>972</v>
      </c>
    </row>
    <row r="22" spans="1:6" ht="99.75" customHeight="1" x14ac:dyDescent="0.15">
      <c r="B22" s="49"/>
    </row>
  </sheetData>
  <mergeCells count="10">
    <mergeCell ref="A11:A21"/>
    <mergeCell ref="B12:B15"/>
    <mergeCell ref="B16:B17"/>
    <mergeCell ref="B18:B21"/>
    <mergeCell ref="A1:F1"/>
    <mergeCell ref="A2:B2"/>
    <mergeCell ref="C2:F2"/>
    <mergeCell ref="A3:B8"/>
    <mergeCell ref="A9:B9"/>
    <mergeCell ref="C9:F9"/>
  </mergeCells>
  <phoneticPr fontId="1" type="noConversion"/>
  <pageMargins left="0.75" right="0.75" top="1" bottom="1" header="0.51111111111111107" footer="0.51111111111111107"/>
  <pageSetup paperSize="9" orientation="portrait" horizontalDpi="180" verticalDpi="18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选品需求</vt:lpstr>
      <vt:lpstr>828活动折扣情况</vt:lpstr>
      <vt:lpstr>SKU表</vt:lpstr>
      <vt:lpstr>828营销方案最终版</vt:lpstr>
    </vt:vector>
  </TitlesOfParts>
  <Company>需要更多表格加QQ:709653655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需要更多表格加QQ:709653655</dc:title>
  <dc:subject>需要更多表格加QQ:709653655</dc:subject>
  <dc:creator>小欲同学</dc:creator>
  <cp:keywords>需要更多表格加QQ:709653655</cp:keywords>
  <cp:lastModifiedBy/>
  <dcterms:created xsi:type="dcterms:W3CDTF">2006-09-13T11:21:51Z</dcterms:created>
  <dcterms:modified xsi:type="dcterms:W3CDTF">2015-04-23T10:48:16Z</dcterms:modified>
  <cp:category>需要更多表格加QQ:709653655</cp:category>
</cp:coreProperties>
</file>