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2degreesinvestingfrance.sharepoint.com/sites/2DIIFrance/Shared Documents/2° Investing Team/1. RESEARCH/Retail Project/02_Research Stream/Quantitative Survey/2023 - Fitop Survey/Analysis/"/>
    </mc:Choice>
  </mc:AlternateContent>
  <xr:revisionPtr revIDLastSave="51" documentId="13_ncr:1_{2F0C4599-4AC9-4421-9264-38D0B5D4DDF5}" xr6:coauthVersionLast="47" xr6:coauthVersionMax="47" xr10:uidLastSave="{F3A7D5F2-8EDE-4043-BBD4-71B062FEBB82}"/>
  <bookViews>
    <workbookView xWindow="-110" yWindow="-110" windowWidth="19420" windowHeight="10300" activeTab="5" xr2:uid="{D132F4D4-BB66-4B7A-8C13-873C0B5B532D}"/>
  </bookViews>
  <sheets>
    <sheet name="Content" sheetId="8" r:id="rId1"/>
    <sheet name="Intro" sheetId="1" r:id="rId2"/>
    <sheet name="Part A." sheetId="2" r:id="rId3"/>
    <sheet name="Part B." sheetId="3" r:id="rId4"/>
    <sheet name="Part C." sheetId="4" r:id="rId5"/>
    <sheet name="Part. D" sheetId="5" r:id="rId6"/>
    <sheet name="Part. E" sheetId="6" r:id="rId7"/>
  </sheets>
  <definedNames>
    <definedName name="_xlnm._FilterDatabase" localSheetId="5" hidden="1">'Part. D'!$D$49:$N$67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18" i="5" l="1"/>
  <c r="AI51" i="5"/>
  <c r="AH51" i="5"/>
  <c r="AG51" i="5"/>
  <c r="AH50" i="5"/>
  <c r="AG50" i="5"/>
  <c r="AI50" i="5" s="1"/>
  <c r="AH59" i="5"/>
  <c r="AI59" i="5" s="1"/>
  <c r="AG59" i="5"/>
  <c r="AH58" i="5"/>
  <c r="AG58" i="5"/>
  <c r="AI58" i="5" s="1"/>
  <c r="AH65" i="5"/>
  <c r="AG65" i="5"/>
  <c r="AI65" i="5" s="1"/>
  <c r="AH67" i="5"/>
  <c r="AG67" i="5"/>
  <c r="AI67" i="5" s="1"/>
  <c r="AH76" i="5"/>
  <c r="AG76" i="5"/>
  <c r="AI76" i="5" s="1"/>
  <c r="AH75" i="5"/>
  <c r="AG75" i="5"/>
  <c r="AI75" i="5" s="1"/>
  <c r="AH84" i="5"/>
  <c r="AG84" i="5"/>
  <c r="AI84" i="5" s="1"/>
  <c r="AH83" i="5"/>
  <c r="AG83" i="5"/>
  <c r="AI83" i="5" s="1"/>
  <c r="AH90" i="5"/>
  <c r="AG90" i="5"/>
  <c r="AI90" i="5" s="1"/>
  <c r="AI92" i="5"/>
  <c r="AH92" i="5"/>
  <c r="AG92" i="5"/>
  <c r="AH100" i="5"/>
  <c r="AG100" i="5"/>
  <c r="AI100" i="5" s="1"/>
  <c r="AH99" i="5"/>
  <c r="AG99" i="5"/>
  <c r="AI99" i="5" s="1"/>
  <c r="AI108" i="5"/>
  <c r="AH108" i="5"/>
  <c r="AG108" i="5"/>
  <c r="AH107" i="5"/>
  <c r="AG107" i="5"/>
  <c r="AI107" i="5" s="1"/>
  <c r="AH114" i="5"/>
  <c r="AG114" i="5"/>
  <c r="AI114" i="5" s="1"/>
  <c r="AI116" i="5"/>
  <c r="AH116" i="5"/>
  <c r="AG116" i="5"/>
  <c r="AI117" i="5"/>
  <c r="AI115" i="5"/>
  <c r="AI106" i="5"/>
  <c r="AI98" i="5"/>
  <c r="AI91" i="5"/>
  <c r="AI82" i="5"/>
  <c r="AI74" i="5"/>
  <c r="AI66" i="5"/>
  <c r="AI57" i="5"/>
  <c r="AI49" i="5"/>
  <c r="AH115" i="5"/>
  <c r="AG115" i="5"/>
  <c r="AH106" i="5"/>
  <c r="AG106" i="5"/>
  <c r="AH98" i="5"/>
  <c r="AG98" i="5"/>
  <c r="AH91" i="5"/>
  <c r="AG91" i="5"/>
  <c r="AH82" i="5"/>
  <c r="AG82" i="5"/>
  <c r="AH74" i="5"/>
  <c r="AG74" i="5"/>
  <c r="AH66" i="5"/>
  <c r="AG66" i="5"/>
  <c r="AG57" i="5"/>
  <c r="AH57" i="5"/>
  <c r="AH49" i="5"/>
  <c r="AG49" i="5"/>
  <c r="Q38" i="3"/>
  <c r="P38" i="3"/>
  <c r="O38" i="3"/>
  <c r="J178" i="3"/>
  <c r="H178" i="3"/>
  <c r="F178" i="3"/>
  <c r="J164" i="3"/>
  <c r="H164" i="3"/>
  <c r="F164" i="3"/>
  <c r="J144" i="3"/>
  <c r="H144" i="3"/>
  <c r="F144" i="3"/>
  <c r="J131" i="3"/>
  <c r="H131" i="3"/>
  <c r="F131" i="3"/>
  <c r="J119" i="3"/>
  <c r="H119" i="3"/>
  <c r="F119" i="3"/>
  <c r="J104" i="3"/>
  <c r="H104" i="3"/>
  <c r="F104" i="3"/>
  <c r="J90" i="3"/>
  <c r="H90" i="3"/>
  <c r="F90" i="3"/>
  <c r="J74" i="3"/>
  <c r="H74" i="3"/>
  <c r="F74" i="3"/>
  <c r="J58" i="3"/>
  <c r="H58" i="3"/>
  <c r="F58" i="3"/>
  <c r="H43" i="3"/>
  <c r="J43" i="3"/>
  <c r="F43" i="3"/>
  <c r="N40" i="3"/>
  <c r="N39" i="3"/>
  <c r="N38" i="3"/>
  <c r="N37" i="3"/>
  <c r="N36" i="3"/>
  <c r="N35" i="3"/>
  <c r="N34" i="3"/>
  <c r="N33" i="3"/>
  <c r="N32" i="3"/>
  <c r="N31" i="3"/>
  <c r="N30" i="3"/>
  <c r="F31" i="2"/>
  <c r="G30" i="2"/>
  <c r="H30" i="2"/>
  <c r="I30" i="2"/>
  <c r="J30" i="2"/>
  <c r="K30" i="2"/>
  <c r="F30" i="2"/>
  <c r="F27" i="1"/>
  <c r="G27" i="1"/>
  <c r="H27" i="1"/>
  <c r="I27" i="1"/>
  <c r="J27" i="1"/>
  <c r="E27" i="1"/>
  <c r="F11" i="1"/>
  <c r="G11" i="1"/>
  <c r="H11" i="1"/>
  <c r="I11" i="1"/>
  <c r="J11" i="1"/>
  <c r="E11" i="1"/>
</calcChain>
</file>

<file path=xl/sharedStrings.xml><?xml version="1.0" encoding="utf-8"?>
<sst xmlns="http://schemas.openxmlformats.org/spreadsheetml/2006/main" count="3004" uniqueCount="235">
  <si>
    <t>Germany</t>
  </si>
  <si>
    <t>Female</t>
  </si>
  <si>
    <t>Male</t>
  </si>
  <si>
    <t>Total</t>
  </si>
  <si>
    <t>NA</t>
  </si>
  <si>
    <t>Yes</t>
  </si>
  <si>
    <t>No</t>
  </si>
  <si>
    <t>1. Standarized questions</t>
  </si>
  <si>
    <t>Gender</t>
  </si>
  <si>
    <t>1</t>
  </si>
  <si>
    <t>2</t>
  </si>
  <si>
    <t>3</t>
  </si>
  <si>
    <t>Italy</t>
  </si>
  <si>
    <t>Neherlands</t>
  </si>
  <si>
    <t>N</t>
  </si>
  <si>
    <t>%</t>
  </si>
  <si>
    <t>Age</t>
  </si>
  <si>
    <t>&lt;80</t>
  </si>
  <si>
    <t>&gt;20</t>
  </si>
  <si>
    <t>21-30</t>
  </si>
  <si>
    <t>31-40</t>
  </si>
  <si>
    <t>41-50</t>
  </si>
  <si>
    <t>51-60</t>
  </si>
  <si>
    <t>61-70</t>
  </si>
  <si>
    <t>71-80</t>
  </si>
  <si>
    <t xml:space="preserve">Which of the following statements applies to you with regard to financial decisions (e.g., investing money)? </t>
  </si>
  <si>
    <t>In which of the following financial products do you currently have money invested?</t>
  </si>
  <si>
    <t xml:space="preserve">Which of the following information channels do you use before investing money? </t>
  </si>
  <si>
    <t xml:space="preserve">Suppose you had $100 in a savings account and the interest rate was 2% per year. After 5 years, how much do you think you would have in the account if you left the money to grow? </t>
  </si>
  <si>
    <t>Imagine that the interest rate on your savings account was 1% per year and inflation was 2% per year. After 1 year, how much would you be able to buy with the money in this account?</t>
  </si>
  <si>
    <t xml:space="preserve">Buying a single company’s stock usually provides a safer return than a stock mutual fund. </t>
  </si>
  <si>
    <t>If interest rates fall, what should happen to bond prices?</t>
  </si>
  <si>
    <t xml:space="preserve">How willing or unwilling are you to take risks when making decisions in your life? </t>
  </si>
  <si>
    <t>I make the financial decisions alone.</t>
  </si>
  <si>
    <t>I make financial decisions together with my partner.</t>
  </si>
  <si>
    <t>Savings account</t>
  </si>
  <si>
    <t>Money market account</t>
  </si>
  <si>
    <t>Shares</t>
  </si>
  <si>
    <t>Investment funds (incl. ETFs and index funds)</t>
  </si>
  <si>
    <t>Bonds</t>
  </si>
  <si>
    <t>Bond funds</t>
  </si>
  <si>
    <t>Private equity or debt funds</t>
  </si>
  <si>
    <t>Crowdfunding</t>
  </si>
  <si>
    <t>Cooperative shares</t>
  </si>
  <si>
    <t>Other fixed-income securities (e.g. mortgage bonds, government bonds, savings contracts, time deposits, subordinated loans)</t>
  </si>
  <si>
    <t>Other non-fixed-income securities (e.g. warrants, open-end real estate funds, closed-end funds, mixed funds)</t>
  </si>
  <si>
    <t>Netherlands</t>
  </si>
  <si>
    <t>(0-10]</t>
  </si>
  <si>
    <t>(10-20]</t>
  </si>
  <si>
    <t>(20-30]</t>
  </si>
  <si>
    <t>(30-40]</t>
  </si>
  <si>
    <t>(40-50]</t>
  </si>
  <si>
    <t>(50-60]</t>
  </si>
  <si>
    <t>(60-70]</t>
  </si>
  <si>
    <t>(70-80]</t>
  </si>
  <si>
    <t>(80-90]</t>
  </si>
  <si>
    <t>(90-100]</t>
  </si>
  <si>
    <t>Advice from bank advisor</t>
  </si>
  <si>
    <t>Advice from an external financial advisor</t>
  </si>
  <si>
    <t>Advice from the consumer association</t>
  </si>
  <si>
    <t>Online broker</t>
  </si>
  <si>
    <t>Exchange with family, friends and acquaintances</t>
  </si>
  <si>
    <t>Financial magazine</t>
  </si>
  <si>
    <t>Other magazines</t>
  </si>
  <si>
    <t>News or newspapers</t>
  </si>
  <si>
    <t>Internet pages of the companies</t>
  </si>
  <si>
    <t>Annual reports (annual financial statements, management report, etc.)</t>
  </si>
  <si>
    <t>Online forums and blogs</t>
  </si>
  <si>
    <t>Social media</t>
  </si>
  <si>
    <t>Podcasts</t>
  </si>
  <si>
    <t>Other information channels:</t>
  </si>
  <si>
    <t>Not specified</t>
  </si>
  <si>
    <t>More than $102</t>
  </si>
  <si>
    <t>Exactly $102</t>
  </si>
  <si>
    <t>Less than $102</t>
  </si>
  <si>
    <t>Don't know</t>
  </si>
  <si>
    <t>More than today</t>
  </si>
  <si>
    <t>Less than today</t>
  </si>
  <si>
    <t>Exactly the same as today</t>
  </si>
  <si>
    <t>True</t>
  </si>
  <si>
    <t>False</t>
  </si>
  <si>
    <t>They will rise</t>
  </si>
  <si>
    <t>They will fall</t>
  </si>
  <si>
    <t>They will stay the same</t>
  </si>
  <si>
    <t>1 Completely unwilling to taking risks</t>
  </si>
  <si>
    <t>7 Very willing to take risks</t>
  </si>
  <si>
    <t>I see myself as someone who …</t>
  </si>
  <si>
    <t>…is reserved</t>
  </si>
  <si>
    <t>…is generally trusting</t>
  </si>
  <si>
    <t>…tends to be lazy</t>
  </si>
  <si>
    <t>…is relaxed, handles stress well</t>
  </si>
  <si>
    <t>…has few artistic interests</t>
  </si>
  <si>
    <t>…is outgoing, sociable</t>
  </si>
  <si>
    <t>…tends to find fault with others</t>
  </si>
  <si>
    <t>…does a thorough job</t>
  </si>
  <si>
    <t>…gets nervous easily</t>
  </si>
  <si>
    <t>…has an active imagination</t>
  </si>
  <si>
    <t>Disagree strongly</t>
  </si>
  <si>
    <t>Disagree a little</t>
  </si>
  <si>
    <t>Neither agree nor disagree</t>
  </si>
  <si>
    <t>Agree a little</t>
  </si>
  <si>
    <t>Agree strongly</t>
  </si>
  <si>
    <t>Have you ever heard of sustainable finance products or sustainable investing?</t>
  </si>
  <si>
    <t xml:space="preserve">Do you currently own sustainable investments/sustainable finance products? </t>
  </si>
  <si>
    <t>Do you plan to invest (additional) money in sustainable investments/sustainable finance products within the next three years?</t>
  </si>
  <si>
    <t>Could you say what proportion (in %) of your total financial savings is currently invested in sustainable investments: (% of total who answered yes on B.2)</t>
  </si>
  <si>
    <t>Equity funds (incl. ETFs and index funds)</t>
  </si>
  <si>
    <t>My financial advisor did not propose me the right products</t>
  </si>
  <si>
    <t>I have found no time to understand and evaluate products related to sustainability, so I stick to a conventional asset allocation</t>
  </si>
  <si>
    <t>I feel poorly informed about sustainable investments.</t>
  </si>
  <si>
    <t>I do not trust that providers of sustainable investments follow the sustainability guidelines that they represent in their investment information.</t>
  </si>
  <si>
    <t>I would like to invest in sustainable investments but I'm afraid that changing my asset allocation would increase the risk of my portfolio or decrease its return</t>
  </si>
  <si>
    <t>It takes too much time to inform myself about sustainable investments and the underlying criteria.</t>
  </si>
  <si>
    <t>I don't believe that sustainable investments generate a real world impact.</t>
  </si>
  <si>
    <t>I'm motivated to be a sustainable investor but my sustainability preferences are not super clear to me.</t>
  </si>
  <si>
    <t>The reasons are different among the financial products.</t>
  </si>
  <si>
    <t>Prefer not to say</t>
  </si>
  <si>
    <t>We have observed a gap between your will to contribute to the financing of the sustainable transformation and the current situation of your personal savings.</t>
  </si>
  <si>
    <t>You have indicated that you do not want to invest in sustainable investments or do not want to invest (additional) money in sustainable investments within the next three years</t>
  </si>
  <si>
    <t>Please assess your knowledge about sustainable investments.</t>
  </si>
  <si>
    <t xml:space="preserve">What do you think the abbreviation “ESG” stands for? </t>
  </si>
  <si>
    <t xml:space="preserve">Does a product advertised in the European Union as a “sustainable financial product” have to meet uniform criteria, set by the state regulatory authorities? </t>
  </si>
  <si>
    <t xml:space="preserve">Are you aware of a label (or certificate, or proof) that certifies a sustainable financial product (from governmental or non-governmental organizations)? </t>
  </si>
  <si>
    <t xml:space="preserve">Let’s say a company has a low environmental footprint but has poor social and employee practices. Would it be possible to call the shares of this company a “sustainable” financial product in the financial markets? </t>
  </si>
  <si>
    <t xml:space="preserve">In how many of the 3 ESG components (Environment, Social, Corporate Governance) does a company have to be sustainable in order to be considered a sustainable company on the financial markets? </t>
  </si>
  <si>
    <t xml:space="preserve">An investment in a sustainable fund that includes companies with a low CO2 footprint directly reduces global CO2 emissions. </t>
  </si>
  <si>
    <t xml:space="preserve">Do financial institutions that offer sustainable products always proactively influence the sustainability behavior of the invested companies (e.g., by participating in the annual shareholders’ meeting)? </t>
  </si>
  <si>
    <t>Is there a difference for you between “sustainable investing” and “impact investing?”</t>
  </si>
  <si>
    <t>Please indicate your assessment of the average risk level of sustainable investments compared to conventional investments.</t>
  </si>
  <si>
    <t>Please indicate your assessment of the average level of interest rates or returns of sustainable investments compared to conventional investments.</t>
  </si>
  <si>
    <t>Please indicate your assessment of the average level of fees of sustainable investments compared to conventional investments.</t>
  </si>
  <si>
    <t>No knowledge</t>
  </si>
  <si>
    <t>Very low</t>
  </si>
  <si>
    <t>Rather low</t>
  </si>
  <si>
    <t>Neither low nor high</t>
  </si>
  <si>
    <t>Rather high</t>
  </si>
  <si>
    <t>Very high</t>
  </si>
  <si>
    <t>Environmental and Social Goals</t>
  </si>
  <si>
    <t>Environmental and Sustainable Goals</t>
  </si>
  <si>
    <t>Environmental, Social and Governance</t>
  </si>
  <si>
    <t>Environmental, Sustainable and Governance</t>
  </si>
  <si>
    <t>I don't know</t>
  </si>
  <si>
    <t>Only one of the elements</t>
  </si>
  <si>
    <t>2 elements</t>
  </si>
  <si>
    <t>All 3 elements</t>
  </si>
  <si>
    <t>The average risk is much lower for sustainable investments.</t>
  </si>
  <si>
    <t>The average risk is rather lower for sustainable investments.</t>
  </si>
  <si>
    <t>The average risk is neither higher nor lower for sustainable investments.</t>
  </si>
  <si>
    <t>The average risk is rather higher for sustainable investments.</t>
  </si>
  <si>
    <t>The average risk is much higher for sustainable investments.</t>
  </si>
  <si>
    <t>No statement</t>
  </si>
  <si>
    <t>…to align your savings with your personal values</t>
  </si>
  <si>
    <t>…to use your savings to have a clear positive impact on the society or the environment</t>
  </si>
  <si>
    <t>…that your savings achieve the maximum possible return for the level of risk you accept to take</t>
  </si>
  <si>
    <t>Not important at all</t>
  </si>
  <si>
    <t>Not so important</t>
  </si>
  <si>
    <t>Neutral</t>
  </si>
  <si>
    <t>Important</t>
  </si>
  <si>
    <t>Very important</t>
  </si>
  <si>
    <t>Savings accounts</t>
  </si>
  <si>
    <t>You documented in a previous question that you are currently invested in financial products. For the following financial product "_________", please express how important it is for you…?</t>
  </si>
  <si>
    <t>Bonds funds</t>
  </si>
  <si>
    <r>
      <t>For the following financial product “</t>
    </r>
    <r>
      <rPr>
        <b/>
        <sz val="10"/>
        <rFont val="Calibri"/>
        <family val="2"/>
        <scheme val="minor"/>
      </rPr>
      <t>_______________</t>
    </r>
    <r>
      <rPr>
        <sz val="10"/>
        <rFont val="Calibri"/>
        <family val="2"/>
        <scheme val="minor"/>
      </rPr>
      <t xml:space="preserve">”, you have chosen more than one sustainability-related objectives. Please rank their priority in the order you would like to have them implemented </t>
    </r>
  </si>
  <si>
    <t>The EU has developed a European classification system for economic activities (EU Taxonomy) that enables the measurement to what extent an economic activity of a company makes a substantial contribution to the six environmental goals</t>
  </si>
  <si>
    <t xml:space="preserve">In the Sustainable Finance Disclosure Regulation, the EU defines what a sustainable investment is - namely an investment in an economic activity that contributes to the achievement of an environmental or social objective. </t>
  </si>
  <si>
    <t>A financial product that considers PAIs avoids investments that have a negative effect on the environment and/or society (e.g., greenhouse gas emissions or waste, negative impacts on water biodiversity, or social and labor concerns).</t>
  </si>
  <si>
    <t>Environmentally sustainable investments as defined in the EU Taxonomy Regulation</t>
  </si>
  <si>
    <t>Sustainable Investments within the meaning of the EU Sustainable Finance Disclosure Regulation</t>
  </si>
  <si>
    <t>Considering principal adverse impacts (PAIs) on sustainability factors as defined in the EU Sustainable Finance Disclosure Regulation</t>
  </si>
  <si>
    <t>Others:</t>
  </si>
  <si>
    <t>I don't have a sustainability preference</t>
  </si>
  <si>
    <t>Based on the topics we explained before, which of the following options would meet your personal sustainability preference for your investment?</t>
  </si>
  <si>
    <t>I understood the explanation</t>
  </si>
  <si>
    <t>I don't understand the explanation</t>
  </si>
  <si>
    <t>I am undecided</t>
  </si>
  <si>
    <t xml:space="preserve"> Based on your understanding of the previous explanations, please rate the following statements: Investing directly in shares of large companies on the stock market with green activities according to the EU Taxonomy, allows me to have a positive impact on those companies.</t>
  </si>
  <si>
    <t>Based on your understanding of the previous explanations, please rate the following statements: Investing in a fund which invests in large companies with green activities according to the EU Taxonomy, allows me to have a positive world impact through my investment.</t>
  </si>
  <si>
    <t>Based on your understanding of the previous explanations, please rate the following statements: Investing in a financial product which is invested in large companies with green activities according to the EU Taxonomy does not mean that I have a positive impact on these companies through my investment.</t>
  </si>
  <si>
    <t>Based on your understanding of the previous explanations, please rate the following statements: Investing directly in shares of large companies on the stock market, defined as sustainable investments in the EU regulation, allows me as investor to have a positive impact on those companies.</t>
  </si>
  <si>
    <t>Based on your understanding of the previous explanations, please rate the following statements: Investing in a fund which invests in large companies, defined as sustainable investments in the EU regulation, allows me as investor to have a positive world impact through my investment.</t>
  </si>
  <si>
    <t>Based on your understanding of the previous explanations, please rate the following statements: Investing in a financial product which is invested in large companies, defined as sustainable investments in the EU regulation, with sustainable investments does not mean that I as investor have a positive impact on these companies through my investment.</t>
  </si>
  <si>
    <t>Based on your understanding of the previous explanations, please rate the following statements: Investing directly in shares of large companies on the stock market under consideration of principal adverse impacts (PAIs), as defined by the EU regulations, allows me as investor to have a positive impact on those companies.</t>
  </si>
  <si>
    <t>Based on your understanding of the previous explanations, please rate the following statements: Investing in a fund which invests in large companies under consideration of principal adverse impacts (PAIs), as defined by the EU regulations, allows me as investor to have a positive world impact through my investment.</t>
  </si>
  <si>
    <t>Based on your understanding of the previous explanations, please rate the following statements: Investing in a fund which invests in large companies and successfully uses its influence as large shareholder to reduce the principal adverse impacts (PAIs) of those companies, as defined by the EU regulations, allows me as investor to have a positive impact on those companies.</t>
  </si>
  <si>
    <t>No education qualifications</t>
  </si>
  <si>
    <t>School qualification</t>
  </si>
  <si>
    <t>Bachelor's degree</t>
  </si>
  <si>
    <t>Master's degree</t>
  </si>
  <si>
    <t>PhD</t>
  </si>
  <si>
    <t>Other professional qualification:</t>
  </si>
  <si>
    <t>I prefer not to say</t>
  </si>
  <si>
    <t xml:space="preserve"> Highest educational level.</t>
  </si>
  <si>
    <t>Monthly net income of your household (income after taxes and social security contributions).</t>
  </si>
  <si>
    <t>EUR 10,000 or more</t>
  </si>
  <si>
    <t>I prefer not to answer (even if I understand that answers are fully anonymous)</t>
  </si>
  <si>
    <t>Below EUR 500</t>
  </si>
  <si>
    <t>EUR 500 to below EUR 1000</t>
  </si>
  <si>
    <t>EUR 1000 to below EUR 1500</t>
  </si>
  <si>
    <t>EUR 1500 to below EUR 2000</t>
  </si>
  <si>
    <t>EUR 2000 to below EUR 3000</t>
  </si>
  <si>
    <t>EUR 3000 to below EUR 4500</t>
  </si>
  <si>
    <t>EUR 4500 to below EUR 6000</t>
  </si>
  <si>
    <t>EUR 6000 to below EUR 7500</t>
  </si>
  <si>
    <t>EUR 7500 to below EUR 10,000</t>
  </si>
  <si>
    <t>I do not save.</t>
  </si>
  <si>
    <t>Up to €49 per month</t>
  </si>
  <si>
    <t>€50 - €99 per month</t>
  </si>
  <si>
    <t>€100 - €199 per month</t>
  </si>
  <si>
    <t>€200 - €499 per month</t>
  </si>
  <si>
    <t>€500 - €999 per month</t>
  </si>
  <si>
    <t>More than €1,000 per month</t>
  </si>
  <si>
    <t xml:space="preserve">How much do you save monthly? </t>
  </si>
  <si>
    <t>Please indicate the amount of the money and securities assets of your household.</t>
  </si>
  <si>
    <t>EUR 500 to below EUR 2000</t>
  </si>
  <si>
    <t>EUR 2000 to below EUR 5000</t>
  </si>
  <si>
    <t>EUR 5000 to below EUR 10,000</t>
  </si>
  <si>
    <t>EUR 10,000 to below EUR 20,000</t>
  </si>
  <si>
    <t>EUR 20,000 to below EUR 50,000</t>
  </si>
  <si>
    <t>EUR 50,000 to below EUR 100,000</t>
  </si>
  <si>
    <t>EUR 100,000 to below EUR 250,000</t>
  </si>
  <si>
    <t>EUR 250,000 or more</t>
  </si>
  <si>
    <t>Another Gender</t>
  </si>
  <si>
    <t>E. Sociodemographic profile</t>
  </si>
  <si>
    <t xml:space="preserve">D. Sustainability Preferences </t>
  </si>
  <si>
    <t>C. Sustainability goals</t>
  </si>
  <si>
    <t>B. Sustainable investing - General</t>
  </si>
  <si>
    <t>A. Interest</t>
  </si>
  <si>
    <t>Product</t>
  </si>
  <si>
    <t>Video</t>
  </si>
  <si>
    <t>No Video</t>
  </si>
  <si>
    <t>Disagree</t>
  </si>
  <si>
    <t>Agree</t>
  </si>
  <si>
    <t>Delta</t>
  </si>
  <si>
    <t>Average improvement thanks to video</t>
  </si>
  <si>
    <t>Average active anwers (avoidance of dont know) thanks to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</si>
</sst>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1"/>
      <color theme="1"/>
      <name val="Calibri"/>
      <family val="2"/>
      <scheme val="minor"/>
    </font>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2"/>
      <color theme="1"/>
      <name val="Arial"/>
      <family val="2"/>
    </font>
    <font>
      <i/>
      <sz val="11"/>
      <color theme="9"/>
      <name val="Calibri"/>
      <family val="2"/>
      <scheme val="minor"/>
    </font>
    <font>
      <i/>
      <sz val="11"/>
      <name val="Calibri"/>
      <family val="2"/>
      <scheme val="minor"/>
    </font>
    <font>
      <b/>
      <sz val="10"/>
      <name val="Calibri"/>
      <family val="2"/>
      <scheme val="minor"/>
    </font>
    <font>
      <sz val="10"/>
      <name val="Calibri"/>
      <family val="2"/>
      <scheme val="minor"/>
    </font>
    <font>
      <u/>
      <sz val="11"/>
      <color theme="10"/>
      <name val="Calibri"/>
      <family val="2"/>
      <scheme val="minor"/>
    </font>
    <font>
      <sz val="11"/>
      <color rgb="FFFF0000"/>
      <name val="Calibri"/>
      <family val="2"/>
      <scheme val="minor"/>
    </font>
    <font>
      <i/>
      <sz val="11"/>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32">
    <xf numFmtId="0" fontId="0" fillId="0" borderId="0" xfId="0"/>
    <xf numFmtId="164" fontId="0" fillId="0" borderId="0" xfId="1" applyNumberFormat="1" applyFont="1"/>
    <xf numFmtId="0" fontId="2" fillId="0" borderId="0" xfId="0" applyFont="1"/>
    <xf numFmtId="0" fontId="3" fillId="0" borderId="0" xfId="0" applyFont="1"/>
    <xf numFmtId="0" fontId="4" fillId="0" borderId="0" xfId="0" applyFont="1"/>
    <xf numFmtId="165" fontId="0" fillId="0" borderId="0" xfId="0" applyNumberFormat="1"/>
    <xf numFmtId="0" fontId="0" fillId="0" borderId="0" xfId="0" applyAlignment="1">
      <alignment horizontal="center"/>
    </xf>
    <xf numFmtId="0" fontId="0" fillId="0" borderId="1" xfId="0" applyBorder="1" applyAlignment="1">
      <alignment horizontal="center"/>
    </xf>
    <xf numFmtId="0" fontId="5" fillId="0" borderId="0" xfId="0" applyFont="1" applyAlignment="1">
      <alignment vertical="center"/>
    </xf>
    <xf numFmtId="9" fontId="0" fillId="0" borderId="0" xfId="1" applyFont="1" applyBorder="1"/>
    <xf numFmtId="164" fontId="0" fillId="0" borderId="1" xfId="1" applyNumberFormat="1" applyFont="1" applyBorder="1" applyAlignment="1">
      <alignment horizontal="center"/>
    </xf>
    <xf numFmtId="164" fontId="0" fillId="0" borderId="0" xfId="1" applyNumberFormat="1"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9" xfId="0" applyFont="1" applyBorder="1" applyAlignment="1">
      <alignment horizontal="center"/>
    </xf>
    <xf numFmtId="0" fontId="6" fillId="0" borderId="0" xfId="0" applyFont="1"/>
    <xf numFmtId="0" fontId="7" fillId="0" borderId="0" xfId="0" applyFont="1"/>
    <xf numFmtId="0" fontId="10" fillId="0" borderId="0" xfId="2"/>
    <xf numFmtId="0" fontId="2" fillId="2" borderId="0" xfId="0" applyFont="1" applyFill="1"/>
    <xf numFmtId="0" fontId="0" fillId="2" borderId="0" xfId="0" applyFill="1"/>
    <xf numFmtId="0" fontId="11" fillId="0" borderId="0" xfId="0" applyFont="1"/>
    <xf numFmtId="0" fontId="12" fillId="0" borderId="0" xfId="0" applyFont="1"/>
    <xf numFmtId="10" fontId="0" fillId="0" borderId="0" xfId="0" applyNumberFormat="1"/>
    <xf numFmtId="0" fontId="13" fillId="0" borderId="0" xfId="0" applyFont="1"/>
    <xf numFmtId="0" fontId="0" fillId="0" borderId="0" xfId="0" applyAlignment="1">
      <alignment horizontal="center"/>
    </xf>
    <xf numFmtId="0" fontId="0" fillId="0" borderId="1" xfId="0" applyBorder="1" applyAlignment="1">
      <alignment horizontal="center"/>
    </xf>
    <xf numFmtId="0" fontId="0" fillId="0" borderId="0" xfId="0"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EC6C0-AB6C-4BA4-8EF0-D1B70A9404FA}">
  <dimension ref="B2:Q721"/>
  <sheetViews>
    <sheetView topLeftCell="A7" workbookViewId="0"/>
  </sheetViews>
  <sheetFormatPr defaultRowHeight="14.5" x14ac:dyDescent="0.35"/>
  <cols>
    <col min="1" max="1" width="4" customWidth="1"/>
    <col min="3" max="3" width="18.90625" customWidth="1"/>
    <col min="17" max="17" width="8.90625" style="2"/>
  </cols>
  <sheetData>
    <row r="2" spans="2:3" x14ac:dyDescent="0.35">
      <c r="B2" s="22" t="s">
        <v>7</v>
      </c>
    </row>
    <row r="4" spans="2:3" x14ac:dyDescent="0.35">
      <c r="C4" s="2" t="s">
        <v>8</v>
      </c>
    </row>
    <row r="5" spans="2:3" x14ac:dyDescent="0.35">
      <c r="C5" s="2" t="s">
        <v>16</v>
      </c>
    </row>
    <row r="7" spans="2:3" x14ac:dyDescent="0.35">
      <c r="B7" s="22" t="s">
        <v>226</v>
      </c>
    </row>
    <row r="9" spans="2:3" x14ac:dyDescent="0.35">
      <c r="C9" s="2" t="s">
        <v>25</v>
      </c>
    </row>
    <row r="10" spans="2:3" x14ac:dyDescent="0.35">
      <c r="C10" s="2" t="s">
        <v>26</v>
      </c>
    </row>
    <row r="11" spans="2:3" x14ac:dyDescent="0.35">
      <c r="C11" s="2" t="s">
        <v>27</v>
      </c>
    </row>
    <row r="12" spans="2:3" x14ac:dyDescent="0.35">
      <c r="C12" s="2" t="s">
        <v>28</v>
      </c>
    </row>
    <row r="13" spans="2:3" x14ac:dyDescent="0.35">
      <c r="C13" s="2" t="s">
        <v>29</v>
      </c>
    </row>
    <row r="14" spans="2:3" x14ac:dyDescent="0.35">
      <c r="C14" s="2" t="s">
        <v>30</v>
      </c>
    </row>
    <row r="15" spans="2:3" x14ac:dyDescent="0.35">
      <c r="C15" s="2" t="s">
        <v>31</v>
      </c>
    </row>
    <row r="16" spans="2:3" x14ac:dyDescent="0.35">
      <c r="C16" s="2" t="s">
        <v>32</v>
      </c>
    </row>
    <row r="17" spans="2:17" x14ac:dyDescent="0.35">
      <c r="Q17"/>
    </row>
    <row r="18" spans="2:17" x14ac:dyDescent="0.35">
      <c r="B18" s="22" t="s">
        <v>225</v>
      </c>
      <c r="Q18"/>
    </row>
    <row r="19" spans="2:17" x14ac:dyDescent="0.35">
      <c r="B19" s="3"/>
      <c r="Q19"/>
    </row>
    <row r="20" spans="2:17" x14ac:dyDescent="0.35">
      <c r="C20" s="2" t="s">
        <v>102</v>
      </c>
      <c r="Q20"/>
    </row>
    <row r="21" spans="2:17" x14ac:dyDescent="0.35">
      <c r="C21" s="2" t="s">
        <v>103</v>
      </c>
      <c r="Q21"/>
    </row>
    <row r="22" spans="2:17" x14ac:dyDescent="0.35">
      <c r="C22" s="2" t="s">
        <v>104</v>
      </c>
      <c r="Q22"/>
    </row>
    <row r="23" spans="2:17" x14ac:dyDescent="0.35">
      <c r="C23" s="2" t="s">
        <v>105</v>
      </c>
      <c r="Q23"/>
    </row>
    <row r="24" spans="2:17" x14ac:dyDescent="0.35">
      <c r="C24" s="2" t="s">
        <v>117</v>
      </c>
      <c r="Q24"/>
    </row>
    <row r="25" spans="2:17" x14ac:dyDescent="0.35">
      <c r="C25" s="2" t="s">
        <v>118</v>
      </c>
      <c r="Q25"/>
    </row>
    <row r="26" spans="2:17" x14ac:dyDescent="0.35">
      <c r="C26" s="2" t="s">
        <v>119</v>
      </c>
      <c r="Q26"/>
    </row>
    <row r="27" spans="2:17" x14ac:dyDescent="0.35">
      <c r="C27" s="20" t="s">
        <v>120</v>
      </c>
      <c r="Q27"/>
    </row>
    <row r="28" spans="2:17" x14ac:dyDescent="0.35">
      <c r="C28" s="2" t="s">
        <v>121</v>
      </c>
      <c r="Q28"/>
    </row>
    <row r="29" spans="2:17" x14ac:dyDescent="0.35">
      <c r="C29" s="2" t="s">
        <v>122</v>
      </c>
      <c r="Q29"/>
    </row>
    <row r="30" spans="2:17" x14ac:dyDescent="0.35">
      <c r="C30" s="2" t="s">
        <v>123</v>
      </c>
      <c r="Q30"/>
    </row>
    <row r="31" spans="2:17" x14ac:dyDescent="0.35">
      <c r="C31" s="2" t="s">
        <v>124</v>
      </c>
      <c r="Q31"/>
    </row>
    <row r="32" spans="2:17" x14ac:dyDescent="0.35">
      <c r="C32" s="2" t="s">
        <v>125</v>
      </c>
      <c r="Q32"/>
    </row>
    <row r="33" spans="2:17" x14ac:dyDescent="0.35">
      <c r="C33" s="2" t="s">
        <v>126</v>
      </c>
      <c r="Q33"/>
    </row>
    <row r="34" spans="2:17" x14ac:dyDescent="0.35">
      <c r="C34" s="2" t="s">
        <v>127</v>
      </c>
      <c r="Q34"/>
    </row>
    <row r="35" spans="2:17" x14ac:dyDescent="0.35">
      <c r="C35" s="2" t="s">
        <v>128</v>
      </c>
      <c r="Q35"/>
    </row>
    <row r="36" spans="2:17" x14ac:dyDescent="0.35">
      <c r="C36" s="2" t="s">
        <v>129</v>
      </c>
      <c r="Q36"/>
    </row>
    <row r="37" spans="2:17" x14ac:dyDescent="0.35">
      <c r="C37" s="2" t="s">
        <v>130</v>
      </c>
      <c r="Q37"/>
    </row>
    <row r="38" spans="2:17" x14ac:dyDescent="0.35">
      <c r="Q38"/>
    </row>
    <row r="39" spans="2:17" x14ac:dyDescent="0.35">
      <c r="B39" s="22" t="s">
        <v>224</v>
      </c>
      <c r="Q39"/>
    </row>
    <row r="40" spans="2:17" x14ac:dyDescent="0.35">
      <c r="Q40"/>
    </row>
    <row r="41" spans="2:17" x14ac:dyDescent="0.35">
      <c r="C41" s="2" t="s">
        <v>160</v>
      </c>
      <c r="Q41"/>
    </row>
    <row r="42" spans="2:17" x14ac:dyDescent="0.35">
      <c r="C42" s="21" t="s">
        <v>162</v>
      </c>
      <c r="Q42"/>
    </row>
    <row r="43" spans="2:17" x14ac:dyDescent="0.35">
      <c r="Q43"/>
    </row>
    <row r="44" spans="2:17" x14ac:dyDescent="0.35">
      <c r="B44" s="22" t="s">
        <v>223</v>
      </c>
      <c r="C44" s="2"/>
      <c r="Q44"/>
    </row>
    <row r="45" spans="2:17" x14ac:dyDescent="0.35">
      <c r="C45" s="2"/>
      <c r="Q45"/>
    </row>
    <row r="46" spans="2:17" x14ac:dyDescent="0.35">
      <c r="C46" s="2" t="s">
        <v>163</v>
      </c>
      <c r="Q46"/>
    </row>
    <row r="47" spans="2:17" x14ac:dyDescent="0.35">
      <c r="B47" s="2"/>
      <c r="C47" s="2" t="s">
        <v>164</v>
      </c>
      <c r="Q47"/>
    </row>
    <row r="48" spans="2:17" x14ac:dyDescent="0.35">
      <c r="C48" s="2" t="s">
        <v>165</v>
      </c>
      <c r="Q48"/>
    </row>
    <row r="49" spans="2:17" x14ac:dyDescent="0.35">
      <c r="C49" s="2" t="s">
        <v>171</v>
      </c>
      <c r="Q49"/>
    </row>
    <row r="50" spans="2:17" x14ac:dyDescent="0.35">
      <c r="C50" s="2" t="s">
        <v>175</v>
      </c>
      <c r="Q50"/>
    </row>
    <row r="51" spans="2:17" x14ac:dyDescent="0.35">
      <c r="C51" s="2" t="s">
        <v>176</v>
      </c>
      <c r="Q51"/>
    </row>
    <row r="52" spans="2:17" x14ac:dyDescent="0.35">
      <c r="C52" s="2" t="s">
        <v>177</v>
      </c>
      <c r="Q52"/>
    </row>
    <row r="53" spans="2:17" x14ac:dyDescent="0.35">
      <c r="C53" s="2" t="s">
        <v>178</v>
      </c>
      <c r="Q53"/>
    </row>
    <row r="54" spans="2:17" x14ac:dyDescent="0.35">
      <c r="C54" s="2" t="s">
        <v>179</v>
      </c>
      <c r="Q54"/>
    </row>
    <row r="55" spans="2:17" x14ac:dyDescent="0.35">
      <c r="C55" s="2" t="s">
        <v>180</v>
      </c>
      <c r="Q55"/>
    </row>
    <row r="56" spans="2:17" x14ac:dyDescent="0.35">
      <c r="C56" s="2" t="s">
        <v>181</v>
      </c>
      <c r="Q56"/>
    </row>
    <row r="57" spans="2:17" x14ac:dyDescent="0.35">
      <c r="C57" s="2" t="s">
        <v>182</v>
      </c>
      <c r="Q57"/>
    </row>
    <row r="58" spans="2:17" x14ac:dyDescent="0.35">
      <c r="C58" s="2" t="s">
        <v>183</v>
      </c>
      <c r="Q58"/>
    </row>
    <row r="59" spans="2:17" x14ac:dyDescent="0.35">
      <c r="Q59"/>
    </row>
    <row r="60" spans="2:17" x14ac:dyDescent="0.35">
      <c r="B60" s="22" t="s">
        <v>222</v>
      </c>
      <c r="Q60"/>
    </row>
    <row r="61" spans="2:17" x14ac:dyDescent="0.35">
      <c r="Q61"/>
    </row>
    <row r="62" spans="2:17" x14ac:dyDescent="0.35">
      <c r="C62" s="2" t="s">
        <v>191</v>
      </c>
      <c r="Q62"/>
    </row>
    <row r="63" spans="2:17" x14ac:dyDescent="0.35">
      <c r="C63" s="2" t="s">
        <v>192</v>
      </c>
      <c r="Q63"/>
    </row>
    <row r="64" spans="2:17" x14ac:dyDescent="0.35">
      <c r="C64" s="2" t="s">
        <v>211</v>
      </c>
      <c r="Q64"/>
    </row>
    <row r="65" spans="3:17" x14ac:dyDescent="0.35">
      <c r="C65" s="2" t="s">
        <v>212</v>
      </c>
      <c r="Q65"/>
    </row>
    <row r="66" spans="3:17" x14ac:dyDescent="0.35">
      <c r="Q66"/>
    </row>
    <row r="67" spans="3:17" x14ac:dyDescent="0.35">
      <c r="Q67"/>
    </row>
    <row r="68" spans="3:17" x14ac:dyDescent="0.35">
      <c r="Q68"/>
    </row>
    <row r="69" spans="3:17" x14ac:dyDescent="0.35">
      <c r="Q69"/>
    </row>
    <row r="70" spans="3:17" x14ac:dyDescent="0.35">
      <c r="Q70"/>
    </row>
    <row r="71" spans="3:17" x14ac:dyDescent="0.35">
      <c r="Q71"/>
    </row>
    <row r="72" spans="3:17" x14ac:dyDescent="0.35">
      <c r="Q72"/>
    </row>
    <row r="73" spans="3:17" x14ac:dyDescent="0.35">
      <c r="Q73"/>
    </row>
    <row r="74" spans="3:17" x14ac:dyDescent="0.35">
      <c r="Q74"/>
    </row>
    <row r="75" spans="3:17" x14ac:dyDescent="0.35">
      <c r="Q75"/>
    </row>
    <row r="76" spans="3:17" x14ac:dyDescent="0.35">
      <c r="Q76"/>
    </row>
    <row r="77" spans="3:17" x14ac:dyDescent="0.35">
      <c r="Q77"/>
    </row>
    <row r="78" spans="3:17" x14ac:dyDescent="0.35">
      <c r="Q78"/>
    </row>
    <row r="79" spans="3:17" x14ac:dyDescent="0.35">
      <c r="Q79"/>
    </row>
    <row r="80" spans="3:17" x14ac:dyDescent="0.35">
      <c r="Q80"/>
    </row>
    <row r="81" spans="17:17" x14ac:dyDescent="0.35">
      <c r="Q81"/>
    </row>
    <row r="82" spans="17:17" x14ac:dyDescent="0.35">
      <c r="Q82"/>
    </row>
    <row r="83" spans="17:17" x14ac:dyDescent="0.35">
      <c r="Q83"/>
    </row>
    <row r="84" spans="17:17" x14ac:dyDescent="0.35">
      <c r="Q84"/>
    </row>
    <row r="85" spans="17:17" x14ac:dyDescent="0.35">
      <c r="Q85"/>
    </row>
    <row r="86" spans="17:17" x14ac:dyDescent="0.35">
      <c r="Q86"/>
    </row>
    <row r="87" spans="17:17" x14ac:dyDescent="0.35">
      <c r="Q87"/>
    </row>
    <row r="88" spans="17:17" x14ac:dyDescent="0.35">
      <c r="Q88"/>
    </row>
    <row r="89" spans="17:17" x14ac:dyDescent="0.35">
      <c r="Q89"/>
    </row>
    <row r="90" spans="17:17" x14ac:dyDescent="0.35">
      <c r="Q90"/>
    </row>
    <row r="91" spans="17:17" x14ac:dyDescent="0.35">
      <c r="Q91"/>
    </row>
    <row r="92" spans="17:17" x14ac:dyDescent="0.35">
      <c r="Q92"/>
    </row>
    <row r="93" spans="17:17" x14ac:dyDescent="0.35">
      <c r="Q93"/>
    </row>
    <row r="94" spans="17:17" x14ac:dyDescent="0.35">
      <c r="Q94"/>
    </row>
    <row r="95" spans="17:17" x14ac:dyDescent="0.35">
      <c r="Q95"/>
    </row>
    <row r="96" spans="17:17" x14ac:dyDescent="0.35">
      <c r="Q96"/>
    </row>
    <row r="97" spans="17:17" x14ac:dyDescent="0.35">
      <c r="Q97"/>
    </row>
    <row r="98" spans="17:17" x14ac:dyDescent="0.35">
      <c r="Q98"/>
    </row>
    <row r="99" spans="17:17" x14ac:dyDescent="0.35">
      <c r="Q99"/>
    </row>
    <row r="100" spans="17:17" x14ac:dyDescent="0.35">
      <c r="Q100"/>
    </row>
    <row r="101" spans="17:17" x14ac:dyDescent="0.35">
      <c r="Q101"/>
    </row>
    <row r="102" spans="17:17" x14ac:dyDescent="0.35">
      <c r="Q102"/>
    </row>
    <row r="103" spans="17:17" x14ac:dyDescent="0.35">
      <c r="Q103"/>
    </row>
    <row r="104" spans="17:17" x14ac:dyDescent="0.35">
      <c r="Q104"/>
    </row>
    <row r="105" spans="17:17" x14ac:dyDescent="0.35">
      <c r="Q105"/>
    </row>
    <row r="106" spans="17:17" x14ac:dyDescent="0.35">
      <c r="Q106"/>
    </row>
    <row r="107" spans="17:17" x14ac:dyDescent="0.35">
      <c r="Q107"/>
    </row>
    <row r="108" spans="17:17" x14ac:dyDescent="0.35">
      <c r="Q108"/>
    </row>
    <row r="109" spans="17:17" x14ac:dyDescent="0.35">
      <c r="Q109"/>
    </row>
    <row r="110" spans="17:17" x14ac:dyDescent="0.35">
      <c r="Q110"/>
    </row>
    <row r="111" spans="17:17" x14ac:dyDescent="0.35">
      <c r="Q111"/>
    </row>
    <row r="112" spans="17:17" x14ac:dyDescent="0.35">
      <c r="Q112"/>
    </row>
    <row r="113" spans="17:17" x14ac:dyDescent="0.35">
      <c r="Q113"/>
    </row>
    <row r="114" spans="17:17" x14ac:dyDescent="0.35">
      <c r="Q114"/>
    </row>
    <row r="115" spans="17:17" x14ac:dyDescent="0.35">
      <c r="Q115"/>
    </row>
    <row r="116" spans="17:17" x14ac:dyDescent="0.35">
      <c r="Q116"/>
    </row>
    <row r="117" spans="17:17" x14ac:dyDescent="0.35">
      <c r="Q117"/>
    </row>
    <row r="118" spans="17:17" x14ac:dyDescent="0.35">
      <c r="Q118"/>
    </row>
    <row r="119" spans="17:17" x14ac:dyDescent="0.35">
      <c r="Q119"/>
    </row>
    <row r="120" spans="17:17" x14ac:dyDescent="0.35">
      <c r="Q120"/>
    </row>
    <row r="121" spans="17:17" x14ac:dyDescent="0.35">
      <c r="Q121"/>
    </row>
    <row r="122" spans="17:17" x14ac:dyDescent="0.35">
      <c r="Q122"/>
    </row>
    <row r="123" spans="17:17" x14ac:dyDescent="0.35">
      <c r="Q123"/>
    </row>
    <row r="124" spans="17:17" x14ac:dyDescent="0.35">
      <c r="Q124"/>
    </row>
    <row r="125" spans="17:17" x14ac:dyDescent="0.35">
      <c r="Q125"/>
    </row>
    <row r="126" spans="17:17" x14ac:dyDescent="0.35">
      <c r="Q126"/>
    </row>
    <row r="127" spans="17:17" x14ac:dyDescent="0.35">
      <c r="Q127"/>
    </row>
    <row r="128" spans="17:17" x14ac:dyDescent="0.35">
      <c r="Q128"/>
    </row>
    <row r="129" spans="17:17" x14ac:dyDescent="0.35">
      <c r="Q129"/>
    </row>
    <row r="130" spans="17:17" x14ac:dyDescent="0.35">
      <c r="Q130"/>
    </row>
    <row r="131" spans="17:17" x14ac:dyDescent="0.35">
      <c r="Q131"/>
    </row>
    <row r="132" spans="17:17" x14ac:dyDescent="0.35">
      <c r="Q132"/>
    </row>
    <row r="133" spans="17:17" x14ac:dyDescent="0.35">
      <c r="Q133"/>
    </row>
    <row r="134" spans="17:17" x14ac:dyDescent="0.35">
      <c r="Q134"/>
    </row>
    <row r="135" spans="17:17" x14ac:dyDescent="0.35">
      <c r="Q135"/>
    </row>
    <row r="136" spans="17:17" x14ac:dyDescent="0.35">
      <c r="Q136"/>
    </row>
    <row r="137" spans="17:17" x14ac:dyDescent="0.35">
      <c r="Q137"/>
    </row>
    <row r="138" spans="17:17" x14ac:dyDescent="0.35">
      <c r="Q138"/>
    </row>
    <row r="139" spans="17:17" x14ac:dyDescent="0.35">
      <c r="Q139"/>
    </row>
    <row r="140" spans="17:17" x14ac:dyDescent="0.35">
      <c r="Q140"/>
    </row>
    <row r="141" spans="17:17" x14ac:dyDescent="0.35">
      <c r="Q141"/>
    </row>
    <row r="142" spans="17:17" x14ac:dyDescent="0.35">
      <c r="Q142"/>
    </row>
    <row r="143" spans="17:17" x14ac:dyDescent="0.35">
      <c r="Q143"/>
    </row>
    <row r="144" spans="17:17" x14ac:dyDescent="0.35">
      <c r="Q144"/>
    </row>
    <row r="145" spans="17:17" x14ac:dyDescent="0.35">
      <c r="Q145"/>
    </row>
    <row r="146" spans="17:17" x14ac:dyDescent="0.35">
      <c r="Q146"/>
    </row>
    <row r="147" spans="17:17" x14ac:dyDescent="0.35">
      <c r="Q147"/>
    </row>
    <row r="148" spans="17:17" x14ac:dyDescent="0.35">
      <c r="Q148"/>
    </row>
    <row r="149" spans="17:17" x14ac:dyDescent="0.35">
      <c r="Q149"/>
    </row>
    <row r="150" spans="17:17" x14ac:dyDescent="0.35">
      <c r="Q150"/>
    </row>
    <row r="151" spans="17:17" x14ac:dyDescent="0.35">
      <c r="Q151"/>
    </row>
    <row r="152" spans="17:17" x14ac:dyDescent="0.35">
      <c r="Q152"/>
    </row>
    <row r="153" spans="17:17" x14ac:dyDescent="0.35">
      <c r="Q153"/>
    </row>
    <row r="154" spans="17:17" x14ac:dyDescent="0.35">
      <c r="Q154"/>
    </row>
    <row r="155" spans="17:17" x14ac:dyDescent="0.35">
      <c r="Q155"/>
    </row>
    <row r="156" spans="17:17" x14ac:dyDescent="0.35">
      <c r="Q156"/>
    </row>
    <row r="157" spans="17:17" x14ac:dyDescent="0.35">
      <c r="Q157"/>
    </row>
    <row r="158" spans="17:17" x14ac:dyDescent="0.35">
      <c r="Q158"/>
    </row>
    <row r="159" spans="17:17" x14ac:dyDescent="0.35">
      <c r="Q159"/>
    </row>
    <row r="160" spans="17:17" x14ac:dyDescent="0.35">
      <c r="Q160"/>
    </row>
    <row r="161" spans="17:17" x14ac:dyDescent="0.35">
      <c r="Q161"/>
    </row>
    <row r="162" spans="17:17" x14ac:dyDescent="0.35">
      <c r="Q162"/>
    </row>
    <row r="163" spans="17:17" x14ac:dyDescent="0.35">
      <c r="Q163"/>
    </row>
    <row r="164" spans="17:17" x14ac:dyDescent="0.35">
      <c r="Q164"/>
    </row>
    <row r="165" spans="17:17" x14ac:dyDescent="0.35">
      <c r="Q165"/>
    </row>
    <row r="166" spans="17:17" x14ac:dyDescent="0.35">
      <c r="Q166"/>
    </row>
    <row r="167" spans="17:17" x14ac:dyDescent="0.35">
      <c r="Q167"/>
    </row>
    <row r="168" spans="17:17" x14ac:dyDescent="0.35">
      <c r="Q168"/>
    </row>
    <row r="169" spans="17:17" x14ac:dyDescent="0.35">
      <c r="Q169"/>
    </row>
    <row r="170" spans="17:17" x14ac:dyDescent="0.35">
      <c r="Q170"/>
    </row>
    <row r="171" spans="17:17" x14ac:dyDescent="0.35">
      <c r="Q171"/>
    </row>
    <row r="172" spans="17:17" x14ac:dyDescent="0.35">
      <c r="Q172"/>
    </row>
    <row r="173" spans="17:17" x14ac:dyDescent="0.35">
      <c r="Q173"/>
    </row>
    <row r="174" spans="17:17" x14ac:dyDescent="0.35">
      <c r="Q174"/>
    </row>
    <row r="175" spans="17:17" x14ac:dyDescent="0.35">
      <c r="Q175"/>
    </row>
    <row r="176" spans="17:17" x14ac:dyDescent="0.35">
      <c r="Q176"/>
    </row>
    <row r="177" spans="11:17" x14ac:dyDescent="0.35">
      <c r="Q177"/>
    </row>
    <row r="178" spans="11:17" x14ac:dyDescent="0.35">
      <c r="Q178"/>
    </row>
    <row r="179" spans="11:17" x14ac:dyDescent="0.35">
      <c r="Q179"/>
    </row>
    <row r="180" spans="11:17" x14ac:dyDescent="0.35">
      <c r="Q180"/>
    </row>
    <row r="181" spans="11:17" x14ac:dyDescent="0.35">
      <c r="Q181"/>
    </row>
    <row r="182" spans="11:17" x14ac:dyDescent="0.35">
      <c r="Q182"/>
    </row>
    <row r="183" spans="11:17" x14ac:dyDescent="0.35">
      <c r="Q183"/>
    </row>
    <row r="184" spans="11:17" x14ac:dyDescent="0.35">
      <c r="Q184"/>
    </row>
    <row r="185" spans="11:17" x14ac:dyDescent="0.35">
      <c r="Q185"/>
    </row>
    <row r="186" spans="11:17" x14ac:dyDescent="0.35">
      <c r="Q186"/>
    </row>
    <row r="187" spans="11:17" x14ac:dyDescent="0.35">
      <c r="Q187"/>
    </row>
    <row r="188" spans="11:17" x14ac:dyDescent="0.35">
      <c r="Q188"/>
    </row>
    <row r="189" spans="11:17" x14ac:dyDescent="0.35">
      <c r="Q189"/>
    </row>
    <row r="190" spans="11:17" x14ac:dyDescent="0.35">
      <c r="Q190"/>
    </row>
    <row r="191" spans="11:17" x14ac:dyDescent="0.35">
      <c r="K191" s="2" t="s">
        <v>27</v>
      </c>
      <c r="Q191"/>
    </row>
    <row r="192" spans="11:17" x14ac:dyDescent="0.35">
      <c r="Q192"/>
    </row>
    <row r="193" spans="17:17" x14ac:dyDescent="0.35">
      <c r="Q193"/>
    </row>
    <row r="194" spans="17:17" x14ac:dyDescent="0.35">
      <c r="Q194"/>
    </row>
    <row r="195" spans="17:17" x14ac:dyDescent="0.35">
      <c r="Q195"/>
    </row>
    <row r="196" spans="17:17" x14ac:dyDescent="0.35">
      <c r="Q196"/>
    </row>
    <row r="197" spans="17:17" x14ac:dyDescent="0.35">
      <c r="Q197"/>
    </row>
    <row r="198" spans="17:17" x14ac:dyDescent="0.35">
      <c r="Q198"/>
    </row>
    <row r="199" spans="17:17" x14ac:dyDescent="0.35">
      <c r="Q199"/>
    </row>
    <row r="200" spans="17:17" x14ac:dyDescent="0.35">
      <c r="Q200"/>
    </row>
    <row r="201" spans="17:17" x14ac:dyDescent="0.35">
      <c r="Q201"/>
    </row>
    <row r="202" spans="17:17" x14ac:dyDescent="0.35">
      <c r="Q202"/>
    </row>
    <row r="203" spans="17:17" x14ac:dyDescent="0.35">
      <c r="Q203"/>
    </row>
    <row r="204" spans="17:17" x14ac:dyDescent="0.35">
      <c r="Q204"/>
    </row>
    <row r="205" spans="17:17" x14ac:dyDescent="0.35">
      <c r="Q205"/>
    </row>
    <row r="206" spans="17:17" x14ac:dyDescent="0.35">
      <c r="Q206"/>
    </row>
    <row r="207" spans="17:17" x14ac:dyDescent="0.35">
      <c r="Q207"/>
    </row>
    <row r="208" spans="17:17" x14ac:dyDescent="0.35">
      <c r="Q208"/>
    </row>
    <row r="209" spans="11:17" x14ac:dyDescent="0.35">
      <c r="Q209"/>
    </row>
    <row r="210" spans="11:17" x14ac:dyDescent="0.35">
      <c r="Q210"/>
    </row>
    <row r="211" spans="11:17" x14ac:dyDescent="0.35">
      <c r="K211" s="2" t="s">
        <v>28</v>
      </c>
      <c r="Q211"/>
    </row>
    <row r="212" spans="11:17" x14ac:dyDescent="0.35">
      <c r="Q212"/>
    </row>
    <row r="213" spans="11:17" x14ac:dyDescent="0.35">
      <c r="Q213"/>
    </row>
    <row r="214" spans="11:17" x14ac:dyDescent="0.35">
      <c r="Q214"/>
    </row>
    <row r="215" spans="11:17" x14ac:dyDescent="0.35">
      <c r="Q215"/>
    </row>
    <row r="216" spans="11:17" x14ac:dyDescent="0.35">
      <c r="Q216"/>
    </row>
    <row r="217" spans="11:17" x14ac:dyDescent="0.35">
      <c r="Q217"/>
    </row>
    <row r="218" spans="11:17" x14ac:dyDescent="0.35">
      <c r="Q218"/>
    </row>
    <row r="219" spans="11:17" x14ac:dyDescent="0.35">
      <c r="Q219"/>
    </row>
    <row r="220" spans="11:17" x14ac:dyDescent="0.35">
      <c r="Q220"/>
    </row>
    <row r="221" spans="11:17" x14ac:dyDescent="0.35">
      <c r="K221" s="2" t="s">
        <v>29</v>
      </c>
      <c r="Q221"/>
    </row>
    <row r="222" spans="11:17" x14ac:dyDescent="0.35">
      <c r="Q222"/>
    </row>
    <row r="223" spans="11:17" x14ac:dyDescent="0.35">
      <c r="Q223"/>
    </row>
    <row r="224" spans="11:17" x14ac:dyDescent="0.35">
      <c r="Q224"/>
    </row>
    <row r="225" spans="11:17" x14ac:dyDescent="0.35">
      <c r="Q225"/>
    </row>
    <row r="226" spans="11:17" x14ac:dyDescent="0.35">
      <c r="Q226"/>
    </row>
    <row r="227" spans="11:17" x14ac:dyDescent="0.35">
      <c r="Q227"/>
    </row>
    <row r="228" spans="11:17" x14ac:dyDescent="0.35">
      <c r="Q228"/>
    </row>
    <row r="229" spans="11:17" x14ac:dyDescent="0.35">
      <c r="Q229"/>
    </row>
    <row r="230" spans="11:17" x14ac:dyDescent="0.35">
      <c r="K230" s="2" t="s">
        <v>30</v>
      </c>
      <c r="Q230"/>
    </row>
    <row r="231" spans="11:17" x14ac:dyDescent="0.35">
      <c r="Q231"/>
    </row>
    <row r="232" spans="11:17" x14ac:dyDescent="0.35">
      <c r="Q232"/>
    </row>
    <row r="233" spans="11:17" x14ac:dyDescent="0.35">
      <c r="Q233"/>
    </row>
    <row r="234" spans="11:17" x14ac:dyDescent="0.35">
      <c r="Q234"/>
    </row>
    <row r="235" spans="11:17" x14ac:dyDescent="0.35">
      <c r="Q235"/>
    </row>
    <row r="236" spans="11:17" x14ac:dyDescent="0.35">
      <c r="Q236"/>
    </row>
    <row r="237" spans="11:17" x14ac:dyDescent="0.35">
      <c r="Q237"/>
    </row>
    <row r="238" spans="11:17" x14ac:dyDescent="0.35">
      <c r="Q238"/>
    </row>
    <row r="239" spans="11:17" x14ac:dyDescent="0.35">
      <c r="K239" s="2" t="s">
        <v>31</v>
      </c>
      <c r="Q239"/>
    </row>
    <row r="240" spans="11:17" x14ac:dyDescent="0.35">
      <c r="Q240"/>
    </row>
    <row r="241" spans="11:17" x14ac:dyDescent="0.35">
      <c r="Q241"/>
    </row>
    <row r="242" spans="11:17" x14ac:dyDescent="0.35">
      <c r="Q242"/>
    </row>
    <row r="243" spans="11:17" x14ac:dyDescent="0.35">
      <c r="Q243"/>
    </row>
    <row r="244" spans="11:17" x14ac:dyDescent="0.35">
      <c r="Q244"/>
    </row>
    <row r="245" spans="11:17" x14ac:dyDescent="0.35">
      <c r="Q245"/>
    </row>
    <row r="246" spans="11:17" x14ac:dyDescent="0.35">
      <c r="Q246"/>
    </row>
    <row r="247" spans="11:17" x14ac:dyDescent="0.35">
      <c r="Q247"/>
    </row>
    <row r="248" spans="11:17" x14ac:dyDescent="0.35">
      <c r="Q248"/>
    </row>
    <row r="249" spans="11:17" x14ac:dyDescent="0.35">
      <c r="K249" s="2" t="s">
        <v>32</v>
      </c>
      <c r="Q249"/>
    </row>
    <row r="250" spans="11:17" x14ac:dyDescent="0.35">
      <c r="Q250"/>
    </row>
    <row r="251" spans="11:17" x14ac:dyDescent="0.35">
      <c r="Q251"/>
    </row>
    <row r="252" spans="11:17" x14ac:dyDescent="0.35">
      <c r="Q252"/>
    </row>
    <row r="253" spans="11:17" x14ac:dyDescent="0.35">
      <c r="Q253"/>
    </row>
    <row r="254" spans="11:17" x14ac:dyDescent="0.35">
      <c r="Q254"/>
    </row>
    <row r="255" spans="11:17" x14ac:dyDescent="0.35">
      <c r="Q255"/>
    </row>
    <row r="256" spans="11:17" x14ac:dyDescent="0.35">
      <c r="Q256"/>
    </row>
    <row r="257" spans="11:17" x14ac:dyDescent="0.35">
      <c r="Q257"/>
    </row>
    <row r="258" spans="11:17" x14ac:dyDescent="0.35">
      <c r="Q258"/>
    </row>
    <row r="259" spans="11:17" x14ac:dyDescent="0.35">
      <c r="Q259"/>
    </row>
    <row r="260" spans="11:17" x14ac:dyDescent="0.35">
      <c r="Q260"/>
    </row>
    <row r="261" spans="11:17" x14ac:dyDescent="0.35">
      <c r="Q261"/>
    </row>
    <row r="262" spans="11:17" x14ac:dyDescent="0.35">
      <c r="K262" s="2" t="s">
        <v>86</v>
      </c>
      <c r="Q262"/>
    </row>
    <row r="263" spans="11:17" x14ac:dyDescent="0.35">
      <c r="Q263"/>
    </row>
    <row r="264" spans="11:17" x14ac:dyDescent="0.35">
      <c r="Q264"/>
    </row>
    <row r="265" spans="11:17" x14ac:dyDescent="0.35">
      <c r="Q265"/>
    </row>
    <row r="266" spans="11:17" x14ac:dyDescent="0.35">
      <c r="Q266"/>
    </row>
    <row r="267" spans="11:17" x14ac:dyDescent="0.35">
      <c r="Q267"/>
    </row>
    <row r="268" spans="11:17" x14ac:dyDescent="0.35">
      <c r="Q268"/>
    </row>
    <row r="269" spans="11:17" x14ac:dyDescent="0.35">
      <c r="Q269"/>
    </row>
    <row r="270" spans="11:17" x14ac:dyDescent="0.35">
      <c r="Q270"/>
    </row>
    <row r="271" spans="11:17" x14ac:dyDescent="0.35">
      <c r="Q271"/>
    </row>
    <row r="272" spans="11:17" x14ac:dyDescent="0.35">
      <c r="Q272"/>
    </row>
    <row r="273" spans="17:17" x14ac:dyDescent="0.35">
      <c r="Q273"/>
    </row>
    <row r="274" spans="17:17" x14ac:dyDescent="0.35">
      <c r="Q274"/>
    </row>
    <row r="275" spans="17:17" x14ac:dyDescent="0.35">
      <c r="Q275"/>
    </row>
    <row r="276" spans="17:17" x14ac:dyDescent="0.35">
      <c r="Q276"/>
    </row>
    <row r="277" spans="17:17" x14ac:dyDescent="0.35">
      <c r="Q277"/>
    </row>
    <row r="278" spans="17:17" x14ac:dyDescent="0.35">
      <c r="Q278"/>
    </row>
    <row r="279" spans="17:17" x14ac:dyDescent="0.35">
      <c r="Q279"/>
    </row>
    <row r="280" spans="17:17" x14ac:dyDescent="0.35">
      <c r="Q280"/>
    </row>
    <row r="281" spans="17:17" x14ac:dyDescent="0.35">
      <c r="Q281"/>
    </row>
    <row r="282" spans="17:17" x14ac:dyDescent="0.35">
      <c r="Q282"/>
    </row>
    <row r="283" spans="17:17" x14ac:dyDescent="0.35">
      <c r="Q283"/>
    </row>
    <row r="284" spans="17:17" x14ac:dyDescent="0.35">
      <c r="Q284"/>
    </row>
    <row r="285" spans="17:17" x14ac:dyDescent="0.35">
      <c r="Q285"/>
    </row>
    <row r="286" spans="17:17" x14ac:dyDescent="0.35">
      <c r="Q286"/>
    </row>
    <row r="287" spans="17:17" x14ac:dyDescent="0.35">
      <c r="Q287"/>
    </row>
    <row r="288" spans="17:17" x14ac:dyDescent="0.35">
      <c r="Q288"/>
    </row>
    <row r="289" spans="17:17" x14ac:dyDescent="0.35">
      <c r="Q289"/>
    </row>
    <row r="290" spans="17:17" x14ac:dyDescent="0.35">
      <c r="Q290"/>
    </row>
    <row r="291" spans="17:17" x14ac:dyDescent="0.35">
      <c r="Q291"/>
    </row>
    <row r="292" spans="17:17" x14ac:dyDescent="0.35">
      <c r="Q292"/>
    </row>
    <row r="293" spans="17:17" x14ac:dyDescent="0.35">
      <c r="Q293"/>
    </row>
    <row r="294" spans="17:17" x14ac:dyDescent="0.35">
      <c r="Q294"/>
    </row>
    <row r="295" spans="17:17" x14ac:dyDescent="0.35">
      <c r="Q295"/>
    </row>
    <row r="296" spans="17:17" x14ac:dyDescent="0.35">
      <c r="Q296"/>
    </row>
    <row r="297" spans="17:17" x14ac:dyDescent="0.35">
      <c r="Q297"/>
    </row>
    <row r="298" spans="17:17" x14ac:dyDescent="0.35">
      <c r="Q298"/>
    </row>
    <row r="299" spans="17:17" x14ac:dyDescent="0.35">
      <c r="Q299"/>
    </row>
    <row r="300" spans="17:17" x14ac:dyDescent="0.35">
      <c r="Q300"/>
    </row>
    <row r="301" spans="17:17" x14ac:dyDescent="0.35">
      <c r="Q301"/>
    </row>
    <row r="302" spans="17:17" x14ac:dyDescent="0.35">
      <c r="Q302"/>
    </row>
    <row r="303" spans="17:17" x14ac:dyDescent="0.35">
      <c r="Q303"/>
    </row>
    <row r="304" spans="17:17" x14ac:dyDescent="0.35">
      <c r="Q304"/>
    </row>
    <row r="305" spans="17:17" x14ac:dyDescent="0.35">
      <c r="Q305"/>
    </row>
    <row r="306" spans="17:17" x14ac:dyDescent="0.35">
      <c r="Q306"/>
    </row>
    <row r="307" spans="17:17" x14ac:dyDescent="0.35">
      <c r="Q307"/>
    </row>
    <row r="308" spans="17:17" x14ac:dyDescent="0.35">
      <c r="Q308"/>
    </row>
    <row r="309" spans="17:17" x14ac:dyDescent="0.35">
      <c r="Q309"/>
    </row>
    <row r="310" spans="17:17" x14ac:dyDescent="0.35">
      <c r="Q310"/>
    </row>
    <row r="311" spans="17:17" x14ac:dyDescent="0.35">
      <c r="Q311"/>
    </row>
    <row r="312" spans="17:17" x14ac:dyDescent="0.35">
      <c r="Q312"/>
    </row>
    <row r="313" spans="17:17" x14ac:dyDescent="0.35">
      <c r="Q313"/>
    </row>
    <row r="314" spans="17:17" x14ac:dyDescent="0.35">
      <c r="Q314"/>
    </row>
    <row r="315" spans="17:17" x14ac:dyDescent="0.35">
      <c r="Q315"/>
    </row>
    <row r="316" spans="17:17" x14ac:dyDescent="0.35">
      <c r="Q316"/>
    </row>
    <row r="317" spans="17:17" x14ac:dyDescent="0.35">
      <c r="Q317"/>
    </row>
    <row r="318" spans="17:17" x14ac:dyDescent="0.35">
      <c r="Q318"/>
    </row>
    <row r="319" spans="17:17" x14ac:dyDescent="0.35">
      <c r="Q319"/>
    </row>
    <row r="320" spans="17:17" x14ac:dyDescent="0.35">
      <c r="Q320"/>
    </row>
    <row r="321" spans="17:17" x14ac:dyDescent="0.35">
      <c r="Q321"/>
    </row>
    <row r="322" spans="17:17" x14ac:dyDescent="0.35">
      <c r="Q322"/>
    </row>
    <row r="323" spans="17:17" x14ac:dyDescent="0.35">
      <c r="Q323"/>
    </row>
    <row r="324" spans="17:17" x14ac:dyDescent="0.35">
      <c r="Q324"/>
    </row>
    <row r="325" spans="17:17" x14ac:dyDescent="0.35">
      <c r="Q325"/>
    </row>
    <row r="326" spans="17:17" x14ac:dyDescent="0.35">
      <c r="Q326"/>
    </row>
    <row r="327" spans="17:17" x14ac:dyDescent="0.35">
      <c r="Q327"/>
    </row>
    <row r="328" spans="17:17" x14ac:dyDescent="0.35">
      <c r="Q328"/>
    </row>
    <row r="329" spans="17:17" x14ac:dyDescent="0.35">
      <c r="Q329"/>
    </row>
    <row r="330" spans="17:17" x14ac:dyDescent="0.35">
      <c r="Q330"/>
    </row>
    <row r="331" spans="17:17" x14ac:dyDescent="0.35">
      <c r="Q331"/>
    </row>
    <row r="332" spans="17:17" x14ac:dyDescent="0.35">
      <c r="Q332"/>
    </row>
    <row r="333" spans="17:17" x14ac:dyDescent="0.35">
      <c r="Q333"/>
    </row>
    <row r="334" spans="17:17" x14ac:dyDescent="0.35">
      <c r="Q334"/>
    </row>
    <row r="335" spans="17:17" x14ac:dyDescent="0.35">
      <c r="Q335"/>
    </row>
    <row r="336" spans="17:17" x14ac:dyDescent="0.35">
      <c r="Q336"/>
    </row>
    <row r="337" spans="17:17" x14ac:dyDescent="0.35">
      <c r="Q337"/>
    </row>
    <row r="338" spans="17:17" x14ac:dyDescent="0.35">
      <c r="Q338"/>
    </row>
    <row r="339" spans="17:17" x14ac:dyDescent="0.35">
      <c r="Q339"/>
    </row>
    <row r="340" spans="17:17" x14ac:dyDescent="0.35">
      <c r="Q340"/>
    </row>
    <row r="341" spans="17:17" x14ac:dyDescent="0.35">
      <c r="Q341"/>
    </row>
    <row r="342" spans="17:17" x14ac:dyDescent="0.35">
      <c r="Q342"/>
    </row>
    <row r="343" spans="17:17" x14ac:dyDescent="0.35">
      <c r="Q343"/>
    </row>
    <row r="344" spans="17:17" x14ac:dyDescent="0.35">
      <c r="Q344"/>
    </row>
    <row r="345" spans="17:17" x14ac:dyDescent="0.35">
      <c r="Q345"/>
    </row>
    <row r="346" spans="17:17" x14ac:dyDescent="0.35">
      <c r="Q346"/>
    </row>
    <row r="347" spans="17:17" x14ac:dyDescent="0.35">
      <c r="Q347"/>
    </row>
    <row r="348" spans="17:17" x14ac:dyDescent="0.35">
      <c r="Q348"/>
    </row>
    <row r="349" spans="17:17" x14ac:dyDescent="0.35">
      <c r="Q349"/>
    </row>
    <row r="350" spans="17:17" x14ac:dyDescent="0.35">
      <c r="Q350"/>
    </row>
    <row r="351" spans="17:17" x14ac:dyDescent="0.35">
      <c r="Q351"/>
    </row>
    <row r="352" spans="17:17" x14ac:dyDescent="0.35">
      <c r="Q352"/>
    </row>
    <row r="353" spans="17:17" x14ac:dyDescent="0.35">
      <c r="Q353"/>
    </row>
    <row r="354" spans="17:17" x14ac:dyDescent="0.35">
      <c r="Q354"/>
    </row>
    <row r="355" spans="17:17" x14ac:dyDescent="0.35">
      <c r="Q355"/>
    </row>
    <row r="356" spans="17:17" x14ac:dyDescent="0.35">
      <c r="Q356"/>
    </row>
    <row r="357" spans="17:17" x14ac:dyDescent="0.35">
      <c r="Q357"/>
    </row>
    <row r="358" spans="17:17" x14ac:dyDescent="0.35">
      <c r="Q358"/>
    </row>
    <row r="359" spans="17:17" x14ac:dyDescent="0.35">
      <c r="Q359"/>
    </row>
    <row r="360" spans="17:17" x14ac:dyDescent="0.35">
      <c r="Q360"/>
    </row>
    <row r="361" spans="17:17" x14ac:dyDescent="0.35">
      <c r="Q361"/>
    </row>
    <row r="362" spans="17:17" x14ac:dyDescent="0.35">
      <c r="Q362"/>
    </row>
    <row r="363" spans="17:17" x14ac:dyDescent="0.35">
      <c r="Q363"/>
    </row>
    <row r="364" spans="17:17" x14ac:dyDescent="0.35">
      <c r="Q364"/>
    </row>
    <row r="365" spans="17:17" x14ac:dyDescent="0.35">
      <c r="Q365"/>
    </row>
    <row r="366" spans="17:17" x14ac:dyDescent="0.35">
      <c r="Q366"/>
    </row>
    <row r="367" spans="17:17" x14ac:dyDescent="0.35">
      <c r="Q367"/>
    </row>
    <row r="368" spans="17:17" x14ac:dyDescent="0.35">
      <c r="Q368"/>
    </row>
    <row r="369" spans="17:17" x14ac:dyDescent="0.35">
      <c r="Q369"/>
    </row>
    <row r="370" spans="17:17" x14ac:dyDescent="0.35">
      <c r="Q370"/>
    </row>
    <row r="371" spans="17:17" x14ac:dyDescent="0.35">
      <c r="Q371"/>
    </row>
    <row r="372" spans="17:17" x14ac:dyDescent="0.35">
      <c r="Q372"/>
    </row>
    <row r="373" spans="17:17" x14ac:dyDescent="0.35">
      <c r="Q373"/>
    </row>
    <row r="374" spans="17:17" x14ac:dyDescent="0.35">
      <c r="Q374"/>
    </row>
    <row r="375" spans="17:17" x14ac:dyDescent="0.35">
      <c r="Q375"/>
    </row>
    <row r="376" spans="17:17" x14ac:dyDescent="0.35">
      <c r="Q376"/>
    </row>
    <row r="377" spans="17:17" x14ac:dyDescent="0.35">
      <c r="Q377"/>
    </row>
    <row r="378" spans="17:17" x14ac:dyDescent="0.35">
      <c r="Q378"/>
    </row>
    <row r="379" spans="17:17" x14ac:dyDescent="0.35">
      <c r="Q379"/>
    </row>
    <row r="380" spans="17:17" x14ac:dyDescent="0.35">
      <c r="Q380"/>
    </row>
    <row r="381" spans="17:17" x14ac:dyDescent="0.35">
      <c r="Q381"/>
    </row>
    <row r="382" spans="17:17" x14ac:dyDescent="0.35">
      <c r="Q382"/>
    </row>
    <row r="383" spans="17:17" x14ac:dyDescent="0.35">
      <c r="Q383"/>
    </row>
    <row r="384" spans="17:17" x14ac:dyDescent="0.35">
      <c r="Q384"/>
    </row>
    <row r="385" spans="17:17" x14ac:dyDescent="0.35">
      <c r="Q385"/>
    </row>
    <row r="386" spans="17:17" x14ac:dyDescent="0.35">
      <c r="Q386"/>
    </row>
    <row r="387" spans="17:17" x14ac:dyDescent="0.35">
      <c r="Q387"/>
    </row>
    <row r="388" spans="17:17" x14ac:dyDescent="0.35">
      <c r="Q388"/>
    </row>
    <row r="389" spans="17:17" x14ac:dyDescent="0.35">
      <c r="Q389"/>
    </row>
    <row r="390" spans="17:17" x14ac:dyDescent="0.35">
      <c r="Q390"/>
    </row>
    <row r="391" spans="17:17" x14ac:dyDescent="0.35">
      <c r="Q391"/>
    </row>
    <row r="392" spans="17:17" x14ac:dyDescent="0.35">
      <c r="Q392"/>
    </row>
    <row r="393" spans="17:17" x14ac:dyDescent="0.35">
      <c r="Q393"/>
    </row>
    <row r="394" spans="17:17" x14ac:dyDescent="0.35">
      <c r="Q394"/>
    </row>
    <row r="395" spans="17:17" x14ac:dyDescent="0.35">
      <c r="Q395"/>
    </row>
    <row r="396" spans="17:17" x14ac:dyDescent="0.35">
      <c r="Q396"/>
    </row>
    <row r="397" spans="17:17" x14ac:dyDescent="0.35">
      <c r="Q397"/>
    </row>
    <row r="398" spans="17:17" x14ac:dyDescent="0.35">
      <c r="Q398"/>
    </row>
    <row r="399" spans="17:17" x14ac:dyDescent="0.35">
      <c r="Q399"/>
    </row>
    <row r="400" spans="17:17" x14ac:dyDescent="0.35">
      <c r="Q400"/>
    </row>
    <row r="401" spans="17:17" x14ac:dyDescent="0.35">
      <c r="Q401"/>
    </row>
    <row r="402" spans="17:17" x14ac:dyDescent="0.35">
      <c r="Q402"/>
    </row>
    <row r="403" spans="17:17" x14ac:dyDescent="0.35">
      <c r="Q403"/>
    </row>
    <row r="404" spans="17:17" x14ac:dyDescent="0.35">
      <c r="Q404"/>
    </row>
    <row r="405" spans="17:17" x14ac:dyDescent="0.35">
      <c r="Q405"/>
    </row>
    <row r="406" spans="17:17" x14ac:dyDescent="0.35">
      <c r="Q406"/>
    </row>
    <row r="407" spans="17:17" x14ac:dyDescent="0.35">
      <c r="Q407"/>
    </row>
    <row r="408" spans="17:17" x14ac:dyDescent="0.35">
      <c r="Q408"/>
    </row>
    <row r="409" spans="17:17" x14ac:dyDescent="0.35">
      <c r="Q409"/>
    </row>
    <row r="410" spans="17:17" x14ac:dyDescent="0.35">
      <c r="Q410"/>
    </row>
    <row r="411" spans="17:17" x14ac:dyDescent="0.35">
      <c r="Q411"/>
    </row>
    <row r="412" spans="17:17" x14ac:dyDescent="0.35">
      <c r="Q412"/>
    </row>
    <row r="413" spans="17:17" x14ac:dyDescent="0.35">
      <c r="Q413"/>
    </row>
    <row r="414" spans="17:17" x14ac:dyDescent="0.35">
      <c r="Q414"/>
    </row>
    <row r="415" spans="17:17" x14ac:dyDescent="0.35">
      <c r="Q415"/>
    </row>
    <row r="416" spans="17:17" x14ac:dyDescent="0.35">
      <c r="Q416"/>
    </row>
    <row r="417" spans="17:17" x14ac:dyDescent="0.35">
      <c r="Q417"/>
    </row>
    <row r="418" spans="17:17" x14ac:dyDescent="0.35">
      <c r="Q418"/>
    </row>
    <row r="419" spans="17:17" x14ac:dyDescent="0.35">
      <c r="Q419"/>
    </row>
    <row r="420" spans="17:17" x14ac:dyDescent="0.35">
      <c r="Q420"/>
    </row>
    <row r="421" spans="17:17" x14ac:dyDescent="0.35">
      <c r="Q421"/>
    </row>
    <row r="422" spans="17:17" x14ac:dyDescent="0.35">
      <c r="Q422"/>
    </row>
    <row r="423" spans="17:17" x14ac:dyDescent="0.35">
      <c r="Q423"/>
    </row>
    <row r="424" spans="17:17" x14ac:dyDescent="0.35">
      <c r="Q424"/>
    </row>
    <row r="425" spans="17:17" x14ac:dyDescent="0.35">
      <c r="Q425"/>
    </row>
    <row r="426" spans="17:17" x14ac:dyDescent="0.35">
      <c r="Q426"/>
    </row>
    <row r="427" spans="17:17" x14ac:dyDescent="0.35">
      <c r="Q427"/>
    </row>
    <row r="428" spans="17:17" x14ac:dyDescent="0.35">
      <c r="Q428"/>
    </row>
    <row r="429" spans="17:17" x14ac:dyDescent="0.35">
      <c r="Q429"/>
    </row>
    <row r="430" spans="17:17" x14ac:dyDescent="0.35">
      <c r="Q430"/>
    </row>
    <row r="431" spans="17:17" x14ac:dyDescent="0.35">
      <c r="Q431"/>
    </row>
    <row r="432" spans="17:17" x14ac:dyDescent="0.35">
      <c r="Q432"/>
    </row>
    <row r="433" spans="17:17" x14ac:dyDescent="0.35">
      <c r="Q433"/>
    </row>
    <row r="434" spans="17:17" x14ac:dyDescent="0.35">
      <c r="Q434"/>
    </row>
    <row r="435" spans="17:17" x14ac:dyDescent="0.35">
      <c r="Q435"/>
    </row>
    <row r="436" spans="17:17" x14ac:dyDescent="0.35">
      <c r="Q436"/>
    </row>
    <row r="437" spans="17:17" x14ac:dyDescent="0.35">
      <c r="Q437"/>
    </row>
    <row r="438" spans="17:17" x14ac:dyDescent="0.35">
      <c r="Q438"/>
    </row>
    <row r="439" spans="17:17" x14ac:dyDescent="0.35">
      <c r="Q439"/>
    </row>
    <row r="440" spans="17:17" x14ac:dyDescent="0.35">
      <c r="Q440"/>
    </row>
    <row r="441" spans="17:17" x14ac:dyDescent="0.35">
      <c r="Q441"/>
    </row>
    <row r="442" spans="17:17" x14ac:dyDescent="0.35">
      <c r="Q442"/>
    </row>
    <row r="443" spans="17:17" x14ac:dyDescent="0.35">
      <c r="Q443"/>
    </row>
    <row r="444" spans="17:17" x14ac:dyDescent="0.35">
      <c r="Q444"/>
    </row>
    <row r="445" spans="17:17" x14ac:dyDescent="0.35">
      <c r="Q445"/>
    </row>
    <row r="446" spans="17:17" x14ac:dyDescent="0.35">
      <c r="Q446"/>
    </row>
    <row r="447" spans="17:17" x14ac:dyDescent="0.35">
      <c r="Q447"/>
    </row>
    <row r="448" spans="17:17" x14ac:dyDescent="0.35">
      <c r="Q448"/>
    </row>
    <row r="449" spans="17:17" x14ac:dyDescent="0.35">
      <c r="Q449"/>
    </row>
    <row r="450" spans="17:17" x14ac:dyDescent="0.35">
      <c r="Q450"/>
    </row>
    <row r="451" spans="17:17" x14ac:dyDescent="0.35">
      <c r="Q451"/>
    </row>
    <row r="452" spans="17:17" x14ac:dyDescent="0.35">
      <c r="Q452"/>
    </row>
    <row r="453" spans="17:17" x14ac:dyDescent="0.35">
      <c r="Q453"/>
    </row>
    <row r="454" spans="17:17" x14ac:dyDescent="0.35">
      <c r="Q454"/>
    </row>
    <row r="455" spans="17:17" x14ac:dyDescent="0.35">
      <c r="Q455"/>
    </row>
    <row r="456" spans="17:17" x14ac:dyDescent="0.35">
      <c r="Q456"/>
    </row>
    <row r="457" spans="17:17" x14ac:dyDescent="0.35">
      <c r="Q457"/>
    </row>
    <row r="458" spans="17:17" x14ac:dyDescent="0.35">
      <c r="Q458"/>
    </row>
    <row r="459" spans="17:17" x14ac:dyDescent="0.35">
      <c r="Q459"/>
    </row>
    <row r="460" spans="17:17" x14ac:dyDescent="0.35">
      <c r="Q460"/>
    </row>
    <row r="461" spans="17:17" x14ac:dyDescent="0.35">
      <c r="Q461"/>
    </row>
    <row r="462" spans="17:17" x14ac:dyDescent="0.35">
      <c r="Q462"/>
    </row>
    <row r="463" spans="17:17" x14ac:dyDescent="0.35">
      <c r="Q463"/>
    </row>
    <row r="464" spans="17:17" x14ac:dyDescent="0.35">
      <c r="Q464"/>
    </row>
    <row r="465" spans="17:17" x14ac:dyDescent="0.35">
      <c r="Q465"/>
    </row>
    <row r="466" spans="17:17" x14ac:dyDescent="0.35">
      <c r="Q466"/>
    </row>
    <row r="467" spans="17:17" x14ac:dyDescent="0.35">
      <c r="Q467"/>
    </row>
    <row r="468" spans="17:17" x14ac:dyDescent="0.35">
      <c r="Q468"/>
    </row>
    <row r="469" spans="17:17" x14ac:dyDescent="0.35">
      <c r="Q469"/>
    </row>
    <row r="470" spans="17:17" x14ac:dyDescent="0.35">
      <c r="Q470"/>
    </row>
    <row r="471" spans="17:17" x14ac:dyDescent="0.35">
      <c r="Q471"/>
    </row>
    <row r="472" spans="17:17" x14ac:dyDescent="0.35">
      <c r="Q472"/>
    </row>
    <row r="473" spans="17:17" x14ac:dyDescent="0.35">
      <c r="Q473"/>
    </row>
    <row r="474" spans="17:17" x14ac:dyDescent="0.35">
      <c r="Q474"/>
    </row>
    <row r="475" spans="17:17" x14ac:dyDescent="0.35">
      <c r="Q475"/>
    </row>
    <row r="476" spans="17:17" x14ac:dyDescent="0.35">
      <c r="Q476"/>
    </row>
    <row r="477" spans="17:17" x14ac:dyDescent="0.35">
      <c r="Q477"/>
    </row>
    <row r="478" spans="17:17" x14ac:dyDescent="0.35">
      <c r="Q478"/>
    </row>
    <row r="479" spans="17:17" x14ac:dyDescent="0.35">
      <c r="Q479"/>
    </row>
    <row r="480" spans="17:17" x14ac:dyDescent="0.35">
      <c r="Q480"/>
    </row>
    <row r="481" spans="17:17" x14ac:dyDescent="0.35">
      <c r="Q481"/>
    </row>
    <row r="482" spans="17:17" x14ac:dyDescent="0.35">
      <c r="Q482"/>
    </row>
    <row r="483" spans="17:17" x14ac:dyDescent="0.35">
      <c r="Q483"/>
    </row>
    <row r="484" spans="17:17" x14ac:dyDescent="0.35">
      <c r="Q484"/>
    </row>
    <row r="485" spans="17:17" x14ac:dyDescent="0.35">
      <c r="Q485"/>
    </row>
    <row r="486" spans="17:17" x14ac:dyDescent="0.35">
      <c r="Q486"/>
    </row>
    <row r="487" spans="17:17" x14ac:dyDescent="0.35">
      <c r="Q487"/>
    </row>
    <row r="488" spans="17:17" x14ac:dyDescent="0.35">
      <c r="Q488"/>
    </row>
    <row r="489" spans="17:17" x14ac:dyDescent="0.35">
      <c r="Q489"/>
    </row>
    <row r="490" spans="17:17" x14ac:dyDescent="0.35">
      <c r="Q490"/>
    </row>
    <row r="491" spans="17:17" x14ac:dyDescent="0.35">
      <c r="Q491"/>
    </row>
    <row r="492" spans="17:17" x14ac:dyDescent="0.35">
      <c r="Q492"/>
    </row>
    <row r="493" spans="17:17" x14ac:dyDescent="0.35">
      <c r="Q493"/>
    </row>
    <row r="494" spans="17:17" x14ac:dyDescent="0.35">
      <c r="Q494"/>
    </row>
    <row r="495" spans="17:17" x14ac:dyDescent="0.35">
      <c r="Q495"/>
    </row>
    <row r="496" spans="17:17" x14ac:dyDescent="0.35">
      <c r="Q496"/>
    </row>
    <row r="497" spans="17:17" x14ac:dyDescent="0.35">
      <c r="Q497"/>
    </row>
    <row r="498" spans="17:17" x14ac:dyDescent="0.35">
      <c r="Q498"/>
    </row>
    <row r="499" spans="17:17" x14ac:dyDescent="0.35">
      <c r="Q499"/>
    </row>
    <row r="500" spans="17:17" x14ac:dyDescent="0.35">
      <c r="Q500"/>
    </row>
    <row r="501" spans="17:17" x14ac:dyDescent="0.35">
      <c r="Q501"/>
    </row>
    <row r="502" spans="17:17" x14ac:dyDescent="0.35">
      <c r="Q502"/>
    </row>
    <row r="503" spans="17:17" x14ac:dyDescent="0.35">
      <c r="Q503"/>
    </row>
    <row r="504" spans="17:17" x14ac:dyDescent="0.35">
      <c r="Q504"/>
    </row>
    <row r="505" spans="17:17" x14ac:dyDescent="0.35">
      <c r="Q505"/>
    </row>
    <row r="506" spans="17:17" x14ac:dyDescent="0.35">
      <c r="Q506"/>
    </row>
    <row r="507" spans="17:17" x14ac:dyDescent="0.35">
      <c r="Q507"/>
    </row>
    <row r="508" spans="17:17" x14ac:dyDescent="0.35">
      <c r="Q508"/>
    </row>
    <row r="509" spans="17:17" x14ac:dyDescent="0.35">
      <c r="Q509"/>
    </row>
    <row r="510" spans="17:17" x14ac:dyDescent="0.35">
      <c r="Q510"/>
    </row>
    <row r="511" spans="17:17" x14ac:dyDescent="0.35">
      <c r="Q511"/>
    </row>
    <row r="512" spans="17:17" x14ac:dyDescent="0.35">
      <c r="Q512"/>
    </row>
    <row r="513" spans="17:17" x14ac:dyDescent="0.35">
      <c r="Q513"/>
    </row>
    <row r="514" spans="17:17" x14ac:dyDescent="0.35">
      <c r="Q514"/>
    </row>
    <row r="515" spans="17:17" x14ac:dyDescent="0.35">
      <c r="Q515"/>
    </row>
    <row r="516" spans="17:17" x14ac:dyDescent="0.35">
      <c r="Q516"/>
    </row>
    <row r="517" spans="17:17" x14ac:dyDescent="0.35">
      <c r="Q517"/>
    </row>
    <row r="518" spans="17:17" x14ac:dyDescent="0.35">
      <c r="Q518"/>
    </row>
    <row r="519" spans="17:17" x14ac:dyDescent="0.35">
      <c r="Q519"/>
    </row>
    <row r="520" spans="17:17" x14ac:dyDescent="0.35">
      <c r="Q520"/>
    </row>
    <row r="521" spans="17:17" x14ac:dyDescent="0.35">
      <c r="Q521"/>
    </row>
    <row r="522" spans="17:17" x14ac:dyDescent="0.35">
      <c r="Q522"/>
    </row>
    <row r="523" spans="17:17" x14ac:dyDescent="0.35">
      <c r="Q523"/>
    </row>
    <row r="524" spans="17:17" x14ac:dyDescent="0.35">
      <c r="Q524"/>
    </row>
    <row r="525" spans="17:17" x14ac:dyDescent="0.35">
      <c r="Q525"/>
    </row>
    <row r="526" spans="17:17" x14ac:dyDescent="0.35">
      <c r="Q526"/>
    </row>
    <row r="527" spans="17:17" x14ac:dyDescent="0.35">
      <c r="Q527"/>
    </row>
    <row r="528" spans="17:17" x14ac:dyDescent="0.35">
      <c r="Q528"/>
    </row>
    <row r="529" spans="17:17" x14ac:dyDescent="0.35">
      <c r="Q529"/>
    </row>
    <row r="530" spans="17:17" x14ac:dyDescent="0.35">
      <c r="Q530"/>
    </row>
    <row r="531" spans="17:17" x14ac:dyDescent="0.35">
      <c r="Q531"/>
    </row>
    <row r="532" spans="17:17" x14ac:dyDescent="0.35">
      <c r="Q532"/>
    </row>
    <row r="533" spans="17:17" x14ac:dyDescent="0.35">
      <c r="Q533"/>
    </row>
    <row r="534" spans="17:17" x14ac:dyDescent="0.35">
      <c r="Q534"/>
    </row>
    <row r="535" spans="17:17" x14ac:dyDescent="0.35">
      <c r="Q535"/>
    </row>
    <row r="536" spans="17:17" x14ac:dyDescent="0.35">
      <c r="Q536"/>
    </row>
    <row r="537" spans="17:17" x14ac:dyDescent="0.35">
      <c r="Q537"/>
    </row>
    <row r="538" spans="17:17" x14ac:dyDescent="0.35">
      <c r="Q538"/>
    </row>
    <row r="539" spans="17:17" x14ac:dyDescent="0.35">
      <c r="Q539"/>
    </row>
    <row r="540" spans="17:17" x14ac:dyDescent="0.35">
      <c r="Q540"/>
    </row>
    <row r="541" spans="17:17" x14ac:dyDescent="0.35">
      <c r="Q541"/>
    </row>
    <row r="542" spans="17:17" x14ac:dyDescent="0.35">
      <c r="Q542"/>
    </row>
    <row r="543" spans="17:17" x14ac:dyDescent="0.35">
      <c r="Q543"/>
    </row>
    <row r="544" spans="17:17" x14ac:dyDescent="0.35">
      <c r="Q544"/>
    </row>
    <row r="545" spans="17:17" x14ac:dyDescent="0.35">
      <c r="Q545"/>
    </row>
    <row r="546" spans="17:17" x14ac:dyDescent="0.35">
      <c r="Q546"/>
    </row>
    <row r="547" spans="17:17" x14ac:dyDescent="0.35">
      <c r="Q547"/>
    </row>
    <row r="548" spans="17:17" x14ac:dyDescent="0.35">
      <c r="Q548"/>
    </row>
    <row r="549" spans="17:17" x14ac:dyDescent="0.35">
      <c r="Q549"/>
    </row>
    <row r="550" spans="17:17" x14ac:dyDescent="0.35">
      <c r="Q550"/>
    </row>
    <row r="551" spans="17:17" x14ac:dyDescent="0.35">
      <c r="Q551"/>
    </row>
    <row r="552" spans="17:17" x14ac:dyDescent="0.35">
      <c r="Q552"/>
    </row>
    <row r="553" spans="17:17" x14ac:dyDescent="0.35">
      <c r="Q553"/>
    </row>
    <row r="554" spans="17:17" x14ac:dyDescent="0.35">
      <c r="Q554"/>
    </row>
    <row r="555" spans="17:17" x14ac:dyDescent="0.35">
      <c r="Q555"/>
    </row>
    <row r="556" spans="17:17" x14ac:dyDescent="0.35">
      <c r="Q556"/>
    </row>
    <row r="557" spans="17:17" x14ac:dyDescent="0.35">
      <c r="Q557"/>
    </row>
    <row r="558" spans="17:17" x14ac:dyDescent="0.35">
      <c r="Q558"/>
    </row>
    <row r="559" spans="17:17" x14ac:dyDescent="0.35">
      <c r="Q559"/>
    </row>
    <row r="560" spans="17:17" x14ac:dyDescent="0.35">
      <c r="Q560"/>
    </row>
    <row r="561" spans="17:17" x14ac:dyDescent="0.35">
      <c r="Q561"/>
    </row>
    <row r="562" spans="17:17" x14ac:dyDescent="0.35">
      <c r="Q562"/>
    </row>
    <row r="563" spans="17:17" x14ac:dyDescent="0.35">
      <c r="Q563"/>
    </row>
    <row r="564" spans="17:17" x14ac:dyDescent="0.35">
      <c r="Q564"/>
    </row>
    <row r="565" spans="17:17" x14ac:dyDescent="0.35">
      <c r="Q565"/>
    </row>
    <row r="566" spans="17:17" x14ac:dyDescent="0.35">
      <c r="Q566"/>
    </row>
    <row r="567" spans="17:17" x14ac:dyDescent="0.35">
      <c r="Q567"/>
    </row>
    <row r="568" spans="17:17" x14ac:dyDescent="0.35">
      <c r="Q568"/>
    </row>
    <row r="569" spans="17:17" x14ac:dyDescent="0.35">
      <c r="Q569"/>
    </row>
    <row r="570" spans="17:17" x14ac:dyDescent="0.35">
      <c r="Q570"/>
    </row>
    <row r="571" spans="17:17" x14ac:dyDescent="0.35">
      <c r="Q571"/>
    </row>
    <row r="572" spans="17:17" x14ac:dyDescent="0.35">
      <c r="Q572"/>
    </row>
    <row r="573" spans="17:17" x14ac:dyDescent="0.35">
      <c r="Q573"/>
    </row>
    <row r="574" spans="17:17" x14ac:dyDescent="0.35">
      <c r="Q574"/>
    </row>
    <row r="575" spans="17:17" x14ac:dyDescent="0.35">
      <c r="Q575"/>
    </row>
    <row r="576" spans="17:17" x14ac:dyDescent="0.35">
      <c r="Q576"/>
    </row>
    <row r="577" spans="17:17" x14ac:dyDescent="0.35">
      <c r="Q577"/>
    </row>
    <row r="578" spans="17:17" x14ac:dyDescent="0.35">
      <c r="Q578"/>
    </row>
    <row r="579" spans="17:17" x14ac:dyDescent="0.35">
      <c r="Q579"/>
    </row>
    <row r="580" spans="17:17" x14ac:dyDescent="0.35">
      <c r="Q580"/>
    </row>
    <row r="581" spans="17:17" x14ac:dyDescent="0.35">
      <c r="Q581"/>
    </row>
    <row r="582" spans="17:17" x14ac:dyDescent="0.35">
      <c r="Q582"/>
    </row>
    <row r="583" spans="17:17" x14ac:dyDescent="0.35">
      <c r="Q583"/>
    </row>
    <row r="584" spans="17:17" x14ac:dyDescent="0.35">
      <c r="Q584"/>
    </row>
    <row r="585" spans="17:17" x14ac:dyDescent="0.35">
      <c r="Q585"/>
    </row>
    <row r="586" spans="17:17" x14ac:dyDescent="0.35">
      <c r="Q586"/>
    </row>
    <row r="587" spans="17:17" x14ac:dyDescent="0.35">
      <c r="Q587"/>
    </row>
    <row r="588" spans="17:17" x14ac:dyDescent="0.35">
      <c r="Q588"/>
    </row>
    <row r="589" spans="17:17" x14ac:dyDescent="0.35">
      <c r="Q589"/>
    </row>
    <row r="590" spans="17:17" x14ac:dyDescent="0.35">
      <c r="Q590"/>
    </row>
    <row r="591" spans="17:17" x14ac:dyDescent="0.35">
      <c r="Q591"/>
    </row>
    <row r="592" spans="17:17" x14ac:dyDescent="0.35">
      <c r="Q592"/>
    </row>
    <row r="593" spans="17:17" x14ac:dyDescent="0.35">
      <c r="Q593"/>
    </row>
    <row r="594" spans="17:17" x14ac:dyDescent="0.35">
      <c r="Q594"/>
    </row>
    <row r="595" spans="17:17" x14ac:dyDescent="0.35">
      <c r="Q595"/>
    </row>
    <row r="596" spans="17:17" x14ac:dyDescent="0.35">
      <c r="Q596"/>
    </row>
    <row r="597" spans="17:17" x14ac:dyDescent="0.35">
      <c r="Q597"/>
    </row>
    <row r="598" spans="17:17" x14ac:dyDescent="0.35">
      <c r="Q598"/>
    </row>
    <row r="599" spans="17:17" x14ac:dyDescent="0.35">
      <c r="Q599"/>
    </row>
    <row r="600" spans="17:17" x14ac:dyDescent="0.35">
      <c r="Q600"/>
    </row>
    <row r="601" spans="17:17" x14ac:dyDescent="0.35">
      <c r="Q601"/>
    </row>
    <row r="602" spans="17:17" x14ac:dyDescent="0.35">
      <c r="Q602"/>
    </row>
    <row r="603" spans="17:17" x14ac:dyDescent="0.35">
      <c r="Q603"/>
    </row>
    <row r="604" spans="17:17" x14ac:dyDescent="0.35">
      <c r="Q604"/>
    </row>
    <row r="605" spans="17:17" x14ac:dyDescent="0.35">
      <c r="Q605"/>
    </row>
    <row r="606" spans="17:17" x14ac:dyDescent="0.35">
      <c r="Q606"/>
    </row>
    <row r="607" spans="17:17" x14ac:dyDescent="0.35">
      <c r="Q607"/>
    </row>
    <row r="608" spans="17:17" x14ac:dyDescent="0.35">
      <c r="Q608"/>
    </row>
    <row r="609" spans="17:17" x14ac:dyDescent="0.35">
      <c r="Q609"/>
    </row>
    <row r="610" spans="17:17" x14ac:dyDescent="0.35">
      <c r="Q610"/>
    </row>
    <row r="611" spans="17:17" x14ac:dyDescent="0.35">
      <c r="Q611"/>
    </row>
    <row r="612" spans="17:17" x14ac:dyDescent="0.35">
      <c r="Q612"/>
    </row>
    <row r="613" spans="17:17" x14ac:dyDescent="0.35">
      <c r="Q613"/>
    </row>
    <row r="614" spans="17:17" x14ac:dyDescent="0.35">
      <c r="Q614"/>
    </row>
    <row r="615" spans="17:17" x14ac:dyDescent="0.35">
      <c r="Q615"/>
    </row>
    <row r="616" spans="17:17" x14ac:dyDescent="0.35">
      <c r="Q616"/>
    </row>
    <row r="617" spans="17:17" x14ac:dyDescent="0.35">
      <c r="Q617"/>
    </row>
    <row r="618" spans="17:17" x14ac:dyDescent="0.35">
      <c r="Q618"/>
    </row>
    <row r="619" spans="17:17" x14ac:dyDescent="0.35">
      <c r="Q619"/>
    </row>
    <row r="620" spans="17:17" x14ac:dyDescent="0.35">
      <c r="Q620"/>
    </row>
    <row r="621" spans="17:17" x14ac:dyDescent="0.35">
      <c r="Q621"/>
    </row>
    <row r="622" spans="17:17" x14ac:dyDescent="0.35">
      <c r="Q622"/>
    </row>
    <row r="623" spans="17:17" x14ac:dyDescent="0.35">
      <c r="Q623"/>
    </row>
    <row r="624" spans="17:17" x14ac:dyDescent="0.35">
      <c r="Q624"/>
    </row>
    <row r="625" spans="17:17" x14ac:dyDescent="0.35">
      <c r="Q625"/>
    </row>
    <row r="626" spans="17:17" x14ac:dyDescent="0.35">
      <c r="Q626"/>
    </row>
    <row r="627" spans="17:17" x14ac:dyDescent="0.35">
      <c r="Q627"/>
    </row>
    <row r="628" spans="17:17" x14ac:dyDescent="0.35">
      <c r="Q628"/>
    </row>
    <row r="629" spans="17:17" x14ac:dyDescent="0.35">
      <c r="Q629"/>
    </row>
    <row r="630" spans="17:17" x14ac:dyDescent="0.35">
      <c r="Q630"/>
    </row>
    <row r="631" spans="17:17" x14ac:dyDescent="0.35">
      <c r="Q631"/>
    </row>
    <row r="632" spans="17:17" x14ac:dyDescent="0.35">
      <c r="Q632"/>
    </row>
    <row r="633" spans="17:17" x14ac:dyDescent="0.35">
      <c r="Q633"/>
    </row>
    <row r="634" spans="17:17" x14ac:dyDescent="0.35">
      <c r="Q634"/>
    </row>
    <row r="635" spans="17:17" x14ac:dyDescent="0.35">
      <c r="Q635"/>
    </row>
    <row r="636" spans="17:17" x14ac:dyDescent="0.35">
      <c r="Q636"/>
    </row>
    <row r="637" spans="17:17" x14ac:dyDescent="0.35">
      <c r="Q637"/>
    </row>
    <row r="638" spans="17:17" x14ac:dyDescent="0.35">
      <c r="Q638"/>
    </row>
    <row r="639" spans="17:17" x14ac:dyDescent="0.35">
      <c r="Q639"/>
    </row>
    <row r="640" spans="17:17" x14ac:dyDescent="0.35">
      <c r="Q640"/>
    </row>
    <row r="641" spans="17:17" x14ac:dyDescent="0.35">
      <c r="Q641"/>
    </row>
    <row r="642" spans="17:17" x14ac:dyDescent="0.35">
      <c r="Q642"/>
    </row>
    <row r="643" spans="17:17" x14ac:dyDescent="0.35">
      <c r="Q643"/>
    </row>
    <row r="644" spans="17:17" x14ac:dyDescent="0.35">
      <c r="Q644"/>
    </row>
    <row r="645" spans="17:17" x14ac:dyDescent="0.35">
      <c r="Q645"/>
    </row>
    <row r="646" spans="17:17" x14ac:dyDescent="0.35">
      <c r="Q646"/>
    </row>
    <row r="647" spans="17:17" x14ac:dyDescent="0.35">
      <c r="Q647"/>
    </row>
    <row r="648" spans="17:17" x14ac:dyDescent="0.35">
      <c r="Q648"/>
    </row>
    <row r="649" spans="17:17" x14ac:dyDescent="0.35">
      <c r="Q649"/>
    </row>
    <row r="650" spans="17:17" x14ac:dyDescent="0.35">
      <c r="Q650"/>
    </row>
    <row r="651" spans="17:17" x14ac:dyDescent="0.35">
      <c r="Q651"/>
    </row>
    <row r="652" spans="17:17" x14ac:dyDescent="0.35">
      <c r="Q652"/>
    </row>
    <row r="653" spans="17:17" x14ac:dyDescent="0.35">
      <c r="Q653"/>
    </row>
    <row r="654" spans="17:17" x14ac:dyDescent="0.35">
      <c r="Q654"/>
    </row>
    <row r="655" spans="17:17" x14ac:dyDescent="0.35">
      <c r="Q655"/>
    </row>
    <row r="656" spans="17:17" x14ac:dyDescent="0.35">
      <c r="Q656"/>
    </row>
    <row r="657" spans="17:17" x14ac:dyDescent="0.35">
      <c r="Q657"/>
    </row>
    <row r="658" spans="17:17" x14ac:dyDescent="0.35">
      <c r="Q658"/>
    </row>
    <row r="659" spans="17:17" x14ac:dyDescent="0.35">
      <c r="Q659"/>
    </row>
    <row r="660" spans="17:17" x14ac:dyDescent="0.35">
      <c r="Q660"/>
    </row>
    <row r="661" spans="17:17" x14ac:dyDescent="0.35">
      <c r="Q661"/>
    </row>
    <row r="662" spans="17:17" x14ac:dyDescent="0.35">
      <c r="Q662"/>
    </row>
    <row r="663" spans="17:17" x14ac:dyDescent="0.35">
      <c r="Q663"/>
    </row>
    <row r="664" spans="17:17" x14ac:dyDescent="0.35">
      <c r="Q664"/>
    </row>
    <row r="665" spans="17:17" x14ac:dyDescent="0.35">
      <c r="Q665"/>
    </row>
    <row r="666" spans="17:17" x14ac:dyDescent="0.35">
      <c r="Q666"/>
    </row>
    <row r="667" spans="17:17" x14ac:dyDescent="0.35">
      <c r="Q667"/>
    </row>
    <row r="668" spans="17:17" x14ac:dyDescent="0.35">
      <c r="Q668"/>
    </row>
    <row r="669" spans="17:17" x14ac:dyDescent="0.35">
      <c r="Q669"/>
    </row>
    <row r="670" spans="17:17" x14ac:dyDescent="0.35">
      <c r="Q670"/>
    </row>
    <row r="671" spans="17:17" x14ac:dyDescent="0.35">
      <c r="Q671"/>
    </row>
    <row r="672" spans="17:17" x14ac:dyDescent="0.35">
      <c r="Q672"/>
    </row>
    <row r="673" spans="17:17" x14ac:dyDescent="0.35">
      <c r="Q673"/>
    </row>
    <row r="674" spans="17:17" x14ac:dyDescent="0.35">
      <c r="Q674"/>
    </row>
    <row r="675" spans="17:17" x14ac:dyDescent="0.35">
      <c r="Q675"/>
    </row>
    <row r="676" spans="17:17" x14ac:dyDescent="0.35">
      <c r="Q676"/>
    </row>
    <row r="677" spans="17:17" x14ac:dyDescent="0.35">
      <c r="Q677"/>
    </row>
    <row r="678" spans="17:17" x14ac:dyDescent="0.35">
      <c r="Q678"/>
    </row>
    <row r="679" spans="17:17" x14ac:dyDescent="0.35">
      <c r="Q679"/>
    </row>
    <row r="680" spans="17:17" x14ac:dyDescent="0.35">
      <c r="Q680"/>
    </row>
    <row r="681" spans="17:17" x14ac:dyDescent="0.35">
      <c r="Q681"/>
    </row>
    <row r="682" spans="17:17" x14ac:dyDescent="0.35">
      <c r="Q682"/>
    </row>
    <row r="683" spans="17:17" x14ac:dyDescent="0.35">
      <c r="Q683"/>
    </row>
    <row r="684" spans="17:17" x14ac:dyDescent="0.35">
      <c r="Q684"/>
    </row>
    <row r="685" spans="17:17" x14ac:dyDescent="0.35">
      <c r="Q685"/>
    </row>
    <row r="686" spans="17:17" x14ac:dyDescent="0.35">
      <c r="Q686"/>
    </row>
    <row r="687" spans="17:17" x14ac:dyDescent="0.35">
      <c r="Q687"/>
    </row>
    <row r="688" spans="17:17" x14ac:dyDescent="0.35">
      <c r="Q688"/>
    </row>
    <row r="689" spans="17:17" x14ac:dyDescent="0.35">
      <c r="Q689"/>
    </row>
    <row r="690" spans="17:17" x14ac:dyDescent="0.35">
      <c r="Q690"/>
    </row>
    <row r="691" spans="17:17" x14ac:dyDescent="0.35">
      <c r="Q691"/>
    </row>
    <row r="692" spans="17:17" x14ac:dyDescent="0.35">
      <c r="Q692"/>
    </row>
    <row r="693" spans="17:17" x14ac:dyDescent="0.35">
      <c r="Q693"/>
    </row>
    <row r="694" spans="17:17" x14ac:dyDescent="0.35">
      <c r="Q694"/>
    </row>
    <row r="695" spans="17:17" x14ac:dyDescent="0.35">
      <c r="Q695"/>
    </row>
    <row r="696" spans="17:17" x14ac:dyDescent="0.35">
      <c r="Q696"/>
    </row>
    <row r="697" spans="17:17" x14ac:dyDescent="0.35">
      <c r="Q697"/>
    </row>
    <row r="698" spans="17:17" x14ac:dyDescent="0.35">
      <c r="Q698"/>
    </row>
    <row r="699" spans="17:17" x14ac:dyDescent="0.35">
      <c r="Q699"/>
    </row>
    <row r="700" spans="17:17" x14ac:dyDescent="0.35">
      <c r="Q700"/>
    </row>
    <row r="701" spans="17:17" x14ac:dyDescent="0.35">
      <c r="Q701"/>
    </row>
    <row r="702" spans="17:17" x14ac:dyDescent="0.35">
      <c r="Q702"/>
    </row>
    <row r="703" spans="17:17" x14ac:dyDescent="0.35">
      <c r="Q703"/>
    </row>
    <row r="704" spans="17:17" x14ac:dyDescent="0.35">
      <c r="Q704"/>
    </row>
    <row r="705" spans="17:17" x14ac:dyDescent="0.35">
      <c r="Q705"/>
    </row>
    <row r="706" spans="17:17" x14ac:dyDescent="0.35">
      <c r="Q706"/>
    </row>
    <row r="707" spans="17:17" x14ac:dyDescent="0.35">
      <c r="Q707"/>
    </row>
    <row r="708" spans="17:17" x14ac:dyDescent="0.35">
      <c r="Q708"/>
    </row>
    <row r="709" spans="17:17" x14ac:dyDescent="0.35">
      <c r="Q709"/>
    </row>
    <row r="710" spans="17:17" x14ac:dyDescent="0.35">
      <c r="Q710"/>
    </row>
    <row r="711" spans="17:17" x14ac:dyDescent="0.35">
      <c r="Q711"/>
    </row>
    <row r="712" spans="17:17" x14ac:dyDescent="0.35">
      <c r="Q712"/>
    </row>
    <row r="713" spans="17:17" x14ac:dyDescent="0.35">
      <c r="Q713"/>
    </row>
    <row r="714" spans="17:17" x14ac:dyDescent="0.35">
      <c r="Q714"/>
    </row>
    <row r="715" spans="17:17" x14ac:dyDescent="0.35">
      <c r="Q715"/>
    </row>
    <row r="716" spans="17:17" x14ac:dyDescent="0.35">
      <c r="Q716"/>
    </row>
    <row r="717" spans="17:17" x14ac:dyDescent="0.35">
      <c r="Q717"/>
    </row>
    <row r="718" spans="17:17" x14ac:dyDescent="0.35">
      <c r="Q718"/>
    </row>
    <row r="719" spans="17:17" x14ac:dyDescent="0.35">
      <c r="Q719"/>
    </row>
    <row r="720" spans="17:17" x14ac:dyDescent="0.35">
      <c r="Q720"/>
    </row>
    <row r="721" spans="17:17" x14ac:dyDescent="0.35">
      <c r="Q721"/>
    </row>
  </sheetData>
  <hyperlinks>
    <hyperlink ref="B2" location="Intro!A1" display="1. Standarized questions" xr:uid="{F3221461-7571-4F0C-86E3-84EC1D9D706F}"/>
    <hyperlink ref="B7" location="'Part A.'!A1" display="A. Interest" xr:uid="{13C013DE-DD18-42FB-9944-7A39F368A95E}"/>
    <hyperlink ref="B18" location="'Part B.'!A1" display="B. Sustainable investing - General" xr:uid="{5287B686-06E0-457B-B9D5-4101E90E77BD}"/>
    <hyperlink ref="B39" location="'Part C.'!A1" display="C. Sustainability goals" xr:uid="{31C56C85-55BA-4E24-87DC-2C2956F6DD0A}"/>
    <hyperlink ref="B44" location="'Part. D'!A1" display="D. Sustainability Preferences " xr:uid="{2E73ABA6-FA09-4F45-83BF-215326215AEB}"/>
    <hyperlink ref="B60" location="'Part. E'!A1" display="E. Sociodemographic profile" xr:uid="{E6C29633-3031-4457-B077-F82EFDB4D2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098B-DF24-4480-B262-A3B974F1A0C6}">
  <dimension ref="B2:J27"/>
  <sheetViews>
    <sheetView workbookViewId="0">
      <selection activeCell="F6" sqref="F6"/>
    </sheetView>
  </sheetViews>
  <sheetFormatPr defaultRowHeight="14.5" x14ac:dyDescent="0.35"/>
  <cols>
    <col min="3" max="3" width="18.90625" customWidth="1"/>
    <col min="4" max="4" width="11.90625" customWidth="1"/>
    <col min="6" max="6" width="11" bestFit="1" customWidth="1"/>
    <col min="9" max="9" width="11" bestFit="1" customWidth="1"/>
  </cols>
  <sheetData>
    <row r="2" spans="2:10" x14ac:dyDescent="0.35">
      <c r="B2" s="3" t="s">
        <v>7</v>
      </c>
    </row>
    <row r="5" spans="2:10" x14ac:dyDescent="0.35">
      <c r="C5" s="2" t="s">
        <v>8</v>
      </c>
    </row>
    <row r="6" spans="2:10" x14ac:dyDescent="0.35">
      <c r="C6" s="2"/>
      <c r="D6" s="29"/>
      <c r="E6" s="6" t="s">
        <v>0</v>
      </c>
      <c r="F6" s="6" t="s">
        <v>12</v>
      </c>
      <c r="G6" s="6" t="s">
        <v>13</v>
      </c>
      <c r="H6" s="6" t="s">
        <v>0</v>
      </c>
      <c r="I6" s="6" t="s">
        <v>12</v>
      </c>
      <c r="J6" s="6" t="s">
        <v>13</v>
      </c>
    </row>
    <row r="7" spans="2:10" x14ac:dyDescent="0.35">
      <c r="D7" s="30"/>
      <c r="E7" s="7" t="s">
        <v>14</v>
      </c>
      <c r="F7" s="7" t="s">
        <v>14</v>
      </c>
      <c r="G7" s="7" t="s">
        <v>14</v>
      </c>
      <c r="H7" s="7" t="s">
        <v>15</v>
      </c>
      <c r="I7" s="7" t="s">
        <v>15</v>
      </c>
      <c r="J7" s="7" t="s">
        <v>15</v>
      </c>
    </row>
    <row r="8" spans="2:10" x14ac:dyDescent="0.35">
      <c r="D8" t="s">
        <v>2</v>
      </c>
      <c r="E8">
        <v>344</v>
      </c>
      <c r="F8">
        <v>337</v>
      </c>
      <c r="G8">
        <v>346</v>
      </c>
      <c r="H8">
        <v>49</v>
      </c>
      <c r="I8">
        <v>48.1</v>
      </c>
      <c r="J8">
        <v>49.2</v>
      </c>
    </row>
    <row r="9" spans="2:10" x14ac:dyDescent="0.35">
      <c r="D9" t="s">
        <v>1</v>
      </c>
      <c r="E9">
        <v>356</v>
      </c>
      <c r="F9">
        <v>362</v>
      </c>
      <c r="G9">
        <v>353</v>
      </c>
      <c r="H9">
        <v>50.7</v>
      </c>
      <c r="I9">
        <v>51.6</v>
      </c>
      <c r="J9">
        <v>50.2</v>
      </c>
    </row>
    <row r="10" spans="2:10" x14ac:dyDescent="0.35">
      <c r="D10" t="s">
        <v>221</v>
      </c>
      <c r="E10">
        <v>2</v>
      </c>
      <c r="F10">
        <v>2</v>
      </c>
      <c r="G10">
        <v>4</v>
      </c>
      <c r="H10">
        <v>0.3</v>
      </c>
      <c r="I10">
        <v>0.3</v>
      </c>
      <c r="J10">
        <v>0.6</v>
      </c>
    </row>
    <row r="11" spans="2:10" x14ac:dyDescent="0.35">
      <c r="D11" t="s">
        <v>3</v>
      </c>
      <c r="E11">
        <f>+E8+E9+E10</f>
        <v>702</v>
      </c>
      <c r="F11">
        <f t="shared" ref="F11:J11" si="0">+F8+F9+F10</f>
        <v>701</v>
      </c>
      <c r="G11">
        <f t="shared" si="0"/>
        <v>703</v>
      </c>
      <c r="H11">
        <f t="shared" si="0"/>
        <v>100</v>
      </c>
      <c r="I11">
        <f t="shared" si="0"/>
        <v>100</v>
      </c>
      <c r="J11">
        <f t="shared" si="0"/>
        <v>100</v>
      </c>
    </row>
    <row r="15" spans="2:10" x14ac:dyDescent="0.35">
      <c r="C15" s="2" t="s">
        <v>16</v>
      </c>
    </row>
    <row r="17" spans="4:10" x14ac:dyDescent="0.35">
      <c r="D17" s="29"/>
      <c r="E17" s="6" t="s">
        <v>0</v>
      </c>
      <c r="F17" s="6" t="s">
        <v>12</v>
      </c>
      <c r="G17" s="6" t="s">
        <v>13</v>
      </c>
      <c r="H17" s="6" t="s">
        <v>0</v>
      </c>
      <c r="I17" s="6" t="s">
        <v>12</v>
      </c>
      <c r="J17" s="6" t="s">
        <v>13</v>
      </c>
    </row>
    <row r="18" spans="4:10" x14ac:dyDescent="0.35">
      <c r="D18" s="30"/>
      <c r="E18" s="7" t="s">
        <v>14</v>
      </c>
      <c r="F18" s="7" t="s">
        <v>14</v>
      </c>
      <c r="G18" s="7" t="s">
        <v>14</v>
      </c>
      <c r="H18" s="7" t="s">
        <v>15</v>
      </c>
      <c r="I18" s="7" t="s">
        <v>15</v>
      </c>
      <c r="J18" s="7" t="s">
        <v>15</v>
      </c>
    </row>
    <row r="19" spans="4:10" x14ac:dyDescent="0.35">
      <c r="D19" t="s">
        <v>18</v>
      </c>
      <c r="E19">
        <v>19</v>
      </c>
      <c r="F19">
        <v>20</v>
      </c>
      <c r="G19">
        <v>27</v>
      </c>
      <c r="H19">
        <v>2.8</v>
      </c>
      <c r="I19">
        <v>2.9</v>
      </c>
      <c r="J19">
        <v>3.8</v>
      </c>
    </row>
    <row r="20" spans="4:10" x14ac:dyDescent="0.35">
      <c r="D20" t="s">
        <v>19</v>
      </c>
      <c r="E20">
        <v>86</v>
      </c>
      <c r="F20">
        <v>97</v>
      </c>
      <c r="G20">
        <v>102</v>
      </c>
      <c r="H20">
        <v>12.299999999999999</v>
      </c>
      <c r="I20">
        <v>13.699999999999998</v>
      </c>
      <c r="J20">
        <v>14.499999999999998</v>
      </c>
    </row>
    <row r="21" spans="4:10" x14ac:dyDescent="0.35">
      <c r="D21" t="s">
        <v>20</v>
      </c>
      <c r="E21">
        <v>127</v>
      </c>
      <c r="F21">
        <v>97</v>
      </c>
      <c r="G21">
        <v>111</v>
      </c>
      <c r="H21">
        <v>17.999999999999996</v>
      </c>
      <c r="I21">
        <v>13.9</v>
      </c>
      <c r="J21">
        <v>15.8</v>
      </c>
    </row>
    <row r="22" spans="4:10" x14ac:dyDescent="0.35">
      <c r="D22" t="s">
        <v>21</v>
      </c>
      <c r="E22">
        <v>103</v>
      </c>
      <c r="F22">
        <v>127</v>
      </c>
      <c r="G22">
        <v>126</v>
      </c>
      <c r="H22">
        <v>14.8</v>
      </c>
      <c r="I22">
        <v>18</v>
      </c>
      <c r="J22">
        <v>18</v>
      </c>
    </row>
    <row r="23" spans="4:10" x14ac:dyDescent="0.35">
      <c r="D23" t="s">
        <v>22</v>
      </c>
      <c r="E23">
        <v>126</v>
      </c>
      <c r="F23">
        <v>119</v>
      </c>
      <c r="G23">
        <v>117</v>
      </c>
      <c r="H23">
        <v>17.899999999999999</v>
      </c>
      <c r="I23">
        <v>16.900000000000002</v>
      </c>
      <c r="J23">
        <v>16.600000000000001</v>
      </c>
    </row>
    <row r="24" spans="4:10" x14ac:dyDescent="0.35">
      <c r="D24" t="s">
        <v>23</v>
      </c>
      <c r="E24">
        <v>153</v>
      </c>
      <c r="F24">
        <v>173</v>
      </c>
      <c r="G24">
        <v>119</v>
      </c>
      <c r="H24">
        <v>21.8</v>
      </c>
      <c r="I24">
        <v>24.5</v>
      </c>
      <c r="J24">
        <v>17</v>
      </c>
    </row>
    <row r="25" spans="4:10" x14ac:dyDescent="0.35">
      <c r="D25" t="s">
        <v>24</v>
      </c>
      <c r="E25">
        <v>82</v>
      </c>
      <c r="F25">
        <v>61</v>
      </c>
      <c r="G25">
        <v>95</v>
      </c>
      <c r="H25">
        <v>11.700000000000003</v>
      </c>
      <c r="I25">
        <v>8.8000000000000025</v>
      </c>
      <c r="J25">
        <v>13.5</v>
      </c>
    </row>
    <row r="26" spans="4:10" x14ac:dyDescent="0.35">
      <c r="D26" t="s">
        <v>17</v>
      </c>
      <c r="E26">
        <v>6</v>
      </c>
      <c r="F26">
        <v>7</v>
      </c>
      <c r="G26">
        <v>6</v>
      </c>
      <c r="H26">
        <v>0.7</v>
      </c>
      <c r="I26">
        <v>0.89999999999999991</v>
      </c>
      <c r="J26">
        <v>0.79999999999999993</v>
      </c>
    </row>
    <row r="27" spans="4:10" x14ac:dyDescent="0.35">
      <c r="D27" t="s">
        <v>3</v>
      </c>
      <c r="E27">
        <f>SUM(E19:E26)</f>
        <v>702</v>
      </c>
      <c r="F27">
        <f t="shared" ref="F27:J27" si="1">SUM(F19:F26)</f>
        <v>701</v>
      </c>
      <c r="G27">
        <f t="shared" si="1"/>
        <v>703</v>
      </c>
      <c r="H27">
        <f t="shared" si="1"/>
        <v>99.999999999999986</v>
      </c>
      <c r="I27">
        <f t="shared" si="1"/>
        <v>99.600000000000009</v>
      </c>
      <c r="J27">
        <f t="shared" si="1"/>
        <v>99.999999999999986</v>
      </c>
    </row>
  </sheetData>
  <mergeCells count="2">
    <mergeCell ref="D6:D7"/>
    <mergeCell ref="D17:D18"/>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79190-7120-4266-9592-0B2F3F9034FD}">
  <dimension ref="B2:N351"/>
  <sheetViews>
    <sheetView topLeftCell="A10" workbookViewId="0">
      <selection activeCell="F28" sqref="F19:F28"/>
    </sheetView>
  </sheetViews>
  <sheetFormatPr defaultRowHeight="14.5" x14ac:dyDescent="0.35"/>
  <cols>
    <col min="5" max="5" width="17.453125" customWidth="1"/>
    <col min="7" max="7" width="8.90625" style="1"/>
    <col min="9" max="9" width="9" style="1" customWidth="1"/>
    <col min="11" max="11" width="8.90625" style="1"/>
  </cols>
  <sheetData>
    <row r="2" spans="2:14" x14ac:dyDescent="0.35">
      <c r="B2" s="3" t="s">
        <v>226</v>
      </c>
      <c r="L2" s="1"/>
      <c r="M2" s="1"/>
      <c r="N2" s="1"/>
    </row>
    <row r="5" spans="2:14" x14ac:dyDescent="0.35">
      <c r="C5" s="2" t="s">
        <v>25</v>
      </c>
      <c r="L5" s="1"/>
      <c r="M5" s="1"/>
      <c r="N5" s="1"/>
    </row>
    <row r="6" spans="2:14" x14ac:dyDescent="0.35">
      <c r="C6" s="2"/>
      <c r="L6" s="1"/>
      <c r="M6" s="1"/>
      <c r="N6" s="1"/>
    </row>
    <row r="7" spans="2:14" x14ac:dyDescent="0.35">
      <c r="E7" s="29"/>
      <c r="F7" t="s">
        <v>0</v>
      </c>
      <c r="G7" s="11" t="s">
        <v>0</v>
      </c>
      <c r="H7" t="s">
        <v>12</v>
      </c>
      <c r="I7" s="11" t="s">
        <v>12</v>
      </c>
      <c r="J7" t="s">
        <v>46</v>
      </c>
      <c r="K7" s="11" t="s">
        <v>46</v>
      </c>
      <c r="L7" s="1"/>
      <c r="M7" s="1"/>
      <c r="N7" s="1"/>
    </row>
    <row r="8" spans="2:14" x14ac:dyDescent="0.35">
      <c r="E8" s="30"/>
      <c r="F8" s="7" t="s">
        <v>14</v>
      </c>
      <c r="G8" s="10" t="s">
        <v>15</v>
      </c>
      <c r="H8" s="7" t="s">
        <v>14</v>
      </c>
      <c r="I8" s="10" t="s">
        <v>15</v>
      </c>
      <c r="J8" s="7" t="s">
        <v>14</v>
      </c>
      <c r="K8" s="10" t="s">
        <v>15</v>
      </c>
    </row>
    <row r="9" spans="2:14" x14ac:dyDescent="0.35">
      <c r="E9" t="s">
        <v>33</v>
      </c>
      <c r="F9">
        <v>401</v>
      </c>
      <c r="G9" s="1">
        <v>0.57100000000000006</v>
      </c>
      <c r="H9">
        <v>435</v>
      </c>
      <c r="I9" s="1">
        <v>0.621</v>
      </c>
      <c r="J9">
        <v>360</v>
      </c>
      <c r="K9" s="1">
        <v>0.51200000000000001</v>
      </c>
    </row>
    <row r="10" spans="2:14" x14ac:dyDescent="0.35">
      <c r="E10" t="s">
        <v>34</v>
      </c>
      <c r="F10">
        <v>301</v>
      </c>
      <c r="G10" s="1">
        <v>0.42899999999999999</v>
      </c>
      <c r="H10">
        <v>266</v>
      </c>
      <c r="I10" s="1">
        <v>0.379</v>
      </c>
      <c r="J10">
        <v>343</v>
      </c>
      <c r="K10" s="1">
        <v>0.48799999999999999</v>
      </c>
    </row>
    <row r="11" spans="2:14" x14ac:dyDescent="0.35">
      <c r="E11" t="s">
        <v>3</v>
      </c>
      <c r="F11">
        <v>702</v>
      </c>
      <c r="G11" s="9">
        <v>1</v>
      </c>
      <c r="H11">
        <v>701</v>
      </c>
      <c r="I11" s="9">
        <v>1</v>
      </c>
      <c r="J11">
        <v>703</v>
      </c>
      <c r="K11" s="9">
        <v>1</v>
      </c>
    </row>
    <row r="13" spans="2:14" x14ac:dyDescent="0.35">
      <c r="C13" s="2" t="s">
        <v>26</v>
      </c>
    </row>
    <row r="14" spans="2:14" x14ac:dyDescent="0.35">
      <c r="E14" s="2"/>
    </row>
    <row r="15" spans="2:14" x14ac:dyDescent="0.35">
      <c r="D15" t="s">
        <v>35</v>
      </c>
      <c r="E15" s="2"/>
    </row>
    <row r="17" spans="4:11" x14ac:dyDescent="0.35">
      <c r="E17" s="29"/>
      <c r="F17" t="s">
        <v>0</v>
      </c>
      <c r="G17" s="11" t="s">
        <v>0</v>
      </c>
      <c r="H17" t="s">
        <v>12</v>
      </c>
      <c r="I17" s="11" t="s">
        <v>12</v>
      </c>
      <c r="J17" t="s">
        <v>46</v>
      </c>
      <c r="K17" s="11" t="s">
        <v>46</v>
      </c>
    </row>
    <row r="18" spans="4:11" x14ac:dyDescent="0.35">
      <c r="E18" s="30"/>
      <c r="F18" s="7" t="s">
        <v>14</v>
      </c>
      <c r="G18" s="10" t="s">
        <v>15</v>
      </c>
      <c r="H18" s="7" t="s">
        <v>14</v>
      </c>
      <c r="I18" s="10" t="s">
        <v>15</v>
      </c>
      <c r="J18" s="7" t="s">
        <v>14</v>
      </c>
      <c r="K18" s="10" t="s">
        <v>15</v>
      </c>
    </row>
    <row r="19" spans="4:11" x14ac:dyDescent="0.35">
      <c r="E19" t="s">
        <v>47</v>
      </c>
      <c r="F19">
        <v>53</v>
      </c>
      <c r="G19" s="11">
        <v>7.5498575498575499E-2</v>
      </c>
      <c r="H19">
        <v>40</v>
      </c>
      <c r="I19" s="11">
        <v>5.7061340941512127E-2</v>
      </c>
      <c r="J19">
        <v>19</v>
      </c>
      <c r="K19" s="11">
        <v>2.7027027027027029E-2</v>
      </c>
    </row>
    <row r="20" spans="4:11" x14ac:dyDescent="0.35">
      <c r="E20" t="s">
        <v>48</v>
      </c>
      <c r="F20">
        <v>51</v>
      </c>
      <c r="G20" s="11">
        <v>7.2649572649572655E-2</v>
      </c>
      <c r="H20">
        <v>51</v>
      </c>
      <c r="I20" s="11">
        <v>7.2753209700427965E-2</v>
      </c>
      <c r="J20">
        <v>35</v>
      </c>
      <c r="K20" s="11">
        <v>4.9786628733997154E-2</v>
      </c>
    </row>
    <row r="21" spans="4:11" x14ac:dyDescent="0.35">
      <c r="E21" t="s">
        <v>49</v>
      </c>
      <c r="F21">
        <v>30</v>
      </c>
      <c r="G21" s="11">
        <v>4.2735042735042736E-2</v>
      </c>
      <c r="H21">
        <v>40</v>
      </c>
      <c r="I21" s="11">
        <v>5.7061340941512127E-2</v>
      </c>
      <c r="J21">
        <v>25</v>
      </c>
      <c r="K21" s="11">
        <v>3.5561877667140827E-2</v>
      </c>
    </row>
    <row r="22" spans="4:11" x14ac:dyDescent="0.35">
      <c r="E22" t="s">
        <v>50</v>
      </c>
      <c r="F22">
        <v>24</v>
      </c>
      <c r="G22" s="11">
        <v>3.4188034188034191E-2</v>
      </c>
      <c r="H22">
        <v>22</v>
      </c>
      <c r="I22" s="11">
        <v>3.1383737517831668E-2</v>
      </c>
      <c r="J22">
        <v>18</v>
      </c>
      <c r="K22" s="11">
        <v>2.5604551920341393E-2</v>
      </c>
    </row>
    <row r="23" spans="4:11" x14ac:dyDescent="0.35">
      <c r="E23" t="s">
        <v>51</v>
      </c>
      <c r="F23">
        <v>50</v>
      </c>
      <c r="G23" s="11">
        <v>7.1225071225071226E-2</v>
      </c>
      <c r="H23">
        <v>49</v>
      </c>
      <c r="I23" s="11">
        <v>6.9900142653352357E-2</v>
      </c>
      <c r="J23">
        <v>47</v>
      </c>
      <c r="K23" s="11">
        <v>6.6856330014224752E-2</v>
      </c>
    </row>
    <row r="24" spans="4:11" x14ac:dyDescent="0.35">
      <c r="E24" t="s">
        <v>52</v>
      </c>
      <c r="F24">
        <v>13</v>
      </c>
      <c r="G24" s="11">
        <v>1.8518518518518517E-2</v>
      </c>
      <c r="H24">
        <v>26</v>
      </c>
      <c r="I24" s="11">
        <v>3.7089871611982884E-2</v>
      </c>
      <c r="J24">
        <v>22</v>
      </c>
      <c r="K24" s="11">
        <v>3.1294452347083924E-2</v>
      </c>
    </row>
    <row r="25" spans="4:11" x14ac:dyDescent="0.35">
      <c r="E25" t="s">
        <v>53</v>
      </c>
      <c r="F25">
        <v>14</v>
      </c>
      <c r="G25" s="11">
        <v>1.9943019943019943E-2</v>
      </c>
      <c r="H25">
        <v>15</v>
      </c>
      <c r="I25" s="11">
        <v>2.1398002853067047E-2</v>
      </c>
      <c r="J25">
        <v>15</v>
      </c>
      <c r="K25" s="11">
        <v>2.1337126600284494E-2</v>
      </c>
    </row>
    <row r="26" spans="4:11" x14ac:dyDescent="0.35">
      <c r="E26" t="s">
        <v>54</v>
      </c>
      <c r="F26">
        <v>11</v>
      </c>
      <c r="G26" s="11">
        <v>1.5669515669515671E-2</v>
      </c>
      <c r="H26">
        <v>20</v>
      </c>
      <c r="I26" s="11">
        <v>2.8530670470756064E-2</v>
      </c>
      <c r="J26">
        <v>34</v>
      </c>
      <c r="K26" s="11">
        <v>4.8364153627311522E-2</v>
      </c>
    </row>
    <row r="27" spans="4:11" x14ac:dyDescent="0.35">
      <c r="E27" t="s">
        <v>55</v>
      </c>
      <c r="F27">
        <v>14</v>
      </c>
      <c r="G27" s="11">
        <v>1.9943019943019943E-2</v>
      </c>
      <c r="H27">
        <v>12</v>
      </c>
      <c r="I27" s="11">
        <v>1.7118402282453638E-2</v>
      </c>
      <c r="J27">
        <v>32</v>
      </c>
      <c r="K27" s="11">
        <v>4.5519203413940258E-2</v>
      </c>
    </row>
    <row r="28" spans="4:11" x14ac:dyDescent="0.35">
      <c r="E28" t="s">
        <v>56</v>
      </c>
      <c r="F28">
        <v>70</v>
      </c>
      <c r="G28" s="11">
        <v>9.9715099715099717E-2</v>
      </c>
      <c r="H28">
        <v>95</v>
      </c>
      <c r="I28" s="11">
        <v>0.1355206847360913</v>
      </c>
      <c r="J28">
        <v>260</v>
      </c>
      <c r="K28" s="11">
        <v>0.36984352773826457</v>
      </c>
    </row>
    <row r="29" spans="4:11" x14ac:dyDescent="0.35">
      <c r="E29" t="s">
        <v>4</v>
      </c>
      <c r="F29">
        <v>372</v>
      </c>
      <c r="G29" s="11">
        <v>0.52991452991452992</v>
      </c>
      <c r="H29">
        <v>331</v>
      </c>
      <c r="I29" s="11">
        <v>0.47218259629101283</v>
      </c>
      <c r="J29">
        <v>196</v>
      </c>
      <c r="K29" s="11">
        <v>0.27880512091038406</v>
      </c>
    </row>
    <row r="30" spans="4:11" x14ac:dyDescent="0.35">
      <c r="E30" t="s">
        <v>3</v>
      </c>
      <c r="F30">
        <f>+SUM(F19:F29)</f>
        <v>702</v>
      </c>
      <c r="G30">
        <f t="shared" ref="G30:K30" si="0">+SUM(G19:G29)</f>
        <v>1</v>
      </c>
      <c r="H30">
        <f t="shared" si="0"/>
        <v>701</v>
      </c>
      <c r="I30">
        <f t="shared" si="0"/>
        <v>1</v>
      </c>
      <c r="J30">
        <f t="shared" si="0"/>
        <v>703</v>
      </c>
      <c r="K30">
        <f t="shared" si="0"/>
        <v>1</v>
      </c>
    </row>
    <row r="31" spans="4:11" x14ac:dyDescent="0.35">
      <c r="F31">
        <f>+F30-F29</f>
        <v>330</v>
      </c>
      <c r="G31" s="9"/>
      <c r="I31" s="9"/>
      <c r="K31" s="9"/>
    </row>
    <row r="32" spans="4:11" x14ac:dyDescent="0.35">
      <c r="D32" t="s">
        <v>36</v>
      </c>
      <c r="G32" s="11"/>
      <c r="I32" s="11"/>
      <c r="K32" s="11"/>
    </row>
    <row r="33" spans="5:11" x14ac:dyDescent="0.35">
      <c r="G33" s="11"/>
      <c r="I33" s="11"/>
      <c r="K33" s="11"/>
    </row>
    <row r="34" spans="5:11" x14ac:dyDescent="0.35">
      <c r="E34" s="29"/>
      <c r="F34" t="s">
        <v>0</v>
      </c>
      <c r="G34" s="11" t="s">
        <v>0</v>
      </c>
      <c r="H34" t="s">
        <v>12</v>
      </c>
      <c r="I34" s="11" t="s">
        <v>12</v>
      </c>
      <c r="J34" t="s">
        <v>46</v>
      </c>
      <c r="K34" s="11" t="s">
        <v>46</v>
      </c>
    </row>
    <row r="35" spans="5:11" x14ac:dyDescent="0.35">
      <c r="E35" s="30"/>
      <c r="F35" s="7" t="s">
        <v>14</v>
      </c>
      <c r="G35" s="10" t="s">
        <v>15</v>
      </c>
      <c r="H35" s="7" t="s">
        <v>14</v>
      </c>
      <c r="I35" s="10" t="s">
        <v>15</v>
      </c>
      <c r="J35" s="7" t="s">
        <v>14</v>
      </c>
      <c r="K35" s="10" t="s">
        <v>15</v>
      </c>
    </row>
    <row r="36" spans="5:11" x14ac:dyDescent="0.35">
      <c r="E36" t="s">
        <v>47</v>
      </c>
      <c r="F36">
        <v>36</v>
      </c>
      <c r="G36" s="11">
        <v>5.128205128205128E-2</v>
      </c>
      <c r="H36">
        <v>48</v>
      </c>
      <c r="I36" s="11">
        <v>6.8473609129814553E-2</v>
      </c>
      <c r="J36">
        <v>45</v>
      </c>
      <c r="K36" s="11">
        <v>6.4011379800853488E-2</v>
      </c>
    </row>
    <row r="37" spans="5:11" x14ac:dyDescent="0.35">
      <c r="E37" t="s">
        <v>48</v>
      </c>
      <c r="F37">
        <v>53</v>
      </c>
      <c r="G37" s="11">
        <v>7.5498575498575499E-2</v>
      </c>
      <c r="H37">
        <v>23</v>
      </c>
      <c r="I37" s="11">
        <v>3.2810271041369472E-2</v>
      </c>
      <c r="J37">
        <v>11</v>
      </c>
      <c r="K37" s="11">
        <v>1.5647226173541962E-2</v>
      </c>
    </row>
    <row r="38" spans="5:11" x14ac:dyDescent="0.35">
      <c r="E38" t="s">
        <v>49</v>
      </c>
      <c r="F38">
        <v>37</v>
      </c>
      <c r="G38" s="11">
        <v>5.2706552706552709E-2</v>
      </c>
      <c r="H38">
        <v>13</v>
      </c>
      <c r="I38" s="11">
        <v>1.8544935805991442E-2</v>
      </c>
      <c r="J38">
        <v>8</v>
      </c>
      <c r="K38" s="11">
        <v>1.1379800853485065E-2</v>
      </c>
    </row>
    <row r="39" spans="5:11" x14ac:dyDescent="0.35">
      <c r="E39" t="s">
        <v>50</v>
      </c>
      <c r="F39">
        <v>23</v>
      </c>
      <c r="G39" s="11">
        <v>3.2763532763532763E-2</v>
      </c>
      <c r="H39">
        <v>3</v>
      </c>
      <c r="I39" s="11">
        <v>4.2796005706134095E-3</v>
      </c>
      <c r="J39">
        <v>4</v>
      </c>
      <c r="K39" s="11">
        <v>5.6899004267425323E-3</v>
      </c>
    </row>
    <row r="40" spans="5:11" x14ac:dyDescent="0.35">
      <c r="E40" t="s">
        <v>51</v>
      </c>
      <c r="F40">
        <v>60</v>
      </c>
      <c r="G40" s="11">
        <v>8.5470085470085472E-2</v>
      </c>
      <c r="H40">
        <v>10</v>
      </c>
      <c r="I40" s="11">
        <v>1.4265335235378032E-2</v>
      </c>
      <c r="J40">
        <v>7</v>
      </c>
      <c r="K40" s="11">
        <v>9.9573257467994308E-3</v>
      </c>
    </row>
    <row r="41" spans="5:11" x14ac:dyDescent="0.35">
      <c r="E41" t="s">
        <v>52</v>
      </c>
      <c r="F41">
        <v>15</v>
      </c>
      <c r="G41" s="11">
        <v>2.1367521367521368E-2</v>
      </c>
      <c r="H41">
        <v>4</v>
      </c>
      <c r="I41" s="11">
        <v>5.7061340941512127E-3</v>
      </c>
      <c r="J41">
        <v>4</v>
      </c>
      <c r="K41" s="11">
        <v>5.6899004267425323E-3</v>
      </c>
    </row>
    <row r="42" spans="5:11" x14ac:dyDescent="0.35">
      <c r="E42" t="s">
        <v>53</v>
      </c>
      <c r="F42">
        <v>11</v>
      </c>
      <c r="G42" s="11">
        <v>1.5669515669515671E-2</v>
      </c>
      <c r="H42">
        <v>3</v>
      </c>
      <c r="I42" s="11">
        <v>4.2796005706134095E-3</v>
      </c>
      <c r="J42">
        <v>1</v>
      </c>
      <c r="K42" s="11">
        <v>1.4224751066856331E-3</v>
      </c>
    </row>
    <row r="43" spans="5:11" x14ac:dyDescent="0.35">
      <c r="E43" t="s">
        <v>54</v>
      </c>
      <c r="F43">
        <v>9</v>
      </c>
      <c r="G43" s="11">
        <v>1.282051282051282E-2</v>
      </c>
      <c r="H43">
        <v>2</v>
      </c>
      <c r="I43" s="11">
        <v>2.8530670470756064E-3</v>
      </c>
      <c r="J43">
        <v>4</v>
      </c>
      <c r="K43" s="11">
        <v>5.6899004267425323E-3</v>
      </c>
    </row>
    <row r="44" spans="5:11" x14ac:dyDescent="0.35">
      <c r="E44" t="s">
        <v>55</v>
      </c>
      <c r="F44">
        <v>11</v>
      </c>
      <c r="G44" s="11">
        <v>1.5669515669515671E-2</v>
      </c>
      <c r="H44">
        <v>2</v>
      </c>
      <c r="I44" s="11">
        <v>2.8530670470756064E-3</v>
      </c>
      <c r="J44">
        <v>0</v>
      </c>
      <c r="K44" s="11">
        <v>0</v>
      </c>
    </row>
    <row r="45" spans="5:11" x14ac:dyDescent="0.35">
      <c r="E45" t="s">
        <v>56</v>
      </c>
      <c r="F45">
        <v>44</v>
      </c>
      <c r="G45" s="11">
        <v>6.2678062678062682E-2</v>
      </c>
      <c r="H45">
        <v>1</v>
      </c>
      <c r="I45" s="11">
        <v>1.4265335235378032E-3</v>
      </c>
      <c r="J45">
        <v>3</v>
      </c>
      <c r="K45" s="11">
        <v>4.2674253200568994E-3</v>
      </c>
    </row>
    <row r="46" spans="5:11" x14ac:dyDescent="0.35">
      <c r="E46" t="s">
        <v>4</v>
      </c>
      <c r="F46">
        <v>403</v>
      </c>
      <c r="G46" s="11">
        <v>0.57407407407407407</v>
      </c>
      <c r="H46">
        <v>592</v>
      </c>
      <c r="I46" s="11">
        <v>0.84450784593437944</v>
      </c>
      <c r="J46">
        <v>616</v>
      </c>
      <c r="K46" s="11">
        <v>0.87624466571834991</v>
      </c>
    </row>
    <row r="47" spans="5:11" x14ac:dyDescent="0.35">
      <c r="E47" t="s">
        <v>3</v>
      </c>
      <c r="F47">
        <v>666</v>
      </c>
      <c r="G47" s="9">
        <v>0.94871794871794879</v>
      </c>
      <c r="H47">
        <v>653</v>
      </c>
      <c r="I47" s="9">
        <v>0.93152639087018541</v>
      </c>
      <c r="J47">
        <v>658</v>
      </c>
      <c r="K47" s="9">
        <v>0.93598862019914653</v>
      </c>
    </row>
    <row r="48" spans="5:11" x14ac:dyDescent="0.35">
      <c r="G48" s="9"/>
      <c r="I48" s="9"/>
      <c r="K48" s="9"/>
    </row>
    <row r="49" spans="4:11" x14ac:dyDescent="0.35">
      <c r="D49" t="s">
        <v>37</v>
      </c>
      <c r="G49" s="11"/>
      <c r="I49" s="11"/>
      <c r="K49" s="11"/>
    </row>
    <row r="50" spans="4:11" x14ac:dyDescent="0.35">
      <c r="G50" s="11"/>
      <c r="I50" s="11"/>
      <c r="K50" s="11"/>
    </row>
    <row r="51" spans="4:11" x14ac:dyDescent="0.35">
      <c r="E51" s="29"/>
      <c r="F51" t="s">
        <v>0</v>
      </c>
      <c r="G51" s="11" t="s">
        <v>0</v>
      </c>
      <c r="H51" t="s">
        <v>12</v>
      </c>
      <c r="I51" s="11" t="s">
        <v>12</v>
      </c>
      <c r="J51" t="s">
        <v>46</v>
      </c>
      <c r="K51" s="11" t="s">
        <v>46</v>
      </c>
    </row>
    <row r="52" spans="4:11" x14ac:dyDescent="0.35">
      <c r="E52" s="30"/>
      <c r="F52" s="7" t="s">
        <v>14</v>
      </c>
      <c r="G52" s="10" t="s">
        <v>15</v>
      </c>
      <c r="H52" s="7" t="s">
        <v>14</v>
      </c>
      <c r="I52" s="10" t="s">
        <v>15</v>
      </c>
      <c r="J52" s="7" t="s">
        <v>14</v>
      </c>
      <c r="K52" s="10" t="s">
        <v>15</v>
      </c>
    </row>
    <row r="53" spans="4:11" x14ac:dyDescent="0.35">
      <c r="E53" t="s">
        <v>47</v>
      </c>
      <c r="F53">
        <v>45</v>
      </c>
      <c r="G53" s="11">
        <v>6.4102564102564097E-2</v>
      </c>
      <c r="H53">
        <v>75</v>
      </c>
      <c r="I53" s="11">
        <v>0.10699001426533523</v>
      </c>
      <c r="J53">
        <v>39</v>
      </c>
      <c r="K53" s="11">
        <v>5.5476529160739689E-2</v>
      </c>
    </row>
    <row r="54" spans="4:11" x14ac:dyDescent="0.35">
      <c r="E54" t="s">
        <v>48</v>
      </c>
      <c r="F54">
        <v>36</v>
      </c>
      <c r="G54" s="11">
        <v>5.128205128205128E-2</v>
      </c>
      <c r="H54">
        <v>48</v>
      </c>
      <c r="I54" s="11">
        <v>6.8473609129814553E-2</v>
      </c>
      <c r="J54">
        <v>44</v>
      </c>
      <c r="K54" s="11">
        <v>6.2588904694167849E-2</v>
      </c>
    </row>
    <row r="55" spans="4:11" x14ac:dyDescent="0.35">
      <c r="E55" t="s">
        <v>49</v>
      </c>
      <c r="F55">
        <v>21</v>
      </c>
      <c r="G55" s="11">
        <v>2.9914529914529916E-2</v>
      </c>
      <c r="H55">
        <v>31</v>
      </c>
      <c r="I55" s="11">
        <v>4.4222539229671898E-2</v>
      </c>
      <c r="J55">
        <v>25</v>
      </c>
      <c r="K55" s="11">
        <v>3.5561877667140827E-2</v>
      </c>
    </row>
    <row r="56" spans="4:11" x14ac:dyDescent="0.35">
      <c r="E56" t="s">
        <v>50</v>
      </c>
      <c r="F56">
        <v>21</v>
      </c>
      <c r="G56" s="11">
        <v>2.9914529914529916E-2</v>
      </c>
      <c r="H56">
        <v>13</v>
      </c>
      <c r="I56" s="11">
        <v>1.8544935805991442E-2</v>
      </c>
      <c r="J56">
        <v>8</v>
      </c>
      <c r="K56" s="11">
        <v>1.1379800853485065E-2</v>
      </c>
    </row>
    <row r="57" spans="4:11" x14ac:dyDescent="0.35">
      <c r="E57" t="s">
        <v>51</v>
      </c>
      <c r="F57">
        <v>20</v>
      </c>
      <c r="G57" s="11">
        <v>2.8490028490028491E-2</v>
      </c>
      <c r="H57">
        <v>9</v>
      </c>
      <c r="I57" s="11">
        <v>1.2838801711840228E-2</v>
      </c>
      <c r="J57">
        <v>18</v>
      </c>
      <c r="K57" s="11">
        <v>2.5604551920341393E-2</v>
      </c>
    </row>
    <row r="58" spans="4:11" x14ac:dyDescent="0.35">
      <c r="E58" t="s">
        <v>52</v>
      </c>
      <c r="F58">
        <v>6</v>
      </c>
      <c r="G58" s="11">
        <v>8.5470085470085479E-3</v>
      </c>
      <c r="H58">
        <v>6</v>
      </c>
      <c r="I58" s="11">
        <v>8.5592011412268191E-3</v>
      </c>
      <c r="J58">
        <v>9</v>
      </c>
      <c r="K58" s="11">
        <v>1.2802275960170697E-2</v>
      </c>
    </row>
    <row r="59" spans="4:11" x14ac:dyDescent="0.35">
      <c r="E59" t="s">
        <v>53</v>
      </c>
      <c r="F59">
        <v>3</v>
      </c>
      <c r="G59" s="11">
        <v>4.2735042735042739E-3</v>
      </c>
      <c r="H59">
        <v>5</v>
      </c>
      <c r="I59" s="11">
        <v>7.1326676176890159E-3</v>
      </c>
      <c r="J59">
        <v>7</v>
      </c>
      <c r="K59" s="11">
        <v>9.9573257467994308E-3</v>
      </c>
    </row>
    <row r="60" spans="4:11" x14ac:dyDescent="0.35">
      <c r="E60" t="s">
        <v>54</v>
      </c>
      <c r="F60">
        <v>5</v>
      </c>
      <c r="G60" s="11">
        <v>7.1225071225071226E-3</v>
      </c>
      <c r="H60">
        <v>0</v>
      </c>
      <c r="I60" s="11">
        <v>0</v>
      </c>
      <c r="J60">
        <v>5</v>
      </c>
      <c r="K60" s="11">
        <v>7.1123755334281651E-3</v>
      </c>
    </row>
    <row r="61" spans="4:11" x14ac:dyDescent="0.35">
      <c r="E61" t="s">
        <v>55</v>
      </c>
      <c r="F61">
        <v>6</v>
      </c>
      <c r="G61" s="11">
        <v>8.5470085470085479E-3</v>
      </c>
      <c r="H61">
        <v>2</v>
      </c>
      <c r="I61" s="11">
        <v>2.8530670470756064E-3</v>
      </c>
      <c r="J61">
        <v>3</v>
      </c>
      <c r="K61" s="11">
        <v>4.2674253200568994E-3</v>
      </c>
    </row>
    <row r="62" spans="4:11" x14ac:dyDescent="0.35">
      <c r="E62" t="s">
        <v>56</v>
      </c>
      <c r="F62">
        <v>4</v>
      </c>
      <c r="G62" s="11">
        <v>5.6980056980056983E-3</v>
      </c>
      <c r="H62">
        <v>3</v>
      </c>
      <c r="I62" s="11">
        <v>4.2796005706134095E-3</v>
      </c>
      <c r="J62">
        <v>5</v>
      </c>
      <c r="K62" s="11">
        <v>7.1123755334281651E-3</v>
      </c>
    </row>
    <row r="63" spans="4:11" x14ac:dyDescent="0.35">
      <c r="E63" t="s">
        <v>4</v>
      </c>
      <c r="F63">
        <v>535</v>
      </c>
      <c r="G63" s="11">
        <v>0.7621082621082621</v>
      </c>
      <c r="H63">
        <v>509</v>
      </c>
      <c r="I63" s="11">
        <v>0.72610556348074184</v>
      </c>
      <c r="J63">
        <v>540</v>
      </c>
      <c r="K63" s="11">
        <v>0.7681365576102418</v>
      </c>
    </row>
    <row r="64" spans="4:11" x14ac:dyDescent="0.35">
      <c r="E64" t="s">
        <v>3</v>
      </c>
      <c r="F64">
        <v>657</v>
      </c>
      <c r="G64" s="9">
        <v>0.9358974358974359</v>
      </c>
      <c r="H64">
        <v>626</v>
      </c>
      <c r="I64" s="9">
        <v>0.89300998573466484</v>
      </c>
      <c r="J64">
        <v>664</v>
      </c>
      <c r="K64" s="9">
        <v>0.94452347083926025</v>
      </c>
    </row>
    <row r="65" spans="4:11" x14ac:dyDescent="0.35">
      <c r="G65" s="9"/>
      <c r="I65" s="9"/>
      <c r="K65" s="9"/>
    </row>
    <row r="66" spans="4:11" x14ac:dyDescent="0.35">
      <c r="D66" t="s">
        <v>38</v>
      </c>
      <c r="G66" s="11"/>
      <c r="I66" s="11"/>
      <c r="K66" s="11"/>
    </row>
    <row r="67" spans="4:11" x14ac:dyDescent="0.35">
      <c r="G67" s="11"/>
      <c r="I67" s="11"/>
      <c r="K67" s="11"/>
    </row>
    <row r="68" spans="4:11" x14ac:dyDescent="0.35">
      <c r="E68" s="29"/>
      <c r="F68" t="s">
        <v>0</v>
      </c>
      <c r="G68" s="11" t="s">
        <v>0</v>
      </c>
      <c r="H68" t="s">
        <v>12</v>
      </c>
      <c r="I68" s="11" t="s">
        <v>12</v>
      </c>
      <c r="J68" t="s">
        <v>46</v>
      </c>
      <c r="K68" s="11" t="s">
        <v>46</v>
      </c>
    </row>
    <row r="69" spans="4:11" x14ac:dyDescent="0.35">
      <c r="E69" s="30"/>
      <c r="F69" s="7" t="s">
        <v>14</v>
      </c>
      <c r="G69" s="10" t="s">
        <v>15</v>
      </c>
      <c r="H69" s="7" t="s">
        <v>14</v>
      </c>
      <c r="I69" s="10" t="s">
        <v>15</v>
      </c>
      <c r="J69" s="7" t="s">
        <v>14</v>
      </c>
      <c r="K69" s="10" t="s">
        <v>15</v>
      </c>
    </row>
    <row r="70" spans="4:11" x14ac:dyDescent="0.35">
      <c r="E70" t="s">
        <v>47</v>
      </c>
      <c r="F70">
        <v>40</v>
      </c>
      <c r="G70" s="11">
        <v>5.6980056980056981E-2</v>
      </c>
      <c r="H70">
        <v>42</v>
      </c>
      <c r="I70" s="11">
        <v>5.9914407988587728E-2</v>
      </c>
      <c r="J70">
        <v>44</v>
      </c>
      <c r="K70" s="11">
        <v>6.2588904694167849E-2</v>
      </c>
    </row>
    <row r="71" spans="4:11" x14ac:dyDescent="0.35">
      <c r="E71" t="s">
        <v>48</v>
      </c>
      <c r="F71">
        <v>50</v>
      </c>
      <c r="G71" s="11">
        <v>7.1225071225071226E-2</v>
      </c>
      <c r="H71">
        <v>39</v>
      </c>
      <c r="I71" s="11">
        <v>5.5634807417974323E-2</v>
      </c>
      <c r="J71">
        <v>23</v>
      </c>
      <c r="K71" s="11">
        <v>3.2716927453769556E-2</v>
      </c>
    </row>
    <row r="72" spans="4:11" x14ac:dyDescent="0.35">
      <c r="E72" t="s">
        <v>49</v>
      </c>
      <c r="F72">
        <v>26</v>
      </c>
      <c r="G72" s="11">
        <v>3.7037037037037035E-2</v>
      </c>
      <c r="H72">
        <v>32</v>
      </c>
      <c r="I72" s="11">
        <v>4.5649072753209702E-2</v>
      </c>
      <c r="J72">
        <v>31</v>
      </c>
      <c r="K72" s="11">
        <v>4.4096728307254626E-2</v>
      </c>
    </row>
    <row r="73" spans="4:11" x14ac:dyDescent="0.35">
      <c r="E73" t="s">
        <v>50</v>
      </c>
      <c r="F73">
        <v>18</v>
      </c>
      <c r="G73" s="11">
        <v>2.564102564102564E-2</v>
      </c>
      <c r="H73">
        <v>27</v>
      </c>
      <c r="I73" s="11">
        <v>3.8516405135520682E-2</v>
      </c>
      <c r="J73">
        <v>8</v>
      </c>
      <c r="K73" s="11">
        <v>1.1379800853485065E-2</v>
      </c>
    </row>
    <row r="74" spans="4:11" x14ac:dyDescent="0.35">
      <c r="E74" t="s">
        <v>51</v>
      </c>
      <c r="F74">
        <v>25</v>
      </c>
      <c r="G74" s="11">
        <v>3.5612535612535613E-2</v>
      </c>
      <c r="H74">
        <v>25</v>
      </c>
      <c r="I74" s="11">
        <v>3.566333808844508E-2</v>
      </c>
      <c r="J74">
        <v>17</v>
      </c>
      <c r="K74" s="11">
        <v>2.4182076813655761E-2</v>
      </c>
    </row>
    <row r="75" spans="4:11" x14ac:dyDescent="0.35">
      <c r="E75" t="s">
        <v>52</v>
      </c>
      <c r="F75">
        <v>10</v>
      </c>
      <c r="G75" s="11">
        <v>1.4245014245014245E-2</v>
      </c>
      <c r="H75">
        <v>12</v>
      </c>
      <c r="I75" s="11">
        <v>1.7118402282453638E-2</v>
      </c>
      <c r="J75">
        <v>4</v>
      </c>
      <c r="K75" s="11">
        <v>5.6899004267425323E-3</v>
      </c>
    </row>
    <row r="76" spans="4:11" x14ac:dyDescent="0.35">
      <c r="E76" t="s">
        <v>53</v>
      </c>
      <c r="F76">
        <v>4</v>
      </c>
      <c r="G76" s="11">
        <v>5.6980056980056983E-3</v>
      </c>
      <c r="H76">
        <v>10</v>
      </c>
      <c r="I76" s="11">
        <v>1.4265335235378032E-2</v>
      </c>
      <c r="J76">
        <v>4</v>
      </c>
      <c r="K76" s="11">
        <v>5.6899004267425323E-3</v>
      </c>
    </row>
    <row r="77" spans="4:11" x14ac:dyDescent="0.35">
      <c r="E77" t="s">
        <v>54</v>
      </c>
      <c r="F77">
        <v>9</v>
      </c>
      <c r="G77" s="11">
        <v>1.282051282051282E-2</v>
      </c>
      <c r="H77">
        <v>8</v>
      </c>
      <c r="I77" s="11">
        <v>1.1412268188302425E-2</v>
      </c>
      <c r="J77">
        <v>3</v>
      </c>
      <c r="K77" s="11">
        <v>4.2674253200568994E-3</v>
      </c>
    </row>
    <row r="78" spans="4:11" x14ac:dyDescent="0.35">
      <c r="E78" t="s">
        <v>55</v>
      </c>
      <c r="F78">
        <v>4</v>
      </c>
      <c r="G78" s="11">
        <v>5.6980056980056983E-3</v>
      </c>
      <c r="H78">
        <v>1</v>
      </c>
      <c r="I78" s="11">
        <v>1.4265335235378032E-3</v>
      </c>
      <c r="J78">
        <v>4</v>
      </c>
      <c r="K78" s="11">
        <v>5.6899004267425323E-3</v>
      </c>
    </row>
    <row r="79" spans="4:11" x14ac:dyDescent="0.35">
      <c r="E79" t="s">
        <v>56</v>
      </c>
      <c r="F79">
        <v>15</v>
      </c>
      <c r="G79" s="11">
        <v>2.1367521367521368E-2</v>
      </c>
      <c r="H79">
        <v>8</v>
      </c>
      <c r="I79" s="11">
        <v>1.1412268188302425E-2</v>
      </c>
      <c r="J79">
        <v>6</v>
      </c>
      <c r="K79" s="11">
        <v>8.5348506401137988E-3</v>
      </c>
    </row>
    <row r="80" spans="4:11" x14ac:dyDescent="0.35">
      <c r="E80" t="s">
        <v>4</v>
      </c>
      <c r="F80">
        <v>501</v>
      </c>
      <c r="G80" s="11">
        <v>0.71367521367521369</v>
      </c>
      <c r="H80">
        <v>497</v>
      </c>
      <c r="I80" s="11">
        <v>0.7089871611982882</v>
      </c>
      <c r="J80">
        <v>559</v>
      </c>
      <c r="K80" s="11">
        <v>0.79516358463726888</v>
      </c>
    </row>
    <row r="81" spans="4:11" x14ac:dyDescent="0.35">
      <c r="E81" t="s">
        <v>3</v>
      </c>
      <c r="F81">
        <v>662</v>
      </c>
      <c r="G81" s="9">
        <v>0.94301994301994307</v>
      </c>
      <c r="H81">
        <v>659</v>
      </c>
      <c r="I81" s="9">
        <v>0.9400855920114124</v>
      </c>
      <c r="J81">
        <v>659</v>
      </c>
      <c r="K81" s="9">
        <v>0.93741109530583222</v>
      </c>
    </row>
    <row r="82" spans="4:11" x14ac:dyDescent="0.35">
      <c r="G82" s="9"/>
      <c r="I82" s="9"/>
      <c r="K82" s="9"/>
    </row>
    <row r="83" spans="4:11" x14ac:dyDescent="0.35">
      <c r="D83" t="s">
        <v>39</v>
      </c>
      <c r="G83" s="11"/>
      <c r="I83" s="11"/>
      <c r="K83" s="11"/>
    </row>
    <row r="84" spans="4:11" x14ac:dyDescent="0.35">
      <c r="G84" s="11"/>
      <c r="I84" s="11"/>
      <c r="K84" s="11"/>
    </row>
    <row r="85" spans="4:11" x14ac:dyDescent="0.35">
      <c r="E85" s="29"/>
      <c r="F85" t="s">
        <v>0</v>
      </c>
      <c r="G85" s="11" t="s">
        <v>0</v>
      </c>
      <c r="H85" t="s">
        <v>12</v>
      </c>
      <c r="I85" s="11" t="s">
        <v>12</v>
      </c>
      <c r="J85" t="s">
        <v>46</v>
      </c>
      <c r="K85" s="11" t="s">
        <v>46</v>
      </c>
    </row>
    <row r="86" spans="4:11" x14ac:dyDescent="0.35">
      <c r="E86" s="30"/>
      <c r="F86" s="7" t="s">
        <v>14</v>
      </c>
      <c r="G86" s="10" t="s">
        <v>15</v>
      </c>
      <c r="H86" s="7" t="s">
        <v>14</v>
      </c>
      <c r="I86" s="10" t="s">
        <v>15</v>
      </c>
      <c r="J86" s="7" t="s">
        <v>14</v>
      </c>
      <c r="K86" s="10" t="s">
        <v>15</v>
      </c>
    </row>
    <row r="87" spans="4:11" x14ac:dyDescent="0.35">
      <c r="E87" t="s">
        <v>47</v>
      </c>
      <c r="F87">
        <v>35</v>
      </c>
      <c r="G87" s="11">
        <v>4.9857549857549859E-2</v>
      </c>
      <c r="H87">
        <v>46</v>
      </c>
      <c r="I87" s="11">
        <v>6.5620542082738945E-2</v>
      </c>
      <c r="J87">
        <v>37</v>
      </c>
      <c r="K87" s="11">
        <v>5.2631578947368418E-2</v>
      </c>
    </row>
    <row r="88" spans="4:11" x14ac:dyDescent="0.35">
      <c r="E88" t="s">
        <v>48</v>
      </c>
      <c r="F88">
        <v>26</v>
      </c>
      <c r="G88" s="11">
        <v>3.7037037037037035E-2</v>
      </c>
      <c r="H88">
        <v>48</v>
      </c>
      <c r="I88" s="11">
        <v>6.8473609129814553E-2</v>
      </c>
      <c r="J88">
        <v>22</v>
      </c>
      <c r="K88" s="11">
        <v>3.1294452347083924E-2</v>
      </c>
    </row>
    <row r="89" spans="4:11" x14ac:dyDescent="0.35">
      <c r="E89" t="s">
        <v>49</v>
      </c>
      <c r="F89">
        <v>13</v>
      </c>
      <c r="G89" s="11">
        <v>1.8518518518518517E-2</v>
      </c>
      <c r="H89">
        <v>33</v>
      </c>
      <c r="I89" s="11">
        <v>4.7075606276747506E-2</v>
      </c>
      <c r="J89">
        <v>12</v>
      </c>
      <c r="K89" s="11">
        <v>1.7069701280227598E-2</v>
      </c>
    </row>
    <row r="90" spans="4:11" x14ac:dyDescent="0.35">
      <c r="E90" t="s">
        <v>50</v>
      </c>
      <c r="F90">
        <v>7</v>
      </c>
      <c r="G90" s="11">
        <v>9.9715099715099714E-3</v>
      </c>
      <c r="H90">
        <v>19</v>
      </c>
      <c r="I90" s="11">
        <v>2.710413694721826E-2</v>
      </c>
      <c r="J90">
        <v>4</v>
      </c>
      <c r="K90" s="11">
        <v>5.6899004267425323E-3</v>
      </c>
    </row>
    <row r="91" spans="4:11" x14ac:dyDescent="0.35">
      <c r="E91" t="s">
        <v>51</v>
      </c>
      <c r="F91">
        <v>5</v>
      </c>
      <c r="G91" s="11">
        <v>7.1225071225071226E-3</v>
      </c>
      <c r="H91">
        <v>16</v>
      </c>
      <c r="I91" s="11">
        <v>2.2824536376604851E-2</v>
      </c>
      <c r="J91">
        <v>5</v>
      </c>
      <c r="K91" s="11">
        <v>7.1123755334281651E-3</v>
      </c>
    </row>
    <row r="92" spans="4:11" x14ac:dyDescent="0.35">
      <c r="E92" t="s">
        <v>52</v>
      </c>
      <c r="F92">
        <v>4</v>
      </c>
      <c r="G92" s="11">
        <v>5.6980056980056983E-3</v>
      </c>
      <c r="H92">
        <v>6</v>
      </c>
      <c r="I92" s="11">
        <v>8.5592011412268191E-3</v>
      </c>
      <c r="J92">
        <v>1</v>
      </c>
      <c r="K92" s="11">
        <v>1.4224751066856331E-3</v>
      </c>
    </row>
    <row r="93" spans="4:11" x14ac:dyDescent="0.35">
      <c r="E93" t="s">
        <v>53</v>
      </c>
      <c r="F93">
        <v>1</v>
      </c>
      <c r="G93" s="11">
        <v>1.4245014245014246E-3</v>
      </c>
      <c r="H93">
        <v>6</v>
      </c>
      <c r="I93" s="11">
        <v>8.5592011412268191E-3</v>
      </c>
      <c r="J93">
        <v>2</v>
      </c>
      <c r="K93" s="11">
        <v>2.8449502133712661E-3</v>
      </c>
    </row>
    <row r="94" spans="4:11" x14ac:dyDescent="0.35">
      <c r="E94" t="s">
        <v>54</v>
      </c>
      <c r="F94">
        <v>0</v>
      </c>
      <c r="G94" s="11">
        <v>0</v>
      </c>
      <c r="H94">
        <v>5</v>
      </c>
      <c r="I94" s="11">
        <v>7.1326676176890159E-3</v>
      </c>
      <c r="J94">
        <v>0</v>
      </c>
      <c r="K94" s="11">
        <v>0</v>
      </c>
    </row>
    <row r="95" spans="4:11" x14ac:dyDescent="0.35">
      <c r="E95" t="s">
        <v>55</v>
      </c>
      <c r="F95">
        <v>0</v>
      </c>
      <c r="G95" s="11">
        <v>0</v>
      </c>
      <c r="H95">
        <v>3</v>
      </c>
      <c r="I95" s="11">
        <v>4.2796005706134095E-3</v>
      </c>
      <c r="J95">
        <v>0</v>
      </c>
      <c r="K95" s="11">
        <v>0</v>
      </c>
    </row>
    <row r="96" spans="4:11" x14ac:dyDescent="0.35">
      <c r="E96" t="s">
        <v>56</v>
      </c>
      <c r="F96">
        <v>0</v>
      </c>
      <c r="G96" s="11">
        <v>0</v>
      </c>
      <c r="H96">
        <v>5</v>
      </c>
      <c r="I96" s="11">
        <v>7.1326676176890159E-3</v>
      </c>
      <c r="J96">
        <v>1</v>
      </c>
      <c r="K96" s="11">
        <v>1.4224751066856331E-3</v>
      </c>
    </row>
    <row r="97" spans="4:11" x14ac:dyDescent="0.35">
      <c r="E97" t="s">
        <v>4</v>
      </c>
      <c r="F97">
        <v>611</v>
      </c>
      <c r="G97" s="11">
        <v>0.87037037037037035</v>
      </c>
      <c r="H97">
        <v>514</v>
      </c>
      <c r="I97" s="11">
        <v>0.73323823109843078</v>
      </c>
      <c r="J97">
        <v>619</v>
      </c>
      <c r="K97" s="11">
        <v>0.88051209103840677</v>
      </c>
    </row>
    <row r="98" spans="4:11" x14ac:dyDescent="0.35">
      <c r="E98" t="s">
        <v>3</v>
      </c>
      <c r="F98">
        <v>667</v>
      </c>
      <c r="G98" s="9">
        <v>0.95014245014245013</v>
      </c>
      <c r="H98">
        <v>655</v>
      </c>
      <c r="I98" s="9">
        <v>0.93437945791726107</v>
      </c>
      <c r="J98">
        <v>666</v>
      </c>
      <c r="K98" s="9">
        <v>0.94736842105263153</v>
      </c>
    </row>
    <row r="99" spans="4:11" x14ac:dyDescent="0.35">
      <c r="G99" s="9"/>
      <c r="I99" s="9"/>
      <c r="K99" s="9"/>
    </row>
    <row r="100" spans="4:11" x14ac:dyDescent="0.35">
      <c r="D100" t="s">
        <v>40</v>
      </c>
      <c r="G100" s="11"/>
      <c r="I100" s="11"/>
      <c r="K100" s="11"/>
    </row>
    <row r="101" spans="4:11" x14ac:dyDescent="0.35">
      <c r="G101" s="11"/>
      <c r="I101" s="11"/>
      <c r="K101" s="11"/>
    </row>
    <row r="102" spans="4:11" x14ac:dyDescent="0.35">
      <c r="E102" s="29"/>
      <c r="F102" t="s">
        <v>0</v>
      </c>
      <c r="G102" s="11" t="s">
        <v>0</v>
      </c>
      <c r="H102" t="s">
        <v>12</v>
      </c>
      <c r="I102" s="11" t="s">
        <v>12</v>
      </c>
      <c r="J102" t="s">
        <v>46</v>
      </c>
      <c r="K102" s="11" t="s">
        <v>46</v>
      </c>
    </row>
    <row r="103" spans="4:11" x14ac:dyDescent="0.35">
      <c r="E103" s="30"/>
      <c r="F103" s="7" t="s">
        <v>14</v>
      </c>
      <c r="G103" s="10" t="s">
        <v>15</v>
      </c>
      <c r="H103" s="7" t="s">
        <v>14</v>
      </c>
      <c r="I103" s="10" t="s">
        <v>15</v>
      </c>
      <c r="J103" s="7" t="s">
        <v>14</v>
      </c>
      <c r="K103" s="10" t="s">
        <v>15</v>
      </c>
    </row>
    <row r="104" spans="4:11" x14ac:dyDescent="0.35">
      <c r="E104" t="s">
        <v>47</v>
      </c>
      <c r="F104">
        <v>45</v>
      </c>
      <c r="G104" s="11">
        <v>6.4102564102564097E-2</v>
      </c>
      <c r="H104">
        <v>63</v>
      </c>
      <c r="I104" s="11">
        <v>8.98716119828816E-2</v>
      </c>
      <c r="J104">
        <v>38</v>
      </c>
      <c r="K104" s="11">
        <v>5.4054054054054057E-2</v>
      </c>
    </row>
    <row r="105" spans="4:11" x14ac:dyDescent="0.35">
      <c r="E105" t="s">
        <v>48</v>
      </c>
      <c r="F105">
        <v>34</v>
      </c>
      <c r="G105" s="11">
        <v>4.843304843304843E-2</v>
      </c>
      <c r="H105">
        <v>49</v>
      </c>
      <c r="I105" s="11">
        <v>6.9900142653352357E-2</v>
      </c>
      <c r="J105">
        <v>21</v>
      </c>
      <c r="K105" s="11">
        <v>2.9871977240398292E-2</v>
      </c>
    </row>
    <row r="106" spans="4:11" x14ac:dyDescent="0.35">
      <c r="E106" t="s">
        <v>49</v>
      </c>
      <c r="F106">
        <v>19</v>
      </c>
      <c r="G106" s="11">
        <v>2.7065527065527065E-2</v>
      </c>
      <c r="H106">
        <v>27</v>
      </c>
      <c r="I106" s="11">
        <v>3.8516405135520682E-2</v>
      </c>
      <c r="J106">
        <v>8</v>
      </c>
      <c r="K106" s="11">
        <v>1.1379800853485065E-2</v>
      </c>
    </row>
    <row r="107" spans="4:11" x14ac:dyDescent="0.35">
      <c r="E107" t="s">
        <v>50</v>
      </c>
      <c r="F107">
        <v>14</v>
      </c>
      <c r="G107" s="11">
        <v>1.9943019943019943E-2</v>
      </c>
      <c r="H107">
        <v>14</v>
      </c>
      <c r="I107" s="11">
        <v>1.9971469329529243E-2</v>
      </c>
      <c r="J107">
        <v>4</v>
      </c>
      <c r="K107" s="11">
        <v>5.6899004267425323E-3</v>
      </c>
    </row>
    <row r="108" spans="4:11" x14ac:dyDescent="0.35">
      <c r="E108" t="s">
        <v>51</v>
      </c>
      <c r="F108">
        <v>10</v>
      </c>
      <c r="G108" s="11">
        <v>1.4245014245014245E-2</v>
      </c>
      <c r="H108">
        <v>17</v>
      </c>
      <c r="I108" s="11">
        <v>2.4251069900142655E-2</v>
      </c>
      <c r="J108">
        <v>1</v>
      </c>
      <c r="K108" s="11">
        <v>1.4224751066856331E-3</v>
      </c>
    </row>
    <row r="109" spans="4:11" x14ac:dyDescent="0.35">
      <c r="E109" t="s">
        <v>52</v>
      </c>
      <c r="F109">
        <v>0</v>
      </c>
      <c r="G109" s="11">
        <v>0</v>
      </c>
      <c r="H109">
        <v>5</v>
      </c>
      <c r="I109" s="11">
        <v>7.1326676176890159E-3</v>
      </c>
      <c r="J109">
        <v>0</v>
      </c>
      <c r="K109" s="11">
        <v>0</v>
      </c>
    </row>
    <row r="110" spans="4:11" x14ac:dyDescent="0.35">
      <c r="E110" t="s">
        <v>53</v>
      </c>
      <c r="F110">
        <v>1</v>
      </c>
      <c r="G110" s="11">
        <v>1.4245014245014246E-3</v>
      </c>
      <c r="H110">
        <v>0</v>
      </c>
      <c r="I110" s="11">
        <v>0</v>
      </c>
      <c r="J110">
        <v>3</v>
      </c>
      <c r="K110" s="11">
        <v>4.2674253200568994E-3</v>
      </c>
    </row>
    <row r="111" spans="4:11" x14ac:dyDescent="0.35">
      <c r="E111" t="s">
        <v>54</v>
      </c>
      <c r="F111">
        <v>1</v>
      </c>
      <c r="G111" s="11">
        <v>1.4245014245014246E-3</v>
      </c>
      <c r="H111">
        <v>4</v>
      </c>
      <c r="I111" s="11">
        <v>5.7061340941512127E-3</v>
      </c>
      <c r="J111">
        <v>1</v>
      </c>
      <c r="K111" s="11">
        <v>1.4224751066856331E-3</v>
      </c>
    </row>
    <row r="112" spans="4:11" x14ac:dyDescent="0.35">
      <c r="E112" t="s">
        <v>55</v>
      </c>
      <c r="F112">
        <v>1</v>
      </c>
      <c r="G112" s="11">
        <v>1.4245014245014246E-3</v>
      </c>
      <c r="H112">
        <v>1</v>
      </c>
      <c r="I112" s="11">
        <v>1.4265335235378032E-3</v>
      </c>
      <c r="J112">
        <v>2</v>
      </c>
      <c r="K112" s="11">
        <v>2.8449502133712661E-3</v>
      </c>
    </row>
    <row r="113" spans="4:11" x14ac:dyDescent="0.35">
      <c r="E113" t="s">
        <v>56</v>
      </c>
      <c r="F113">
        <v>5</v>
      </c>
      <c r="G113" s="11">
        <v>7.1225071225071226E-3</v>
      </c>
      <c r="H113">
        <v>4</v>
      </c>
      <c r="I113" s="11">
        <v>5.7061340941512127E-3</v>
      </c>
      <c r="J113">
        <v>0</v>
      </c>
      <c r="K113" s="11">
        <v>0</v>
      </c>
    </row>
    <row r="114" spans="4:11" x14ac:dyDescent="0.35">
      <c r="E114" t="s">
        <v>4</v>
      </c>
      <c r="F114">
        <v>572</v>
      </c>
      <c r="G114" s="11">
        <v>0.81481481481481477</v>
      </c>
      <c r="H114">
        <v>517</v>
      </c>
      <c r="I114" s="11">
        <v>0.73751783166904428</v>
      </c>
      <c r="J114">
        <v>625</v>
      </c>
      <c r="K114" s="11">
        <v>0.88904694167852061</v>
      </c>
    </row>
    <row r="115" spans="4:11" x14ac:dyDescent="0.35">
      <c r="E115" t="s">
        <v>3</v>
      </c>
      <c r="F115">
        <v>657</v>
      </c>
      <c r="G115" s="9">
        <v>0.9358974358974359</v>
      </c>
      <c r="H115">
        <v>638</v>
      </c>
      <c r="I115" s="9">
        <v>0.91012838801711848</v>
      </c>
      <c r="J115">
        <v>665</v>
      </c>
      <c r="K115" s="9">
        <v>0.94594594594594594</v>
      </c>
    </row>
    <row r="116" spans="4:11" x14ac:dyDescent="0.35">
      <c r="G116" s="9"/>
      <c r="I116" s="9"/>
      <c r="K116" s="9"/>
    </row>
    <row r="117" spans="4:11" x14ac:dyDescent="0.35">
      <c r="D117" t="s">
        <v>41</v>
      </c>
      <c r="G117" s="11"/>
      <c r="I117" s="11"/>
      <c r="K117" s="11"/>
    </row>
    <row r="118" spans="4:11" x14ac:dyDescent="0.35">
      <c r="G118" s="11"/>
      <c r="I118" s="11"/>
      <c r="K118" s="11"/>
    </row>
    <row r="119" spans="4:11" x14ac:dyDescent="0.35">
      <c r="E119" s="29"/>
      <c r="F119" t="s">
        <v>0</v>
      </c>
      <c r="G119" s="11" t="s">
        <v>0</v>
      </c>
      <c r="H119" t="s">
        <v>12</v>
      </c>
      <c r="I119" s="11" t="s">
        <v>12</v>
      </c>
      <c r="J119" t="s">
        <v>46</v>
      </c>
      <c r="K119" s="11" t="s">
        <v>46</v>
      </c>
    </row>
    <row r="120" spans="4:11" x14ac:dyDescent="0.35">
      <c r="E120" s="30"/>
      <c r="F120" s="7" t="s">
        <v>14</v>
      </c>
      <c r="G120" s="10" t="s">
        <v>15</v>
      </c>
      <c r="H120" s="7" t="s">
        <v>14</v>
      </c>
      <c r="I120" s="10" t="s">
        <v>15</v>
      </c>
      <c r="J120" s="7" t="s">
        <v>14</v>
      </c>
      <c r="K120" s="10" t="s">
        <v>15</v>
      </c>
    </row>
    <row r="121" spans="4:11" x14ac:dyDescent="0.35">
      <c r="E121" t="s">
        <v>47</v>
      </c>
      <c r="F121">
        <v>36</v>
      </c>
      <c r="G121" s="11">
        <v>5.128205128205128E-2</v>
      </c>
      <c r="H121">
        <v>47</v>
      </c>
      <c r="I121" s="11">
        <v>6.7047075606276749E-2</v>
      </c>
      <c r="J121">
        <v>32</v>
      </c>
      <c r="K121" s="11">
        <v>4.5519203413940258E-2</v>
      </c>
    </row>
    <row r="122" spans="4:11" x14ac:dyDescent="0.35">
      <c r="E122" t="s">
        <v>48</v>
      </c>
      <c r="F122">
        <v>24</v>
      </c>
      <c r="G122" s="11">
        <v>3.4188034188034191E-2</v>
      </c>
      <c r="H122">
        <v>25</v>
      </c>
      <c r="I122" s="11">
        <v>3.566333808844508E-2</v>
      </c>
      <c r="J122">
        <v>12</v>
      </c>
      <c r="K122" s="11">
        <v>1.7069701280227598E-2</v>
      </c>
    </row>
    <row r="123" spans="4:11" x14ac:dyDescent="0.35">
      <c r="E123" t="s">
        <v>49</v>
      </c>
      <c r="F123">
        <v>10</v>
      </c>
      <c r="G123" s="11">
        <v>1.4245014245014245E-2</v>
      </c>
      <c r="H123">
        <v>17</v>
      </c>
      <c r="I123" s="11">
        <v>2.4251069900142655E-2</v>
      </c>
      <c r="J123">
        <v>9</v>
      </c>
      <c r="K123" s="11">
        <v>1.2802275960170697E-2</v>
      </c>
    </row>
    <row r="124" spans="4:11" x14ac:dyDescent="0.35">
      <c r="E124" t="s">
        <v>50</v>
      </c>
      <c r="F124">
        <v>4</v>
      </c>
      <c r="G124" s="11">
        <v>5.6980056980056983E-3</v>
      </c>
      <c r="H124">
        <v>3</v>
      </c>
      <c r="I124" s="11">
        <v>4.2796005706134095E-3</v>
      </c>
      <c r="J124">
        <v>6</v>
      </c>
      <c r="K124" s="11">
        <v>8.5348506401137988E-3</v>
      </c>
    </row>
    <row r="125" spans="4:11" x14ac:dyDescent="0.35">
      <c r="E125" t="s">
        <v>51</v>
      </c>
      <c r="F125">
        <v>6</v>
      </c>
      <c r="G125" s="11">
        <v>8.5470085470085479E-3</v>
      </c>
      <c r="H125">
        <v>4</v>
      </c>
      <c r="I125" s="11">
        <v>5.7061340941512127E-3</v>
      </c>
      <c r="J125">
        <v>3</v>
      </c>
      <c r="K125" s="11">
        <v>4.2674253200568994E-3</v>
      </c>
    </row>
    <row r="126" spans="4:11" x14ac:dyDescent="0.35">
      <c r="E126" t="s">
        <v>52</v>
      </c>
      <c r="F126">
        <v>3</v>
      </c>
      <c r="G126" s="11">
        <v>4.2735042735042739E-3</v>
      </c>
      <c r="H126">
        <v>2</v>
      </c>
      <c r="I126" s="11">
        <v>2.8530670470756064E-3</v>
      </c>
      <c r="J126">
        <v>1</v>
      </c>
      <c r="K126" s="11">
        <v>1.4224751066856331E-3</v>
      </c>
    </row>
    <row r="127" spans="4:11" x14ac:dyDescent="0.35">
      <c r="E127" t="s">
        <v>53</v>
      </c>
      <c r="F127">
        <v>1</v>
      </c>
      <c r="G127" s="11">
        <v>1.4245014245014246E-3</v>
      </c>
      <c r="H127">
        <v>1</v>
      </c>
      <c r="I127" s="11">
        <v>1.4265335235378032E-3</v>
      </c>
      <c r="J127">
        <v>0</v>
      </c>
      <c r="K127" s="11">
        <v>0</v>
      </c>
    </row>
    <row r="128" spans="4:11" x14ac:dyDescent="0.35">
      <c r="E128" t="s">
        <v>55</v>
      </c>
      <c r="F128">
        <v>1</v>
      </c>
      <c r="G128" s="11">
        <v>1.4245014245014246E-3</v>
      </c>
      <c r="H128">
        <v>0</v>
      </c>
      <c r="I128" s="11">
        <v>0</v>
      </c>
      <c r="J128">
        <v>0</v>
      </c>
      <c r="K128" s="11">
        <v>0</v>
      </c>
    </row>
    <row r="129" spans="4:11" x14ac:dyDescent="0.35">
      <c r="E129" t="s">
        <v>56</v>
      </c>
      <c r="F129">
        <v>0</v>
      </c>
      <c r="G129" s="11">
        <v>0</v>
      </c>
      <c r="H129">
        <v>1</v>
      </c>
      <c r="I129" s="11">
        <v>1.4265335235378032E-3</v>
      </c>
      <c r="J129">
        <v>0</v>
      </c>
      <c r="K129" s="11">
        <v>0</v>
      </c>
    </row>
    <row r="130" spans="4:11" x14ac:dyDescent="0.35">
      <c r="E130" t="s">
        <v>4</v>
      </c>
      <c r="F130">
        <v>617</v>
      </c>
      <c r="G130" s="11">
        <v>0.87891737891737887</v>
      </c>
      <c r="H130">
        <v>601</v>
      </c>
      <c r="I130" s="11">
        <v>0.85734664764621971</v>
      </c>
      <c r="J130">
        <v>640</v>
      </c>
      <c r="K130" s="11">
        <v>0.91038406827880514</v>
      </c>
    </row>
    <row r="131" spans="4:11" x14ac:dyDescent="0.35">
      <c r="E131" t="s">
        <v>3</v>
      </c>
      <c r="F131">
        <v>702</v>
      </c>
      <c r="G131" s="9">
        <v>1</v>
      </c>
      <c r="H131">
        <v>701</v>
      </c>
      <c r="I131" s="9">
        <v>1</v>
      </c>
      <c r="J131">
        <v>703</v>
      </c>
      <c r="K131" s="9">
        <v>1</v>
      </c>
    </row>
    <row r="132" spans="4:11" x14ac:dyDescent="0.35">
      <c r="G132" s="9"/>
      <c r="I132" s="9"/>
      <c r="K132" s="9"/>
    </row>
    <row r="133" spans="4:11" x14ac:dyDescent="0.35">
      <c r="D133" t="s">
        <v>42</v>
      </c>
      <c r="G133" s="11"/>
      <c r="I133" s="11"/>
      <c r="K133" s="11"/>
    </row>
    <row r="134" spans="4:11" x14ac:dyDescent="0.35">
      <c r="G134" s="11"/>
      <c r="I134" s="11"/>
      <c r="K134" s="11"/>
    </row>
    <row r="135" spans="4:11" x14ac:dyDescent="0.35">
      <c r="E135" s="29"/>
      <c r="F135" t="s">
        <v>0</v>
      </c>
      <c r="G135" s="11" t="s">
        <v>0</v>
      </c>
      <c r="H135" t="s">
        <v>12</v>
      </c>
      <c r="I135" s="11" t="s">
        <v>12</v>
      </c>
      <c r="J135" t="s">
        <v>46</v>
      </c>
      <c r="K135" s="11" t="s">
        <v>46</v>
      </c>
    </row>
    <row r="136" spans="4:11" x14ac:dyDescent="0.35">
      <c r="E136" s="30"/>
      <c r="F136" s="7" t="s">
        <v>14</v>
      </c>
      <c r="G136" s="10" t="s">
        <v>15</v>
      </c>
      <c r="H136" s="7" t="s">
        <v>14</v>
      </c>
      <c r="I136" s="10" t="s">
        <v>15</v>
      </c>
      <c r="J136" s="7" t="s">
        <v>14</v>
      </c>
      <c r="K136" s="10" t="s">
        <v>15</v>
      </c>
    </row>
    <row r="137" spans="4:11" x14ac:dyDescent="0.35">
      <c r="E137" t="s">
        <v>47</v>
      </c>
      <c r="F137">
        <v>33</v>
      </c>
      <c r="G137" s="11">
        <v>4.7008547008547008E-2</v>
      </c>
      <c r="H137">
        <v>40</v>
      </c>
      <c r="I137" s="11">
        <v>5.7061340941512127E-2</v>
      </c>
      <c r="J137">
        <v>46</v>
      </c>
      <c r="K137" s="11">
        <v>6.5433854907539113E-2</v>
      </c>
    </row>
    <row r="138" spans="4:11" x14ac:dyDescent="0.35">
      <c r="E138" t="s">
        <v>48</v>
      </c>
      <c r="F138">
        <v>22</v>
      </c>
      <c r="G138" s="11">
        <v>3.1339031339031341E-2</v>
      </c>
      <c r="H138">
        <v>23</v>
      </c>
      <c r="I138" s="11">
        <v>3.2810271041369472E-2</v>
      </c>
      <c r="J138">
        <v>5</v>
      </c>
      <c r="K138" s="11">
        <v>7.1123755334281651E-3</v>
      </c>
    </row>
    <row r="139" spans="4:11" x14ac:dyDescent="0.35">
      <c r="E139" t="s">
        <v>49</v>
      </c>
      <c r="F139">
        <v>12</v>
      </c>
      <c r="G139" s="11">
        <v>1.7094017094017096E-2</v>
      </c>
      <c r="H139">
        <v>9</v>
      </c>
      <c r="I139" s="11">
        <v>1.2838801711840228E-2</v>
      </c>
      <c r="J139">
        <v>9</v>
      </c>
      <c r="K139" s="11">
        <v>1.2802275960170697E-2</v>
      </c>
    </row>
    <row r="140" spans="4:11" x14ac:dyDescent="0.35">
      <c r="E140" t="s">
        <v>50</v>
      </c>
      <c r="F140">
        <v>2</v>
      </c>
      <c r="G140" s="11">
        <v>2.8490028490028491E-3</v>
      </c>
      <c r="H140">
        <v>0</v>
      </c>
      <c r="I140" s="11">
        <v>0</v>
      </c>
      <c r="J140">
        <v>3</v>
      </c>
      <c r="K140" s="11">
        <v>4.2674253200568994E-3</v>
      </c>
    </row>
    <row r="141" spans="4:11" x14ac:dyDescent="0.35">
      <c r="E141" t="s">
        <v>51</v>
      </c>
      <c r="F141">
        <v>3</v>
      </c>
      <c r="G141" s="11">
        <v>4.2735042735042739E-3</v>
      </c>
      <c r="H141">
        <v>5</v>
      </c>
      <c r="I141" s="11">
        <v>7.1326676176890159E-3</v>
      </c>
      <c r="J141">
        <v>5</v>
      </c>
      <c r="K141" s="11">
        <v>7.1123755334281651E-3</v>
      </c>
    </row>
    <row r="142" spans="4:11" x14ac:dyDescent="0.35">
      <c r="E142" t="s">
        <v>52</v>
      </c>
      <c r="F142">
        <v>5</v>
      </c>
      <c r="G142" s="11">
        <v>7.1225071225071226E-3</v>
      </c>
      <c r="H142">
        <v>2</v>
      </c>
      <c r="I142" s="11">
        <v>2.8530670470756064E-3</v>
      </c>
      <c r="J142">
        <v>2</v>
      </c>
      <c r="K142" s="11">
        <v>2.8449502133712661E-3</v>
      </c>
    </row>
    <row r="143" spans="4:11" x14ac:dyDescent="0.35">
      <c r="E143" t="s">
        <v>53</v>
      </c>
      <c r="F143">
        <v>0</v>
      </c>
      <c r="G143" s="11">
        <v>0</v>
      </c>
      <c r="H143">
        <v>0</v>
      </c>
      <c r="I143" s="11">
        <v>0</v>
      </c>
      <c r="J143">
        <v>1</v>
      </c>
      <c r="K143" s="11">
        <v>1.4224751066856331E-3</v>
      </c>
    </row>
    <row r="144" spans="4:11" x14ac:dyDescent="0.35">
      <c r="E144" t="s">
        <v>55</v>
      </c>
      <c r="F144">
        <v>0</v>
      </c>
      <c r="G144" s="11">
        <v>0</v>
      </c>
      <c r="H144">
        <v>2</v>
      </c>
      <c r="I144" s="11">
        <v>2.8530670470756064E-3</v>
      </c>
      <c r="J144">
        <v>0</v>
      </c>
      <c r="K144" s="11">
        <v>0</v>
      </c>
    </row>
    <row r="145" spans="4:11" x14ac:dyDescent="0.35">
      <c r="E145" t="s">
        <v>56</v>
      </c>
      <c r="F145">
        <v>0</v>
      </c>
      <c r="G145" s="11">
        <v>0</v>
      </c>
      <c r="H145">
        <v>1</v>
      </c>
      <c r="I145" s="11">
        <v>1.4265335235378032E-3</v>
      </c>
      <c r="J145">
        <v>0</v>
      </c>
      <c r="K145" s="11">
        <v>0</v>
      </c>
    </row>
    <row r="146" spans="4:11" x14ac:dyDescent="0.35">
      <c r="E146" t="s">
        <v>4</v>
      </c>
      <c r="F146">
        <v>625</v>
      </c>
      <c r="G146" s="11">
        <v>0.8903133903133903</v>
      </c>
      <c r="H146">
        <v>619</v>
      </c>
      <c r="I146" s="11">
        <v>0.88302425106990012</v>
      </c>
      <c r="J146">
        <v>632</v>
      </c>
      <c r="K146" s="11">
        <v>0.89900426742532002</v>
      </c>
    </row>
    <row r="147" spans="4:11" x14ac:dyDescent="0.35">
      <c r="E147" t="s">
        <v>3</v>
      </c>
      <c r="F147">
        <v>702</v>
      </c>
      <c r="G147" s="9">
        <v>1</v>
      </c>
      <c r="H147">
        <v>701</v>
      </c>
      <c r="I147" s="9">
        <v>1</v>
      </c>
      <c r="J147">
        <v>703</v>
      </c>
      <c r="K147" s="9">
        <v>1</v>
      </c>
    </row>
    <row r="148" spans="4:11" x14ac:dyDescent="0.35">
      <c r="G148" s="9"/>
      <c r="I148" s="9"/>
      <c r="K148" s="9"/>
    </row>
    <row r="149" spans="4:11" x14ac:dyDescent="0.35">
      <c r="D149" t="s">
        <v>43</v>
      </c>
      <c r="G149" s="11"/>
      <c r="I149" s="11"/>
      <c r="K149" s="11"/>
    </row>
    <row r="150" spans="4:11" x14ac:dyDescent="0.35">
      <c r="G150" s="11"/>
      <c r="I150" s="11"/>
      <c r="K150" s="11"/>
    </row>
    <row r="151" spans="4:11" x14ac:dyDescent="0.35">
      <c r="E151" s="29"/>
      <c r="F151" t="s">
        <v>0</v>
      </c>
      <c r="G151" s="11" t="s">
        <v>0</v>
      </c>
      <c r="H151" t="s">
        <v>12</v>
      </c>
      <c r="I151" s="11" t="s">
        <v>12</v>
      </c>
      <c r="J151" t="s">
        <v>46</v>
      </c>
      <c r="K151" s="11" t="s">
        <v>46</v>
      </c>
    </row>
    <row r="152" spans="4:11" x14ac:dyDescent="0.35">
      <c r="E152" s="30"/>
      <c r="F152" s="7" t="s">
        <v>14</v>
      </c>
      <c r="G152" s="10" t="s">
        <v>15</v>
      </c>
      <c r="H152" s="7" t="s">
        <v>14</v>
      </c>
      <c r="I152" s="10" t="s">
        <v>15</v>
      </c>
      <c r="J152" s="7" t="s">
        <v>14</v>
      </c>
      <c r="K152" s="10" t="s">
        <v>15</v>
      </c>
    </row>
    <row r="153" spans="4:11" x14ac:dyDescent="0.35">
      <c r="E153" t="s">
        <v>4</v>
      </c>
      <c r="F153">
        <v>702</v>
      </c>
      <c r="G153" s="11">
        <v>0</v>
      </c>
      <c r="H153">
        <v>701</v>
      </c>
      <c r="I153" s="11">
        <v>0</v>
      </c>
      <c r="J153">
        <v>703</v>
      </c>
      <c r="K153" s="11">
        <v>0</v>
      </c>
    </row>
    <row r="154" spans="4:11" x14ac:dyDescent="0.35">
      <c r="G154" s="11"/>
      <c r="I154" s="11"/>
      <c r="K154" s="11"/>
    </row>
    <row r="155" spans="4:11" x14ac:dyDescent="0.35">
      <c r="G155" s="11"/>
      <c r="I155" s="11"/>
      <c r="K155" s="11"/>
    </row>
    <row r="156" spans="4:11" x14ac:dyDescent="0.35">
      <c r="D156" t="s">
        <v>44</v>
      </c>
      <c r="G156" s="11"/>
      <c r="I156" s="11"/>
      <c r="K156" s="11"/>
    </row>
    <row r="157" spans="4:11" x14ac:dyDescent="0.35">
      <c r="G157" s="11"/>
      <c r="I157" s="11"/>
      <c r="K157" s="11"/>
    </row>
    <row r="158" spans="4:11" x14ac:dyDescent="0.35">
      <c r="E158" s="29"/>
      <c r="F158" t="s">
        <v>0</v>
      </c>
      <c r="G158" s="11" t="s">
        <v>0</v>
      </c>
      <c r="H158" t="s">
        <v>12</v>
      </c>
      <c r="I158" s="11" t="s">
        <v>12</v>
      </c>
      <c r="J158" t="s">
        <v>46</v>
      </c>
      <c r="K158" s="11" t="s">
        <v>46</v>
      </c>
    </row>
    <row r="159" spans="4:11" x14ac:dyDescent="0.35">
      <c r="E159" s="30"/>
      <c r="F159" s="7" t="s">
        <v>14</v>
      </c>
      <c r="G159" s="10" t="s">
        <v>15</v>
      </c>
      <c r="H159" s="7" t="s">
        <v>14</v>
      </c>
      <c r="I159" s="10" t="s">
        <v>15</v>
      </c>
      <c r="J159" s="7" t="s">
        <v>14</v>
      </c>
      <c r="K159" s="10" t="s">
        <v>15</v>
      </c>
    </row>
    <row r="160" spans="4:11" x14ac:dyDescent="0.35">
      <c r="E160" t="s">
        <v>47</v>
      </c>
      <c r="F160">
        <v>28</v>
      </c>
      <c r="G160" s="11">
        <v>3.9886039886039885E-2</v>
      </c>
      <c r="H160">
        <v>40</v>
      </c>
      <c r="I160" s="11">
        <v>5.7061340941512127E-2</v>
      </c>
      <c r="J160">
        <v>23</v>
      </c>
      <c r="K160" s="11">
        <v>3.2716927453769556E-2</v>
      </c>
    </row>
    <row r="161" spans="4:11" x14ac:dyDescent="0.35">
      <c r="E161" t="s">
        <v>48</v>
      </c>
      <c r="F161">
        <v>13</v>
      </c>
      <c r="G161" s="11">
        <v>1.8518518518518517E-2</v>
      </c>
      <c r="H161">
        <v>28</v>
      </c>
      <c r="I161" s="11">
        <v>3.9942938659058486E-2</v>
      </c>
      <c r="J161">
        <v>13</v>
      </c>
      <c r="K161" s="11">
        <v>1.849217638691323E-2</v>
      </c>
    </row>
    <row r="162" spans="4:11" x14ac:dyDescent="0.35">
      <c r="E162" t="s">
        <v>49</v>
      </c>
      <c r="F162">
        <v>6</v>
      </c>
      <c r="G162" s="11">
        <v>8.5470085470085479E-3</v>
      </c>
      <c r="H162">
        <v>28</v>
      </c>
      <c r="I162" s="11">
        <v>3.9942938659058486E-2</v>
      </c>
      <c r="J162">
        <v>8</v>
      </c>
      <c r="K162" s="11">
        <v>1.1379800853485065E-2</v>
      </c>
    </row>
    <row r="163" spans="4:11" x14ac:dyDescent="0.35">
      <c r="E163" t="s">
        <v>50</v>
      </c>
      <c r="F163">
        <v>8</v>
      </c>
      <c r="G163" s="11">
        <v>1.1396011396011397E-2</v>
      </c>
      <c r="H163">
        <v>12</v>
      </c>
      <c r="I163" s="11">
        <v>1.7118402282453638E-2</v>
      </c>
      <c r="J163">
        <v>1</v>
      </c>
      <c r="K163" s="11">
        <v>1.4224751066856331E-3</v>
      </c>
    </row>
    <row r="164" spans="4:11" x14ac:dyDescent="0.35">
      <c r="E164" t="s">
        <v>51</v>
      </c>
      <c r="F164">
        <v>4</v>
      </c>
      <c r="G164" s="11">
        <v>5.6980056980056983E-3</v>
      </c>
      <c r="H164">
        <v>16</v>
      </c>
      <c r="I164" s="11">
        <v>2.2824536376604851E-2</v>
      </c>
      <c r="J164">
        <v>5</v>
      </c>
      <c r="K164" s="11">
        <v>7.1123755334281651E-3</v>
      </c>
    </row>
    <row r="165" spans="4:11" x14ac:dyDescent="0.35">
      <c r="E165" t="s">
        <v>52</v>
      </c>
      <c r="F165">
        <v>1</v>
      </c>
      <c r="G165" s="11">
        <v>1.4245014245014246E-3</v>
      </c>
      <c r="H165">
        <v>10</v>
      </c>
      <c r="I165" s="11">
        <v>1.4265335235378032E-2</v>
      </c>
      <c r="J165">
        <v>2</v>
      </c>
      <c r="K165" s="11">
        <v>2.8449502133712661E-3</v>
      </c>
    </row>
    <row r="166" spans="4:11" x14ac:dyDescent="0.35">
      <c r="E166" t="s">
        <v>53</v>
      </c>
      <c r="F166">
        <v>0</v>
      </c>
      <c r="G166" s="11">
        <v>0</v>
      </c>
      <c r="H166">
        <v>3</v>
      </c>
      <c r="I166" s="11">
        <v>4.2796005706134095E-3</v>
      </c>
      <c r="J166">
        <v>0</v>
      </c>
      <c r="K166" s="11">
        <v>0</v>
      </c>
    </row>
    <row r="167" spans="4:11" x14ac:dyDescent="0.35">
      <c r="E167" t="s">
        <v>54</v>
      </c>
      <c r="F167">
        <v>1</v>
      </c>
      <c r="G167" s="11">
        <v>1.4245014245014246E-3</v>
      </c>
      <c r="H167">
        <v>3</v>
      </c>
      <c r="I167" s="11">
        <v>4.2796005706134095E-3</v>
      </c>
      <c r="J167">
        <v>1</v>
      </c>
      <c r="K167" s="11">
        <v>1.4224751066856331E-3</v>
      </c>
    </row>
    <row r="168" spans="4:11" x14ac:dyDescent="0.35">
      <c r="E168" t="s">
        <v>55</v>
      </c>
      <c r="F168">
        <v>0</v>
      </c>
      <c r="G168" s="11">
        <v>0</v>
      </c>
      <c r="H168">
        <v>3</v>
      </c>
      <c r="I168" s="11">
        <v>4.2796005706134095E-3</v>
      </c>
      <c r="J168">
        <v>2</v>
      </c>
      <c r="K168" s="11">
        <v>2.8449502133712661E-3</v>
      </c>
    </row>
    <row r="169" spans="4:11" x14ac:dyDescent="0.35">
      <c r="E169" t="s">
        <v>56</v>
      </c>
      <c r="F169">
        <v>0</v>
      </c>
      <c r="G169" s="11">
        <v>0</v>
      </c>
      <c r="H169">
        <v>16</v>
      </c>
      <c r="I169" s="11">
        <v>2.2824536376604851E-2</v>
      </c>
      <c r="J169">
        <v>0</v>
      </c>
      <c r="K169" s="11">
        <v>0</v>
      </c>
    </row>
    <row r="170" spans="4:11" x14ac:dyDescent="0.35">
      <c r="E170" t="s">
        <v>4</v>
      </c>
      <c r="F170">
        <v>641</v>
      </c>
      <c r="G170" s="11">
        <v>0.91310541310541316</v>
      </c>
      <c r="H170">
        <v>542</v>
      </c>
      <c r="I170" s="11">
        <v>0.77318116975748929</v>
      </c>
      <c r="J170">
        <v>648</v>
      </c>
      <c r="K170" s="11">
        <v>0.92176386913229014</v>
      </c>
    </row>
    <row r="171" spans="4:11" x14ac:dyDescent="0.35">
      <c r="E171" t="s">
        <v>3</v>
      </c>
      <c r="F171">
        <v>674</v>
      </c>
      <c r="G171" s="9">
        <v>0.96011396011396011</v>
      </c>
      <c r="H171">
        <v>661</v>
      </c>
      <c r="I171" s="9">
        <v>0.94293865905848784</v>
      </c>
      <c r="J171">
        <v>680</v>
      </c>
      <c r="K171" s="9">
        <v>0.96728307254623036</v>
      </c>
    </row>
    <row r="172" spans="4:11" x14ac:dyDescent="0.35">
      <c r="G172" s="9"/>
      <c r="I172" s="9"/>
      <c r="K172" s="9"/>
    </row>
    <row r="173" spans="4:11" x14ac:dyDescent="0.35">
      <c r="D173" t="s">
        <v>45</v>
      </c>
      <c r="G173" s="11"/>
      <c r="I173" s="11"/>
      <c r="K173" s="11"/>
    </row>
    <row r="174" spans="4:11" x14ac:dyDescent="0.35">
      <c r="G174" s="11"/>
      <c r="I174" s="11"/>
      <c r="K174" s="11"/>
    </row>
    <row r="175" spans="4:11" x14ac:dyDescent="0.35">
      <c r="E175" s="29"/>
      <c r="F175" t="s">
        <v>0</v>
      </c>
      <c r="G175" s="11" t="s">
        <v>0</v>
      </c>
      <c r="H175" t="s">
        <v>12</v>
      </c>
      <c r="I175" s="11" t="s">
        <v>12</v>
      </c>
      <c r="J175" t="s">
        <v>46</v>
      </c>
      <c r="K175" s="11" t="s">
        <v>46</v>
      </c>
    </row>
    <row r="176" spans="4:11" x14ac:dyDescent="0.35">
      <c r="E176" s="30"/>
      <c r="F176" s="7" t="s">
        <v>14</v>
      </c>
      <c r="G176" s="10" t="s">
        <v>15</v>
      </c>
      <c r="H176" s="7" t="s">
        <v>14</v>
      </c>
      <c r="I176" s="10" t="s">
        <v>15</v>
      </c>
      <c r="J176" s="7" t="s">
        <v>14</v>
      </c>
      <c r="K176" s="10" t="s">
        <v>15</v>
      </c>
    </row>
    <row r="177" spans="3:11" x14ac:dyDescent="0.35">
      <c r="E177" t="s">
        <v>47</v>
      </c>
      <c r="F177">
        <v>29</v>
      </c>
      <c r="G177" s="11">
        <v>4.1310541310541307E-2</v>
      </c>
      <c r="H177">
        <v>41</v>
      </c>
      <c r="I177" s="11">
        <v>5.8487874465049931E-2</v>
      </c>
      <c r="J177">
        <v>23</v>
      </c>
      <c r="K177" s="11">
        <v>3.2716927453769556E-2</v>
      </c>
    </row>
    <row r="178" spans="3:11" x14ac:dyDescent="0.35">
      <c r="E178" t="s">
        <v>48</v>
      </c>
      <c r="F178">
        <v>7</v>
      </c>
      <c r="G178" s="11">
        <v>9.9715099715099714E-3</v>
      </c>
      <c r="H178">
        <v>12</v>
      </c>
      <c r="I178" s="11">
        <v>1.7118402282453638E-2</v>
      </c>
      <c r="J178">
        <v>5</v>
      </c>
      <c r="K178" s="11">
        <v>7.1123755334281651E-3</v>
      </c>
    </row>
    <row r="179" spans="3:11" x14ac:dyDescent="0.35">
      <c r="E179" t="s">
        <v>49</v>
      </c>
      <c r="F179">
        <v>4</v>
      </c>
      <c r="G179" s="11">
        <v>5.6980056980056983E-3</v>
      </c>
      <c r="H179">
        <v>8</v>
      </c>
      <c r="I179" s="11">
        <v>1.1412268188302425E-2</v>
      </c>
      <c r="J179">
        <v>3</v>
      </c>
      <c r="K179" s="11">
        <v>4.2674253200568994E-3</v>
      </c>
    </row>
    <row r="180" spans="3:11" x14ac:dyDescent="0.35">
      <c r="E180" t="s">
        <v>50</v>
      </c>
      <c r="F180">
        <v>2</v>
      </c>
      <c r="G180" s="11">
        <v>2.8490028490028491E-3</v>
      </c>
      <c r="H180">
        <v>3</v>
      </c>
      <c r="I180" s="11">
        <v>4.2796005706134095E-3</v>
      </c>
      <c r="J180">
        <v>1</v>
      </c>
      <c r="K180" s="11">
        <v>1.4224751066856331E-3</v>
      </c>
    </row>
    <row r="181" spans="3:11" x14ac:dyDescent="0.35">
      <c r="E181" t="s">
        <v>51</v>
      </c>
      <c r="F181">
        <v>3</v>
      </c>
      <c r="G181" s="11">
        <v>4.2735042735042739E-3</v>
      </c>
      <c r="H181">
        <v>5</v>
      </c>
      <c r="I181" s="11">
        <v>7.1326676176890159E-3</v>
      </c>
      <c r="J181">
        <v>2</v>
      </c>
      <c r="K181" s="11">
        <v>2.8449502133712661E-3</v>
      </c>
    </row>
    <row r="182" spans="3:11" x14ac:dyDescent="0.35">
      <c r="E182" t="s">
        <v>52</v>
      </c>
      <c r="F182">
        <v>2</v>
      </c>
      <c r="G182" s="11">
        <v>2.8490028490028491E-3</v>
      </c>
      <c r="H182">
        <v>2</v>
      </c>
      <c r="I182" s="11">
        <v>2.8530670470756064E-3</v>
      </c>
      <c r="J182">
        <v>1</v>
      </c>
      <c r="K182" s="11">
        <v>1.4224751066856331E-3</v>
      </c>
    </row>
    <row r="183" spans="3:11" x14ac:dyDescent="0.35">
      <c r="E183" t="s">
        <v>53</v>
      </c>
      <c r="F183">
        <v>0</v>
      </c>
      <c r="G183" s="11">
        <v>0</v>
      </c>
      <c r="H183">
        <v>2</v>
      </c>
      <c r="I183" s="11">
        <v>2.8530670470756064E-3</v>
      </c>
      <c r="J183">
        <v>1</v>
      </c>
      <c r="K183" s="11">
        <v>1.4224751066856331E-3</v>
      </c>
    </row>
    <row r="184" spans="3:11" x14ac:dyDescent="0.35">
      <c r="E184" t="s">
        <v>55</v>
      </c>
      <c r="F184">
        <v>1</v>
      </c>
      <c r="G184" s="11">
        <v>1.4245014245014246E-3</v>
      </c>
      <c r="H184">
        <v>0</v>
      </c>
      <c r="I184" s="11">
        <v>0</v>
      </c>
      <c r="J184">
        <v>0</v>
      </c>
      <c r="K184" s="11">
        <v>0</v>
      </c>
    </row>
    <row r="185" spans="3:11" x14ac:dyDescent="0.35">
      <c r="E185" t="s">
        <v>56</v>
      </c>
      <c r="F185">
        <v>1</v>
      </c>
      <c r="G185" s="11">
        <v>1.4245014245014246E-3</v>
      </c>
      <c r="H185">
        <v>0</v>
      </c>
      <c r="I185" s="11">
        <v>0</v>
      </c>
      <c r="J185">
        <v>0</v>
      </c>
      <c r="K185" s="11">
        <v>0</v>
      </c>
    </row>
    <row r="186" spans="3:11" x14ac:dyDescent="0.35">
      <c r="E186" t="s">
        <v>4</v>
      </c>
      <c r="F186">
        <v>653</v>
      </c>
      <c r="G186" s="11">
        <v>0.93019943019943019</v>
      </c>
      <c r="H186">
        <v>628</v>
      </c>
      <c r="I186" s="11">
        <v>0.89586305278174039</v>
      </c>
      <c r="J186">
        <v>667</v>
      </c>
      <c r="K186" s="11">
        <v>0.94879089615931722</v>
      </c>
    </row>
    <row r="187" spans="3:11" x14ac:dyDescent="0.35">
      <c r="E187" t="s">
        <v>3</v>
      </c>
      <c r="F187">
        <v>702</v>
      </c>
      <c r="G187" s="9">
        <v>1</v>
      </c>
      <c r="H187">
        <v>701</v>
      </c>
      <c r="I187" s="9">
        <v>1</v>
      </c>
      <c r="J187">
        <v>703</v>
      </c>
      <c r="K187" s="9">
        <v>1</v>
      </c>
    </row>
    <row r="190" spans="3:11" x14ac:dyDescent="0.35">
      <c r="C190" s="2" t="s">
        <v>27</v>
      </c>
    </row>
    <row r="192" spans="3:11" x14ac:dyDescent="0.35">
      <c r="E192" s="29"/>
      <c r="F192" t="s">
        <v>0</v>
      </c>
      <c r="G192" s="11" t="s">
        <v>0</v>
      </c>
      <c r="H192" t="s">
        <v>12</v>
      </c>
      <c r="I192" s="11" t="s">
        <v>12</v>
      </c>
      <c r="J192" t="s">
        <v>46</v>
      </c>
      <c r="K192" s="11" t="s">
        <v>46</v>
      </c>
    </row>
    <row r="193" spans="5:11" x14ac:dyDescent="0.35">
      <c r="E193" s="30"/>
      <c r="F193" s="7" t="s">
        <v>14</v>
      </c>
      <c r="G193" s="10" t="s">
        <v>15</v>
      </c>
      <c r="H193" s="7" t="s">
        <v>14</v>
      </c>
      <c r="I193" s="10" t="s">
        <v>15</v>
      </c>
      <c r="J193" s="7" t="s">
        <v>14</v>
      </c>
      <c r="K193" s="10" t="s">
        <v>15</v>
      </c>
    </row>
    <row r="194" spans="5:11" x14ac:dyDescent="0.35">
      <c r="E194" t="s">
        <v>57</v>
      </c>
      <c r="F194">
        <v>212</v>
      </c>
      <c r="G194" s="1">
        <v>0.30199430199430199</v>
      </c>
      <c r="H194">
        <v>294</v>
      </c>
      <c r="I194" s="1">
        <v>0.41940085592011411</v>
      </c>
      <c r="J194">
        <v>70</v>
      </c>
      <c r="K194" s="1">
        <v>9.9573257467994308E-2</v>
      </c>
    </row>
    <row r="195" spans="5:11" x14ac:dyDescent="0.35">
      <c r="E195" t="s">
        <v>58</v>
      </c>
      <c r="F195">
        <v>78</v>
      </c>
      <c r="G195" s="1">
        <v>0.1111111111111111</v>
      </c>
      <c r="H195">
        <v>125</v>
      </c>
      <c r="I195" s="1">
        <v>0.1783166904422254</v>
      </c>
      <c r="J195">
        <v>67</v>
      </c>
      <c r="K195" s="1">
        <v>9.5305832147937405E-2</v>
      </c>
    </row>
    <row r="196" spans="5:11" x14ac:dyDescent="0.35">
      <c r="E196" t="s">
        <v>59</v>
      </c>
      <c r="F196">
        <v>46</v>
      </c>
      <c r="G196" s="1">
        <v>6.5527065527065526E-2</v>
      </c>
      <c r="H196">
        <v>61</v>
      </c>
      <c r="I196" s="1">
        <v>8.7018544935805991E-2</v>
      </c>
      <c r="J196">
        <v>49</v>
      </c>
      <c r="K196" s="1">
        <v>6.9701280227596016E-2</v>
      </c>
    </row>
    <row r="197" spans="5:11" x14ac:dyDescent="0.35">
      <c r="E197" t="s">
        <v>60</v>
      </c>
      <c r="F197">
        <v>66</v>
      </c>
      <c r="G197" s="1">
        <v>9.4017094017094016E-2</v>
      </c>
      <c r="H197">
        <v>58</v>
      </c>
      <c r="I197" s="1">
        <v>8.2738944365192579E-2</v>
      </c>
      <c r="J197">
        <v>28</v>
      </c>
      <c r="K197" s="1">
        <v>3.9829302987197723E-2</v>
      </c>
    </row>
    <row r="198" spans="5:11" x14ac:dyDescent="0.35">
      <c r="E198" t="s">
        <v>61</v>
      </c>
      <c r="F198">
        <v>241</v>
      </c>
      <c r="G198" s="1">
        <v>0.34330484330484329</v>
      </c>
      <c r="H198">
        <v>199</v>
      </c>
      <c r="I198" s="1">
        <v>0.28388017118402281</v>
      </c>
      <c r="J198">
        <v>160</v>
      </c>
      <c r="K198" s="1">
        <v>0.22759601706970128</v>
      </c>
    </row>
    <row r="199" spans="5:11" x14ac:dyDescent="0.35">
      <c r="E199" t="s">
        <v>62</v>
      </c>
      <c r="F199">
        <v>90</v>
      </c>
      <c r="G199" s="1">
        <v>0.12820512820512819</v>
      </c>
      <c r="H199">
        <v>107</v>
      </c>
      <c r="I199" s="1">
        <v>0.15263908701854492</v>
      </c>
      <c r="J199">
        <v>59</v>
      </c>
      <c r="K199" s="1">
        <v>8.392603129445235E-2</v>
      </c>
    </row>
    <row r="200" spans="5:11" x14ac:dyDescent="0.35">
      <c r="E200" t="s">
        <v>63</v>
      </c>
      <c r="F200">
        <v>39</v>
      </c>
      <c r="G200" s="1">
        <v>5.5555555555555552E-2</v>
      </c>
      <c r="H200">
        <v>17</v>
      </c>
      <c r="I200" s="1">
        <v>2.4251069900142655E-2</v>
      </c>
      <c r="J200">
        <v>18</v>
      </c>
      <c r="K200" s="1">
        <v>2.5604551920341393E-2</v>
      </c>
    </row>
    <row r="201" spans="5:11" x14ac:dyDescent="0.35">
      <c r="E201" t="s">
        <v>64</v>
      </c>
      <c r="F201">
        <v>145</v>
      </c>
      <c r="G201" s="1">
        <v>0.20655270655270655</v>
      </c>
      <c r="H201">
        <v>177</v>
      </c>
      <c r="I201" s="1">
        <v>0.25249643366619118</v>
      </c>
      <c r="J201">
        <v>136</v>
      </c>
      <c r="K201" s="1">
        <v>0.19345661450924609</v>
      </c>
    </row>
    <row r="202" spans="5:11" x14ac:dyDescent="0.35">
      <c r="E202" t="s">
        <v>65</v>
      </c>
      <c r="F202">
        <v>129</v>
      </c>
      <c r="G202" s="1">
        <v>0.18376068376068377</v>
      </c>
      <c r="H202">
        <v>66</v>
      </c>
      <c r="I202" s="1">
        <v>9.4151212553495012E-2</v>
      </c>
      <c r="J202">
        <v>101</v>
      </c>
      <c r="K202" s="1">
        <v>0.14366998577524892</v>
      </c>
    </row>
    <row r="203" spans="5:11" x14ac:dyDescent="0.35">
      <c r="E203" t="s">
        <v>66</v>
      </c>
      <c r="F203">
        <v>57</v>
      </c>
      <c r="G203" s="1">
        <v>8.11965811965812E-2</v>
      </c>
      <c r="H203">
        <v>58</v>
      </c>
      <c r="I203" s="1">
        <v>8.2738944365192579E-2</v>
      </c>
      <c r="J203">
        <v>68</v>
      </c>
      <c r="K203" s="1">
        <v>9.6728307254623044E-2</v>
      </c>
    </row>
    <row r="204" spans="5:11" x14ac:dyDescent="0.35">
      <c r="E204" t="s">
        <v>67</v>
      </c>
      <c r="F204">
        <v>85</v>
      </c>
      <c r="G204" s="1">
        <v>0.12108262108262108</v>
      </c>
      <c r="H204">
        <v>100</v>
      </c>
      <c r="I204" s="1">
        <v>0.14265335235378032</v>
      </c>
      <c r="J204">
        <v>86</v>
      </c>
      <c r="K204" s="1">
        <v>0.12233285917496443</v>
      </c>
    </row>
    <row r="205" spans="5:11" x14ac:dyDescent="0.35">
      <c r="E205" t="s">
        <v>68</v>
      </c>
      <c r="F205">
        <v>92</v>
      </c>
      <c r="G205" s="1">
        <v>0.13105413105413105</v>
      </c>
      <c r="H205">
        <v>94</v>
      </c>
      <c r="I205" s="1">
        <v>0.1340941512125535</v>
      </c>
      <c r="J205">
        <v>81</v>
      </c>
      <c r="K205" s="1">
        <v>0.11522048364153627</v>
      </c>
    </row>
    <row r="206" spans="5:11" x14ac:dyDescent="0.35">
      <c r="E206" t="s">
        <v>69</v>
      </c>
      <c r="F206">
        <v>42</v>
      </c>
      <c r="G206" s="1">
        <v>5.9829059829059832E-2</v>
      </c>
      <c r="H206">
        <v>37</v>
      </c>
      <c r="I206" s="1">
        <v>5.2781740370898715E-2</v>
      </c>
      <c r="J206">
        <v>52</v>
      </c>
      <c r="K206" s="1">
        <v>7.3968705547652919E-2</v>
      </c>
    </row>
    <row r="207" spans="5:11" x14ac:dyDescent="0.35">
      <c r="E207" t="s">
        <v>70</v>
      </c>
      <c r="F207">
        <v>25</v>
      </c>
      <c r="G207" s="1">
        <v>3.5612535612535613E-2</v>
      </c>
      <c r="H207">
        <v>8</v>
      </c>
      <c r="I207" s="1">
        <v>1.1412268188302425E-2</v>
      </c>
      <c r="J207">
        <v>18</v>
      </c>
      <c r="K207" s="1">
        <v>2.5604551920341393E-2</v>
      </c>
    </row>
    <row r="208" spans="5:11" x14ac:dyDescent="0.35">
      <c r="E208" t="s">
        <v>71</v>
      </c>
      <c r="F208">
        <v>146</v>
      </c>
      <c r="G208" s="1">
        <v>0.20797720797720798</v>
      </c>
      <c r="H208">
        <v>111</v>
      </c>
      <c r="I208" s="1">
        <v>0.15834522111269614</v>
      </c>
      <c r="J208">
        <v>284</v>
      </c>
      <c r="K208" s="1">
        <v>0.40398293029871979</v>
      </c>
    </row>
    <row r="210" spans="3:11" x14ac:dyDescent="0.35">
      <c r="C210" s="2" t="s">
        <v>28</v>
      </c>
    </row>
    <row r="212" spans="3:11" x14ac:dyDescent="0.35">
      <c r="E212" s="29"/>
      <c r="F212" t="s">
        <v>0</v>
      </c>
      <c r="G212" s="11" t="s">
        <v>0</v>
      </c>
      <c r="H212" t="s">
        <v>12</v>
      </c>
      <c r="I212" s="11" t="s">
        <v>12</v>
      </c>
      <c r="J212" t="s">
        <v>46</v>
      </c>
      <c r="K212" s="11" t="s">
        <v>46</v>
      </c>
    </row>
    <row r="213" spans="3:11" x14ac:dyDescent="0.35">
      <c r="E213" s="30"/>
      <c r="F213" s="7" t="s">
        <v>14</v>
      </c>
      <c r="G213" s="10" t="s">
        <v>15</v>
      </c>
      <c r="H213" s="7" t="s">
        <v>14</v>
      </c>
      <c r="I213" s="10" t="s">
        <v>15</v>
      </c>
      <c r="J213" s="7" t="s">
        <v>14</v>
      </c>
      <c r="K213" s="10" t="s">
        <v>15</v>
      </c>
    </row>
    <row r="214" spans="3:11" x14ac:dyDescent="0.35">
      <c r="E214" t="s">
        <v>72</v>
      </c>
      <c r="F214">
        <v>478</v>
      </c>
      <c r="G214">
        <v>68.099999999999994</v>
      </c>
      <c r="H214">
        <v>524</v>
      </c>
      <c r="I214">
        <v>74.8</v>
      </c>
      <c r="J214">
        <v>538</v>
      </c>
      <c r="K214">
        <v>76.5</v>
      </c>
    </row>
    <row r="215" spans="3:11" x14ac:dyDescent="0.35">
      <c r="E215" t="s">
        <v>73</v>
      </c>
      <c r="F215">
        <v>116</v>
      </c>
      <c r="G215">
        <v>16.5</v>
      </c>
      <c r="H215">
        <v>69</v>
      </c>
      <c r="I215">
        <v>9.8000000000000007</v>
      </c>
      <c r="J215">
        <v>83</v>
      </c>
      <c r="K215">
        <v>11.8</v>
      </c>
    </row>
    <row r="216" spans="3:11" x14ac:dyDescent="0.35">
      <c r="E216" t="s">
        <v>74</v>
      </c>
      <c r="F216">
        <v>32</v>
      </c>
      <c r="G216">
        <v>4.5999999999999996</v>
      </c>
      <c r="H216">
        <v>48</v>
      </c>
      <c r="I216">
        <v>6.8</v>
      </c>
      <c r="J216">
        <v>34</v>
      </c>
      <c r="K216">
        <v>4.8</v>
      </c>
    </row>
    <row r="217" spans="3:11" x14ac:dyDescent="0.35">
      <c r="E217" t="s">
        <v>75</v>
      </c>
      <c r="F217">
        <v>76</v>
      </c>
      <c r="G217">
        <v>10.8</v>
      </c>
      <c r="H217">
        <v>60</v>
      </c>
      <c r="I217">
        <v>8.6</v>
      </c>
      <c r="J217">
        <v>48</v>
      </c>
      <c r="K217">
        <v>6.8</v>
      </c>
    </row>
    <row r="220" spans="3:11" x14ac:dyDescent="0.35">
      <c r="C220" s="2" t="s">
        <v>29</v>
      </c>
    </row>
    <row r="222" spans="3:11" x14ac:dyDescent="0.35">
      <c r="E222" s="29"/>
      <c r="F222" t="s">
        <v>0</v>
      </c>
      <c r="G222" s="11" t="s">
        <v>0</v>
      </c>
      <c r="H222" t="s">
        <v>12</v>
      </c>
      <c r="I222" s="11" t="s">
        <v>12</v>
      </c>
      <c r="J222" t="s">
        <v>46</v>
      </c>
      <c r="K222" s="11" t="s">
        <v>46</v>
      </c>
    </row>
    <row r="223" spans="3:11" x14ac:dyDescent="0.35">
      <c r="E223" s="30"/>
      <c r="F223" s="7" t="s">
        <v>14</v>
      </c>
      <c r="G223" s="10" t="s">
        <v>15</v>
      </c>
      <c r="H223" s="7" t="s">
        <v>14</v>
      </c>
      <c r="I223" s="10" t="s">
        <v>15</v>
      </c>
      <c r="J223" s="7" t="s">
        <v>14</v>
      </c>
      <c r="K223" s="10" t="s">
        <v>15</v>
      </c>
    </row>
    <row r="224" spans="3:11" x14ac:dyDescent="0.35">
      <c r="E224" t="s">
        <v>76</v>
      </c>
      <c r="F224">
        <v>67</v>
      </c>
      <c r="G224">
        <v>9.5</v>
      </c>
      <c r="H224">
        <v>55</v>
      </c>
      <c r="I224">
        <v>7.8</v>
      </c>
      <c r="J224">
        <v>74</v>
      </c>
      <c r="K224">
        <v>10.5</v>
      </c>
    </row>
    <row r="225" spans="3:11" x14ac:dyDescent="0.35">
      <c r="E225" t="s">
        <v>77</v>
      </c>
      <c r="F225">
        <v>480</v>
      </c>
      <c r="G225">
        <v>68.400000000000006</v>
      </c>
      <c r="H225">
        <v>500</v>
      </c>
      <c r="I225">
        <v>71.3</v>
      </c>
      <c r="J225">
        <v>529</v>
      </c>
      <c r="K225">
        <v>75.2</v>
      </c>
    </row>
    <row r="226" spans="3:11" x14ac:dyDescent="0.35">
      <c r="E226" t="s">
        <v>78</v>
      </c>
      <c r="F226">
        <v>53</v>
      </c>
      <c r="G226">
        <v>7.5</v>
      </c>
      <c r="H226">
        <v>64</v>
      </c>
      <c r="I226">
        <v>9.1</v>
      </c>
      <c r="J226">
        <v>36</v>
      </c>
      <c r="K226">
        <v>5.0999999999999996</v>
      </c>
    </row>
    <row r="227" spans="3:11" x14ac:dyDescent="0.35">
      <c r="E227" t="s">
        <v>75</v>
      </c>
      <c r="F227">
        <v>102</v>
      </c>
      <c r="G227">
        <v>14.5</v>
      </c>
      <c r="H227">
        <v>82</v>
      </c>
      <c r="I227">
        <v>11.7</v>
      </c>
      <c r="J227">
        <v>64</v>
      </c>
      <c r="K227">
        <v>9.1</v>
      </c>
    </row>
    <row r="229" spans="3:11" x14ac:dyDescent="0.35">
      <c r="C229" s="2" t="s">
        <v>30</v>
      </c>
    </row>
    <row r="231" spans="3:11" x14ac:dyDescent="0.35">
      <c r="E231" s="29"/>
      <c r="F231" t="s">
        <v>0</v>
      </c>
      <c r="G231" s="11" t="s">
        <v>0</v>
      </c>
      <c r="H231" t="s">
        <v>12</v>
      </c>
      <c r="I231" s="11" t="s">
        <v>12</v>
      </c>
      <c r="J231" t="s">
        <v>46</v>
      </c>
      <c r="K231" s="11" t="s">
        <v>46</v>
      </c>
    </row>
    <row r="232" spans="3:11" x14ac:dyDescent="0.35">
      <c r="E232" s="30"/>
      <c r="F232" s="7" t="s">
        <v>14</v>
      </c>
      <c r="G232" s="10" t="s">
        <v>15</v>
      </c>
      <c r="H232" s="7" t="s">
        <v>14</v>
      </c>
      <c r="I232" s="10" t="s">
        <v>15</v>
      </c>
      <c r="J232" s="7" t="s">
        <v>14</v>
      </c>
      <c r="K232" s="10" t="s">
        <v>15</v>
      </c>
    </row>
    <row r="233" spans="3:11" x14ac:dyDescent="0.35">
      <c r="E233" t="s">
        <v>79</v>
      </c>
      <c r="F233">
        <v>109</v>
      </c>
      <c r="G233">
        <v>15.5</v>
      </c>
      <c r="H233">
        <v>83</v>
      </c>
      <c r="I233">
        <v>11.8</v>
      </c>
      <c r="J233">
        <v>102</v>
      </c>
      <c r="K233">
        <v>14.5</v>
      </c>
    </row>
    <row r="234" spans="3:11" x14ac:dyDescent="0.35">
      <c r="E234" t="s">
        <v>80</v>
      </c>
      <c r="F234">
        <v>364</v>
      </c>
      <c r="G234">
        <v>51.9</v>
      </c>
      <c r="H234">
        <v>378</v>
      </c>
      <c r="I234">
        <v>53.9</v>
      </c>
      <c r="J234">
        <v>344</v>
      </c>
      <c r="K234">
        <v>48.9</v>
      </c>
    </row>
    <row r="235" spans="3:11" x14ac:dyDescent="0.35">
      <c r="E235" t="s">
        <v>75</v>
      </c>
      <c r="F235">
        <v>229</v>
      </c>
      <c r="G235">
        <v>32.6</v>
      </c>
      <c r="H235">
        <v>240</v>
      </c>
      <c r="I235">
        <v>34.200000000000003</v>
      </c>
      <c r="J235">
        <v>257</v>
      </c>
      <c r="K235">
        <v>36.6</v>
      </c>
    </row>
    <row r="238" spans="3:11" x14ac:dyDescent="0.35">
      <c r="C238" s="2" t="s">
        <v>31</v>
      </c>
    </row>
    <row r="240" spans="3:11" x14ac:dyDescent="0.35">
      <c r="E240" s="29"/>
      <c r="F240" t="s">
        <v>0</v>
      </c>
      <c r="G240" s="11" t="s">
        <v>0</v>
      </c>
      <c r="H240" t="s">
        <v>12</v>
      </c>
      <c r="I240" s="11" t="s">
        <v>12</v>
      </c>
      <c r="J240" t="s">
        <v>46</v>
      </c>
      <c r="K240" s="11" t="s">
        <v>46</v>
      </c>
    </row>
    <row r="241" spans="3:11" x14ac:dyDescent="0.35">
      <c r="E241" s="30"/>
      <c r="F241" s="7" t="s">
        <v>14</v>
      </c>
      <c r="G241" s="10" t="s">
        <v>15</v>
      </c>
      <c r="H241" s="7" t="s">
        <v>14</v>
      </c>
      <c r="I241" s="10" t="s">
        <v>15</v>
      </c>
      <c r="J241" s="7" t="s">
        <v>14</v>
      </c>
      <c r="K241" s="10" t="s">
        <v>15</v>
      </c>
    </row>
    <row r="242" spans="3:11" x14ac:dyDescent="0.35">
      <c r="E242" t="s">
        <v>81</v>
      </c>
      <c r="F242">
        <v>152</v>
      </c>
      <c r="G242">
        <v>21.7</v>
      </c>
      <c r="H242">
        <v>209</v>
      </c>
      <c r="I242">
        <v>29.8</v>
      </c>
      <c r="J242">
        <v>203</v>
      </c>
      <c r="K242">
        <v>28.9</v>
      </c>
    </row>
    <row r="243" spans="3:11" x14ac:dyDescent="0.35">
      <c r="E243" t="s">
        <v>82</v>
      </c>
      <c r="F243">
        <v>225</v>
      </c>
      <c r="G243">
        <v>32.1</v>
      </c>
      <c r="H243">
        <v>245</v>
      </c>
      <c r="I243">
        <v>35</v>
      </c>
      <c r="J243">
        <v>189</v>
      </c>
      <c r="K243">
        <v>26.9</v>
      </c>
    </row>
    <row r="244" spans="3:11" x14ac:dyDescent="0.35">
      <c r="E244" t="s">
        <v>83</v>
      </c>
      <c r="F244">
        <v>50</v>
      </c>
      <c r="G244">
        <v>7.1</v>
      </c>
      <c r="H244">
        <v>70</v>
      </c>
      <c r="I244">
        <v>10</v>
      </c>
      <c r="J244">
        <v>60</v>
      </c>
      <c r="K244">
        <v>8.5</v>
      </c>
    </row>
    <row r="245" spans="3:11" x14ac:dyDescent="0.35">
      <c r="E245" t="s">
        <v>75</v>
      </c>
      <c r="F245">
        <v>275</v>
      </c>
      <c r="G245">
        <v>39.200000000000003</v>
      </c>
      <c r="H245">
        <v>177</v>
      </c>
      <c r="I245">
        <v>25.2</v>
      </c>
      <c r="J245">
        <v>251</v>
      </c>
      <c r="K245">
        <v>35.700000000000003</v>
      </c>
    </row>
    <row r="248" spans="3:11" x14ac:dyDescent="0.35">
      <c r="C248" s="2" t="s">
        <v>32</v>
      </c>
    </row>
    <row r="250" spans="3:11" x14ac:dyDescent="0.35">
      <c r="E250" s="29"/>
      <c r="F250" t="s">
        <v>0</v>
      </c>
      <c r="G250" s="11" t="s">
        <v>0</v>
      </c>
      <c r="H250" t="s">
        <v>12</v>
      </c>
      <c r="I250" s="11" t="s">
        <v>12</v>
      </c>
      <c r="J250" t="s">
        <v>46</v>
      </c>
      <c r="K250" s="11" t="s">
        <v>46</v>
      </c>
    </row>
    <row r="251" spans="3:11" x14ac:dyDescent="0.35">
      <c r="E251" s="30"/>
      <c r="F251" s="7" t="s">
        <v>14</v>
      </c>
      <c r="G251" s="10" t="s">
        <v>15</v>
      </c>
      <c r="H251" s="7" t="s">
        <v>14</v>
      </c>
      <c r="I251" s="10" t="s">
        <v>15</v>
      </c>
      <c r="J251" s="7" t="s">
        <v>14</v>
      </c>
      <c r="K251" s="10" t="s">
        <v>15</v>
      </c>
    </row>
    <row r="252" spans="3:11" x14ac:dyDescent="0.35">
      <c r="E252" t="s">
        <v>84</v>
      </c>
      <c r="F252">
        <v>169</v>
      </c>
      <c r="G252">
        <v>24.1</v>
      </c>
      <c r="H252">
        <v>94</v>
      </c>
      <c r="I252">
        <v>13.4</v>
      </c>
      <c r="J252">
        <v>129</v>
      </c>
      <c r="K252">
        <v>18.3</v>
      </c>
    </row>
    <row r="253" spans="3:11" x14ac:dyDescent="0.35">
      <c r="E253">
        <v>2</v>
      </c>
      <c r="F253">
        <v>107</v>
      </c>
      <c r="G253">
        <v>15.2</v>
      </c>
      <c r="H253">
        <v>102</v>
      </c>
      <c r="I253">
        <v>14.6</v>
      </c>
      <c r="J253">
        <v>79</v>
      </c>
      <c r="K253">
        <v>11.2</v>
      </c>
    </row>
    <row r="254" spans="3:11" x14ac:dyDescent="0.35">
      <c r="E254">
        <v>3</v>
      </c>
      <c r="F254">
        <v>125</v>
      </c>
      <c r="G254">
        <v>17.8</v>
      </c>
      <c r="H254">
        <v>97</v>
      </c>
      <c r="I254">
        <v>13.8</v>
      </c>
      <c r="J254">
        <v>116</v>
      </c>
      <c r="K254">
        <v>16.5</v>
      </c>
    </row>
    <row r="255" spans="3:11" x14ac:dyDescent="0.35">
      <c r="E255">
        <v>4</v>
      </c>
      <c r="F255">
        <v>120</v>
      </c>
      <c r="G255">
        <v>17.100000000000001</v>
      </c>
      <c r="H255">
        <v>173</v>
      </c>
      <c r="I255">
        <v>24.7</v>
      </c>
      <c r="J255">
        <v>164</v>
      </c>
      <c r="K255">
        <v>23.3</v>
      </c>
    </row>
    <row r="256" spans="3:11" x14ac:dyDescent="0.35">
      <c r="E256">
        <v>5</v>
      </c>
      <c r="F256">
        <v>105</v>
      </c>
      <c r="G256">
        <v>15</v>
      </c>
      <c r="H256">
        <v>145</v>
      </c>
      <c r="I256">
        <v>20.7</v>
      </c>
      <c r="J256">
        <v>130</v>
      </c>
      <c r="K256">
        <v>18.5</v>
      </c>
    </row>
    <row r="257" spans="3:11" x14ac:dyDescent="0.35">
      <c r="E257">
        <v>6</v>
      </c>
      <c r="F257">
        <v>31</v>
      </c>
      <c r="G257">
        <v>4.4000000000000004</v>
      </c>
      <c r="H257">
        <v>44</v>
      </c>
      <c r="I257">
        <v>6.3</v>
      </c>
      <c r="J257">
        <v>37</v>
      </c>
      <c r="K257">
        <v>5.3</v>
      </c>
    </row>
    <row r="258" spans="3:11" x14ac:dyDescent="0.35">
      <c r="E258" t="s">
        <v>85</v>
      </c>
      <c r="F258">
        <v>23</v>
      </c>
      <c r="G258">
        <v>3.3</v>
      </c>
      <c r="H258">
        <v>25</v>
      </c>
      <c r="I258">
        <v>3.6</v>
      </c>
      <c r="J258">
        <v>9</v>
      </c>
      <c r="K258">
        <v>1.3</v>
      </c>
    </row>
    <row r="259" spans="3:11" x14ac:dyDescent="0.35">
      <c r="E259" t="s">
        <v>4</v>
      </c>
      <c r="F259">
        <v>22</v>
      </c>
      <c r="G259">
        <v>3.1</v>
      </c>
      <c r="H259">
        <v>21</v>
      </c>
      <c r="I259">
        <v>3</v>
      </c>
      <c r="J259">
        <v>39</v>
      </c>
      <c r="K259">
        <v>5.5</v>
      </c>
    </row>
    <row r="261" spans="3:11" x14ac:dyDescent="0.35">
      <c r="C261" s="2" t="s">
        <v>86</v>
      </c>
    </row>
    <row r="263" spans="3:11" x14ac:dyDescent="0.35">
      <c r="D263" t="s">
        <v>87</v>
      </c>
    </row>
    <row r="264" spans="3:11" x14ac:dyDescent="0.35">
      <c r="E264" s="29"/>
      <c r="F264" t="s">
        <v>0</v>
      </c>
      <c r="G264" s="11" t="s">
        <v>0</v>
      </c>
      <c r="H264" t="s">
        <v>12</v>
      </c>
      <c r="I264" s="11" t="s">
        <v>12</v>
      </c>
      <c r="J264" t="s">
        <v>46</v>
      </c>
      <c r="K264" s="11" t="s">
        <v>46</v>
      </c>
    </row>
    <row r="265" spans="3:11" x14ac:dyDescent="0.35">
      <c r="E265" s="30"/>
      <c r="F265" s="7" t="s">
        <v>14</v>
      </c>
      <c r="G265" s="10" t="s">
        <v>15</v>
      </c>
      <c r="H265" s="7" t="s">
        <v>14</v>
      </c>
      <c r="I265" s="10" t="s">
        <v>15</v>
      </c>
      <c r="J265" s="7" t="s">
        <v>14</v>
      </c>
      <c r="K265" s="10" t="s">
        <v>15</v>
      </c>
    </row>
    <row r="266" spans="3:11" x14ac:dyDescent="0.35">
      <c r="E266" t="s">
        <v>97</v>
      </c>
      <c r="F266">
        <v>43</v>
      </c>
      <c r="G266">
        <v>6.1</v>
      </c>
      <c r="H266">
        <v>23</v>
      </c>
      <c r="I266">
        <v>3.3</v>
      </c>
      <c r="J266">
        <v>38</v>
      </c>
      <c r="K266">
        <v>5.4</v>
      </c>
    </row>
    <row r="267" spans="3:11" x14ac:dyDescent="0.35">
      <c r="E267" t="s">
        <v>98</v>
      </c>
      <c r="F267">
        <v>171</v>
      </c>
      <c r="G267">
        <v>24.4</v>
      </c>
      <c r="H267">
        <v>47</v>
      </c>
      <c r="I267">
        <v>6.7</v>
      </c>
      <c r="J267">
        <v>128</v>
      </c>
      <c r="K267">
        <v>18.2</v>
      </c>
    </row>
    <row r="268" spans="3:11" x14ac:dyDescent="0.35">
      <c r="E268" t="s">
        <v>99</v>
      </c>
      <c r="F268">
        <v>273</v>
      </c>
      <c r="G268">
        <v>38.9</v>
      </c>
      <c r="H268">
        <v>145</v>
      </c>
      <c r="I268">
        <v>20.7</v>
      </c>
      <c r="J268">
        <v>226</v>
      </c>
      <c r="K268">
        <v>32.1</v>
      </c>
    </row>
    <row r="269" spans="3:11" x14ac:dyDescent="0.35">
      <c r="E269" t="s">
        <v>100</v>
      </c>
      <c r="F269">
        <v>178</v>
      </c>
      <c r="G269">
        <v>25.4</v>
      </c>
      <c r="H269">
        <v>265</v>
      </c>
      <c r="I269">
        <v>37.799999999999997</v>
      </c>
      <c r="J269">
        <v>274</v>
      </c>
      <c r="K269">
        <v>39</v>
      </c>
    </row>
    <row r="270" spans="3:11" x14ac:dyDescent="0.35">
      <c r="E270" t="s">
        <v>101</v>
      </c>
      <c r="F270">
        <v>37</v>
      </c>
      <c r="G270">
        <v>5.3</v>
      </c>
      <c r="H270">
        <v>221</v>
      </c>
      <c r="I270">
        <v>31.5</v>
      </c>
      <c r="J270">
        <v>37</v>
      </c>
      <c r="K270">
        <v>5.3</v>
      </c>
    </row>
    <row r="272" spans="3:11" x14ac:dyDescent="0.35">
      <c r="D272" t="s">
        <v>88</v>
      </c>
    </row>
    <row r="273" spans="4:11" x14ac:dyDescent="0.35">
      <c r="E273" s="29"/>
      <c r="F273" t="s">
        <v>0</v>
      </c>
      <c r="G273" s="11" t="s">
        <v>0</v>
      </c>
      <c r="H273" t="s">
        <v>12</v>
      </c>
      <c r="I273" s="11" t="s">
        <v>12</v>
      </c>
      <c r="J273" t="s">
        <v>46</v>
      </c>
      <c r="K273" s="11" t="s">
        <v>46</v>
      </c>
    </row>
    <row r="274" spans="4:11" x14ac:dyDescent="0.35">
      <c r="E274" s="30"/>
      <c r="F274" s="7" t="s">
        <v>14</v>
      </c>
      <c r="G274" s="10" t="s">
        <v>15</v>
      </c>
      <c r="H274" s="7" t="s">
        <v>14</v>
      </c>
      <c r="I274" s="10" t="s">
        <v>15</v>
      </c>
      <c r="J274" s="7" t="s">
        <v>14</v>
      </c>
      <c r="K274" s="10" t="s">
        <v>15</v>
      </c>
    </row>
    <row r="275" spans="4:11" x14ac:dyDescent="0.35">
      <c r="E275" t="s">
        <v>97</v>
      </c>
      <c r="F275">
        <v>23</v>
      </c>
      <c r="G275">
        <v>3.3</v>
      </c>
      <c r="H275">
        <v>37</v>
      </c>
      <c r="I275">
        <v>5.3</v>
      </c>
      <c r="J275">
        <v>16</v>
      </c>
      <c r="K275">
        <v>2.2999999999999998</v>
      </c>
    </row>
    <row r="276" spans="4:11" x14ac:dyDescent="0.35">
      <c r="E276" t="s">
        <v>98</v>
      </c>
      <c r="F276">
        <v>89</v>
      </c>
      <c r="G276">
        <v>12.7</v>
      </c>
      <c r="H276">
        <v>90</v>
      </c>
      <c r="I276">
        <v>12.8</v>
      </c>
      <c r="J276">
        <v>68</v>
      </c>
      <c r="K276">
        <v>9.6999999999999993</v>
      </c>
    </row>
    <row r="277" spans="4:11" x14ac:dyDescent="0.35">
      <c r="E277" t="s">
        <v>99</v>
      </c>
      <c r="F277">
        <v>125</v>
      </c>
      <c r="G277">
        <v>17.8</v>
      </c>
      <c r="H277">
        <v>176</v>
      </c>
      <c r="I277">
        <v>25.1</v>
      </c>
      <c r="J277">
        <v>170</v>
      </c>
      <c r="K277">
        <v>24.2</v>
      </c>
    </row>
    <row r="278" spans="4:11" x14ac:dyDescent="0.35">
      <c r="E278" t="s">
        <v>100</v>
      </c>
      <c r="F278">
        <v>298</v>
      </c>
      <c r="G278">
        <v>42.5</v>
      </c>
      <c r="H278">
        <v>299</v>
      </c>
      <c r="I278">
        <v>42.7</v>
      </c>
      <c r="J278">
        <v>358</v>
      </c>
      <c r="K278">
        <v>50.9</v>
      </c>
    </row>
    <row r="279" spans="4:11" x14ac:dyDescent="0.35">
      <c r="E279" t="s">
        <v>101</v>
      </c>
      <c r="F279">
        <v>167</v>
      </c>
      <c r="G279">
        <v>23.8</v>
      </c>
      <c r="H279">
        <v>99</v>
      </c>
      <c r="I279">
        <v>14.1</v>
      </c>
      <c r="J279">
        <v>91</v>
      </c>
      <c r="K279">
        <v>12.9</v>
      </c>
    </row>
    <row r="281" spans="4:11" x14ac:dyDescent="0.35">
      <c r="D281" t="s">
        <v>89</v>
      </c>
    </row>
    <row r="282" spans="4:11" x14ac:dyDescent="0.35">
      <c r="E282" s="29"/>
      <c r="F282" t="s">
        <v>0</v>
      </c>
      <c r="G282" s="11" t="s">
        <v>0</v>
      </c>
      <c r="H282" t="s">
        <v>12</v>
      </c>
      <c r="I282" s="11" t="s">
        <v>12</v>
      </c>
      <c r="J282" t="s">
        <v>46</v>
      </c>
      <c r="K282" s="11" t="s">
        <v>46</v>
      </c>
    </row>
    <row r="283" spans="4:11" x14ac:dyDescent="0.35">
      <c r="E283" s="30"/>
      <c r="F283" s="7" t="s">
        <v>14</v>
      </c>
      <c r="G283" s="10" t="s">
        <v>15</v>
      </c>
      <c r="H283" s="7" t="s">
        <v>14</v>
      </c>
      <c r="I283" s="10" t="s">
        <v>15</v>
      </c>
      <c r="J283" s="7" t="s">
        <v>14</v>
      </c>
      <c r="K283" s="10" t="s">
        <v>15</v>
      </c>
    </row>
    <row r="284" spans="4:11" x14ac:dyDescent="0.35">
      <c r="E284" t="s">
        <v>97</v>
      </c>
      <c r="F284">
        <v>175</v>
      </c>
      <c r="G284">
        <v>24.9</v>
      </c>
      <c r="H284">
        <v>118</v>
      </c>
      <c r="I284">
        <v>16.8</v>
      </c>
      <c r="J284">
        <v>229</v>
      </c>
      <c r="K284">
        <v>32.6</v>
      </c>
    </row>
    <row r="285" spans="4:11" x14ac:dyDescent="0.35">
      <c r="E285" t="s">
        <v>98</v>
      </c>
      <c r="F285">
        <v>198</v>
      </c>
      <c r="G285">
        <v>28.2</v>
      </c>
      <c r="H285">
        <v>145</v>
      </c>
      <c r="I285">
        <v>20.7</v>
      </c>
      <c r="J285">
        <v>234</v>
      </c>
      <c r="K285">
        <v>33.299999999999997</v>
      </c>
    </row>
    <row r="286" spans="4:11" x14ac:dyDescent="0.35">
      <c r="E286" t="s">
        <v>99</v>
      </c>
      <c r="F286">
        <v>183</v>
      </c>
      <c r="G286">
        <v>26.1</v>
      </c>
      <c r="H286">
        <v>193</v>
      </c>
      <c r="I286">
        <v>27.5</v>
      </c>
      <c r="J286">
        <v>155</v>
      </c>
      <c r="K286">
        <v>22</v>
      </c>
    </row>
    <row r="287" spans="4:11" x14ac:dyDescent="0.35">
      <c r="E287" t="s">
        <v>100</v>
      </c>
      <c r="F287">
        <v>113</v>
      </c>
      <c r="G287">
        <v>16.100000000000001</v>
      </c>
      <c r="H287">
        <v>192</v>
      </c>
      <c r="I287">
        <v>27.4</v>
      </c>
      <c r="J287">
        <v>68</v>
      </c>
      <c r="K287">
        <v>9.6999999999999993</v>
      </c>
    </row>
    <row r="288" spans="4:11" x14ac:dyDescent="0.35">
      <c r="E288" t="s">
        <v>101</v>
      </c>
      <c r="F288">
        <v>33</v>
      </c>
      <c r="G288">
        <v>4.7</v>
      </c>
      <c r="H288">
        <v>53</v>
      </c>
      <c r="I288">
        <v>7.6</v>
      </c>
      <c r="J288">
        <v>17</v>
      </c>
      <c r="K288">
        <v>2.4</v>
      </c>
    </row>
    <row r="290" spans="4:11" x14ac:dyDescent="0.35">
      <c r="D290" t="s">
        <v>90</v>
      </c>
    </row>
    <row r="291" spans="4:11" x14ac:dyDescent="0.35">
      <c r="E291" s="29"/>
      <c r="F291" t="s">
        <v>0</v>
      </c>
      <c r="G291" s="11" t="s">
        <v>0</v>
      </c>
      <c r="H291" t="s">
        <v>12</v>
      </c>
      <c r="I291" s="11" t="s">
        <v>12</v>
      </c>
      <c r="J291" t="s">
        <v>46</v>
      </c>
      <c r="K291" s="11" t="s">
        <v>46</v>
      </c>
    </row>
    <row r="292" spans="4:11" x14ac:dyDescent="0.35">
      <c r="E292" s="30"/>
      <c r="F292" s="7" t="s">
        <v>14</v>
      </c>
      <c r="G292" s="10" t="s">
        <v>15</v>
      </c>
      <c r="H292" s="7" t="s">
        <v>14</v>
      </c>
      <c r="I292" s="10" t="s">
        <v>15</v>
      </c>
      <c r="J292" s="7" t="s">
        <v>14</v>
      </c>
      <c r="K292" s="10" t="s">
        <v>15</v>
      </c>
    </row>
    <row r="293" spans="4:11" x14ac:dyDescent="0.35">
      <c r="E293" t="s">
        <v>97</v>
      </c>
      <c r="F293">
        <v>42</v>
      </c>
      <c r="G293">
        <v>6</v>
      </c>
      <c r="H293">
        <v>38</v>
      </c>
      <c r="I293">
        <v>5.4</v>
      </c>
      <c r="J293">
        <v>27</v>
      </c>
      <c r="K293">
        <v>3.8</v>
      </c>
    </row>
    <row r="294" spans="4:11" x14ac:dyDescent="0.35">
      <c r="E294" t="s">
        <v>98</v>
      </c>
      <c r="F294">
        <v>103</v>
      </c>
      <c r="G294">
        <v>14.7</v>
      </c>
      <c r="H294">
        <v>126</v>
      </c>
      <c r="I294">
        <v>18</v>
      </c>
      <c r="J294">
        <v>88</v>
      </c>
      <c r="K294">
        <v>12.5</v>
      </c>
    </row>
    <row r="295" spans="4:11" x14ac:dyDescent="0.35">
      <c r="E295" t="s">
        <v>99</v>
      </c>
      <c r="F295">
        <v>201</v>
      </c>
      <c r="G295">
        <v>28.6</v>
      </c>
      <c r="H295">
        <v>208</v>
      </c>
      <c r="I295">
        <v>29.7</v>
      </c>
      <c r="J295">
        <v>211</v>
      </c>
      <c r="K295">
        <v>30</v>
      </c>
    </row>
    <row r="296" spans="4:11" x14ac:dyDescent="0.35">
      <c r="E296" t="s">
        <v>100</v>
      </c>
      <c r="F296">
        <v>261</v>
      </c>
      <c r="G296">
        <v>37.200000000000003</v>
      </c>
      <c r="H296">
        <v>236</v>
      </c>
      <c r="I296">
        <v>33.700000000000003</v>
      </c>
      <c r="J296">
        <v>260</v>
      </c>
      <c r="K296">
        <v>37</v>
      </c>
    </row>
    <row r="297" spans="4:11" x14ac:dyDescent="0.35">
      <c r="E297" t="s">
        <v>101</v>
      </c>
      <c r="F297">
        <v>95</v>
      </c>
      <c r="G297">
        <v>13.5</v>
      </c>
      <c r="H297">
        <v>93</v>
      </c>
      <c r="I297">
        <v>13.3</v>
      </c>
      <c r="J297">
        <v>117</v>
      </c>
      <c r="K297">
        <v>16.600000000000001</v>
      </c>
    </row>
    <row r="299" spans="4:11" x14ac:dyDescent="0.35">
      <c r="D299" t="s">
        <v>91</v>
      </c>
    </row>
    <row r="300" spans="4:11" x14ac:dyDescent="0.35">
      <c r="E300" s="29"/>
      <c r="F300" t="s">
        <v>0</v>
      </c>
      <c r="G300" s="11" t="s">
        <v>0</v>
      </c>
      <c r="H300" t="s">
        <v>12</v>
      </c>
      <c r="I300" s="11" t="s">
        <v>12</v>
      </c>
      <c r="J300" t="s">
        <v>46</v>
      </c>
      <c r="K300" s="11" t="s">
        <v>46</v>
      </c>
    </row>
    <row r="301" spans="4:11" x14ac:dyDescent="0.35">
      <c r="E301" s="30"/>
      <c r="F301" s="7" t="s">
        <v>14</v>
      </c>
      <c r="G301" s="10" t="s">
        <v>15</v>
      </c>
      <c r="H301" s="7" t="s">
        <v>14</v>
      </c>
      <c r="I301" s="10" t="s">
        <v>15</v>
      </c>
      <c r="J301" s="7" t="s">
        <v>14</v>
      </c>
      <c r="K301" s="10" t="s">
        <v>15</v>
      </c>
    </row>
    <row r="302" spans="4:11" x14ac:dyDescent="0.35">
      <c r="E302" t="s">
        <v>97</v>
      </c>
      <c r="F302">
        <v>90</v>
      </c>
      <c r="G302">
        <v>12.8</v>
      </c>
      <c r="H302">
        <v>153</v>
      </c>
      <c r="I302">
        <v>21.8</v>
      </c>
      <c r="J302">
        <v>104</v>
      </c>
      <c r="K302">
        <v>14.8</v>
      </c>
    </row>
    <row r="303" spans="4:11" x14ac:dyDescent="0.35">
      <c r="E303" t="s">
        <v>98</v>
      </c>
      <c r="F303">
        <v>158</v>
      </c>
      <c r="G303">
        <v>22.5</v>
      </c>
      <c r="H303">
        <v>171</v>
      </c>
      <c r="I303">
        <v>24.4</v>
      </c>
      <c r="J303">
        <v>183</v>
      </c>
      <c r="K303">
        <v>26</v>
      </c>
    </row>
    <row r="304" spans="4:11" x14ac:dyDescent="0.35">
      <c r="E304" t="s">
        <v>99</v>
      </c>
      <c r="F304">
        <v>168</v>
      </c>
      <c r="G304">
        <v>23.9</v>
      </c>
      <c r="H304">
        <v>189</v>
      </c>
      <c r="I304">
        <v>27</v>
      </c>
      <c r="J304">
        <v>195</v>
      </c>
      <c r="K304">
        <v>27.7</v>
      </c>
    </row>
    <row r="305" spans="4:11" x14ac:dyDescent="0.35">
      <c r="E305" t="s">
        <v>100</v>
      </c>
      <c r="F305">
        <v>181</v>
      </c>
      <c r="G305">
        <v>25.8</v>
      </c>
      <c r="H305">
        <v>130</v>
      </c>
      <c r="I305">
        <v>18.5</v>
      </c>
      <c r="J305">
        <v>157</v>
      </c>
      <c r="K305">
        <v>22.3</v>
      </c>
    </row>
    <row r="306" spans="4:11" x14ac:dyDescent="0.35">
      <c r="E306" t="s">
        <v>101</v>
      </c>
      <c r="F306">
        <v>105</v>
      </c>
      <c r="G306">
        <v>15</v>
      </c>
      <c r="H306">
        <v>58</v>
      </c>
      <c r="I306">
        <v>8.3000000000000007</v>
      </c>
      <c r="J306">
        <v>64</v>
      </c>
      <c r="K306">
        <v>9.1</v>
      </c>
    </row>
    <row r="308" spans="4:11" x14ac:dyDescent="0.35">
      <c r="D308" t="s">
        <v>92</v>
      </c>
    </row>
    <row r="309" spans="4:11" x14ac:dyDescent="0.35">
      <c r="E309" s="29"/>
      <c r="F309" t="s">
        <v>0</v>
      </c>
      <c r="G309" s="11" t="s">
        <v>0</v>
      </c>
      <c r="H309" t="s">
        <v>12</v>
      </c>
      <c r="I309" s="11" t="s">
        <v>12</v>
      </c>
      <c r="J309" t="s">
        <v>46</v>
      </c>
      <c r="K309" s="11" t="s">
        <v>46</v>
      </c>
    </row>
    <row r="310" spans="4:11" x14ac:dyDescent="0.35">
      <c r="E310" s="30"/>
      <c r="F310" s="7" t="s">
        <v>14</v>
      </c>
      <c r="G310" s="10" t="s">
        <v>15</v>
      </c>
      <c r="H310" s="7" t="s">
        <v>14</v>
      </c>
      <c r="I310" s="10" t="s">
        <v>15</v>
      </c>
      <c r="J310" s="7" t="s">
        <v>14</v>
      </c>
      <c r="K310" s="10" t="s">
        <v>15</v>
      </c>
    </row>
    <row r="311" spans="4:11" x14ac:dyDescent="0.35">
      <c r="E311" t="s">
        <v>97</v>
      </c>
      <c r="F311">
        <v>32</v>
      </c>
      <c r="G311">
        <v>4.5999999999999996</v>
      </c>
      <c r="H311">
        <v>35</v>
      </c>
      <c r="I311">
        <v>5</v>
      </c>
      <c r="J311">
        <v>51</v>
      </c>
      <c r="K311">
        <v>7.3</v>
      </c>
    </row>
    <row r="312" spans="4:11" x14ac:dyDescent="0.35">
      <c r="E312" t="s">
        <v>98</v>
      </c>
      <c r="F312">
        <v>93</v>
      </c>
      <c r="G312">
        <v>13.2</v>
      </c>
      <c r="H312">
        <v>92</v>
      </c>
      <c r="I312">
        <v>13.1</v>
      </c>
      <c r="J312">
        <v>111</v>
      </c>
      <c r="K312">
        <v>15.8</v>
      </c>
    </row>
    <row r="313" spans="4:11" x14ac:dyDescent="0.35">
      <c r="E313" t="s">
        <v>99</v>
      </c>
      <c r="F313">
        <v>191</v>
      </c>
      <c r="G313">
        <v>27.2</v>
      </c>
      <c r="H313">
        <v>149</v>
      </c>
      <c r="I313">
        <v>21.3</v>
      </c>
      <c r="J313">
        <v>201</v>
      </c>
      <c r="K313">
        <v>28.6</v>
      </c>
    </row>
    <row r="314" spans="4:11" x14ac:dyDescent="0.35">
      <c r="E314" t="s">
        <v>100</v>
      </c>
      <c r="F314">
        <v>266</v>
      </c>
      <c r="G314">
        <v>37.9</v>
      </c>
      <c r="H314">
        <v>250</v>
      </c>
      <c r="I314">
        <v>35.700000000000003</v>
      </c>
      <c r="J314">
        <v>254</v>
      </c>
      <c r="K314">
        <v>36.1</v>
      </c>
    </row>
    <row r="315" spans="4:11" x14ac:dyDescent="0.35">
      <c r="E315" t="s">
        <v>101</v>
      </c>
      <c r="F315">
        <v>120</v>
      </c>
      <c r="G315">
        <v>17.100000000000001</v>
      </c>
      <c r="H315">
        <v>175</v>
      </c>
      <c r="I315">
        <v>25</v>
      </c>
      <c r="J315">
        <v>86</v>
      </c>
      <c r="K315">
        <v>12.2</v>
      </c>
    </row>
    <row r="317" spans="4:11" x14ac:dyDescent="0.35">
      <c r="D317" t="s">
        <v>93</v>
      </c>
    </row>
    <row r="318" spans="4:11" x14ac:dyDescent="0.35">
      <c r="E318" s="29"/>
      <c r="F318" t="s">
        <v>0</v>
      </c>
      <c r="G318" s="11" t="s">
        <v>0</v>
      </c>
      <c r="H318" t="s">
        <v>12</v>
      </c>
      <c r="I318" s="11" t="s">
        <v>12</v>
      </c>
      <c r="J318" t="s">
        <v>46</v>
      </c>
      <c r="K318" s="11" t="s">
        <v>46</v>
      </c>
    </row>
    <row r="319" spans="4:11" x14ac:dyDescent="0.35">
      <c r="E319" s="30"/>
      <c r="F319" s="7" t="s">
        <v>14</v>
      </c>
      <c r="G319" s="10" t="s">
        <v>15</v>
      </c>
      <c r="H319" s="7" t="s">
        <v>14</v>
      </c>
      <c r="I319" s="10" t="s">
        <v>15</v>
      </c>
      <c r="J319" s="7" t="s">
        <v>14</v>
      </c>
      <c r="K319" s="10" t="s">
        <v>15</v>
      </c>
    </row>
    <row r="320" spans="4:11" x14ac:dyDescent="0.35">
      <c r="E320" t="s">
        <v>97</v>
      </c>
      <c r="F320">
        <v>115</v>
      </c>
      <c r="G320">
        <v>16.399999999999999</v>
      </c>
      <c r="H320">
        <v>108</v>
      </c>
      <c r="I320">
        <v>15.4</v>
      </c>
      <c r="J320">
        <v>273</v>
      </c>
      <c r="K320">
        <v>38.799999999999997</v>
      </c>
    </row>
    <row r="321" spans="4:11" x14ac:dyDescent="0.35">
      <c r="E321" t="s">
        <v>98</v>
      </c>
      <c r="F321">
        <v>270</v>
      </c>
      <c r="G321">
        <v>38.5</v>
      </c>
      <c r="H321">
        <v>153</v>
      </c>
      <c r="I321">
        <v>21.8</v>
      </c>
      <c r="J321">
        <v>242</v>
      </c>
      <c r="K321">
        <v>34.4</v>
      </c>
    </row>
    <row r="322" spans="4:11" x14ac:dyDescent="0.35">
      <c r="E322" t="s">
        <v>99</v>
      </c>
      <c r="F322">
        <v>192</v>
      </c>
      <c r="G322">
        <v>27.4</v>
      </c>
      <c r="H322">
        <v>231</v>
      </c>
      <c r="I322">
        <v>33</v>
      </c>
      <c r="J322">
        <v>124</v>
      </c>
      <c r="K322">
        <v>17.600000000000001</v>
      </c>
    </row>
    <row r="323" spans="4:11" x14ac:dyDescent="0.35">
      <c r="E323" t="s">
        <v>100</v>
      </c>
      <c r="F323">
        <v>101</v>
      </c>
      <c r="G323">
        <v>14.4</v>
      </c>
      <c r="H323">
        <v>161</v>
      </c>
      <c r="I323">
        <v>23</v>
      </c>
      <c r="J323">
        <v>50</v>
      </c>
      <c r="K323">
        <v>7.1</v>
      </c>
    </row>
    <row r="324" spans="4:11" x14ac:dyDescent="0.35">
      <c r="E324" t="s">
        <v>101</v>
      </c>
      <c r="F324">
        <v>24</v>
      </c>
      <c r="G324">
        <v>3.4</v>
      </c>
      <c r="H324">
        <v>48</v>
      </c>
      <c r="I324">
        <v>6.8</v>
      </c>
      <c r="J324">
        <v>14</v>
      </c>
      <c r="K324">
        <v>2</v>
      </c>
    </row>
    <row r="326" spans="4:11" x14ac:dyDescent="0.35">
      <c r="D326" t="s">
        <v>94</v>
      </c>
    </row>
    <row r="327" spans="4:11" x14ac:dyDescent="0.35">
      <c r="E327" s="29"/>
      <c r="F327" t="s">
        <v>0</v>
      </c>
      <c r="G327" s="11" t="s">
        <v>0</v>
      </c>
      <c r="H327" t="s">
        <v>12</v>
      </c>
      <c r="I327" s="11" t="s">
        <v>12</v>
      </c>
      <c r="J327" t="s">
        <v>46</v>
      </c>
      <c r="K327" s="11" t="s">
        <v>46</v>
      </c>
    </row>
    <row r="328" spans="4:11" x14ac:dyDescent="0.35">
      <c r="E328" s="30"/>
      <c r="F328" s="7" t="s">
        <v>14</v>
      </c>
      <c r="G328" s="10" t="s">
        <v>15</v>
      </c>
      <c r="H328" s="7" t="s">
        <v>14</v>
      </c>
      <c r="I328" s="10" t="s">
        <v>15</v>
      </c>
      <c r="J328" s="7" t="s">
        <v>14</v>
      </c>
      <c r="K328" s="10" t="s">
        <v>15</v>
      </c>
    </row>
    <row r="329" spans="4:11" x14ac:dyDescent="0.35">
      <c r="E329" t="s">
        <v>97</v>
      </c>
      <c r="F329">
        <v>20</v>
      </c>
      <c r="G329">
        <v>2.8</v>
      </c>
      <c r="H329">
        <v>22</v>
      </c>
      <c r="I329">
        <v>3.1</v>
      </c>
      <c r="J329">
        <v>15</v>
      </c>
      <c r="K329">
        <v>2.1</v>
      </c>
    </row>
    <row r="330" spans="4:11" x14ac:dyDescent="0.35">
      <c r="E330" t="s">
        <v>98</v>
      </c>
      <c r="F330">
        <v>26</v>
      </c>
      <c r="G330">
        <v>3.7</v>
      </c>
      <c r="H330">
        <v>37</v>
      </c>
      <c r="I330">
        <v>5.3</v>
      </c>
      <c r="J330">
        <v>39</v>
      </c>
      <c r="K330">
        <v>5.5</v>
      </c>
    </row>
    <row r="331" spans="4:11" x14ac:dyDescent="0.35">
      <c r="E331" t="s">
        <v>99</v>
      </c>
      <c r="F331">
        <v>85</v>
      </c>
      <c r="G331">
        <v>12.1</v>
      </c>
      <c r="H331">
        <v>153</v>
      </c>
      <c r="I331">
        <v>21.8</v>
      </c>
      <c r="J331">
        <v>141</v>
      </c>
      <c r="K331">
        <v>20.100000000000001</v>
      </c>
    </row>
    <row r="332" spans="4:11" x14ac:dyDescent="0.35">
      <c r="E332" t="s">
        <v>100</v>
      </c>
      <c r="F332">
        <v>285</v>
      </c>
      <c r="G332">
        <v>40.6</v>
      </c>
      <c r="H332">
        <v>250</v>
      </c>
      <c r="I332">
        <v>35.700000000000003</v>
      </c>
      <c r="J332">
        <v>347</v>
      </c>
      <c r="K332">
        <v>49.4</v>
      </c>
    </row>
    <row r="333" spans="4:11" x14ac:dyDescent="0.35">
      <c r="E333" t="s">
        <v>101</v>
      </c>
      <c r="F333">
        <v>286</v>
      </c>
      <c r="G333">
        <v>40.700000000000003</v>
      </c>
      <c r="H333">
        <v>239</v>
      </c>
      <c r="I333">
        <v>34.1</v>
      </c>
      <c r="J333">
        <v>161</v>
      </c>
      <c r="K333">
        <v>22.9</v>
      </c>
    </row>
    <row r="335" spans="4:11" x14ac:dyDescent="0.35">
      <c r="D335" t="s">
        <v>95</v>
      </c>
    </row>
    <row r="336" spans="4:11" x14ac:dyDescent="0.35">
      <c r="E336" s="29"/>
      <c r="F336" t="s">
        <v>0</v>
      </c>
      <c r="G336" s="11" t="s">
        <v>0</v>
      </c>
      <c r="H336" t="s">
        <v>12</v>
      </c>
      <c r="I336" s="11" t="s">
        <v>12</v>
      </c>
      <c r="J336" t="s">
        <v>46</v>
      </c>
      <c r="K336" s="11" t="s">
        <v>46</v>
      </c>
    </row>
    <row r="337" spans="4:11" x14ac:dyDescent="0.35">
      <c r="E337" s="30"/>
      <c r="F337" s="7" t="s">
        <v>14</v>
      </c>
      <c r="G337" s="10" t="s">
        <v>15</v>
      </c>
      <c r="H337" s="7" t="s">
        <v>14</v>
      </c>
      <c r="I337" s="10" t="s">
        <v>15</v>
      </c>
      <c r="J337" s="7" t="s">
        <v>14</v>
      </c>
      <c r="K337" s="10" t="s">
        <v>15</v>
      </c>
    </row>
    <row r="338" spans="4:11" x14ac:dyDescent="0.35">
      <c r="E338" t="s">
        <v>97</v>
      </c>
      <c r="F338">
        <v>99</v>
      </c>
      <c r="G338">
        <v>14.1</v>
      </c>
      <c r="H338">
        <v>76</v>
      </c>
      <c r="I338">
        <v>10.8</v>
      </c>
      <c r="J338">
        <v>126</v>
      </c>
      <c r="K338">
        <v>17.899999999999999</v>
      </c>
    </row>
    <row r="339" spans="4:11" x14ac:dyDescent="0.35">
      <c r="E339" t="s">
        <v>98</v>
      </c>
      <c r="F339">
        <v>211</v>
      </c>
      <c r="G339">
        <v>30.1</v>
      </c>
      <c r="H339">
        <v>153</v>
      </c>
      <c r="I339">
        <v>21.8</v>
      </c>
      <c r="J339">
        <v>237</v>
      </c>
      <c r="K339">
        <v>33.700000000000003</v>
      </c>
    </row>
    <row r="340" spans="4:11" x14ac:dyDescent="0.35">
      <c r="E340" t="s">
        <v>99</v>
      </c>
      <c r="F340">
        <v>179</v>
      </c>
      <c r="G340">
        <v>25.5</v>
      </c>
      <c r="H340">
        <v>182</v>
      </c>
      <c r="I340">
        <v>26</v>
      </c>
      <c r="J340">
        <v>193</v>
      </c>
      <c r="K340">
        <v>27.5</v>
      </c>
    </row>
    <row r="341" spans="4:11" x14ac:dyDescent="0.35">
      <c r="E341" t="s">
        <v>100</v>
      </c>
      <c r="F341">
        <v>163</v>
      </c>
      <c r="G341">
        <v>23.2</v>
      </c>
      <c r="H341">
        <v>223</v>
      </c>
      <c r="I341">
        <v>31.8</v>
      </c>
      <c r="J341">
        <v>123</v>
      </c>
      <c r="K341">
        <v>17.5</v>
      </c>
    </row>
    <row r="342" spans="4:11" x14ac:dyDescent="0.35">
      <c r="E342" t="s">
        <v>101</v>
      </c>
      <c r="F342">
        <v>50</v>
      </c>
      <c r="G342">
        <v>7.1</v>
      </c>
      <c r="H342">
        <v>67</v>
      </c>
      <c r="I342">
        <v>9.6</v>
      </c>
      <c r="J342">
        <v>24</v>
      </c>
      <c r="K342">
        <v>3.4</v>
      </c>
    </row>
    <row r="344" spans="4:11" x14ac:dyDescent="0.35">
      <c r="D344" t="s">
        <v>96</v>
      </c>
    </row>
    <row r="345" spans="4:11" x14ac:dyDescent="0.35">
      <c r="E345" s="29"/>
      <c r="F345" t="s">
        <v>0</v>
      </c>
      <c r="G345" s="11" t="s">
        <v>0</v>
      </c>
      <c r="H345" t="s">
        <v>12</v>
      </c>
      <c r="I345" s="11" t="s">
        <v>12</v>
      </c>
      <c r="J345" t="s">
        <v>46</v>
      </c>
      <c r="K345" s="11" t="s">
        <v>46</v>
      </c>
    </row>
    <row r="346" spans="4:11" x14ac:dyDescent="0.35">
      <c r="E346" s="30"/>
      <c r="F346" s="7" t="s">
        <v>14</v>
      </c>
      <c r="G346" s="10" t="s">
        <v>15</v>
      </c>
      <c r="H346" s="7" t="s">
        <v>14</v>
      </c>
      <c r="I346" s="10" t="s">
        <v>15</v>
      </c>
      <c r="J346" s="7" t="s">
        <v>14</v>
      </c>
      <c r="K346" s="10" t="s">
        <v>15</v>
      </c>
    </row>
    <row r="347" spans="4:11" x14ac:dyDescent="0.35">
      <c r="E347" t="s">
        <v>97</v>
      </c>
      <c r="F347">
        <v>40</v>
      </c>
      <c r="G347">
        <v>5.7</v>
      </c>
      <c r="H347">
        <v>41</v>
      </c>
      <c r="I347">
        <v>5.8</v>
      </c>
      <c r="J347">
        <v>32</v>
      </c>
      <c r="K347">
        <v>4.5999999999999996</v>
      </c>
    </row>
    <row r="348" spans="4:11" x14ac:dyDescent="0.35">
      <c r="E348" t="s">
        <v>98</v>
      </c>
      <c r="F348">
        <v>87</v>
      </c>
      <c r="G348">
        <v>12.4</v>
      </c>
      <c r="H348">
        <v>81</v>
      </c>
      <c r="I348">
        <v>11.6</v>
      </c>
      <c r="J348">
        <v>77</v>
      </c>
      <c r="K348">
        <v>11</v>
      </c>
    </row>
    <row r="349" spans="4:11" x14ac:dyDescent="0.35">
      <c r="E349" t="s">
        <v>99</v>
      </c>
      <c r="F349">
        <v>222</v>
      </c>
      <c r="G349">
        <v>31.6</v>
      </c>
      <c r="H349">
        <v>190</v>
      </c>
      <c r="I349">
        <v>27.1</v>
      </c>
      <c r="J349">
        <v>217</v>
      </c>
      <c r="K349">
        <v>30.9</v>
      </c>
    </row>
    <row r="350" spans="4:11" x14ac:dyDescent="0.35">
      <c r="E350" t="s">
        <v>100</v>
      </c>
      <c r="F350">
        <v>246</v>
      </c>
      <c r="G350">
        <v>35</v>
      </c>
      <c r="H350">
        <v>245</v>
      </c>
      <c r="I350">
        <v>35</v>
      </c>
      <c r="J350">
        <v>286</v>
      </c>
      <c r="K350">
        <v>40.700000000000003</v>
      </c>
    </row>
    <row r="351" spans="4:11" x14ac:dyDescent="0.35">
      <c r="E351" t="s">
        <v>101</v>
      </c>
      <c r="F351">
        <v>107</v>
      </c>
      <c r="G351">
        <v>15.2</v>
      </c>
      <c r="H351">
        <v>144</v>
      </c>
      <c r="I351">
        <v>20.5</v>
      </c>
      <c r="J351">
        <v>91</v>
      </c>
      <c r="K351">
        <v>12.9</v>
      </c>
    </row>
  </sheetData>
  <mergeCells count="28">
    <mergeCell ref="E85:E86"/>
    <mergeCell ref="E102:E103"/>
    <mergeCell ref="E7:E8"/>
    <mergeCell ref="E17:E18"/>
    <mergeCell ref="E34:E35"/>
    <mergeCell ref="E51:E52"/>
    <mergeCell ref="E68:E69"/>
    <mergeCell ref="E250:E251"/>
    <mergeCell ref="E119:E120"/>
    <mergeCell ref="E135:E136"/>
    <mergeCell ref="E151:E152"/>
    <mergeCell ref="E158:E159"/>
    <mergeCell ref="E175:E176"/>
    <mergeCell ref="E192:E193"/>
    <mergeCell ref="E212:E213"/>
    <mergeCell ref="E222:E223"/>
    <mergeCell ref="E231:E232"/>
    <mergeCell ref="E240:E241"/>
    <mergeCell ref="E318:E319"/>
    <mergeCell ref="E327:E328"/>
    <mergeCell ref="E336:E337"/>
    <mergeCell ref="E345:E346"/>
    <mergeCell ref="E264:E265"/>
    <mergeCell ref="E273:E274"/>
    <mergeCell ref="E282:E283"/>
    <mergeCell ref="E291:E292"/>
    <mergeCell ref="E300:E301"/>
    <mergeCell ref="E309:E310"/>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46EE-E45C-49F2-81ED-CD83D9B7A060}">
  <dimension ref="B2:T323"/>
  <sheetViews>
    <sheetView topLeftCell="A22" zoomScaleNormal="100" workbookViewId="0">
      <selection activeCell="N33" sqref="N33"/>
    </sheetView>
  </sheetViews>
  <sheetFormatPr defaultRowHeight="14.5" x14ac:dyDescent="0.35"/>
  <cols>
    <col min="14" max="14" width="17.453125" customWidth="1"/>
  </cols>
  <sheetData>
    <row r="2" spans="2:11" x14ac:dyDescent="0.35">
      <c r="B2" s="3" t="s">
        <v>225</v>
      </c>
      <c r="K2" s="1"/>
    </row>
    <row r="5" spans="2:11" x14ac:dyDescent="0.35">
      <c r="C5" s="2" t="s">
        <v>102</v>
      </c>
      <c r="K5" s="1"/>
    </row>
    <row r="6" spans="2:11" x14ac:dyDescent="0.35">
      <c r="C6" s="2"/>
      <c r="K6" s="1"/>
    </row>
    <row r="7" spans="2:11" x14ac:dyDescent="0.35">
      <c r="C7" s="2"/>
      <c r="E7" s="29"/>
      <c r="F7" t="s">
        <v>0</v>
      </c>
      <c r="G7" s="11" t="s">
        <v>0</v>
      </c>
      <c r="H7" t="s">
        <v>12</v>
      </c>
      <c r="I7" s="11" t="s">
        <v>12</v>
      </c>
      <c r="J7" t="s">
        <v>46</v>
      </c>
      <c r="K7" s="11" t="s">
        <v>46</v>
      </c>
    </row>
    <row r="8" spans="2:11" x14ac:dyDescent="0.35">
      <c r="E8" s="30"/>
      <c r="F8" s="7" t="s">
        <v>14</v>
      </c>
      <c r="G8" s="10" t="s">
        <v>15</v>
      </c>
      <c r="H8" s="7" t="s">
        <v>14</v>
      </c>
      <c r="I8" s="10" t="s">
        <v>15</v>
      </c>
      <c r="J8" s="7" t="s">
        <v>14</v>
      </c>
      <c r="K8" s="10" t="s">
        <v>15</v>
      </c>
    </row>
    <row r="9" spans="2:11" x14ac:dyDescent="0.35">
      <c r="E9" t="s">
        <v>5</v>
      </c>
      <c r="F9">
        <v>370</v>
      </c>
      <c r="G9">
        <v>52.7</v>
      </c>
      <c r="H9">
        <v>401</v>
      </c>
      <c r="I9">
        <v>57.2</v>
      </c>
      <c r="J9">
        <v>416</v>
      </c>
      <c r="K9">
        <v>59.2</v>
      </c>
    </row>
    <row r="10" spans="2:11" x14ac:dyDescent="0.35">
      <c r="E10" t="s">
        <v>6</v>
      </c>
      <c r="F10">
        <v>332</v>
      </c>
      <c r="G10">
        <v>47.3</v>
      </c>
      <c r="H10">
        <v>300</v>
      </c>
      <c r="I10">
        <v>42.8</v>
      </c>
      <c r="J10">
        <v>287</v>
      </c>
      <c r="K10">
        <v>40.799999999999997</v>
      </c>
    </row>
    <row r="12" spans="2:11" x14ac:dyDescent="0.35">
      <c r="C12" s="2" t="s">
        <v>103</v>
      </c>
    </row>
    <row r="14" spans="2:11" x14ac:dyDescent="0.35">
      <c r="E14" s="29"/>
      <c r="F14" t="s">
        <v>0</v>
      </c>
      <c r="G14" s="11" t="s">
        <v>0</v>
      </c>
      <c r="H14" t="s">
        <v>12</v>
      </c>
      <c r="I14" s="11" t="s">
        <v>12</v>
      </c>
      <c r="J14" t="s">
        <v>46</v>
      </c>
      <c r="K14" s="11" t="s">
        <v>46</v>
      </c>
    </row>
    <row r="15" spans="2:11" x14ac:dyDescent="0.35">
      <c r="E15" s="30"/>
      <c r="F15" s="7" t="s">
        <v>14</v>
      </c>
      <c r="G15" s="10" t="s">
        <v>15</v>
      </c>
      <c r="H15" s="7" t="s">
        <v>14</v>
      </c>
      <c r="I15" s="10" t="s">
        <v>15</v>
      </c>
      <c r="J15" s="7" t="s">
        <v>14</v>
      </c>
      <c r="K15" s="10" t="s">
        <v>15</v>
      </c>
    </row>
    <row r="16" spans="2:11" x14ac:dyDescent="0.35">
      <c r="E16" t="s">
        <v>5</v>
      </c>
      <c r="F16">
        <v>136</v>
      </c>
      <c r="G16">
        <v>19.399999999999999</v>
      </c>
      <c r="H16">
        <v>142</v>
      </c>
      <c r="I16">
        <v>20.3</v>
      </c>
      <c r="J16">
        <v>118</v>
      </c>
      <c r="K16">
        <v>16.8</v>
      </c>
    </row>
    <row r="17" spans="3:20" x14ac:dyDescent="0.35">
      <c r="E17" t="s">
        <v>6</v>
      </c>
      <c r="F17">
        <v>566</v>
      </c>
      <c r="G17">
        <v>80.599999999999994</v>
      </c>
      <c r="H17">
        <v>559</v>
      </c>
      <c r="I17">
        <v>79.7</v>
      </c>
      <c r="J17">
        <v>585</v>
      </c>
      <c r="K17">
        <v>83.2</v>
      </c>
    </row>
    <row r="19" spans="3:20" x14ac:dyDescent="0.35">
      <c r="C19" s="2" t="s">
        <v>104</v>
      </c>
    </row>
    <row r="21" spans="3:20" x14ac:dyDescent="0.35">
      <c r="E21" s="29"/>
      <c r="F21" t="s">
        <v>0</v>
      </c>
      <c r="G21" s="11" t="s">
        <v>0</v>
      </c>
      <c r="H21" t="s">
        <v>12</v>
      </c>
      <c r="I21" s="11" t="s">
        <v>12</v>
      </c>
      <c r="J21" t="s">
        <v>46</v>
      </c>
      <c r="K21" s="11" t="s">
        <v>46</v>
      </c>
    </row>
    <row r="22" spans="3:20" x14ac:dyDescent="0.35">
      <c r="E22" s="30"/>
      <c r="F22" s="7" t="s">
        <v>14</v>
      </c>
      <c r="G22" s="10" t="s">
        <v>15</v>
      </c>
      <c r="H22" s="7" t="s">
        <v>14</v>
      </c>
      <c r="I22" s="10" t="s">
        <v>15</v>
      </c>
      <c r="J22" s="7" t="s">
        <v>14</v>
      </c>
      <c r="K22" s="10" t="s">
        <v>15</v>
      </c>
    </row>
    <row r="23" spans="3:20" x14ac:dyDescent="0.35">
      <c r="E23" t="s">
        <v>5</v>
      </c>
      <c r="F23">
        <v>210</v>
      </c>
      <c r="G23">
        <v>29.9</v>
      </c>
      <c r="H23">
        <v>310</v>
      </c>
      <c r="I23">
        <v>44.2</v>
      </c>
      <c r="J23">
        <v>214</v>
      </c>
      <c r="K23">
        <v>30.4</v>
      </c>
    </row>
    <row r="24" spans="3:20" x14ac:dyDescent="0.35">
      <c r="E24" t="s">
        <v>6</v>
      </c>
      <c r="F24">
        <v>492</v>
      </c>
      <c r="G24">
        <v>70.099999999999994</v>
      </c>
      <c r="H24">
        <v>391</v>
      </c>
      <c r="I24">
        <v>55.8</v>
      </c>
      <c r="J24">
        <v>489</v>
      </c>
      <c r="K24">
        <v>69.599999999999994</v>
      </c>
    </row>
    <row r="26" spans="3:20" x14ac:dyDescent="0.35">
      <c r="C26" s="2" t="s">
        <v>105</v>
      </c>
    </row>
    <row r="28" spans="3:20" x14ac:dyDescent="0.35">
      <c r="D28" t="s">
        <v>35</v>
      </c>
    </row>
    <row r="29" spans="3:20" x14ac:dyDescent="0.35">
      <c r="N29" t="s">
        <v>227</v>
      </c>
      <c r="O29" t="s">
        <v>0</v>
      </c>
      <c r="P29" t="s">
        <v>12</v>
      </c>
      <c r="Q29" t="s">
        <v>46</v>
      </c>
      <c r="R29" s="11"/>
      <c r="T29" s="11"/>
    </row>
    <row r="30" spans="3:20" x14ac:dyDescent="0.35">
      <c r="E30" s="29"/>
      <c r="F30" t="s">
        <v>0</v>
      </c>
      <c r="G30" s="11" t="s">
        <v>0</v>
      </c>
      <c r="H30" t="s">
        <v>12</v>
      </c>
      <c r="I30" s="11" t="s">
        <v>12</v>
      </c>
      <c r="J30" t="s">
        <v>46</v>
      </c>
      <c r="K30" s="11" t="s">
        <v>46</v>
      </c>
      <c r="N30" t="str">
        <f>+D28</f>
        <v>Savings account</v>
      </c>
      <c r="O30">
        <v>330</v>
      </c>
      <c r="P30">
        <v>370</v>
      </c>
      <c r="Q30">
        <v>507</v>
      </c>
    </row>
    <row r="31" spans="3:20" x14ac:dyDescent="0.35">
      <c r="E31" s="30"/>
      <c r="F31" s="7" t="s">
        <v>14</v>
      </c>
      <c r="G31" s="10" t="s">
        <v>15</v>
      </c>
      <c r="H31" s="7" t="s">
        <v>14</v>
      </c>
      <c r="I31" s="10" t="s">
        <v>15</v>
      </c>
      <c r="J31" s="7" t="s">
        <v>14</v>
      </c>
      <c r="K31" s="10" t="s">
        <v>15</v>
      </c>
      <c r="N31" t="str">
        <f>+D44</f>
        <v>Money market account</v>
      </c>
      <c r="O31">
        <v>299</v>
      </c>
      <c r="P31">
        <v>109</v>
      </c>
      <c r="Q31">
        <v>87</v>
      </c>
    </row>
    <row r="32" spans="3:20" x14ac:dyDescent="0.35">
      <c r="E32" t="s">
        <v>47</v>
      </c>
      <c r="F32">
        <v>23</v>
      </c>
      <c r="G32" s="5">
        <v>16.899999999999999</v>
      </c>
      <c r="H32">
        <v>28</v>
      </c>
      <c r="I32" s="5">
        <v>19.7</v>
      </c>
      <c r="J32">
        <v>23</v>
      </c>
      <c r="K32" s="5">
        <v>19.5</v>
      </c>
      <c r="L32" s="5"/>
      <c r="N32" t="str">
        <f>+D59</f>
        <v>Shares</v>
      </c>
      <c r="O32">
        <v>167</v>
      </c>
      <c r="P32">
        <v>192</v>
      </c>
      <c r="Q32">
        <v>163</v>
      </c>
    </row>
    <row r="33" spans="4:17" x14ac:dyDescent="0.35">
      <c r="E33" t="s">
        <v>48</v>
      </c>
      <c r="F33">
        <v>10</v>
      </c>
      <c r="G33" s="5">
        <v>7.4</v>
      </c>
      <c r="H33">
        <v>12</v>
      </c>
      <c r="I33" s="5">
        <v>8.5</v>
      </c>
      <c r="J33">
        <v>9</v>
      </c>
      <c r="K33" s="5">
        <v>7.6</v>
      </c>
      <c r="L33" s="5"/>
      <c r="N33" t="str">
        <f>+D75</f>
        <v>Equity funds (incl. ETFs and index funds)</v>
      </c>
      <c r="O33">
        <v>201</v>
      </c>
      <c r="P33">
        <v>204</v>
      </c>
      <c r="Q33">
        <v>144</v>
      </c>
    </row>
    <row r="34" spans="4:17" x14ac:dyDescent="0.35">
      <c r="E34" t="s">
        <v>49</v>
      </c>
      <c r="F34">
        <v>9</v>
      </c>
      <c r="G34" s="5">
        <v>6.6</v>
      </c>
      <c r="H34">
        <v>7</v>
      </c>
      <c r="I34" s="5">
        <v>4.9000000000000004</v>
      </c>
      <c r="J34">
        <v>6</v>
      </c>
      <c r="K34" s="5">
        <v>5.0999999999999996</v>
      </c>
      <c r="L34" s="5"/>
      <c r="N34" t="str">
        <f>+D91</f>
        <v>Bonds</v>
      </c>
      <c r="O34">
        <v>91</v>
      </c>
      <c r="P34">
        <v>187</v>
      </c>
      <c r="Q34">
        <v>84</v>
      </c>
    </row>
    <row r="35" spans="4:17" x14ac:dyDescent="0.35">
      <c r="E35" t="s">
        <v>50</v>
      </c>
      <c r="F35">
        <v>3</v>
      </c>
      <c r="G35" s="5">
        <v>2.2000000000000002</v>
      </c>
      <c r="H35">
        <v>4</v>
      </c>
      <c r="I35" s="5">
        <v>2.8</v>
      </c>
      <c r="J35">
        <v>3</v>
      </c>
      <c r="K35" s="5">
        <v>2.5</v>
      </c>
      <c r="L35" s="5"/>
      <c r="N35" t="str">
        <f>+D105</f>
        <v>Bond funds</v>
      </c>
      <c r="O35">
        <v>130</v>
      </c>
      <c r="P35">
        <v>184</v>
      </c>
      <c r="Q35">
        <v>78</v>
      </c>
    </row>
    <row r="36" spans="4:17" x14ac:dyDescent="0.35">
      <c r="E36" t="s">
        <v>51</v>
      </c>
      <c r="F36">
        <v>10</v>
      </c>
      <c r="G36" s="5">
        <v>7.4</v>
      </c>
      <c r="H36">
        <v>8</v>
      </c>
      <c r="I36" s="5">
        <v>5.6</v>
      </c>
      <c r="J36">
        <v>14</v>
      </c>
      <c r="K36" s="5">
        <v>11.9</v>
      </c>
      <c r="L36" s="5"/>
      <c r="N36" t="str">
        <f>+D120</f>
        <v>Private equity or debt funds</v>
      </c>
      <c r="O36">
        <v>85</v>
      </c>
      <c r="P36">
        <v>100</v>
      </c>
      <c r="Q36">
        <v>63</v>
      </c>
    </row>
    <row r="37" spans="4:17" x14ac:dyDescent="0.35">
      <c r="E37" t="s">
        <v>52</v>
      </c>
      <c r="F37">
        <v>3</v>
      </c>
      <c r="G37" s="5">
        <v>2.2000000000000002</v>
      </c>
      <c r="H37">
        <v>3</v>
      </c>
      <c r="I37" s="5">
        <v>2.1</v>
      </c>
      <c r="J37">
        <v>5</v>
      </c>
      <c r="K37" s="5">
        <v>4.2</v>
      </c>
      <c r="L37" s="5"/>
      <c r="N37" t="str">
        <f>+D132</f>
        <v>Crowdfunding</v>
      </c>
      <c r="O37">
        <v>77</v>
      </c>
      <c r="P37">
        <v>82</v>
      </c>
      <c r="Q37">
        <v>71</v>
      </c>
    </row>
    <row r="38" spans="4:17" x14ac:dyDescent="0.35">
      <c r="E38" t="s">
        <v>53</v>
      </c>
      <c r="F38">
        <v>1</v>
      </c>
      <c r="G38" s="5">
        <v>0.7</v>
      </c>
      <c r="H38">
        <v>1</v>
      </c>
      <c r="I38" s="5">
        <v>0.7</v>
      </c>
      <c r="J38">
        <v>4</v>
      </c>
      <c r="K38" s="5">
        <v>3.4</v>
      </c>
      <c r="L38" s="5"/>
      <c r="N38" t="str">
        <f>+D145</f>
        <v>Cooperative shares</v>
      </c>
      <c r="O38">
        <f>702-VLOOKUP("NA",$E147:$K149,2,0)</f>
        <v>0</v>
      </c>
      <c r="P38">
        <f>701-VLOOKUP("NA",$E147:$K149,4,0)</f>
        <v>0</v>
      </c>
      <c r="Q38">
        <f>703-VLOOKUP("NA",$E147:$K149,6,0)</f>
        <v>0</v>
      </c>
    </row>
    <row r="39" spans="4:17" x14ac:dyDescent="0.35">
      <c r="E39" t="s">
        <v>54</v>
      </c>
      <c r="F39">
        <v>0</v>
      </c>
      <c r="G39" s="5">
        <v>0</v>
      </c>
      <c r="H39">
        <v>2</v>
      </c>
      <c r="I39" s="5">
        <v>1.4</v>
      </c>
      <c r="J39">
        <v>5</v>
      </c>
      <c r="K39" s="5">
        <v>4.2</v>
      </c>
      <c r="L39" s="5"/>
      <c r="N39" t="str">
        <f>+D151</f>
        <v>Other fixed-income securities (e.g. mortgage bonds, government bonds, savings contracts, time deposits, subordinated loans)</v>
      </c>
      <c r="O39">
        <v>61</v>
      </c>
      <c r="P39">
        <v>159</v>
      </c>
      <c r="Q39">
        <v>55</v>
      </c>
    </row>
    <row r="40" spans="4:17" x14ac:dyDescent="0.35">
      <c r="E40" t="s">
        <v>55</v>
      </c>
      <c r="F40">
        <v>0</v>
      </c>
      <c r="G40" s="5">
        <v>0</v>
      </c>
      <c r="H40">
        <v>3</v>
      </c>
      <c r="I40" s="5">
        <v>2.1</v>
      </c>
      <c r="J40">
        <v>3</v>
      </c>
      <c r="K40" s="5">
        <v>2.5</v>
      </c>
      <c r="L40" s="5"/>
      <c r="N40" t="str">
        <f>+D165</f>
        <v>Other non-fixed-income securities (e.g. warrants, open-end real estate funds, closed-end funds, mixed funds)</v>
      </c>
      <c r="O40">
        <v>49</v>
      </c>
      <c r="P40">
        <v>73</v>
      </c>
      <c r="Q40">
        <v>36</v>
      </c>
    </row>
    <row r="41" spans="4:17" x14ac:dyDescent="0.35">
      <c r="E41" t="s">
        <v>56</v>
      </c>
      <c r="F41">
        <v>3</v>
      </c>
      <c r="G41" s="5">
        <v>2.2000000000000002</v>
      </c>
      <c r="H41">
        <v>5</v>
      </c>
      <c r="I41" s="5">
        <v>3.5</v>
      </c>
      <c r="J41">
        <v>7</v>
      </c>
      <c r="K41" s="5">
        <v>5.9</v>
      </c>
      <c r="L41" s="5"/>
    </row>
    <row r="42" spans="4:17" x14ac:dyDescent="0.35">
      <c r="E42" t="s">
        <v>4</v>
      </c>
      <c r="F42">
        <v>640</v>
      </c>
      <c r="G42" s="5"/>
      <c r="H42">
        <v>628</v>
      </c>
      <c r="I42" s="5"/>
      <c r="J42">
        <v>624</v>
      </c>
      <c r="K42" s="5"/>
      <c r="L42" s="5"/>
    </row>
    <row r="43" spans="4:17" x14ac:dyDescent="0.35">
      <c r="E43" t="s">
        <v>3</v>
      </c>
      <c r="F43">
        <f>+SUM(F32:F42)</f>
        <v>702</v>
      </c>
      <c r="H43">
        <f t="shared" ref="H43:J43" si="0">+SUM(H32:H42)</f>
        <v>701</v>
      </c>
      <c r="J43">
        <f t="shared" si="0"/>
        <v>703</v>
      </c>
    </row>
    <row r="44" spans="4:17" x14ac:dyDescent="0.35">
      <c r="D44" t="s">
        <v>36</v>
      </c>
    </row>
    <row r="46" spans="4:17" x14ac:dyDescent="0.35">
      <c r="E46" s="29"/>
      <c r="F46" t="s">
        <v>0</v>
      </c>
      <c r="G46" s="11" t="s">
        <v>0</v>
      </c>
      <c r="H46" t="s">
        <v>12</v>
      </c>
      <c r="I46" s="11" t="s">
        <v>12</v>
      </c>
      <c r="J46" t="s">
        <v>46</v>
      </c>
      <c r="K46" s="11" t="s">
        <v>46</v>
      </c>
    </row>
    <row r="47" spans="4:17" x14ac:dyDescent="0.35">
      <c r="E47" s="30"/>
      <c r="F47" s="7" t="s">
        <v>14</v>
      </c>
      <c r="G47" s="10" t="s">
        <v>15</v>
      </c>
      <c r="H47" s="7" t="s">
        <v>14</v>
      </c>
      <c r="I47" s="10" t="s">
        <v>15</v>
      </c>
      <c r="J47" s="7" t="s">
        <v>14</v>
      </c>
      <c r="K47" s="10" t="s">
        <v>15</v>
      </c>
    </row>
    <row r="48" spans="4:17" x14ac:dyDescent="0.35">
      <c r="E48" t="s">
        <v>47</v>
      </c>
      <c r="F48">
        <v>21</v>
      </c>
      <c r="G48" s="5">
        <v>15.4</v>
      </c>
      <c r="H48">
        <v>17</v>
      </c>
      <c r="I48" s="5">
        <v>12</v>
      </c>
      <c r="J48">
        <v>12</v>
      </c>
      <c r="K48" s="5">
        <v>10.199999999999999</v>
      </c>
    </row>
    <row r="49" spans="4:11" x14ac:dyDescent="0.35">
      <c r="E49" t="s">
        <v>48</v>
      </c>
      <c r="F49">
        <v>10</v>
      </c>
      <c r="G49" s="5">
        <v>7.4</v>
      </c>
      <c r="H49">
        <v>8</v>
      </c>
      <c r="I49" s="5">
        <v>5.6</v>
      </c>
      <c r="J49">
        <v>7</v>
      </c>
      <c r="K49" s="5">
        <v>5.9</v>
      </c>
    </row>
    <row r="50" spans="4:11" x14ac:dyDescent="0.35">
      <c r="E50" t="s">
        <v>49</v>
      </c>
      <c r="F50">
        <v>8</v>
      </c>
      <c r="G50" s="5">
        <v>5.9</v>
      </c>
      <c r="H50">
        <v>5</v>
      </c>
      <c r="I50" s="5">
        <v>3.5</v>
      </c>
      <c r="J50">
        <v>2</v>
      </c>
      <c r="K50" s="5">
        <v>1.7</v>
      </c>
    </row>
    <row r="51" spans="4:11" x14ac:dyDescent="0.35">
      <c r="E51" t="s">
        <v>50</v>
      </c>
      <c r="F51">
        <v>1</v>
      </c>
      <c r="G51" s="5">
        <v>0.7</v>
      </c>
      <c r="H51">
        <v>2</v>
      </c>
      <c r="I51" s="5">
        <v>1.4</v>
      </c>
      <c r="J51">
        <v>0</v>
      </c>
      <c r="K51" s="5">
        <v>0</v>
      </c>
    </row>
    <row r="52" spans="4:11" x14ac:dyDescent="0.35">
      <c r="E52" t="s">
        <v>51</v>
      </c>
      <c r="F52">
        <v>9</v>
      </c>
      <c r="G52" s="5">
        <v>6.6</v>
      </c>
      <c r="H52">
        <v>0</v>
      </c>
      <c r="I52" s="5">
        <v>0</v>
      </c>
      <c r="J52">
        <v>2</v>
      </c>
      <c r="K52" s="5">
        <v>1.7</v>
      </c>
    </row>
    <row r="53" spans="4:11" x14ac:dyDescent="0.35">
      <c r="E53" t="s">
        <v>53</v>
      </c>
      <c r="F53">
        <v>1</v>
      </c>
      <c r="G53" s="5">
        <v>0.7</v>
      </c>
      <c r="H53">
        <v>0</v>
      </c>
      <c r="I53" s="5">
        <v>0</v>
      </c>
      <c r="J53">
        <v>0</v>
      </c>
      <c r="K53" s="5">
        <v>0</v>
      </c>
    </row>
    <row r="54" spans="4:11" x14ac:dyDescent="0.35">
      <c r="E54" t="s">
        <v>54</v>
      </c>
      <c r="F54">
        <v>2</v>
      </c>
      <c r="G54" s="5">
        <v>1.5</v>
      </c>
      <c r="H54">
        <v>1</v>
      </c>
      <c r="I54" s="5">
        <v>0.7</v>
      </c>
      <c r="J54">
        <v>1</v>
      </c>
      <c r="K54" s="5">
        <v>0.8</v>
      </c>
    </row>
    <row r="55" spans="4:11" x14ac:dyDescent="0.35">
      <c r="E55" t="s">
        <v>55</v>
      </c>
      <c r="F55">
        <v>1</v>
      </c>
      <c r="G55" s="5">
        <v>0.7</v>
      </c>
      <c r="H55">
        <v>0</v>
      </c>
      <c r="I55" s="5">
        <v>0</v>
      </c>
      <c r="J55">
        <v>0</v>
      </c>
      <c r="K55" s="5">
        <v>0</v>
      </c>
    </row>
    <row r="56" spans="4:11" x14ac:dyDescent="0.35">
      <c r="E56" t="s">
        <v>56</v>
      </c>
      <c r="F56">
        <v>3</v>
      </c>
      <c r="G56" s="5">
        <v>2.2000000000000002</v>
      </c>
      <c r="H56">
        <v>0</v>
      </c>
      <c r="I56" s="5">
        <v>0</v>
      </c>
      <c r="J56">
        <v>0</v>
      </c>
      <c r="K56" s="5">
        <v>0</v>
      </c>
    </row>
    <row r="57" spans="4:11" x14ac:dyDescent="0.35">
      <c r="E57" t="s">
        <v>4</v>
      </c>
      <c r="F57">
        <v>646</v>
      </c>
      <c r="G57" s="5"/>
      <c r="H57">
        <v>668</v>
      </c>
      <c r="I57" s="5"/>
      <c r="J57">
        <v>679</v>
      </c>
      <c r="K57" s="5"/>
    </row>
    <row r="58" spans="4:11" x14ac:dyDescent="0.35">
      <c r="E58" t="s">
        <v>3</v>
      </c>
      <c r="F58">
        <f>+SUM(F47:F57)</f>
        <v>702</v>
      </c>
      <c r="H58">
        <f t="shared" ref="H58" si="1">+SUM(H47:H57)</f>
        <v>701</v>
      </c>
      <c r="J58">
        <f t="shared" ref="J58" si="2">+SUM(J47:J57)</f>
        <v>703</v>
      </c>
    </row>
    <row r="59" spans="4:11" x14ac:dyDescent="0.35">
      <c r="D59" t="s">
        <v>37</v>
      </c>
    </row>
    <row r="61" spans="4:11" x14ac:dyDescent="0.35">
      <c r="E61" s="29"/>
      <c r="F61" t="s">
        <v>0</v>
      </c>
      <c r="G61" s="11" t="s">
        <v>0</v>
      </c>
      <c r="H61" t="s">
        <v>12</v>
      </c>
      <c r="I61" s="11" t="s">
        <v>12</v>
      </c>
      <c r="J61" t="s">
        <v>46</v>
      </c>
      <c r="K61" s="11" t="s">
        <v>46</v>
      </c>
    </row>
    <row r="62" spans="4:11" x14ac:dyDescent="0.35">
      <c r="E62" s="30"/>
      <c r="F62" s="7" t="s">
        <v>14</v>
      </c>
      <c r="G62" s="10" t="s">
        <v>15</v>
      </c>
      <c r="H62" s="7" t="s">
        <v>14</v>
      </c>
      <c r="I62" s="10" t="s">
        <v>15</v>
      </c>
      <c r="J62" s="7" t="s">
        <v>14</v>
      </c>
      <c r="K62" s="10" t="s">
        <v>15</v>
      </c>
    </row>
    <row r="63" spans="4:11" x14ac:dyDescent="0.35">
      <c r="E63" t="s">
        <v>47</v>
      </c>
      <c r="F63">
        <v>24</v>
      </c>
      <c r="G63" s="5">
        <v>17.600000000000001</v>
      </c>
      <c r="H63">
        <v>28</v>
      </c>
      <c r="I63" s="5">
        <v>19.7</v>
      </c>
      <c r="J63">
        <v>14</v>
      </c>
      <c r="K63" s="5">
        <v>11.9</v>
      </c>
    </row>
    <row r="64" spans="4:11" x14ac:dyDescent="0.35">
      <c r="E64" t="s">
        <v>48</v>
      </c>
      <c r="F64">
        <v>13</v>
      </c>
      <c r="G64" s="5">
        <v>9.6</v>
      </c>
      <c r="H64">
        <v>14</v>
      </c>
      <c r="I64" s="5">
        <v>9.9</v>
      </c>
      <c r="J64">
        <v>11</v>
      </c>
      <c r="K64" s="5">
        <v>9.3000000000000007</v>
      </c>
    </row>
    <row r="65" spans="4:11" x14ac:dyDescent="0.35">
      <c r="E65" t="s">
        <v>49</v>
      </c>
      <c r="F65">
        <v>7</v>
      </c>
      <c r="G65" s="5">
        <v>5.0999999999999996</v>
      </c>
      <c r="H65">
        <v>6</v>
      </c>
      <c r="I65" s="5">
        <v>4.2</v>
      </c>
      <c r="J65">
        <v>9</v>
      </c>
      <c r="K65" s="5">
        <v>7.6</v>
      </c>
    </row>
    <row r="66" spans="4:11" x14ac:dyDescent="0.35">
      <c r="E66" t="s">
        <v>50</v>
      </c>
      <c r="F66">
        <v>2</v>
      </c>
      <c r="G66" s="5">
        <v>1.5</v>
      </c>
      <c r="H66">
        <v>4</v>
      </c>
      <c r="I66" s="5">
        <v>2.8</v>
      </c>
      <c r="J66">
        <v>2</v>
      </c>
      <c r="K66" s="5">
        <v>1.7</v>
      </c>
    </row>
    <row r="67" spans="4:11" x14ac:dyDescent="0.35">
      <c r="E67" t="s">
        <v>51</v>
      </c>
      <c r="F67">
        <v>6</v>
      </c>
      <c r="G67" s="5">
        <v>4.4000000000000004</v>
      </c>
      <c r="H67">
        <v>2</v>
      </c>
      <c r="I67" s="5">
        <v>1.4</v>
      </c>
      <c r="J67">
        <v>4</v>
      </c>
      <c r="K67" s="5">
        <v>3.4</v>
      </c>
    </row>
    <row r="68" spans="4:11" x14ac:dyDescent="0.35">
      <c r="E68" t="s">
        <v>52</v>
      </c>
      <c r="F68">
        <v>1</v>
      </c>
      <c r="G68" s="5">
        <v>0.7</v>
      </c>
      <c r="H68">
        <v>0</v>
      </c>
      <c r="I68" s="5">
        <v>0</v>
      </c>
      <c r="J68">
        <v>2</v>
      </c>
      <c r="K68" s="5">
        <v>1.7</v>
      </c>
    </row>
    <row r="69" spans="4:11" x14ac:dyDescent="0.35">
      <c r="E69" t="s">
        <v>53</v>
      </c>
      <c r="F69">
        <v>0</v>
      </c>
      <c r="G69" s="5">
        <v>0</v>
      </c>
      <c r="H69">
        <v>1</v>
      </c>
      <c r="I69" s="5">
        <v>0.7</v>
      </c>
      <c r="J69">
        <v>1</v>
      </c>
      <c r="K69" s="5">
        <v>0.8</v>
      </c>
    </row>
    <row r="70" spans="4:11" x14ac:dyDescent="0.35">
      <c r="E70" t="s">
        <v>54</v>
      </c>
      <c r="F70">
        <v>0</v>
      </c>
      <c r="G70" s="5">
        <v>0</v>
      </c>
      <c r="H70">
        <v>1</v>
      </c>
      <c r="I70" s="5">
        <v>0.7</v>
      </c>
      <c r="J70">
        <v>2</v>
      </c>
      <c r="K70" s="5">
        <v>1.7</v>
      </c>
    </row>
    <row r="71" spans="4:11" x14ac:dyDescent="0.35">
      <c r="E71" t="s">
        <v>55</v>
      </c>
      <c r="F71">
        <v>1</v>
      </c>
      <c r="G71" s="5">
        <v>0.7</v>
      </c>
      <c r="H71">
        <v>0</v>
      </c>
      <c r="I71" s="5">
        <v>0</v>
      </c>
      <c r="J71">
        <v>1</v>
      </c>
      <c r="K71" s="5">
        <v>0.8</v>
      </c>
    </row>
    <row r="72" spans="4:11" x14ac:dyDescent="0.35">
      <c r="E72" t="s">
        <v>56</v>
      </c>
      <c r="F72">
        <v>3</v>
      </c>
      <c r="G72" s="5">
        <v>2.2000000000000002</v>
      </c>
      <c r="H72">
        <v>0</v>
      </c>
      <c r="I72" s="5">
        <v>0</v>
      </c>
      <c r="J72">
        <v>3</v>
      </c>
      <c r="K72" s="5">
        <v>2.5</v>
      </c>
    </row>
    <row r="73" spans="4:11" x14ac:dyDescent="0.35">
      <c r="E73" t="s">
        <v>4</v>
      </c>
      <c r="F73">
        <v>645</v>
      </c>
      <c r="G73" s="5"/>
      <c r="H73">
        <v>645</v>
      </c>
      <c r="I73" s="5"/>
      <c r="J73">
        <v>654</v>
      </c>
      <c r="K73" s="5"/>
    </row>
    <row r="74" spans="4:11" x14ac:dyDescent="0.35">
      <c r="E74" t="s">
        <v>3</v>
      </c>
      <c r="F74">
        <f>+SUM(F63:F73)</f>
        <v>702</v>
      </c>
      <c r="H74">
        <f t="shared" ref="H74" si="3">+SUM(H63:H73)</f>
        <v>701</v>
      </c>
      <c r="J74">
        <f t="shared" ref="J74" si="4">+SUM(J63:J73)</f>
        <v>703</v>
      </c>
    </row>
    <row r="75" spans="4:11" x14ac:dyDescent="0.35">
      <c r="D75" t="s">
        <v>106</v>
      </c>
    </row>
    <row r="77" spans="4:11" x14ac:dyDescent="0.35">
      <c r="E77" s="29"/>
      <c r="F77" t="s">
        <v>0</v>
      </c>
      <c r="G77" s="11" t="s">
        <v>0</v>
      </c>
      <c r="H77" t="s">
        <v>12</v>
      </c>
      <c r="I77" s="11" t="s">
        <v>12</v>
      </c>
      <c r="J77" t="s">
        <v>46</v>
      </c>
      <c r="K77" s="11" t="s">
        <v>46</v>
      </c>
    </row>
    <row r="78" spans="4:11" x14ac:dyDescent="0.35">
      <c r="E78" s="30"/>
      <c r="F78" s="7" t="s">
        <v>14</v>
      </c>
      <c r="G78" s="10" t="s">
        <v>15</v>
      </c>
      <c r="H78" s="7" t="s">
        <v>14</v>
      </c>
      <c r="I78" s="10" t="s">
        <v>15</v>
      </c>
      <c r="J78" s="7" t="s">
        <v>14</v>
      </c>
      <c r="K78" s="10" t="s">
        <v>15</v>
      </c>
    </row>
    <row r="79" spans="4:11" x14ac:dyDescent="0.35">
      <c r="E79" t="s">
        <v>47</v>
      </c>
      <c r="F79">
        <v>19</v>
      </c>
      <c r="G79" s="5">
        <v>14</v>
      </c>
      <c r="H79">
        <v>18</v>
      </c>
      <c r="I79" s="5">
        <v>12.7</v>
      </c>
      <c r="J79">
        <v>16</v>
      </c>
      <c r="K79" s="5">
        <v>13.6</v>
      </c>
    </row>
    <row r="80" spans="4:11" x14ac:dyDescent="0.35">
      <c r="E80" t="s">
        <v>48</v>
      </c>
      <c r="F80">
        <v>14</v>
      </c>
      <c r="G80" s="5">
        <v>10.3</v>
      </c>
      <c r="H80">
        <v>18</v>
      </c>
      <c r="I80" s="5">
        <v>12.7</v>
      </c>
      <c r="J80">
        <v>10</v>
      </c>
      <c r="K80" s="5">
        <v>8.5</v>
      </c>
    </row>
    <row r="81" spans="4:11" x14ac:dyDescent="0.35">
      <c r="E81" t="s">
        <v>49</v>
      </c>
      <c r="F81">
        <v>11</v>
      </c>
      <c r="G81" s="5">
        <v>8.1</v>
      </c>
      <c r="H81">
        <v>9</v>
      </c>
      <c r="I81" s="5">
        <v>6.3</v>
      </c>
      <c r="J81">
        <v>2</v>
      </c>
      <c r="K81" s="5">
        <v>1.7</v>
      </c>
    </row>
    <row r="82" spans="4:11" x14ac:dyDescent="0.35">
      <c r="E82" t="s">
        <v>50</v>
      </c>
      <c r="F82">
        <v>4</v>
      </c>
      <c r="G82" s="5">
        <v>2.9</v>
      </c>
      <c r="H82">
        <v>4</v>
      </c>
      <c r="I82" s="5">
        <v>2.8</v>
      </c>
      <c r="J82">
        <v>5</v>
      </c>
      <c r="K82" s="5">
        <v>4.2</v>
      </c>
    </row>
    <row r="83" spans="4:11" x14ac:dyDescent="0.35">
      <c r="E83" t="s">
        <v>51</v>
      </c>
      <c r="F83">
        <v>9</v>
      </c>
      <c r="G83" s="5">
        <v>6.6</v>
      </c>
      <c r="H83">
        <v>8</v>
      </c>
      <c r="I83" s="5">
        <v>5.6</v>
      </c>
      <c r="J83">
        <v>7</v>
      </c>
      <c r="K83" s="5">
        <v>5.9</v>
      </c>
    </row>
    <row r="84" spans="4:11" x14ac:dyDescent="0.35">
      <c r="E84" t="s">
        <v>52</v>
      </c>
      <c r="F84">
        <v>2</v>
      </c>
      <c r="G84" s="5">
        <v>1.5</v>
      </c>
      <c r="H84">
        <v>3</v>
      </c>
      <c r="I84" s="5">
        <v>2.1</v>
      </c>
      <c r="J84">
        <v>2</v>
      </c>
      <c r="K84" s="5">
        <v>1.7</v>
      </c>
    </row>
    <row r="85" spans="4:11" x14ac:dyDescent="0.35">
      <c r="E85" t="s">
        <v>53</v>
      </c>
      <c r="F85">
        <v>1</v>
      </c>
      <c r="G85" s="5">
        <v>0.7</v>
      </c>
      <c r="H85">
        <v>0</v>
      </c>
      <c r="I85" s="5">
        <v>0</v>
      </c>
      <c r="J85">
        <v>0</v>
      </c>
      <c r="K85" s="5">
        <v>0</v>
      </c>
    </row>
    <row r="86" spans="4:11" x14ac:dyDescent="0.35">
      <c r="E86" t="s">
        <v>54</v>
      </c>
      <c r="F86">
        <v>3</v>
      </c>
      <c r="G86" s="5">
        <v>2.2000000000000002</v>
      </c>
      <c r="H86">
        <v>3</v>
      </c>
      <c r="I86" s="5">
        <v>2.1</v>
      </c>
      <c r="J86">
        <v>3</v>
      </c>
      <c r="K86" s="5">
        <v>2.5</v>
      </c>
    </row>
    <row r="87" spans="4:11" x14ac:dyDescent="0.35">
      <c r="E87" t="s">
        <v>55</v>
      </c>
      <c r="F87">
        <v>1</v>
      </c>
      <c r="G87" s="5">
        <v>0.7</v>
      </c>
      <c r="H87">
        <v>0</v>
      </c>
      <c r="I87" s="5">
        <v>0</v>
      </c>
      <c r="J87">
        <v>0</v>
      </c>
      <c r="K87" s="5">
        <v>0</v>
      </c>
    </row>
    <row r="88" spans="4:11" x14ac:dyDescent="0.35">
      <c r="E88" t="s">
        <v>56</v>
      </c>
      <c r="F88">
        <v>3</v>
      </c>
      <c r="G88" s="5">
        <v>2.2000000000000002</v>
      </c>
      <c r="H88">
        <v>6</v>
      </c>
      <c r="I88" s="5">
        <v>4.2</v>
      </c>
      <c r="J88">
        <v>2</v>
      </c>
      <c r="K88" s="5">
        <v>1.7</v>
      </c>
    </row>
    <row r="89" spans="4:11" x14ac:dyDescent="0.35">
      <c r="E89" t="s">
        <v>4</v>
      </c>
      <c r="F89">
        <v>635</v>
      </c>
      <c r="G89" s="5"/>
      <c r="H89">
        <v>632</v>
      </c>
      <c r="I89" s="5"/>
      <c r="J89">
        <v>656</v>
      </c>
      <c r="K89" s="5"/>
    </row>
    <row r="90" spans="4:11" x14ac:dyDescent="0.35">
      <c r="E90" t="s">
        <v>3</v>
      </c>
      <c r="F90">
        <f>+SUM(F79:F89)</f>
        <v>702</v>
      </c>
      <c r="H90">
        <f t="shared" ref="H90" si="5">+SUM(H79:H89)</f>
        <v>701</v>
      </c>
      <c r="J90">
        <f t="shared" ref="J90" si="6">+SUM(J79:J89)</f>
        <v>703</v>
      </c>
    </row>
    <row r="91" spans="4:11" x14ac:dyDescent="0.35">
      <c r="D91" t="s">
        <v>39</v>
      </c>
    </row>
    <row r="93" spans="4:11" x14ac:dyDescent="0.35">
      <c r="E93" s="29"/>
      <c r="F93" t="s">
        <v>0</v>
      </c>
      <c r="G93" s="11" t="s">
        <v>0</v>
      </c>
      <c r="H93" t="s">
        <v>12</v>
      </c>
      <c r="I93" s="11" t="s">
        <v>12</v>
      </c>
      <c r="J93" t="s">
        <v>46</v>
      </c>
      <c r="K93" s="11" t="s">
        <v>46</v>
      </c>
    </row>
    <row r="94" spans="4:11" x14ac:dyDescent="0.35">
      <c r="E94" s="30"/>
      <c r="F94" s="7" t="s">
        <v>14</v>
      </c>
      <c r="G94" s="10" t="s">
        <v>15</v>
      </c>
      <c r="H94" s="7" t="s">
        <v>14</v>
      </c>
      <c r="I94" s="10" t="s">
        <v>15</v>
      </c>
      <c r="J94" s="7" t="s">
        <v>14</v>
      </c>
      <c r="K94" s="10" t="s">
        <v>15</v>
      </c>
    </row>
    <row r="95" spans="4:11" x14ac:dyDescent="0.35">
      <c r="E95" t="s">
        <v>47</v>
      </c>
      <c r="F95">
        <v>14</v>
      </c>
      <c r="G95" s="5">
        <v>10.3</v>
      </c>
      <c r="H95">
        <v>30</v>
      </c>
      <c r="I95" s="5">
        <v>21.1</v>
      </c>
      <c r="J95">
        <v>16</v>
      </c>
      <c r="K95" s="5">
        <v>13.6</v>
      </c>
    </row>
    <row r="96" spans="4:11" x14ac:dyDescent="0.35">
      <c r="E96" t="s">
        <v>48</v>
      </c>
      <c r="F96">
        <v>12</v>
      </c>
      <c r="G96" s="5">
        <v>8.8000000000000007</v>
      </c>
      <c r="H96">
        <v>15</v>
      </c>
      <c r="I96" s="5">
        <v>10.6</v>
      </c>
      <c r="J96">
        <v>5</v>
      </c>
      <c r="K96" s="5">
        <v>4.2</v>
      </c>
    </row>
    <row r="97" spans="4:11" x14ac:dyDescent="0.35">
      <c r="E97" t="s">
        <v>49</v>
      </c>
      <c r="F97">
        <v>3</v>
      </c>
      <c r="G97" s="5">
        <v>2.2000000000000002</v>
      </c>
      <c r="H97">
        <v>7</v>
      </c>
      <c r="I97" s="5">
        <v>4.9000000000000004</v>
      </c>
      <c r="J97">
        <v>4</v>
      </c>
      <c r="K97" s="5">
        <v>3.4</v>
      </c>
    </row>
    <row r="98" spans="4:11" x14ac:dyDescent="0.35">
      <c r="E98" t="s">
        <v>50</v>
      </c>
      <c r="F98">
        <v>3</v>
      </c>
      <c r="G98" s="5">
        <v>2.2000000000000002</v>
      </c>
      <c r="H98">
        <v>1</v>
      </c>
      <c r="I98" s="5">
        <v>0.7</v>
      </c>
      <c r="J98">
        <v>1</v>
      </c>
      <c r="K98" s="5">
        <v>0.8</v>
      </c>
    </row>
    <row r="99" spans="4:11" x14ac:dyDescent="0.35">
      <c r="E99" t="s">
        <v>51</v>
      </c>
      <c r="F99">
        <v>4</v>
      </c>
      <c r="G99" s="5">
        <v>2.9</v>
      </c>
      <c r="H99">
        <v>3</v>
      </c>
      <c r="I99" s="5">
        <v>2.1</v>
      </c>
      <c r="J99">
        <v>2</v>
      </c>
      <c r="K99" s="5">
        <v>1.7</v>
      </c>
    </row>
    <row r="100" spans="4:11" x14ac:dyDescent="0.35">
      <c r="E100" t="s">
        <v>52</v>
      </c>
      <c r="F100">
        <v>1</v>
      </c>
      <c r="G100" s="5">
        <v>0.7</v>
      </c>
      <c r="H100">
        <v>2</v>
      </c>
      <c r="I100" s="5">
        <v>1.4</v>
      </c>
      <c r="J100">
        <v>0</v>
      </c>
      <c r="K100" s="5">
        <v>0</v>
      </c>
    </row>
    <row r="101" spans="4:11" x14ac:dyDescent="0.35">
      <c r="E101" t="s">
        <v>53</v>
      </c>
      <c r="F101">
        <v>1</v>
      </c>
      <c r="G101" s="5">
        <v>0.7</v>
      </c>
      <c r="H101">
        <v>0</v>
      </c>
      <c r="I101" s="5">
        <v>0</v>
      </c>
      <c r="J101">
        <v>0</v>
      </c>
      <c r="K101" s="5">
        <v>0</v>
      </c>
    </row>
    <row r="102" spans="4:11" x14ac:dyDescent="0.35">
      <c r="E102" t="s">
        <v>56</v>
      </c>
      <c r="F102">
        <v>1</v>
      </c>
      <c r="G102" s="5">
        <v>0.7</v>
      </c>
      <c r="H102">
        <v>0</v>
      </c>
      <c r="I102" s="5">
        <v>0</v>
      </c>
      <c r="J102">
        <v>1</v>
      </c>
      <c r="K102" s="5">
        <v>0.8</v>
      </c>
    </row>
    <row r="103" spans="4:11" x14ac:dyDescent="0.35">
      <c r="E103" t="s">
        <v>4</v>
      </c>
      <c r="F103">
        <v>663</v>
      </c>
      <c r="G103" s="5"/>
      <c r="H103">
        <v>643</v>
      </c>
      <c r="I103" s="5"/>
      <c r="J103">
        <v>674</v>
      </c>
      <c r="K103" s="5"/>
    </row>
    <row r="104" spans="4:11" x14ac:dyDescent="0.35">
      <c r="E104" t="s">
        <v>3</v>
      </c>
      <c r="F104">
        <f>+SUM(F93:F103)</f>
        <v>702</v>
      </c>
      <c r="H104">
        <f t="shared" ref="H104" si="7">+SUM(H93:H103)</f>
        <v>701</v>
      </c>
      <c r="J104">
        <f t="shared" ref="J104" si="8">+SUM(J93:J103)</f>
        <v>703</v>
      </c>
    </row>
    <row r="105" spans="4:11" x14ac:dyDescent="0.35">
      <c r="D105" t="s">
        <v>40</v>
      </c>
      <c r="G105" s="5"/>
      <c r="I105" s="5"/>
      <c r="K105" s="5"/>
    </row>
    <row r="107" spans="4:11" x14ac:dyDescent="0.35">
      <c r="E107" s="29"/>
      <c r="F107" t="s">
        <v>0</v>
      </c>
      <c r="G107" s="11" t="s">
        <v>0</v>
      </c>
      <c r="H107" t="s">
        <v>12</v>
      </c>
      <c r="I107" s="11" t="s">
        <v>12</v>
      </c>
      <c r="J107" t="s">
        <v>46</v>
      </c>
      <c r="K107" s="11" t="s">
        <v>46</v>
      </c>
    </row>
    <row r="108" spans="4:11" x14ac:dyDescent="0.35">
      <c r="E108" s="30"/>
      <c r="F108" s="7" t="s">
        <v>14</v>
      </c>
      <c r="G108" s="10" t="s">
        <v>15</v>
      </c>
      <c r="H108" s="7" t="s">
        <v>14</v>
      </c>
      <c r="I108" s="10" t="s">
        <v>15</v>
      </c>
      <c r="J108" s="7" t="s">
        <v>14</v>
      </c>
      <c r="K108" s="10" t="s">
        <v>15</v>
      </c>
    </row>
    <row r="109" spans="4:11" x14ac:dyDescent="0.35">
      <c r="E109" t="s">
        <v>47</v>
      </c>
      <c r="F109">
        <v>18</v>
      </c>
      <c r="G109" s="5">
        <v>13.2</v>
      </c>
      <c r="H109">
        <v>19</v>
      </c>
      <c r="I109" s="5">
        <v>13.4</v>
      </c>
      <c r="J109">
        <v>10</v>
      </c>
      <c r="K109" s="5">
        <v>8.5</v>
      </c>
    </row>
    <row r="110" spans="4:11" x14ac:dyDescent="0.35">
      <c r="E110" t="s">
        <v>48</v>
      </c>
      <c r="F110">
        <v>13</v>
      </c>
      <c r="G110" s="5">
        <v>9.6</v>
      </c>
      <c r="H110">
        <v>15</v>
      </c>
      <c r="I110" s="5">
        <v>10.6</v>
      </c>
      <c r="J110">
        <v>8</v>
      </c>
      <c r="K110" s="5">
        <v>6.8</v>
      </c>
    </row>
    <row r="111" spans="4:11" x14ac:dyDescent="0.35">
      <c r="E111" t="s">
        <v>49</v>
      </c>
      <c r="F111">
        <v>7</v>
      </c>
      <c r="G111" s="5">
        <v>5.0999999999999996</v>
      </c>
      <c r="H111">
        <v>11</v>
      </c>
      <c r="I111" s="5">
        <v>7.7</v>
      </c>
      <c r="J111">
        <v>4</v>
      </c>
      <c r="K111" s="5">
        <v>3.4</v>
      </c>
    </row>
    <row r="112" spans="4:11" x14ac:dyDescent="0.35">
      <c r="E112" t="s">
        <v>50</v>
      </c>
      <c r="F112">
        <v>1</v>
      </c>
      <c r="G112" s="5">
        <v>0.7</v>
      </c>
      <c r="H112">
        <v>2</v>
      </c>
      <c r="I112" s="5">
        <v>1.4</v>
      </c>
      <c r="J112">
        <v>1</v>
      </c>
      <c r="K112" s="5">
        <v>0.8</v>
      </c>
    </row>
    <row r="113" spans="4:11" x14ac:dyDescent="0.35">
      <c r="E113" t="s">
        <v>51</v>
      </c>
      <c r="F113">
        <v>3</v>
      </c>
      <c r="G113" s="5">
        <v>2.2000000000000002</v>
      </c>
      <c r="H113">
        <v>5</v>
      </c>
      <c r="I113" s="5">
        <v>3.5</v>
      </c>
      <c r="J113">
        <v>2</v>
      </c>
      <c r="K113" s="5">
        <v>1.7</v>
      </c>
    </row>
    <row r="114" spans="4:11" x14ac:dyDescent="0.35">
      <c r="E114" t="s">
        <v>52</v>
      </c>
      <c r="F114">
        <v>0</v>
      </c>
      <c r="G114" s="5">
        <v>0</v>
      </c>
      <c r="H114">
        <v>0</v>
      </c>
      <c r="I114" s="5">
        <v>0</v>
      </c>
      <c r="J114">
        <v>1</v>
      </c>
      <c r="K114" s="5">
        <v>0.8</v>
      </c>
    </row>
    <row r="115" spans="4:11" x14ac:dyDescent="0.35">
      <c r="E115" t="s">
        <v>53</v>
      </c>
      <c r="F115">
        <v>2</v>
      </c>
      <c r="G115" s="5">
        <v>1.5</v>
      </c>
      <c r="H115">
        <v>0</v>
      </c>
      <c r="I115" s="5">
        <v>0</v>
      </c>
      <c r="J115">
        <v>0</v>
      </c>
      <c r="K115" s="5">
        <v>0</v>
      </c>
    </row>
    <row r="116" spans="4:11" x14ac:dyDescent="0.35">
      <c r="E116" t="s">
        <v>54</v>
      </c>
      <c r="F116">
        <v>1</v>
      </c>
      <c r="G116" s="5">
        <v>0.7</v>
      </c>
      <c r="H116">
        <v>0</v>
      </c>
      <c r="I116" s="5">
        <v>0</v>
      </c>
      <c r="J116">
        <v>0</v>
      </c>
      <c r="K116" s="5">
        <v>0</v>
      </c>
    </row>
    <row r="117" spans="4:11" x14ac:dyDescent="0.35">
      <c r="E117" t="s">
        <v>56</v>
      </c>
      <c r="F117">
        <v>0</v>
      </c>
      <c r="G117" s="5">
        <v>0</v>
      </c>
      <c r="H117">
        <v>2</v>
      </c>
      <c r="I117" s="5">
        <v>1.4</v>
      </c>
      <c r="J117">
        <v>0</v>
      </c>
      <c r="K117" s="5">
        <v>0</v>
      </c>
    </row>
    <row r="118" spans="4:11" x14ac:dyDescent="0.35">
      <c r="E118" t="s">
        <v>4</v>
      </c>
      <c r="F118">
        <v>657</v>
      </c>
      <c r="G118" s="5"/>
      <c r="H118">
        <v>647</v>
      </c>
      <c r="I118" s="5"/>
      <c r="J118">
        <v>677</v>
      </c>
      <c r="K118" s="5"/>
    </row>
    <row r="119" spans="4:11" x14ac:dyDescent="0.35">
      <c r="E119" t="s">
        <v>3</v>
      </c>
      <c r="F119">
        <f>+SUM(F108:F118)</f>
        <v>702</v>
      </c>
      <c r="H119">
        <f t="shared" ref="H119" si="9">+SUM(H108:H118)</f>
        <v>701</v>
      </c>
      <c r="J119">
        <f t="shared" ref="J119" si="10">+SUM(J108:J118)</f>
        <v>703</v>
      </c>
    </row>
    <row r="120" spans="4:11" x14ac:dyDescent="0.35">
      <c r="D120" t="s">
        <v>41</v>
      </c>
    </row>
    <row r="122" spans="4:11" x14ac:dyDescent="0.35">
      <c r="E122" s="29"/>
      <c r="F122" t="s">
        <v>0</v>
      </c>
      <c r="G122" s="11" t="s">
        <v>0</v>
      </c>
      <c r="H122" t="s">
        <v>12</v>
      </c>
      <c r="I122" s="11" t="s">
        <v>12</v>
      </c>
      <c r="J122" t="s">
        <v>46</v>
      </c>
      <c r="K122" s="11" t="s">
        <v>46</v>
      </c>
    </row>
    <row r="123" spans="4:11" x14ac:dyDescent="0.35">
      <c r="E123" s="30"/>
      <c r="F123" s="7" t="s">
        <v>14</v>
      </c>
      <c r="G123" s="10" t="s">
        <v>15</v>
      </c>
      <c r="H123" s="7" t="s">
        <v>14</v>
      </c>
      <c r="I123" s="10" t="s">
        <v>15</v>
      </c>
      <c r="J123" s="7" t="s">
        <v>14</v>
      </c>
      <c r="K123" s="10" t="s">
        <v>15</v>
      </c>
    </row>
    <row r="124" spans="4:11" x14ac:dyDescent="0.35">
      <c r="E124" t="s">
        <v>47</v>
      </c>
      <c r="F124">
        <v>15</v>
      </c>
      <c r="G124" s="5">
        <v>11</v>
      </c>
      <c r="H124">
        <v>16</v>
      </c>
      <c r="I124" s="5">
        <v>11.3</v>
      </c>
      <c r="J124">
        <v>9</v>
      </c>
      <c r="K124" s="5">
        <v>7.6</v>
      </c>
    </row>
    <row r="125" spans="4:11" x14ac:dyDescent="0.35">
      <c r="E125" t="s">
        <v>48</v>
      </c>
      <c r="F125">
        <v>12</v>
      </c>
      <c r="G125" s="5">
        <v>8.8000000000000007</v>
      </c>
      <c r="H125">
        <v>7</v>
      </c>
      <c r="I125" s="5">
        <v>4.9000000000000004</v>
      </c>
      <c r="J125">
        <v>9</v>
      </c>
      <c r="K125" s="5">
        <v>7.6</v>
      </c>
    </row>
    <row r="126" spans="4:11" x14ac:dyDescent="0.35">
      <c r="E126" t="s">
        <v>49</v>
      </c>
      <c r="F126">
        <v>0</v>
      </c>
      <c r="G126" s="5">
        <v>0</v>
      </c>
      <c r="H126">
        <v>2</v>
      </c>
      <c r="I126" s="5">
        <v>1.4</v>
      </c>
      <c r="J126">
        <v>1</v>
      </c>
      <c r="K126" s="5">
        <v>0.8</v>
      </c>
    </row>
    <row r="127" spans="4:11" x14ac:dyDescent="0.35">
      <c r="E127" t="s">
        <v>50</v>
      </c>
      <c r="F127">
        <v>2</v>
      </c>
      <c r="G127" s="5">
        <v>1.5</v>
      </c>
      <c r="H127">
        <v>0</v>
      </c>
      <c r="I127" s="5">
        <v>0</v>
      </c>
      <c r="J127">
        <v>0</v>
      </c>
      <c r="K127" s="5">
        <v>0</v>
      </c>
    </row>
    <row r="128" spans="4:11" x14ac:dyDescent="0.35">
      <c r="E128" t="s">
        <v>51</v>
      </c>
      <c r="F128">
        <v>2</v>
      </c>
      <c r="G128" s="5">
        <v>1.5</v>
      </c>
      <c r="H128">
        <v>4</v>
      </c>
      <c r="I128" s="5">
        <v>2.8</v>
      </c>
      <c r="J128">
        <v>1</v>
      </c>
      <c r="K128" s="5">
        <v>0.8</v>
      </c>
    </row>
    <row r="129" spans="4:11" x14ac:dyDescent="0.35">
      <c r="E129" t="s">
        <v>54</v>
      </c>
      <c r="F129">
        <v>0</v>
      </c>
      <c r="G129" s="5">
        <v>0</v>
      </c>
      <c r="H129">
        <v>2</v>
      </c>
      <c r="I129" s="5">
        <v>1.4</v>
      </c>
      <c r="J129">
        <v>0</v>
      </c>
      <c r="K129" s="5">
        <v>0</v>
      </c>
    </row>
    <row r="130" spans="4:11" x14ac:dyDescent="0.35">
      <c r="E130" t="s">
        <v>4</v>
      </c>
      <c r="F130">
        <v>671</v>
      </c>
      <c r="G130" s="5"/>
      <c r="H130">
        <v>670</v>
      </c>
      <c r="I130" s="5"/>
      <c r="J130">
        <v>683</v>
      </c>
      <c r="K130" s="5"/>
    </row>
    <row r="131" spans="4:11" x14ac:dyDescent="0.35">
      <c r="E131" t="s">
        <v>3</v>
      </c>
      <c r="F131">
        <f>+SUM(F120:F130)</f>
        <v>702</v>
      </c>
      <c r="H131">
        <f t="shared" ref="H131" si="11">+SUM(H120:H130)</f>
        <v>701</v>
      </c>
      <c r="J131">
        <f t="shared" ref="J131" si="12">+SUM(J120:J130)</f>
        <v>703</v>
      </c>
    </row>
    <row r="132" spans="4:11" x14ac:dyDescent="0.35">
      <c r="D132" t="s">
        <v>42</v>
      </c>
    </row>
    <row r="134" spans="4:11" x14ac:dyDescent="0.35">
      <c r="E134" s="29"/>
      <c r="F134" t="s">
        <v>0</v>
      </c>
      <c r="G134" s="11" t="s">
        <v>0</v>
      </c>
      <c r="H134" t="s">
        <v>12</v>
      </c>
      <c r="I134" s="11" t="s">
        <v>12</v>
      </c>
      <c r="J134" t="s">
        <v>46</v>
      </c>
      <c r="K134" s="11" t="s">
        <v>46</v>
      </c>
    </row>
    <row r="135" spans="4:11" x14ac:dyDescent="0.35">
      <c r="E135" s="30"/>
      <c r="F135" s="7" t="s">
        <v>14</v>
      </c>
      <c r="G135" s="10" t="s">
        <v>15</v>
      </c>
      <c r="H135" s="7" t="s">
        <v>14</v>
      </c>
      <c r="I135" s="10" t="s">
        <v>15</v>
      </c>
      <c r="J135" s="7" t="s">
        <v>14</v>
      </c>
      <c r="K135" s="10" t="s">
        <v>15</v>
      </c>
    </row>
    <row r="136" spans="4:11" x14ac:dyDescent="0.35">
      <c r="E136" t="s">
        <v>47</v>
      </c>
      <c r="F136">
        <v>15</v>
      </c>
      <c r="G136" s="5">
        <v>11</v>
      </c>
      <c r="H136">
        <v>10</v>
      </c>
      <c r="I136" s="5">
        <v>7</v>
      </c>
      <c r="J136">
        <v>14</v>
      </c>
      <c r="K136" s="5">
        <v>11.9</v>
      </c>
    </row>
    <row r="137" spans="4:11" x14ac:dyDescent="0.35">
      <c r="E137" t="s">
        <v>48</v>
      </c>
      <c r="F137">
        <v>10</v>
      </c>
      <c r="G137" s="5">
        <v>7.4</v>
      </c>
      <c r="H137">
        <v>9</v>
      </c>
      <c r="I137" s="5">
        <v>6.3</v>
      </c>
      <c r="J137">
        <v>3</v>
      </c>
      <c r="K137" s="5">
        <v>2.5</v>
      </c>
    </row>
    <row r="138" spans="4:11" x14ac:dyDescent="0.35">
      <c r="E138" t="s">
        <v>49</v>
      </c>
      <c r="F138">
        <v>2</v>
      </c>
      <c r="G138" s="5">
        <v>1.5</v>
      </c>
      <c r="H138">
        <v>3</v>
      </c>
      <c r="I138" s="5">
        <v>2.1</v>
      </c>
      <c r="J138">
        <v>2</v>
      </c>
      <c r="K138" s="5">
        <v>1.7</v>
      </c>
    </row>
    <row r="139" spans="4:11" x14ac:dyDescent="0.35">
      <c r="E139" t="s">
        <v>50</v>
      </c>
      <c r="F139">
        <v>2</v>
      </c>
      <c r="G139" s="5">
        <v>1.5</v>
      </c>
      <c r="H139">
        <v>0</v>
      </c>
      <c r="I139" s="5">
        <v>0</v>
      </c>
      <c r="J139">
        <v>1</v>
      </c>
      <c r="K139" s="5">
        <v>0.8</v>
      </c>
    </row>
    <row r="140" spans="4:11" x14ac:dyDescent="0.35">
      <c r="E140" t="s">
        <v>51</v>
      </c>
      <c r="F140">
        <v>3</v>
      </c>
      <c r="G140" s="5">
        <v>2.2000000000000002</v>
      </c>
      <c r="H140">
        <v>2</v>
      </c>
      <c r="I140" s="5">
        <v>1.4</v>
      </c>
      <c r="J140">
        <v>1</v>
      </c>
      <c r="K140" s="5">
        <v>0.8</v>
      </c>
    </row>
    <row r="141" spans="4:11" x14ac:dyDescent="0.35">
      <c r="E141" t="s">
        <v>54</v>
      </c>
      <c r="F141">
        <v>0</v>
      </c>
      <c r="G141" s="5">
        <v>0</v>
      </c>
      <c r="H141">
        <v>0</v>
      </c>
      <c r="I141" s="5">
        <v>0</v>
      </c>
      <c r="J141">
        <v>1</v>
      </c>
      <c r="K141" s="5">
        <v>0.8</v>
      </c>
    </row>
    <row r="142" spans="4:11" x14ac:dyDescent="0.35">
      <c r="E142" t="s">
        <v>56</v>
      </c>
      <c r="F142">
        <v>1</v>
      </c>
      <c r="G142" s="5">
        <v>0.7</v>
      </c>
      <c r="H142">
        <v>0</v>
      </c>
      <c r="I142" s="5">
        <v>0</v>
      </c>
      <c r="J142">
        <v>0</v>
      </c>
      <c r="K142" s="5">
        <v>0</v>
      </c>
    </row>
    <row r="143" spans="4:11" x14ac:dyDescent="0.35">
      <c r="E143" t="s">
        <v>4</v>
      </c>
      <c r="F143">
        <v>669</v>
      </c>
      <c r="G143" s="5"/>
      <c r="H143">
        <v>677</v>
      </c>
      <c r="I143" s="5"/>
      <c r="J143">
        <v>681</v>
      </c>
      <c r="K143" s="5"/>
    </row>
    <row r="144" spans="4:11" x14ac:dyDescent="0.35">
      <c r="E144" t="s">
        <v>3</v>
      </c>
      <c r="F144">
        <f>+SUM(F133:F143)</f>
        <v>702</v>
      </c>
      <c r="H144">
        <f t="shared" ref="H144" si="13">+SUM(H133:H143)</f>
        <v>701</v>
      </c>
      <c r="J144">
        <f t="shared" ref="J144" si="14">+SUM(J133:J143)</f>
        <v>703</v>
      </c>
    </row>
    <row r="145" spans="4:11" x14ac:dyDescent="0.35">
      <c r="D145" t="s">
        <v>43</v>
      </c>
      <c r="G145" s="5"/>
      <c r="I145" s="5"/>
      <c r="K145" s="5"/>
    </row>
    <row r="147" spans="4:11" x14ac:dyDescent="0.35">
      <c r="E147" s="29"/>
      <c r="F147" t="s">
        <v>0</v>
      </c>
      <c r="G147" s="11" t="s">
        <v>0</v>
      </c>
      <c r="H147" t="s">
        <v>12</v>
      </c>
      <c r="I147" s="11" t="s">
        <v>12</v>
      </c>
      <c r="J147" t="s">
        <v>46</v>
      </c>
      <c r="K147" s="11" t="s">
        <v>46</v>
      </c>
    </row>
    <row r="148" spans="4:11" x14ac:dyDescent="0.35">
      <c r="E148" s="30"/>
      <c r="F148" s="7" t="s">
        <v>14</v>
      </c>
      <c r="G148" s="10" t="s">
        <v>15</v>
      </c>
      <c r="H148" s="7" t="s">
        <v>14</v>
      </c>
      <c r="I148" s="10" t="s">
        <v>15</v>
      </c>
      <c r="J148" s="7" t="s">
        <v>14</v>
      </c>
      <c r="K148" s="10" t="s">
        <v>15</v>
      </c>
    </row>
    <row r="149" spans="4:11" x14ac:dyDescent="0.35">
      <c r="E149" t="s">
        <v>4</v>
      </c>
      <c r="F149">
        <v>702</v>
      </c>
      <c r="G149" s="5"/>
      <c r="H149">
        <v>701</v>
      </c>
      <c r="I149" s="5"/>
      <c r="J149">
        <v>703</v>
      </c>
      <c r="K149" s="5"/>
    </row>
    <row r="150" spans="4:11" x14ac:dyDescent="0.35">
      <c r="G150" s="5"/>
      <c r="I150" s="5"/>
      <c r="K150" s="5"/>
    </row>
    <row r="151" spans="4:11" x14ac:dyDescent="0.35">
      <c r="D151" t="s">
        <v>44</v>
      </c>
    </row>
    <row r="153" spans="4:11" x14ac:dyDescent="0.35">
      <c r="E153" s="29"/>
      <c r="F153" t="s">
        <v>0</v>
      </c>
      <c r="G153" s="11" t="s">
        <v>0</v>
      </c>
      <c r="H153" t="s">
        <v>12</v>
      </c>
      <c r="I153" s="11" t="s">
        <v>12</v>
      </c>
      <c r="J153" t="s">
        <v>46</v>
      </c>
      <c r="K153" s="11" t="s">
        <v>46</v>
      </c>
    </row>
    <row r="154" spans="4:11" x14ac:dyDescent="0.35">
      <c r="E154" s="30"/>
      <c r="F154" s="7" t="s">
        <v>14</v>
      </c>
      <c r="G154" s="10" t="s">
        <v>15</v>
      </c>
      <c r="H154" s="7" t="s">
        <v>14</v>
      </c>
      <c r="I154" s="10" t="s">
        <v>15</v>
      </c>
      <c r="J154" s="7" t="s">
        <v>14</v>
      </c>
      <c r="K154" s="10" t="s">
        <v>15</v>
      </c>
    </row>
    <row r="155" spans="4:11" x14ac:dyDescent="0.35">
      <c r="E155" t="s">
        <v>47</v>
      </c>
      <c r="F155">
        <v>5</v>
      </c>
      <c r="G155" s="5">
        <v>3.7</v>
      </c>
      <c r="H155">
        <v>13</v>
      </c>
      <c r="I155" s="5">
        <v>9.1999999999999993</v>
      </c>
      <c r="J155">
        <v>4</v>
      </c>
      <c r="K155" s="5">
        <v>3.4</v>
      </c>
    </row>
    <row r="156" spans="4:11" x14ac:dyDescent="0.35">
      <c r="E156" t="s">
        <v>48</v>
      </c>
      <c r="F156">
        <v>0</v>
      </c>
      <c r="G156" s="5">
        <v>0</v>
      </c>
      <c r="H156">
        <v>4</v>
      </c>
      <c r="I156" s="5">
        <v>2.8</v>
      </c>
      <c r="J156">
        <v>4</v>
      </c>
      <c r="K156" s="5">
        <v>3.4</v>
      </c>
    </row>
    <row r="157" spans="4:11" x14ac:dyDescent="0.35">
      <c r="E157" t="s">
        <v>49</v>
      </c>
      <c r="F157">
        <v>5</v>
      </c>
      <c r="G157" s="5">
        <v>3.7</v>
      </c>
      <c r="H157">
        <v>2</v>
      </c>
      <c r="I157" s="5">
        <v>1.4</v>
      </c>
      <c r="J157">
        <v>0</v>
      </c>
      <c r="K157" s="5">
        <v>0</v>
      </c>
    </row>
    <row r="158" spans="4:11" x14ac:dyDescent="0.35">
      <c r="E158" t="s">
        <v>50</v>
      </c>
      <c r="F158">
        <v>0</v>
      </c>
      <c r="G158" s="5">
        <v>0</v>
      </c>
      <c r="H158">
        <v>1</v>
      </c>
      <c r="I158" s="5">
        <v>0.7</v>
      </c>
      <c r="J158">
        <v>0</v>
      </c>
      <c r="K158" s="5">
        <v>0</v>
      </c>
    </row>
    <row r="159" spans="4:11" x14ac:dyDescent="0.35">
      <c r="E159" t="s">
        <v>51</v>
      </c>
      <c r="F159">
        <v>3</v>
      </c>
      <c r="G159" s="5">
        <v>2.2000000000000002</v>
      </c>
      <c r="H159">
        <v>0</v>
      </c>
      <c r="I159" s="5">
        <v>0</v>
      </c>
      <c r="J159">
        <v>0</v>
      </c>
      <c r="K159" s="5">
        <v>0</v>
      </c>
    </row>
    <row r="160" spans="4:11" x14ac:dyDescent="0.35">
      <c r="E160" t="s">
        <v>54</v>
      </c>
      <c r="F160">
        <v>0</v>
      </c>
      <c r="G160" s="5">
        <v>0</v>
      </c>
      <c r="H160">
        <v>1</v>
      </c>
      <c r="I160" s="5">
        <v>0.7</v>
      </c>
      <c r="J160">
        <v>0</v>
      </c>
      <c r="K160" s="5">
        <v>0</v>
      </c>
    </row>
    <row r="161" spans="4:11" x14ac:dyDescent="0.35">
      <c r="E161" t="s">
        <v>55</v>
      </c>
      <c r="F161">
        <v>0</v>
      </c>
      <c r="G161" s="5">
        <v>0</v>
      </c>
      <c r="H161">
        <v>1</v>
      </c>
      <c r="I161" s="5">
        <v>0.7</v>
      </c>
      <c r="J161">
        <v>0</v>
      </c>
      <c r="K161" s="5">
        <v>0</v>
      </c>
    </row>
    <row r="162" spans="4:11" x14ac:dyDescent="0.35">
      <c r="E162" t="s">
        <v>56</v>
      </c>
      <c r="F162">
        <v>1</v>
      </c>
      <c r="G162" s="5">
        <v>0.7</v>
      </c>
      <c r="H162">
        <v>1</v>
      </c>
      <c r="I162" s="5">
        <v>0.7</v>
      </c>
      <c r="J162">
        <v>0</v>
      </c>
      <c r="K162" s="5">
        <v>0</v>
      </c>
    </row>
    <row r="163" spans="4:11" x14ac:dyDescent="0.35">
      <c r="E163" t="s">
        <v>4</v>
      </c>
      <c r="F163">
        <v>688</v>
      </c>
      <c r="G163" s="5"/>
      <c r="H163">
        <v>678</v>
      </c>
      <c r="I163" s="5"/>
      <c r="J163">
        <v>695</v>
      </c>
      <c r="K163" s="5"/>
    </row>
    <row r="164" spans="4:11" x14ac:dyDescent="0.35">
      <c r="E164" t="s">
        <v>3</v>
      </c>
      <c r="F164">
        <f>+SUM(F153:F163)</f>
        <v>702</v>
      </c>
      <c r="H164">
        <f t="shared" ref="H164" si="15">+SUM(H153:H163)</f>
        <v>701</v>
      </c>
      <c r="J164">
        <f t="shared" ref="J164" si="16">+SUM(J153:J163)</f>
        <v>703</v>
      </c>
    </row>
    <row r="165" spans="4:11" x14ac:dyDescent="0.35">
      <c r="D165" t="s">
        <v>45</v>
      </c>
    </row>
    <row r="167" spans="4:11" x14ac:dyDescent="0.35">
      <c r="E167" s="29"/>
      <c r="F167" t="s">
        <v>0</v>
      </c>
      <c r="G167" s="11" t="s">
        <v>0</v>
      </c>
      <c r="H167" t="s">
        <v>12</v>
      </c>
      <c r="I167" s="11" t="s">
        <v>12</v>
      </c>
      <c r="J167" t="s">
        <v>46</v>
      </c>
      <c r="K167" s="11" t="s">
        <v>46</v>
      </c>
    </row>
    <row r="168" spans="4:11" x14ac:dyDescent="0.35">
      <c r="E168" s="30"/>
      <c r="F168" s="7" t="s">
        <v>14</v>
      </c>
      <c r="G168" s="10" t="s">
        <v>15</v>
      </c>
      <c r="H168" s="7" t="s">
        <v>14</v>
      </c>
      <c r="I168" s="10" t="s">
        <v>15</v>
      </c>
      <c r="J168" s="7" t="s">
        <v>14</v>
      </c>
      <c r="K168" s="10" t="s">
        <v>15</v>
      </c>
    </row>
    <row r="169" spans="4:11" x14ac:dyDescent="0.35">
      <c r="E169" t="s">
        <v>47</v>
      </c>
      <c r="F169">
        <v>5</v>
      </c>
      <c r="G169" s="5">
        <v>3.7</v>
      </c>
      <c r="H169">
        <v>8</v>
      </c>
      <c r="I169" s="5">
        <v>5.6</v>
      </c>
      <c r="J169">
        <v>8</v>
      </c>
      <c r="K169" s="5">
        <v>6.8</v>
      </c>
    </row>
    <row r="170" spans="4:11" x14ac:dyDescent="0.35">
      <c r="E170" t="s">
        <v>48</v>
      </c>
      <c r="F170">
        <v>2</v>
      </c>
      <c r="G170" s="5">
        <v>1.5</v>
      </c>
      <c r="H170">
        <v>1</v>
      </c>
      <c r="I170" s="5">
        <v>0.7</v>
      </c>
      <c r="J170">
        <v>1</v>
      </c>
      <c r="K170" s="5">
        <v>0.8</v>
      </c>
    </row>
    <row r="171" spans="4:11" x14ac:dyDescent="0.35">
      <c r="E171" t="s">
        <v>49</v>
      </c>
      <c r="F171">
        <v>4</v>
      </c>
      <c r="G171" s="5">
        <v>2.9</v>
      </c>
      <c r="H171">
        <v>2</v>
      </c>
      <c r="I171" s="5">
        <v>1.4</v>
      </c>
      <c r="J171">
        <v>0</v>
      </c>
      <c r="K171" s="5">
        <v>0</v>
      </c>
    </row>
    <row r="172" spans="4:11" x14ac:dyDescent="0.35">
      <c r="E172" t="s">
        <v>50</v>
      </c>
      <c r="F172">
        <v>0</v>
      </c>
      <c r="G172" s="5">
        <v>0</v>
      </c>
      <c r="H172">
        <v>0</v>
      </c>
      <c r="I172" s="5">
        <v>0</v>
      </c>
      <c r="J172">
        <v>1</v>
      </c>
      <c r="K172" s="5">
        <v>0.8</v>
      </c>
    </row>
    <row r="173" spans="4:11" x14ac:dyDescent="0.35">
      <c r="E173" t="s">
        <v>51</v>
      </c>
      <c r="F173">
        <v>0</v>
      </c>
      <c r="G173" s="5">
        <v>0</v>
      </c>
      <c r="H173">
        <v>1</v>
      </c>
      <c r="I173" s="5">
        <v>0.7</v>
      </c>
      <c r="J173">
        <v>0</v>
      </c>
      <c r="K173" s="5">
        <v>0</v>
      </c>
    </row>
    <row r="174" spans="4:11" x14ac:dyDescent="0.35">
      <c r="E174" t="s">
        <v>53</v>
      </c>
      <c r="F174">
        <v>0</v>
      </c>
      <c r="G174" s="5">
        <v>0</v>
      </c>
      <c r="H174">
        <v>1</v>
      </c>
      <c r="I174" s="5">
        <v>0.7</v>
      </c>
      <c r="J174">
        <v>0</v>
      </c>
      <c r="K174" s="5">
        <v>0</v>
      </c>
    </row>
    <row r="175" spans="4:11" x14ac:dyDescent="0.35">
      <c r="E175" t="s">
        <v>54</v>
      </c>
      <c r="F175">
        <v>1</v>
      </c>
      <c r="G175" s="5">
        <v>0.7</v>
      </c>
      <c r="H175">
        <v>1</v>
      </c>
      <c r="I175" s="5">
        <v>0.7</v>
      </c>
      <c r="J175">
        <v>0</v>
      </c>
      <c r="K175" s="5">
        <v>0</v>
      </c>
    </row>
    <row r="176" spans="4:11" x14ac:dyDescent="0.35">
      <c r="E176" t="s">
        <v>56</v>
      </c>
      <c r="F176">
        <v>2</v>
      </c>
      <c r="G176" s="5">
        <v>1.5</v>
      </c>
      <c r="H176">
        <v>1</v>
      </c>
      <c r="I176" s="5">
        <v>0.7</v>
      </c>
      <c r="J176">
        <v>0</v>
      </c>
      <c r="K176" s="5">
        <v>0</v>
      </c>
    </row>
    <row r="177" spans="3:15" x14ac:dyDescent="0.35">
      <c r="E177" t="s">
        <v>4</v>
      </c>
      <c r="F177">
        <v>688</v>
      </c>
      <c r="G177" s="5"/>
      <c r="H177">
        <v>686</v>
      </c>
      <c r="I177" s="5"/>
      <c r="J177">
        <v>693</v>
      </c>
      <c r="K177" s="5"/>
    </row>
    <row r="178" spans="3:15" x14ac:dyDescent="0.35">
      <c r="E178" t="s">
        <v>3</v>
      </c>
      <c r="F178">
        <f>+SUM(F167:F177)</f>
        <v>702</v>
      </c>
      <c r="H178">
        <f t="shared" ref="H178" si="17">+SUM(H167:H177)</f>
        <v>701</v>
      </c>
      <c r="J178">
        <f t="shared" ref="J178" si="18">+SUM(J167:J177)</f>
        <v>703</v>
      </c>
    </row>
    <row r="180" spans="3:15" x14ac:dyDescent="0.35">
      <c r="C180" s="2" t="s">
        <v>117</v>
      </c>
    </row>
    <row r="181" spans="3:15" ht="15" thickBot="1" x14ac:dyDescent="0.4"/>
    <row r="182" spans="3:15" ht="15" thickBot="1" x14ac:dyDescent="0.4">
      <c r="E182" s="29"/>
      <c r="F182" t="s">
        <v>0</v>
      </c>
      <c r="G182" s="11" t="s">
        <v>0</v>
      </c>
      <c r="H182" t="s">
        <v>12</v>
      </c>
      <c r="I182" s="11" t="s">
        <v>12</v>
      </c>
      <c r="J182" t="s">
        <v>46</v>
      </c>
      <c r="K182" s="11" t="s">
        <v>46</v>
      </c>
      <c r="N182" s="18"/>
      <c r="O182" s="19" t="s">
        <v>3</v>
      </c>
    </row>
    <row r="183" spans="3:15" x14ac:dyDescent="0.35">
      <c r="E183" s="30"/>
      <c r="F183" s="7" t="s">
        <v>14</v>
      </c>
      <c r="G183" s="10" t="s">
        <v>15</v>
      </c>
      <c r="H183" s="7" t="s">
        <v>14</v>
      </c>
      <c r="I183" s="10" t="s">
        <v>15</v>
      </c>
      <c r="J183" s="7" t="s">
        <v>14</v>
      </c>
      <c r="K183" s="10" t="s">
        <v>15</v>
      </c>
      <c r="N183" s="16" t="s">
        <v>0</v>
      </c>
      <c r="O183" s="17">
        <v>43</v>
      </c>
    </row>
    <row r="184" spans="3:15" x14ac:dyDescent="0.35">
      <c r="E184" t="s">
        <v>107</v>
      </c>
      <c r="F184">
        <v>7</v>
      </c>
      <c r="G184">
        <v>16.3</v>
      </c>
      <c r="H184">
        <v>10</v>
      </c>
      <c r="I184">
        <v>22.2</v>
      </c>
      <c r="J184">
        <v>7</v>
      </c>
      <c r="K184">
        <v>15.9</v>
      </c>
      <c r="N184" s="12" t="s">
        <v>12</v>
      </c>
      <c r="O184" s="13">
        <v>45</v>
      </c>
    </row>
    <row r="185" spans="3:15" ht="15" thickBot="1" x14ac:dyDescent="0.4">
      <c r="E185" t="s">
        <v>108</v>
      </c>
      <c r="F185">
        <v>12</v>
      </c>
      <c r="G185">
        <v>27.9</v>
      </c>
      <c r="H185">
        <v>7</v>
      </c>
      <c r="I185">
        <v>15.6</v>
      </c>
      <c r="J185">
        <v>9</v>
      </c>
      <c r="K185">
        <v>20.5</v>
      </c>
      <c r="N185" s="14" t="s">
        <v>46</v>
      </c>
      <c r="O185" s="15">
        <v>44</v>
      </c>
    </row>
    <row r="186" spans="3:15" x14ac:dyDescent="0.35">
      <c r="E186" t="s">
        <v>109</v>
      </c>
      <c r="F186">
        <v>12</v>
      </c>
      <c r="G186">
        <v>27.9</v>
      </c>
      <c r="H186">
        <v>9</v>
      </c>
      <c r="I186">
        <v>20</v>
      </c>
      <c r="J186">
        <v>8</v>
      </c>
      <c r="K186">
        <v>18.2</v>
      </c>
    </row>
    <row r="187" spans="3:15" x14ac:dyDescent="0.35">
      <c r="E187" t="s">
        <v>110</v>
      </c>
      <c r="F187">
        <v>6</v>
      </c>
      <c r="G187">
        <v>14</v>
      </c>
      <c r="H187">
        <v>8</v>
      </c>
      <c r="I187">
        <v>17.8</v>
      </c>
      <c r="J187">
        <v>6</v>
      </c>
      <c r="K187">
        <v>13.6</v>
      </c>
    </row>
    <row r="188" spans="3:15" x14ac:dyDescent="0.35">
      <c r="E188" t="s">
        <v>111</v>
      </c>
      <c r="F188">
        <v>15</v>
      </c>
      <c r="G188">
        <v>34.9</v>
      </c>
      <c r="H188">
        <v>14</v>
      </c>
      <c r="I188">
        <v>31.1</v>
      </c>
      <c r="J188">
        <v>8</v>
      </c>
      <c r="K188">
        <v>18.2</v>
      </c>
    </row>
    <row r="189" spans="3:15" x14ac:dyDescent="0.35">
      <c r="E189" t="s">
        <v>112</v>
      </c>
      <c r="F189">
        <v>12</v>
      </c>
      <c r="G189">
        <v>27.9</v>
      </c>
      <c r="H189">
        <v>5</v>
      </c>
      <c r="I189">
        <v>11.1</v>
      </c>
      <c r="J189">
        <v>3</v>
      </c>
      <c r="K189">
        <v>6.8</v>
      </c>
    </row>
    <row r="190" spans="3:15" x14ac:dyDescent="0.35">
      <c r="E190" t="s">
        <v>113</v>
      </c>
      <c r="F190">
        <v>10</v>
      </c>
      <c r="G190">
        <v>23.3</v>
      </c>
      <c r="H190">
        <v>7</v>
      </c>
      <c r="I190">
        <v>15.6</v>
      </c>
      <c r="J190">
        <v>4</v>
      </c>
      <c r="K190">
        <v>9.1</v>
      </c>
    </row>
    <row r="191" spans="3:15" x14ac:dyDescent="0.35">
      <c r="E191" t="s">
        <v>114</v>
      </c>
      <c r="F191">
        <v>9</v>
      </c>
      <c r="G191">
        <v>20.9</v>
      </c>
      <c r="H191">
        <v>11</v>
      </c>
      <c r="I191">
        <v>24.4</v>
      </c>
      <c r="J191">
        <v>9</v>
      </c>
      <c r="K191">
        <v>20.5</v>
      </c>
    </row>
    <row r="192" spans="3:15" x14ac:dyDescent="0.35">
      <c r="E192" t="s">
        <v>115</v>
      </c>
      <c r="F192">
        <v>9</v>
      </c>
      <c r="G192">
        <v>20.9</v>
      </c>
      <c r="H192">
        <v>12</v>
      </c>
      <c r="I192">
        <v>26.7</v>
      </c>
      <c r="J192">
        <v>10</v>
      </c>
      <c r="K192">
        <v>22.7</v>
      </c>
    </row>
    <row r="193" spans="3:15" x14ac:dyDescent="0.35">
      <c r="E193" t="s">
        <v>116</v>
      </c>
      <c r="F193">
        <v>0</v>
      </c>
      <c r="G193">
        <v>0</v>
      </c>
      <c r="H193">
        <v>1</v>
      </c>
      <c r="I193">
        <v>2.2000000000000002</v>
      </c>
      <c r="J193">
        <v>5</v>
      </c>
      <c r="K193">
        <v>11.4</v>
      </c>
    </row>
    <row r="196" spans="3:15" x14ac:dyDescent="0.35">
      <c r="C196" s="2" t="s">
        <v>118</v>
      </c>
    </row>
    <row r="197" spans="3:15" ht="15" thickBot="1" x14ac:dyDescent="0.4"/>
    <row r="198" spans="3:15" ht="15" thickBot="1" x14ac:dyDescent="0.4">
      <c r="E198" s="29"/>
      <c r="F198" t="s">
        <v>0</v>
      </c>
      <c r="G198" s="11" t="s">
        <v>0</v>
      </c>
      <c r="H198" t="s">
        <v>12</v>
      </c>
      <c r="I198" s="11" t="s">
        <v>12</v>
      </c>
      <c r="J198" t="s">
        <v>46</v>
      </c>
      <c r="K198" s="11" t="s">
        <v>46</v>
      </c>
      <c r="N198" s="18"/>
      <c r="O198" s="19" t="s">
        <v>3</v>
      </c>
    </row>
    <row r="199" spans="3:15" x14ac:dyDescent="0.35">
      <c r="E199" s="30"/>
      <c r="F199" s="7" t="s">
        <v>14</v>
      </c>
      <c r="G199" s="10" t="s">
        <v>15</v>
      </c>
      <c r="H199" s="7" t="s">
        <v>14</v>
      </c>
      <c r="I199" s="10" t="s">
        <v>15</v>
      </c>
      <c r="J199" s="7" t="s">
        <v>14</v>
      </c>
      <c r="K199" s="10" t="s">
        <v>15</v>
      </c>
      <c r="N199" s="16" t="s">
        <v>0</v>
      </c>
      <c r="O199" s="17">
        <v>600</v>
      </c>
    </row>
    <row r="200" spans="3:15" x14ac:dyDescent="0.35">
      <c r="E200" t="s">
        <v>107</v>
      </c>
      <c r="F200">
        <v>19</v>
      </c>
      <c r="G200">
        <v>3.2</v>
      </c>
      <c r="H200">
        <v>54</v>
      </c>
      <c r="I200">
        <v>9.1999999999999993</v>
      </c>
      <c r="J200">
        <v>19</v>
      </c>
      <c r="K200">
        <v>3.1</v>
      </c>
      <c r="N200" s="12" t="s">
        <v>12</v>
      </c>
      <c r="O200" s="13">
        <v>588</v>
      </c>
    </row>
    <row r="201" spans="3:15" ht="15" thickBot="1" x14ac:dyDescent="0.4">
      <c r="E201" t="s">
        <v>108</v>
      </c>
      <c r="F201">
        <v>81</v>
      </c>
      <c r="G201">
        <v>13.5</v>
      </c>
      <c r="H201">
        <v>100</v>
      </c>
      <c r="I201">
        <v>17</v>
      </c>
      <c r="J201">
        <v>87</v>
      </c>
      <c r="K201">
        <v>14.1</v>
      </c>
      <c r="N201" s="14" t="s">
        <v>46</v>
      </c>
      <c r="O201" s="15">
        <v>618</v>
      </c>
    </row>
    <row r="202" spans="3:15" x14ac:dyDescent="0.35">
      <c r="E202" t="s">
        <v>109</v>
      </c>
      <c r="F202">
        <v>162</v>
      </c>
      <c r="G202">
        <v>27</v>
      </c>
      <c r="H202">
        <v>225</v>
      </c>
      <c r="I202">
        <v>38.299999999999997</v>
      </c>
      <c r="J202">
        <v>152</v>
      </c>
      <c r="K202">
        <v>24.6</v>
      </c>
    </row>
    <row r="203" spans="3:15" x14ac:dyDescent="0.35">
      <c r="E203" t="s">
        <v>110</v>
      </c>
      <c r="F203">
        <v>122</v>
      </c>
      <c r="G203">
        <v>20.3</v>
      </c>
      <c r="H203">
        <v>86</v>
      </c>
      <c r="I203">
        <v>14.6</v>
      </c>
      <c r="J203">
        <v>88</v>
      </c>
      <c r="K203">
        <v>14.2</v>
      </c>
    </row>
    <row r="204" spans="3:15" x14ac:dyDescent="0.35">
      <c r="E204" t="s">
        <v>111</v>
      </c>
      <c r="F204">
        <v>43</v>
      </c>
      <c r="G204">
        <v>7.2</v>
      </c>
      <c r="H204">
        <v>62</v>
      </c>
      <c r="I204">
        <v>10.5</v>
      </c>
      <c r="J204">
        <v>47</v>
      </c>
      <c r="K204">
        <v>7.6</v>
      </c>
    </row>
    <row r="205" spans="3:15" x14ac:dyDescent="0.35">
      <c r="E205" t="s">
        <v>112</v>
      </c>
      <c r="F205">
        <v>93</v>
      </c>
      <c r="G205">
        <v>15.5</v>
      </c>
      <c r="H205">
        <v>37</v>
      </c>
      <c r="I205">
        <v>6.3</v>
      </c>
      <c r="J205">
        <v>93</v>
      </c>
      <c r="K205">
        <v>15</v>
      </c>
    </row>
    <row r="206" spans="3:15" x14ac:dyDescent="0.35">
      <c r="E206" t="s">
        <v>113</v>
      </c>
      <c r="F206">
        <v>124</v>
      </c>
      <c r="G206">
        <v>20.7</v>
      </c>
      <c r="H206">
        <v>85</v>
      </c>
      <c r="I206">
        <v>14.5</v>
      </c>
      <c r="J206">
        <v>90</v>
      </c>
      <c r="K206">
        <v>14.6</v>
      </c>
    </row>
    <row r="207" spans="3:15" x14ac:dyDescent="0.35">
      <c r="E207" t="s">
        <v>114</v>
      </c>
      <c r="F207">
        <v>58</v>
      </c>
      <c r="G207">
        <v>9.6999999999999993</v>
      </c>
      <c r="H207">
        <v>64</v>
      </c>
      <c r="I207">
        <v>10.9</v>
      </c>
      <c r="J207">
        <v>59</v>
      </c>
      <c r="K207">
        <v>9.5</v>
      </c>
    </row>
    <row r="208" spans="3:15" x14ac:dyDescent="0.35">
      <c r="E208" t="s">
        <v>115</v>
      </c>
      <c r="F208">
        <v>49</v>
      </c>
      <c r="G208">
        <v>8.1999999999999993</v>
      </c>
      <c r="H208">
        <v>67</v>
      </c>
      <c r="I208">
        <v>11.4</v>
      </c>
      <c r="J208">
        <v>69</v>
      </c>
      <c r="K208">
        <v>11.2</v>
      </c>
    </row>
    <row r="209" spans="3:11" x14ac:dyDescent="0.35">
      <c r="E209" t="s">
        <v>116</v>
      </c>
      <c r="F209">
        <v>128</v>
      </c>
      <c r="G209">
        <v>21.3</v>
      </c>
      <c r="H209">
        <v>70</v>
      </c>
      <c r="I209">
        <v>11.9</v>
      </c>
      <c r="J209">
        <v>138</v>
      </c>
      <c r="K209">
        <v>22.3</v>
      </c>
    </row>
    <row r="211" spans="3:11" x14ac:dyDescent="0.35">
      <c r="C211" s="2" t="s">
        <v>119</v>
      </c>
    </row>
    <row r="213" spans="3:11" x14ac:dyDescent="0.35">
      <c r="E213" s="29"/>
      <c r="F213" t="s">
        <v>0</v>
      </c>
      <c r="G213" s="11" t="s">
        <v>0</v>
      </c>
      <c r="H213" t="s">
        <v>12</v>
      </c>
      <c r="I213" s="11" t="s">
        <v>12</v>
      </c>
      <c r="J213" t="s">
        <v>46</v>
      </c>
      <c r="K213" s="11" t="s">
        <v>46</v>
      </c>
    </row>
    <row r="214" spans="3:11" x14ac:dyDescent="0.35">
      <c r="E214" s="30"/>
      <c r="F214" s="7" t="s">
        <v>14</v>
      </c>
      <c r="G214" s="10" t="s">
        <v>15</v>
      </c>
      <c r="H214" s="7" t="s">
        <v>14</v>
      </c>
      <c r="I214" s="10" t="s">
        <v>15</v>
      </c>
      <c r="J214" s="7" t="s">
        <v>14</v>
      </c>
      <c r="K214" s="10" t="s">
        <v>15</v>
      </c>
    </row>
    <row r="215" spans="3:11" x14ac:dyDescent="0.35">
      <c r="E215" t="s">
        <v>131</v>
      </c>
      <c r="F215">
        <v>193</v>
      </c>
      <c r="G215">
        <v>27.5</v>
      </c>
      <c r="H215">
        <v>174</v>
      </c>
      <c r="I215">
        <v>24.8</v>
      </c>
      <c r="J215">
        <v>252</v>
      </c>
      <c r="K215">
        <v>35.799999999999997</v>
      </c>
    </row>
    <row r="216" spans="3:11" x14ac:dyDescent="0.35">
      <c r="E216" t="s">
        <v>132</v>
      </c>
      <c r="F216">
        <v>171</v>
      </c>
      <c r="G216">
        <v>24.4</v>
      </c>
      <c r="H216">
        <v>150</v>
      </c>
      <c r="I216">
        <v>21.4</v>
      </c>
      <c r="J216">
        <v>183</v>
      </c>
      <c r="K216">
        <v>26</v>
      </c>
    </row>
    <row r="217" spans="3:11" x14ac:dyDescent="0.35">
      <c r="E217" t="s">
        <v>133</v>
      </c>
      <c r="F217">
        <v>167</v>
      </c>
      <c r="G217">
        <v>23.8</v>
      </c>
      <c r="H217">
        <v>165</v>
      </c>
      <c r="I217">
        <v>23.5</v>
      </c>
      <c r="J217">
        <v>108</v>
      </c>
      <c r="K217">
        <v>15.4</v>
      </c>
    </row>
    <row r="218" spans="3:11" x14ac:dyDescent="0.35">
      <c r="E218" t="s">
        <v>134</v>
      </c>
      <c r="F218">
        <v>107</v>
      </c>
      <c r="G218">
        <v>15.2</v>
      </c>
      <c r="H218">
        <v>159</v>
      </c>
      <c r="I218">
        <v>22.7</v>
      </c>
      <c r="J218">
        <v>102</v>
      </c>
      <c r="K218">
        <v>14.5</v>
      </c>
    </row>
    <row r="219" spans="3:11" x14ac:dyDescent="0.35">
      <c r="E219" t="s">
        <v>135</v>
      </c>
      <c r="F219">
        <v>42</v>
      </c>
      <c r="G219">
        <v>6</v>
      </c>
      <c r="H219">
        <v>39</v>
      </c>
      <c r="I219">
        <v>5.6</v>
      </c>
      <c r="J219">
        <v>38</v>
      </c>
      <c r="K219">
        <v>5.4</v>
      </c>
    </row>
    <row r="220" spans="3:11" x14ac:dyDescent="0.35">
      <c r="E220" t="s">
        <v>136</v>
      </c>
      <c r="F220">
        <v>8</v>
      </c>
      <c r="G220">
        <v>1.1000000000000001</v>
      </c>
      <c r="H220">
        <v>11</v>
      </c>
      <c r="I220">
        <v>1.6</v>
      </c>
      <c r="J220">
        <v>11</v>
      </c>
      <c r="K220">
        <v>1.6</v>
      </c>
    </row>
    <row r="221" spans="3:11" x14ac:dyDescent="0.35">
      <c r="E221" t="s">
        <v>116</v>
      </c>
      <c r="F221">
        <v>14</v>
      </c>
      <c r="G221">
        <v>2</v>
      </c>
      <c r="H221">
        <v>3</v>
      </c>
      <c r="I221">
        <v>0.4</v>
      </c>
      <c r="J221">
        <v>9</v>
      </c>
      <c r="K221">
        <v>1.3</v>
      </c>
    </row>
    <row r="222" spans="3:11" x14ac:dyDescent="0.35">
      <c r="F222">
        <v>702</v>
      </c>
      <c r="G222">
        <v>100</v>
      </c>
      <c r="H222">
        <v>701</v>
      </c>
      <c r="I222">
        <v>100</v>
      </c>
      <c r="J222">
        <v>703</v>
      </c>
      <c r="K222">
        <v>100</v>
      </c>
    </row>
    <row r="223" spans="3:11" x14ac:dyDescent="0.35">
      <c r="C223" s="20" t="s">
        <v>120</v>
      </c>
    </row>
    <row r="225" spans="3:11" x14ac:dyDescent="0.35">
      <c r="E225" s="29"/>
      <c r="F225" t="s">
        <v>0</v>
      </c>
      <c r="G225" s="11" t="s">
        <v>0</v>
      </c>
      <c r="H225" t="s">
        <v>12</v>
      </c>
      <c r="I225" s="11" t="s">
        <v>12</v>
      </c>
      <c r="J225" t="s">
        <v>46</v>
      </c>
      <c r="K225" s="11" t="s">
        <v>46</v>
      </c>
    </row>
    <row r="226" spans="3:11" x14ac:dyDescent="0.35">
      <c r="E226" s="30"/>
      <c r="F226" s="7" t="s">
        <v>14</v>
      </c>
      <c r="G226" s="10" t="s">
        <v>15</v>
      </c>
      <c r="H226" s="7" t="s">
        <v>14</v>
      </c>
      <c r="I226" s="10" t="s">
        <v>15</v>
      </c>
      <c r="J226" s="7" t="s">
        <v>14</v>
      </c>
      <c r="K226" s="10" t="s">
        <v>15</v>
      </c>
    </row>
    <row r="227" spans="3:11" x14ac:dyDescent="0.35">
      <c r="E227" t="s">
        <v>137</v>
      </c>
      <c r="F227">
        <v>58</v>
      </c>
      <c r="G227">
        <v>8.3000000000000007</v>
      </c>
      <c r="H227">
        <v>65</v>
      </c>
      <c r="I227">
        <v>9.3000000000000007</v>
      </c>
      <c r="J227">
        <v>59</v>
      </c>
      <c r="K227">
        <v>8.4</v>
      </c>
    </row>
    <row r="228" spans="3:11" x14ac:dyDescent="0.35">
      <c r="E228" t="s">
        <v>138</v>
      </c>
      <c r="F228">
        <v>107</v>
      </c>
      <c r="G228">
        <v>15.2</v>
      </c>
      <c r="H228">
        <v>164</v>
      </c>
      <c r="I228">
        <v>23.4</v>
      </c>
      <c r="J228">
        <v>150</v>
      </c>
      <c r="K228">
        <v>21.3</v>
      </c>
    </row>
    <row r="229" spans="3:11" x14ac:dyDescent="0.35">
      <c r="E229" t="s">
        <v>139</v>
      </c>
      <c r="F229">
        <v>91</v>
      </c>
      <c r="G229">
        <v>13</v>
      </c>
      <c r="H229">
        <v>131</v>
      </c>
      <c r="I229">
        <v>18.7</v>
      </c>
      <c r="J229">
        <v>86</v>
      </c>
      <c r="K229">
        <v>12.2</v>
      </c>
    </row>
    <row r="230" spans="3:11" x14ac:dyDescent="0.35">
      <c r="E230" t="s">
        <v>140</v>
      </c>
      <c r="F230">
        <v>57</v>
      </c>
      <c r="G230">
        <v>8.1</v>
      </c>
      <c r="H230">
        <v>77</v>
      </c>
      <c r="I230">
        <v>11</v>
      </c>
      <c r="J230">
        <v>83</v>
      </c>
      <c r="K230">
        <v>11.8</v>
      </c>
    </row>
    <row r="231" spans="3:11" x14ac:dyDescent="0.35">
      <c r="E231" t="s">
        <v>141</v>
      </c>
      <c r="F231">
        <v>389</v>
      </c>
      <c r="G231">
        <v>55.4</v>
      </c>
      <c r="H231">
        <v>264</v>
      </c>
      <c r="I231">
        <v>37.700000000000003</v>
      </c>
      <c r="J231">
        <v>325</v>
      </c>
      <c r="K231">
        <v>46.2</v>
      </c>
    </row>
    <row r="232" spans="3:11" x14ac:dyDescent="0.35">
      <c r="F232">
        <v>702</v>
      </c>
      <c r="G232">
        <v>100</v>
      </c>
      <c r="H232">
        <v>701</v>
      </c>
      <c r="I232">
        <v>100.10000000000001</v>
      </c>
      <c r="J232">
        <v>703</v>
      </c>
      <c r="K232">
        <v>99.9</v>
      </c>
    </row>
    <row r="233" spans="3:11" x14ac:dyDescent="0.35">
      <c r="C233" s="2" t="s">
        <v>121</v>
      </c>
    </row>
    <row r="235" spans="3:11" x14ac:dyDescent="0.35">
      <c r="E235" s="29"/>
      <c r="F235" t="s">
        <v>0</v>
      </c>
      <c r="G235" s="11" t="s">
        <v>0</v>
      </c>
      <c r="H235" t="s">
        <v>12</v>
      </c>
      <c r="I235" s="11" t="s">
        <v>12</v>
      </c>
      <c r="J235" t="s">
        <v>46</v>
      </c>
      <c r="K235" s="11" t="s">
        <v>46</v>
      </c>
    </row>
    <row r="236" spans="3:11" x14ac:dyDescent="0.35">
      <c r="E236" s="30"/>
      <c r="F236" s="7" t="s">
        <v>14</v>
      </c>
      <c r="G236" s="10" t="s">
        <v>15</v>
      </c>
      <c r="H236" s="7" t="s">
        <v>14</v>
      </c>
      <c r="I236" s="10" t="s">
        <v>15</v>
      </c>
      <c r="J236" s="7" t="s">
        <v>14</v>
      </c>
      <c r="K236" s="10" t="s">
        <v>15</v>
      </c>
    </row>
    <row r="237" spans="3:11" x14ac:dyDescent="0.35">
      <c r="E237" t="s">
        <v>5</v>
      </c>
      <c r="F237">
        <v>307</v>
      </c>
      <c r="G237">
        <v>43.7</v>
      </c>
      <c r="H237">
        <v>418</v>
      </c>
      <c r="I237">
        <v>59.6</v>
      </c>
      <c r="J237">
        <v>406</v>
      </c>
      <c r="K237">
        <v>57.8</v>
      </c>
    </row>
    <row r="238" spans="3:11" x14ac:dyDescent="0.35">
      <c r="E238" t="s">
        <v>6</v>
      </c>
      <c r="F238">
        <v>93</v>
      </c>
      <c r="G238">
        <v>13.2</v>
      </c>
      <c r="H238">
        <v>52</v>
      </c>
      <c r="I238">
        <v>7.4</v>
      </c>
      <c r="J238">
        <v>100</v>
      </c>
      <c r="K238">
        <v>14.2</v>
      </c>
    </row>
    <row r="239" spans="3:11" x14ac:dyDescent="0.35">
      <c r="E239" t="s">
        <v>141</v>
      </c>
      <c r="F239">
        <v>302</v>
      </c>
      <c r="G239">
        <v>43</v>
      </c>
      <c r="H239">
        <v>231</v>
      </c>
      <c r="I239">
        <v>33</v>
      </c>
      <c r="J239">
        <v>197</v>
      </c>
      <c r="K239">
        <v>28</v>
      </c>
    </row>
    <row r="240" spans="3:11" x14ac:dyDescent="0.35">
      <c r="F240">
        <v>702</v>
      </c>
      <c r="G240">
        <v>99.9</v>
      </c>
      <c r="H240">
        <v>701</v>
      </c>
      <c r="I240">
        <v>100</v>
      </c>
      <c r="J240">
        <v>703</v>
      </c>
      <c r="K240">
        <v>100</v>
      </c>
    </row>
    <row r="241" spans="3:11" x14ac:dyDescent="0.35">
      <c r="C241" s="2" t="s">
        <v>122</v>
      </c>
    </row>
    <row r="243" spans="3:11" x14ac:dyDescent="0.35">
      <c r="E243" s="29"/>
      <c r="F243" t="s">
        <v>0</v>
      </c>
      <c r="G243" s="11" t="s">
        <v>0</v>
      </c>
      <c r="H243" t="s">
        <v>12</v>
      </c>
      <c r="I243" s="11" t="s">
        <v>12</v>
      </c>
      <c r="J243" t="s">
        <v>46</v>
      </c>
      <c r="K243" s="11" t="s">
        <v>46</v>
      </c>
    </row>
    <row r="244" spans="3:11" x14ac:dyDescent="0.35">
      <c r="E244" s="30"/>
      <c r="F244" s="7" t="s">
        <v>14</v>
      </c>
      <c r="G244" s="10" t="s">
        <v>15</v>
      </c>
      <c r="H244" s="7" t="s">
        <v>14</v>
      </c>
      <c r="I244" s="10" t="s">
        <v>15</v>
      </c>
      <c r="J244" s="7" t="s">
        <v>14</v>
      </c>
      <c r="K244" s="10" t="s">
        <v>15</v>
      </c>
    </row>
    <row r="245" spans="3:11" x14ac:dyDescent="0.35">
      <c r="E245" t="s">
        <v>5</v>
      </c>
      <c r="F245">
        <v>92</v>
      </c>
      <c r="G245">
        <v>13.1</v>
      </c>
      <c r="H245">
        <v>152</v>
      </c>
      <c r="I245">
        <v>21.7</v>
      </c>
      <c r="J245">
        <v>111</v>
      </c>
      <c r="K245">
        <v>15.8</v>
      </c>
    </row>
    <row r="246" spans="3:11" x14ac:dyDescent="0.35">
      <c r="E246" t="s">
        <v>6</v>
      </c>
      <c r="F246">
        <v>427</v>
      </c>
      <c r="G246">
        <v>60.8</v>
      </c>
      <c r="H246">
        <v>329</v>
      </c>
      <c r="I246">
        <v>46.9</v>
      </c>
      <c r="J246">
        <v>453</v>
      </c>
      <c r="K246">
        <v>64.400000000000006</v>
      </c>
    </row>
    <row r="247" spans="3:11" x14ac:dyDescent="0.35">
      <c r="E247" t="s">
        <v>141</v>
      </c>
      <c r="F247">
        <v>183</v>
      </c>
      <c r="G247">
        <v>26.1</v>
      </c>
      <c r="H247">
        <v>220</v>
      </c>
      <c r="I247">
        <v>31.4</v>
      </c>
      <c r="J247">
        <v>139</v>
      </c>
      <c r="K247">
        <v>19.8</v>
      </c>
    </row>
    <row r="248" spans="3:11" x14ac:dyDescent="0.35">
      <c r="F248">
        <v>702</v>
      </c>
      <c r="G248">
        <v>100</v>
      </c>
      <c r="H248">
        <v>701</v>
      </c>
      <c r="I248">
        <v>100</v>
      </c>
      <c r="J248">
        <v>703</v>
      </c>
      <c r="K248">
        <v>100</v>
      </c>
    </row>
    <row r="249" spans="3:11" x14ac:dyDescent="0.35">
      <c r="C249" s="2" t="s">
        <v>123</v>
      </c>
    </row>
    <row r="251" spans="3:11" x14ac:dyDescent="0.35">
      <c r="E251" s="29"/>
      <c r="F251" t="s">
        <v>0</v>
      </c>
      <c r="G251" s="11" t="s">
        <v>0</v>
      </c>
      <c r="H251" t="s">
        <v>12</v>
      </c>
      <c r="I251" s="11" t="s">
        <v>12</v>
      </c>
      <c r="J251" t="s">
        <v>46</v>
      </c>
      <c r="K251" s="11" t="s">
        <v>46</v>
      </c>
    </row>
    <row r="252" spans="3:11" x14ac:dyDescent="0.35">
      <c r="E252" s="30"/>
      <c r="F252" s="7" t="s">
        <v>14</v>
      </c>
      <c r="G252" s="10" t="s">
        <v>15</v>
      </c>
      <c r="H252" s="7" t="s">
        <v>14</v>
      </c>
      <c r="I252" s="10" t="s">
        <v>15</v>
      </c>
      <c r="J252" s="7" t="s">
        <v>14</v>
      </c>
      <c r="K252" s="10" t="s">
        <v>15</v>
      </c>
    </row>
    <row r="253" spans="3:11" x14ac:dyDescent="0.35">
      <c r="E253" t="s">
        <v>5</v>
      </c>
      <c r="F253">
        <v>137</v>
      </c>
      <c r="G253">
        <v>19.5</v>
      </c>
      <c r="H253">
        <v>103</v>
      </c>
      <c r="I253">
        <v>14.7</v>
      </c>
      <c r="J253">
        <v>127</v>
      </c>
      <c r="K253">
        <v>18.100000000000001</v>
      </c>
    </row>
    <row r="254" spans="3:11" x14ac:dyDescent="0.35">
      <c r="E254" t="s">
        <v>6</v>
      </c>
      <c r="F254">
        <v>308</v>
      </c>
      <c r="G254">
        <v>43.9</v>
      </c>
      <c r="H254">
        <v>425</v>
      </c>
      <c r="I254">
        <v>60.6</v>
      </c>
      <c r="J254">
        <v>381</v>
      </c>
      <c r="K254">
        <v>54.2</v>
      </c>
    </row>
    <row r="255" spans="3:11" x14ac:dyDescent="0.35">
      <c r="E255" t="s">
        <v>141</v>
      </c>
      <c r="F255">
        <v>257</v>
      </c>
      <c r="G255">
        <v>36.6</v>
      </c>
      <c r="H255">
        <v>173</v>
      </c>
      <c r="I255">
        <v>24.7</v>
      </c>
      <c r="J255">
        <v>195</v>
      </c>
      <c r="K255">
        <v>27.7</v>
      </c>
    </row>
    <row r="256" spans="3:11" x14ac:dyDescent="0.35">
      <c r="F256">
        <v>702</v>
      </c>
      <c r="G256">
        <v>100</v>
      </c>
      <c r="H256">
        <v>701</v>
      </c>
      <c r="I256">
        <v>100</v>
      </c>
      <c r="J256">
        <v>703</v>
      </c>
      <c r="K256">
        <v>100.00000000000001</v>
      </c>
    </row>
    <row r="257" spans="3:11" x14ac:dyDescent="0.35">
      <c r="C257" s="2" t="s">
        <v>124</v>
      </c>
    </row>
    <row r="259" spans="3:11" x14ac:dyDescent="0.35">
      <c r="E259" s="29"/>
      <c r="F259" t="s">
        <v>0</v>
      </c>
      <c r="G259" s="11" t="s">
        <v>0</v>
      </c>
      <c r="H259" t="s">
        <v>12</v>
      </c>
      <c r="I259" s="11" t="s">
        <v>12</v>
      </c>
      <c r="J259" t="s">
        <v>46</v>
      </c>
      <c r="K259" s="11" t="s">
        <v>46</v>
      </c>
    </row>
    <row r="260" spans="3:11" x14ac:dyDescent="0.35">
      <c r="E260" s="30"/>
      <c r="F260" s="7" t="s">
        <v>14</v>
      </c>
      <c r="G260" s="10" t="s">
        <v>15</v>
      </c>
      <c r="H260" s="7" t="s">
        <v>14</v>
      </c>
      <c r="I260" s="10" t="s">
        <v>15</v>
      </c>
      <c r="J260" s="7" t="s">
        <v>14</v>
      </c>
      <c r="K260" s="10" t="s">
        <v>15</v>
      </c>
    </row>
    <row r="261" spans="3:11" x14ac:dyDescent="0.35">
      <c r="E261" t="s">
        <v>142</v>
      </c>
      <c r="F261">
        <v>40</v>
      </c>
      <c r="G261">
        <v>5.7</v>
      </c>
      <c r="H261">
        <v>20</v>
      </c>
      <c r="I261">
        <v>2.9</v>
      </c>
      <c r="J261">
        <v>42</v>
      </c>
      <c r="K261">
        <v>6</v>
      </c>
    </row>
    <row r="262" spans="3:11" x14ac:dyDescent="0.35">
      <c r="E262" t="s">
        <v>143</v>
      </c>
      <c r="F262">
        <v>106</v>
      </c>
      <c r="G262">
        <v>15.1</v>
      </c>
      <c r="H262">
        <v>80</v>
      </c>
      <c r="I262">
        <v>11.4</v>
      </c>
      <c r="J262">
        <v>107</v>
      </c>
      <c r="K262">
        <v>15.2</v>
      </c>
    </row>
    <row r="263" spans="3:11" x14ac:dyDescent="0.35">
      <c r="E263" t="s">
        <v>144</v>
      </c>
      <c r="F263">
        <v>271</v>
      </c>
      <c r="G263">
        <v>38.6</v>
      </c>
      <c r="H263">
        <v>431</v>
      </c>
      <c r="I263">
        <v>61.5</v>
      </c>
      <c r="J263">
        <v>310</v>
      </c>
      <c r="K263">
        <v>44.1</v>
      </c>
    </row>
    <row r="264" spans="3:11" x14ac:dyDescent="0.35">
      <c r="E264" t="s">
        <v>141</v>
      </c>
      <c r="F264">
        <v>285</v>
      </c>
      <c r="G264">
        <v>40.6</v>
      </c>
      <c r="H264">
        <v>170</v>
      </c>
      <c r="I264">
        <v>24.3</v>
      </c>
      <c r="J264">
        <v>244</v>
      </c>
      <c r="K264">
        <v>34.700000000000003</v>
      </c>
    </row>
    <row r="265" spans="3:11" x14ac:dyDescent="0.35">
      <c r="F265">
        <v>702</v>
      </c>
      <c r="G265">
        <v>100</v>
      </c>
      <c r="H265">
        <v>701</v>
      </c>
      <c r="I265">
        <v>100.1</v>
      </c>
      <c r="J265">
        <v>703</v>
      </c>
      <c r="K265">
        <v>100</v>
      </c>
    </row>
    <row r="266" spans="3:11" x14ac:dyDescent="0.35">
      <c r="C266" s="2" t="s">
        <v>125</v>
      </c>
    </row>
    <row r="268" spans="3:11" x14ac:dyDescent="0.35">
      <c r="E268" s="29"/>
      <c r="F268" t="s">
        <v>0</v>
      </c>
      <c r="G268" s="11" t="s">
        <v>0</v>
      </c>
      <c r="H268" t="s">
        <v>12</v>
      </c>
      <c r="I268" s="11" t="s">
        <v>12</v>
      </c>
      <c r="J268" t="s">
        <v>46</v>
      </c>
      <c r="K268" s="11" t="s">
        <v>46</v>
      </c>
    </row>
    <row r="269" spans="3:11" x14ac:dyDescent="0.35">
      <c r="E269" s="30"/>
      <c r="F269" s="7" t="s">
        <v>14</v>
      </c>
      <c r="G269" s="10" t="s">
        <v>15</v>
      </c>
      <c r="H269" s="7" t="s">
        <v>14</v>
      </c>
      <c r="I269" s="10" t="s">
        <v>15</v>
      </c>
      <c r="J269" s="7" t="s">
        <v>14</v>
      </c>
      <c r="K269" s="10" t="s">
        <v>15</v>
      </c>
    </row>
    <row r="270" spans="3:11" x14ac:dyDescent="0.35">
      <c r="E270" t="s">
        <v>5</v>
      </c>
      <c r="F270">
        <v>181</v>
      </c>
      <c r="G270">
        <v>25.8</v>
      </c>
      <c r="H270">
        <v>339</v>
      </c>
      <c r="I270">
        <v>48.4</v>
      </c>
      <c r="J270">
        <v>231</v>
      </c>
      <c r="K270">
        <v>32.9</v>
      </c>
    </row>
    <row r="271" spans="3:11" x14ac:dyDescent="0.35">
      <c r="E271" t="s">
        <v>6</v>
      </c>
      <c r="F271">
        <v>225</v>
      </c>
      <c r="G271">
        <v>32.1</v>
      </c>
      <c r="H271">
        <v>133</v>
      </c>
      <c r="I271">
        <v>19</v>
      </c>
      <c r="J271">
        <v>244</v>
      </c>
      <c r="K271">
        <v>34.700000000000003</v>
      </c>
    </row>
    <row r="272" spans="3:11" x14ac:dyDescent="0.35">
      <c r="E272" t="s">
        <v>141</v>
      </c>
      <c r="F272">
        <v>296</v>
      </c>
      <c r="G272">
        <v>42.2</v>
      </c>
      <c r="H272">
        <v>229</v>
      </c>
      <c r="I272">
        <v>32.700000000000003</v>
      </c>
      <c r="J272">
        <v>228</v>
      </c>
      <c r="K272">
        <v>32.4</v>
      </c>
    </row>
    <row r="273" spans="3:11" x14ac:dyDescent="0.35">
      <c r="F273">
        <v>702</v>
      </c>
      <c r="G273">
        <v>100.10000000000001</v>
      </c>
      <c r="H273">
        <v>701</v>
      </c>
      <c r="I273">
        <v>100.10000000000001</v>
      </c>
      <c r="J273">
        <v>703</v>
      </c>
      <c r="K273">
        <v>100</v>
      </c>
    </row>
    <row r="274" spans="3:11" x14ac:dyDescent="0.35">
      <c r="C274" s="2" t="s">
        <v>126</v>
      </c>
    </row>
    <row r="276" spans="3:11" x14ac:dyDescent="0.35">
      <c r="E276" s="29"/>
      <c r="F276" t="s">
        <v>0</v>
      </c>
      <c r="G276" s="11" t="s">
        <v>0</v>
      </c>
      <c r="H276" t="s">
        <v>12</v>
      </c>
      <c r="I276" s="11" t="s">
        <v>12</v>
      </c>
      <c r="J276" t="s">
        <v>46</v>
      </c>
      <c r="K276" s="11" t="s">
        <v>46</v>
      </c>
    </row>
    <row r="277" spans="3:11" x14ac:dyDescent="0.35">
      <c r="E277" s="30"/>
      <c r="F277" s="7" t="s">
        <v>14</v>
      </c>
      <c r="G277" s="10" t="s">
        <v>15</v>
      </c>
      <c r="H277" s="7" t="s">
        <v>14</v>
      </c>
      <c r="I277" s="10" t="s">
        <v>15</v>
      </c>
      <c r="J277" s="7" t="s">
        <v>14</v>
      </c>
      <c r="K277" s="10" t="s">
        <v>15</v>
      </c>
    </row>
    <row r="278" spans="3:11" x14ac:dyDescent="0.35">
      <c r="E278" t="s">
        <v>5</v>
      </c>
      <c r="F278">
        <v>179</v>
      </c>
      <c r="G278">
        <v>25.5</v>
      </c>
      <c r="H278">
        <v>266</v>
      </c>
      <c r="I278">
        <v>37.9</v>
      </c>
      <c r="J278">
        <v>182</v>
      </c>
      <c r="K278">
        <v>25.9</v>
      </c>
    </row>
    <row r="279" spans="3:11" x14ac:dyDescent="0.35">
      <c r="E279" t="s">
        <v>6</v>
      </c>
      <c r="F279">
        <v>167</v>
      </c>
      <c r="G279">
        <v>23.8</v>
      </c>
      <c r="H279">
        <v>105</v>
      </c>
      <c r="I279">
        <v>15</v>
      </c>
      <c r="J279">
        <v>187</v>
      </c>
      <c r="K279">
        <v>26.6</v>
      </c>
    </row>
    <row r="280" spans="3:11" x14ac:dyDescent="0.35">
      <c r="E280" t="s">
        <v>141</v>
      </c>
      <c r="F280">
        <v>356</v>
      </c>
      <c r="G280">
        <v>50.7</v>
      </c>
      <c r="H280">
        <v>330</v>
      </c>
      <c r="I280">
        <v>47.1</v>
      </c>
      <c r="J280">
        <v>334</v>
      </c>
      <c r="K280">
        <v>47.5</v>
      </c>
    </row>
    <row r="281" spans="3:11" x14ac:dyDescent="0.35">
      <c r="F281">
        <v>702</v>
      </c>
      <c r="G281">
        <v>100</v>
      </c>
      <c r="H281">
        <v>701</v>
      </c>
      <c r="I281">
        <v>100</v>
      </c>
      <c r="J281">
        <v>703</v>
      </c>
      <c r="K281">
        <v>100</v>
      </c>
    </row>
    <row r="282" spans="3:11" x14ac:dyDescent="0.35">
      <c r="C282" s="2" t="s">
        <v>127</v>
      </c>
    </row>
    <row r="284" spans="3:11" x14ac:dyDescent="0.35">
      <c r="E284" s="29"/>
      <c r="F284" t="s">
        <v>0</v>
      </c>
      <c r="G284" s="11" t="s">
        <v>46</v>
      </c>
      <c r="H284" t="s">
        <v>12</v>
      </c>
      <c r="I284" s="11" t="s">
        <v>0</v>
      </c>
      <c r="J284" t="s">
        <v>46</v>
      </c>
      <c r="K284" s="11" t="s">
        <v>12</v>
      </c>
    </row>
    <row r="285" spans="3:11" x14ac:dyDescent="0.35">
      <c r="E285" s="30"/>
      <c r="F285" s="7" t="s">
        <v>14</v>
      </c>
      <c r="G285" s="10" t="s">
        <v>15</v>
      </c>
      <c r="H285" s="7" t="s">
        <v>14</v>
      </c>
      <c r="I285" s="10" t="s">
        <v>15</v>
      </c>
      <c r="J285" s="7" t="s">
        <v>14</v>
      </c>
      <c r="K285" s="10" t="s">
        <v>15</v>
      </c>
    </row>
    <row r="286" spans="3:11" x14ac:dyDescent="0.35">
      <c r="E286" t="s">
        <v>5</v>
      </c>
      <c r="F286">
        <v>110</v>
      </c>
      <c r="G286">
        <v>15.7</v>
      </c>
      <c r="H286">
        <v>397</v>
      </c>
      <c r="I286">
        <v>56.6</v>
      </c>
      <c r="J286">
        <v>164</v>
      </c>
      <c r="K286">
        <v>23.3</v>
      </c>
    </row>
    <row r="287" spans="3:11" x14ac:dyDescent="0.35">
      <c r="E287" t="s">
        <v>6</v>
      </c>
      <c r="F287">
        <v>107</v>
      </c>
      <c r="G287">
        <v>15.2</v>
      </c>
      <c r="H287">
        <v>95</v>
      </c>
      <c r="I287">
        <v>13.6</v>
      </c>
      <c r="J287">
        <v>134</v>
      </c>
      <c r="K287">
        <v>19.100000000000001</v>
      </c>
    </row>
    <row r="288" spans="3:11" x14ac:dyDescent="0.35">
      <c r="E288" t="s">
        <v>141</v>
      </c>
      <c r="F288">
        <v>485</v>
      </c>
      <c r="G288">
        <v>69.099999999999994</v>
      </c>
      <c r="H288">
        <v>209</v>
      </c>
      <c r="I288">
        <v>29.8</v>
      </c>
      <c r="J288">
        <v>405</v>
      </c>
      <c r="K288">
        <v>57.6</v>
      </c>
    </row>
    <row r="289" spans="3:11" x14ac:dyDescent="0.35">
      <c r="F289">
        <v>702</v>
      </c>
      <c r="G289">
        <v>100</v>
      </c>
      <c r="H289">
        <v>701</v>
      </c>
      <c r="I289">
        <v>100</v>
      </c>
      <c r="J289">
        <v>703</v>
      </c>
      <c r="K289">
        <v>100</v>
      </c>
    </row>
    <row r="291" spans="3:11" x14ac:dyDescent="0.35">
      <c r="C291" s="2" t="s">
        <v>128</v>
      </c>
    </row>
    <row r="292" spans="3:11" ht="15.5" x14ac:dyDescent="0.35">
      <c r="C292" s="8"/>
    </row>
    <row r="293" spans="3:11" ht="15.5" x14ac:dyDescent="0.35">
      <c r="C293" s="8"/>
      <c r="E293" s="29"/>
      <c r="F293" t="s">
        <v>0</v>
      </c>
      <c r="G293" s="11" t="s">
        <v>0</v>
      </c>
      <c r="H293" t="s">
        <v>12</v>
      </c>
      <c r="I293" s="11" t="s">
        <v>12</v>
      </c>
      <c r="J293" t="s">
        <v>46</v>
      </c>
      <c r="K293" s="11" t="s">
        <v>46</v>
      </c>
    </row>
    <row r="294" spans="3:11" x14ac:dyDescent="0.35">
      <c r="E294" s="30"/>
      <c r="F294" s="7" t="s">
        <v>14</v>
      </c>
      <c r="G294" s="10" t="s">
        <v>15</v>
      </c>
      <c r="H294" s="7" t="s">
        <v>14</v>
      </c>
      <c r="I294" s="10" t="s">
        <v>15</v>
      </c>
      <c r="J294" s="7" t="s">
        <v>14</v>
      </c>
      <c r="K294" s="10" t="s">
        <v>15</v>
      </c>
    </row>
    <row r="295" spans="3:11" x14ac:dyDescent="0.35">
      <c r="E295" t="s">
        <v>145</v>
      </c>
      <c r="F295">
        <v>54</v>
      </c>
      <c r="G295">
        <v>7.7</v>
      </c>
      <c r="H295">
        <v>60</v>
      </c>
      <c r="I295">
        <v>8.6</v>
      </c>
      <c r="J295">
        <v>50</v>
      </c>
      <c r="K295">
        <v>7.1</v>
      </c>
    </row>
    <row r="296" spans="3:11" x14ac:dyDescent="0.35">
      <c r="E296" t="s">
        <v>146</v>
      </c>
      <c r="F296">
        <v>92</v>
      </c>
      <c r="G296">
        <v>13.1</v>
      </c>
      <c r="H296">
        <v>107</v>
      </c>
      <c r="I296">
        <v>15.3</v>
      </c>
      <c r="J296">
        <v>109</v>
      </c>
      <c r="K296">
        <v>15.5</v>
      </c>
    </row>
    <row r="297" spans="3:11" x14ac:dyDescent="0.35">
      <c r="E297" t="s">
        <v>147</v>
      </c>
      <c r="F297">
        <v>242</v>
      </c>
      <c r="G297">
        <v>34.5</v>
      </c>
      <c r="H297">
        <v>249</v>
      </c>
      <c r="I297">
        <v>35.5</v>
      </c>
      <c r="J297">
        <v>219</v>
      </c>
      <c r="K297">
        <v>31.2</v>
      </c>
    </row>
    <row r="298" spans="3:11" x14ac:dyDescent="0.35">
      <c r="E298" t="s">
        <v>148</v>
      </c>
      <c r="F298">
        <v>100</v>
      </c>
      <c r="G298">
        <v>14.2</v>
      </c>
      <c r="H298">
        <v>80</v>
      </c>
      <c r="I298">
        <v>11.4</v>
      </c>
      <c r="J298">
        <v>78</v>
      </c>
      <c r="K298">
        <v>11.1</v>
      </c>
    </row>
    <row r="299" spans="3:11" x14ac:dyDescent="0.35">
      <c r="E299" t="s">
        <v>149</v>
      </c>
      <c r="F299">
        <v>35</v>
      </c>
      <c r="G299">
        <v>5</v>
      </c>
      <c r="H299">
        <v>18</v>
      </c>
      <c r="I299">
        <v>2.6</v>
      </c>
      <c r="J299">
        <v>20</v>
      </c>
      <c r="K299">
        <v>2.8</v>
      </c>
    </row>
    <row r="300" spans="3:11" x14ac:dyDescent="0.35">
      <c r="E300" t="s">
        <v>150</v>
      </c>
      <c r="F300">
        <v>179</v>
      </c>
      <c r="G300">
        <v>25.5</v>
      </c>
      <c r="H300">
        <v>187</v>
      </c>
      <c r="I300">
        <v>26.7</v>
      </c>
      <c r="J300">
        <v>227</v>
      </c>
      <c r="K300">
        <v>32.299999999999997</v>
      </c>
    </row>
    <row r="301" spans="3:11" x14ac:dyDescent="0.35">
      <c r="F301">
        <v>702</v>
      </c>
      <c r="G301">
        <v>100</v>
      </c>
      <c r="H301">
        <v>701</v>
      </c>
      <c r="I301">
        <v>100.1</v>
      </c>
      <c r="J301">
        <v>703</v>
      </c>
      <c r="K301">
        <v>99.999999999999986</v>
      </c>
    </row>
    <row r="302" spans="3:11" x14ac:dyDescent="0.35">
      <c r="C302" s="2" t="s">
        <v>129</v>
      </c>
    </row>
    <row r="304" spans="3:11" x14ac:dyDescent="0.35">
      <c r="E304" s="29"/>
      <c r="F304" t="s">
        <v>0</v>
      </c>
      <c r="G304" s="11" t="s">
        <v>0</v>
      </c>
      <c r="H304" t="s">
        <v>12</v>
      </c>
      <c r="I304" s="11" t="s">
        <v>12</v>
      </c>
      <c r="J304" t="s">
        <v>46</v>
      </c>
      <c r="K304" s="11" t="s">
        <v>46</v>
      </c>
    </row>
    <row r="305" spans="3:11" x14ac:dyDescent="0.35">
      <c r="E305" s="30"/>
      <c r="F305" s="7" t="s">
        <v>14</v>
      </c>
      <c r="G305" s="10" t="s">
        <v>15</v>
      </c>
      <c r="H305" s="7" t="s">
        <v>14</v>
      </c>
      <c r="I305" s="10" t="s">
        <v>15</v>
      </c>
      <c r="J305" s="7" t="s">
        <v>14</v>
      </c>
      <c r="K305" s="10" t="s">
        <v>15</v>
      </c>
    </row>
    <row r="306" spans="3:11" x14ac:dyDescent="0.35">
      <c r="E306" t="s">
        <v>145</v>
      </c>
      <c r="F306">
        <v>61</v>
      </c>
      <c r="G306">
        <v>8.6999999999999993</v>
      </c>
      <c r="H306">
        <v>43</v>
      </c>
      <c r="I306">
        <v>6.1</v>
      </c>
      <c r="J306">
        <v>53</v>
      </c>
      <c r="K306">
        <v>7.5</v>
      </c>
    </row>
    <row r="307" spans="3:11" x14ac:dyDescent="0.35">
      <c r="E307" t="s">
        <v>146</v>
      </c>
      <c r="F307">
        <v>132</v>
      </c>
      <c r="G307">
        <v>18.8</v>
      </c>
      <c r="H307">
        <v>147</v>
      </c>
      <c r="I307">
        <v>21</v>
      </c>
      <c r="J307">
        <v>142</v>
      </c>
      <c r="K307">
        <v>20.2</v>
      </c>
    </row>
    <row r="308" spans="3:11" x14ac:dyDescent="0.35">
      <c r="E308" t="s">
        <v>147</v>
      </c>
      <c r="F308">
        <v>239</v>
      </c>
      <c r="G308">
        <v>34</v>
      </c>
      <c r="H308">
        <v>219</v>
      </c>
      <c r="I308">
        <v>31.2</v>
      </c>
      <c r="J308">
        <v>207</v>
      </c>
      <c r="K308">
        <v>29.4</v>
      </c>
    </row>
    <row r="309" spans="3:11" x14ac:dyDescent="0.35">
      <c r="E309" t="s">
        <v>148</v>
      </c>
      <c r="F309">
        <v>67</v>
      </c>
      <c r="G309">
        <v>9.5</v>
      </c>
      <c r="H309">
        <v>71</v>
      </c>
      <c r="I309">
        <v>10.1</v>
      </c>
      <c r="J309">
        <v>56</v>
      </c>
      <c r="K309">
        <v>8</v>
      </c>
    </row>
    <row r="310" spans="3:11" x14ac:dyDescent="0.35">
      <c r="E310" t="s">
        <v>149</v>
      </c>
      <c r="F310">
        <v>21</v>
      </c>
      <c r="G310">
        <v>3</v>
      </c>
      <c r="H310">
        <v>7</v>
      </c>
      <c r="I310">
        <v>1</v>
      </c>
      <c r="J310">
        <v>17</v>
      </c>
      <c r="K310">
        <v>2.4</v>
      </c>
    </row>
    <row r="311" spans="3:11" x14ac:dyDescent="0.35">
      <c r="E311" t="s">
        <v>150</v>
      </c>
      <c r="F311">
        <v>182</v>
      </c>
      <c r="G311">
        <v>25.9</v>
      </c>
      <c r="H311">
        <v>214</v>
      </c>
      <c r="I311">
        <v>30.5</v>
      </c>
      <c r="J311">
        <v>228</v>
      </c>
      <c r="K311">
        <v>32.4</v>
      </c>
    </row>
    <row r="312" spans="3:11" x14ac:dyDescent="0.35">
      <c r="F312">
        <v>702</v>
      </c>
      <c r="G312">
        <v>99.9</v>
      </c>
      <c r="H312">
        <v>701</v>
      </c>
      <c r="I312">
        <v>99.899999999999991</v>
      </c>
      <c r="J312">
        <v>703</v>
      </c>
      <c r="K312">
        <v>99.9</v>
      </c>
    </row>
    <row r="313" spans="3:11" x14ac:dyDescent="0.35">
      <c r="C313" s="2" t="s">
        <v>130</v>
      </c>
    </row>
    <row r="315" spans="3:11" x14ac:dyDescent="0.35">
      <c r="E315" s="29"/>
      <c r="F315" t="s">
        <v>0</v>
      </c>
      <c r="G315" s="11" t="s">
        <v>0</v>
      </c>
      <c r="H315" t="s">
        <v>12</v>
      </c>
      <c r="I315" s="11" t="s">
        <v>12</v>
      </c>
      <c r="J315" t="s">
        <v>46</v>
      </c>
      <c r="K315" s="11" t="s">
        <v>46</v>
      </c>
    </row>
    <row r="316" spans="3:11" x14ac:dyDescent="0.35">
      <c r="E316" s="30"/>
      <c r="F316" s="7" t="s">
        <v>14</v>
      </c>
      <c r="G316" s="10" t="s">
        <v>15</v>
      </c>
      <c r="H316" s="7" t="s">
        <v>14</v>
      </c>
      <c r="I316" s="10" t="s">
        <v>15</v>
      </c>
      <c r="J316" s="7" t="s">
        <v>14</v>
      </c>
      <c r="K316" s="10" t="s">
        <v>15</v>
      </c>
    </row>
    <row r="317" spans="3:11" x14ac:dyDescent="0.35">
      <c r="E317" t="s">
        <v>145</v>
      </c>
      <c r="F317">
        <v>40</v>
      </c>
      <c r="G317">
        <v>5.7</v>
      </c>
      <c r="H317">
        <v>53</v>
      </c>
      <c r="I317">
        <v>7.6</v>
      </c>
      <c r="J317">
        <v>27</v>
      </c>
      <c r="K317">
        <v>3.8</v>
      </c>
    </row>
    <row r="318" spans="3:11" x14ac:dyDescent="0.35">
      <c r="E318" t="s">
        <v>146</v>
      </c>
      <c r="F318">
        <v>80</v>
      </c>
      <c r="G318">
        <v>11.4</v>
      </c>
      <c r="H318">
        <v>100</v>
      </c>
      <c r="I318">
        <v>14.3</v>
      </c>
      <c r="J318">
        <v>69</v>
      </c>
      <c r="K318">
        <v>9.8000000000000007</v>
      </c>
    </row>
    <row r="319" spans="3:11" x14ac:dyDescent="0.35">
      <c r="E319" t="s">
        <v>147</v>
      </c>
      <c r="F319">
        <v>238</v>
      </c>
      <c r="G319">
        <v>33.9</v>
      </c>
      <c r="H319">
        <v>234</v>
      </c>
      <c r="I319">
        <v>33.4</v>
      </c>
      <c r="J319">
        <v>227</v>
      </c>
      <c r="K319">
        <v>32.299999999999997</v>
      </c>
    </row>
    <row r="320" spans="3:11" x14ac:dyDescent="0.35">
      <c r="E320" t="s">
        <v>148</v>
      </c>
      <c r="F320">
        <v>121</v>
      </c>
      <c r="G320">
        <v>17.2</v>
      </c>
      <c r="H320">
        <v>81</v>
      </c>
      <c r="I320">
        <v>11.6</v>
      </c>
      <c r="J320">
        <v>129</v>
      </c>
      <c r="K320">
        <v>18.3</v>
      </c>
    </row>
    <row r="321" spans="5:11" x14ac:dyDescent="0.35">
      <c r="E321" t="s">
        <v>149</v>
      </c>
      <c r="F321">
        <v>36</v>
      </c>
      <c r="G321">
        <v>5.0999999999999996</v>
      </c>
      <c r="H321">
        <v>13</v>
      </c>
      <c r="I321">
        <v>1.9</v>
      </c>
      <c r="J321">
        <v>24</v>
      </c>
      <c r="K321">
        <v>3.4</v>
      </c>
    </row>
    <row r="322" spans="5:11" x14ac:dyDescent="0.35">
      <c r="E322" t="s">
        <v>150</v>
      </c>
      <c r="F322">
        <v>187</v>
      </c>
      <c r="G322">
        <v>26.6</v>
      </c>
      <c r="H322">
        <v>220</v>
      </c>
      <c r="I322">
        <v>31.4</v>
      </c>
      <c r="J322">
        <v>227</v>
      </c>
      <c r="K322">
        <v>32.299999999999997</v>
      </c>
    </row>
    <row r="323" spans="5:11" x14ac:dyDescent="0.35">
      <c r="F323">
        <v>702</v>
      </c>
      <c r="G323">
        <v>99.9</v>
      </c>
      <c r="H323">
        <v>701</v>
      </c>
      <c r="I323">
        <v>100.19999999999999</v>
      </c>
      <c r="J323">
        <v>703</v>
      </c>
      <c r="K323">
        <v>99.9</v>
      </c>
    </row>
  </sheetData>
  <mergeCells count="28">
    <mergeCell ref="E61:E62"/>
    <mergeCell ref="E21:E22"/>
    <mergeCell ref="E14:E15"/>
    <mergeCell ref="E7:E8"/>
    <mergeCell ref="E30:E31"/>
    <mergeCell ref="E46:E47"/>
    <mergeCell ref="E225:E226"/>
    <mergeCell ref="E77:E78"/>
    <mergeCell ref="E93:E94"/>
    <mergeCell ref="E107:E108"/>
    <mergeCell ref="E122:E123"/>
    <mergeCell ref="E134:E135"/>
    <mergeCell ref="E147:E148"/>
    <mergeCell ref="E153:E154"/>
    <mergeCell ref="E167:E168"/>
    <mergeCell ref="E182:E183"/>
    <mergeCell ref="E198:E199"/>
    <mergeCell ref="E213:E214"/>
    <mergeCell ref="E284:E285"/>
    <mergeCell ref="E293:E294"/>
    <mergeCell ref="E304:E305"/>
    <mergeCell ref="E315:E316"/>
    <mergeCell ref="E235:E236"/>
    <mergeCell ref="E243:E244"/>
    <mergeCell ref="E251:E252"/>
    <mergeCell ref="E259:E260"/>
    <mergeCell ref="E268:E269"/>
    <mergeCell ref="E276:E277"/>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5C76-12F6-4657-8AF6-517AE3DE516E}">
  <dimension ref="B2:O690"/>
  <sheetViews>
    <sheetView topLeftCell="A16" workbookViewId="0">
      <selection activeCell="Q356" sqref="Q356"/>
    </sheetView>
  </sheetViews>
  <sheetFormatPr defaultRowHeight="14.5" x14ac:dyDescent="0.35"/>
  <sheetData>
    <row r="2" spans="2:15" x14ac:dyDescent="0.35">
      <c r="B2" s="3" t="s">
        <v>224</v>
      </c>
      <c r="D2" s="3"/>
      <c r="L2" s="1"/>
      <c r="M2" s="1"/>
      <c r="N2" s="1"/>
      <c r="O2" s="1"/>
    </row>
    <row r="4" spans="2:15" x14ac:dyDescent="0.35">
      <c r="C4" s="2" t="s">
        <v>160</v>
      </c>
      <c r="D4" s="2"/>
      <c r="L4" s="1"/>
      <c r="M4" s="1"/>
      <c r="N4" s="1"/>
      <c r="O4" s="1"/>
    </row>
    <row r="5" spans="2:15" x14ac:dyDescent="0.35">
      <c r="E5" s="2"/>
      <c r="L5" s="1"/>
      <c r="M5" s="1"/>
      <c r="N5" s="1"/>
      <c r="O5" s="1"/>
    </row>
    <row r="6" spans="2:15" x14ac:dyDescent="0.35">
      <c r="D6" s="4" t="s">
        <v>35</v>
      </c>
      <c r="E6" s="2"/>
      <c r="L6" s="1"/>
      <c r="M6" s="1"/>
      <c r="N6" s="1"/>
      <c r="O6" s="1"/>
    </row>
    <row r="8" spans="2:15" x14ac:dyDescent="0.35">
      <c r="E8" t="s">
        <v>151</v>
      </c>
    </row>
    <row r="10" spans="2:15" x14ac:dyDescent="0.35">
      <c r="F10" s="29"/>
      <c r="G10" t="s">
        <v>0</v>
      </c>
      <c r="H10" s="11" t="s">
        <v>0</v>
      </c>
      <c r="I10" t="s">
        <v>12</v>
      </c>
      <c r="J10" s="11" t="s">
        <v>12</v>
      </c>
      <c r="K10" t="s">
        <v>46</v>
      </c>
      <c r="L10" s="11" t="s">
        <v>46</v>
      </c>
    </row>
    <row r="11" spans="2:15" x14ac:dyDescent="0.35">
      <c r="F11" s="30"/>
      <c r="G11" s="7" t="s">
        <v>14</v>
      </c>
      <c r="H11" s="10" t="s">
        <v>15</v>
      </c>
      <c r="I11" s="7" t="s">
        <v>14</v>
      </c>
      <c r="J11" s="10" t="s">
        <v>15</v>
      </c>
      <c r="K11" s="7" t="s">
        <v>14</v>
      </c>
      <c r="L11" s="10" t="s">
        <v>15</v>
      </c>
    </row>
    <row r="12" spans="2:15" x14ac:dyDescent="0.35">
      <c r="F12" t="s">
        <v>154</v>
      </c>
      <c r="G12">
        <v>23</v>
      </c>
      <c r="H12">
        <v>7</v>
      </c>
      <c r="I12">
        <v>3</v>
      </c>
      <c r="J12">
        <v>0.8</v>
      </c>
      <c r="K12">
        <v>16</v>
      </c>
      <c r="L12">
        <v>3.2</v>
      </c>
    </row>
    <row r="13" spans="2:15" x14ac:dyDescent="0.35">
      <c r="F13" t="s">
        <v>155</v>
      </c>
      <c r="G13">
        <v>32</v>
      </c>
      <c r="H13">
        <v>9.6999999999999993</v>
      </c>
      <c r="I13">
        <v>22</v>
      </c>
      <c r="J13">
        <v>5.9</v>
      </c>
      <c r="K13">
        <v>37</v>
      </c>
      <c r="L13">
        <v>7.3</v>
      </c>
    </row>
    <row r="14" spans="2:15" x14ac:dyDescent="0.35">
      <c r="F14" t="s">
        <v>156</v>
      </c>
      <c r="G14">
        <v>98</v>
      </c>
      <c r="H14">
        <v>29.7</v>
      </c>
      <c r="I14">
        <v>90</v>
      </c>
      <c r="J14">
        <v>24.3</v>
      </c>
      <c r="K14">
        <v>142</v>
      </c>
      <c r="L14">
        <v>28</v>
      </c>
    </row>
    <row r="15" spans="2:15" x14ac:dyDescent="0.35">
      <c r="F15" t="s">
        <v>157</v>
      </c>
      <c r="G15">
        <v>138</v>
      </c>
      <c r="H15">
        <v>41.8</v>
      </c>
      <c r="I15">
        <v>193</v>
      </c>
      <c r="J15">
        <v>52.2</v>
      </c>
      <c r="K15">
        <v>246</v>
      </c>
      <c r="L15">
        <v>48.5</v>
      </c>
    </row>
    <row r="16" spans="2:15" x14ac:dyDescent="0.35">
      <c r="F16" t="s">
        <v>158</v>
      </c>
      <c r="G16">
        <v>39</v>
      </c>
      <c r="H16">
        <v>11.8</v>
      </c>
      <c r="I16">
        <v>62</v>
      </c>
      <c r="J16">
        <v>16.8</v>
      </c>
      <c r="K16">
        <v>66</v>
      </c>
      <c r="L16">
        <v>13</v>
      </c>
    </row>
    <row r="17" spans="5:12" x14ac:dyDescent="0.35">
      <c r="F17" t="s">
        <v>4</v>
      </c>
      <c r="G17">
        <v>372</v>
      </c>
      <c r="I17">
        <v>331</v>
      </c>
      <c r="K17">
        <v>196</v>
      </c>
    </row>
    <row r="19" spans="5:12" x14ac:dyDescent="0.35">
      <c r="E19" t="s">
        <v>152</v>
      </c>
    </row>
    <row r="21" spans="5:12" x14ac:dyDescent="0.35">
      <c r="F21" s="29"/>
      <c r="G21" t="s">
        <v>0</v>
      </c>
      <c r="H21" s="11" t="s">
        <v>0</v>
      </c>
      <c r="I21" t="s">
        <v>12</v>
      </c>
      <c r="J21" s="11" t="s">
        <v>12</v>
      </c>
      <c r="K21" t="s">
        <v>46</v>
      </c>
      <c r="L21" s="11" t="s">
        <v>46</v>
      </c>
    </row>
    <row r="22" spans="5:12" x14ac:dyDescent="0.35">
      <c r="F22" s="30"/>
      <c r="G22" s="7" t="s">
        <v>14</v>
      </c>
      <c r="H22" s="10" t="s">
        <v>15</v>
      </c>
      <c r="I22" s="7" t="s">
        <v>14</v>
      </c>
      <c r="J22" s="10" t="s">
        <v>15</v>
      </c>
      <c r="K22" s="7" t="s">
        <v>14</v>
      </c>
      <c r="L22" s="10" t="s">
        <v>15</v>
      </c>
    </row>
    <row r="23" spans="5:12" x14ac:dyDescent="0.35">
      <c r="F23" t="s">
        <v>154</v>
      </c>
      <c r="G23">
        <v>33</v>
      </c>
      <c r="H23">
        <v>10</v>
      </c>
      <c r="I23">
        <v>8</v>
      </c>
      <c r="J23">
        <v>2.2000000000000002</v>
      </c>
      <c r="K23">
        <v>51</v>
      </c>
      <c r="L23">
        <v>10.1</v>
      </c>
    </row>
    <row r="24" spans="5:12" x14ac:dyDescent="0.35">
      <c r="F24" t="s">
        <v>155</v>
      </c>
      <c r="G24">
        <v>44</v>
      </c>
      <c r="H24">
        <v>13.3</v>
      </c>
      <c r="I24">
        <v>20</v>
      </c>
      <c r="J24">
        <v>5.4</v>
      </c>
      <c r="K24">
        <v>83</v>
      </c>
      <c r="L24">
        <v>16.399999999999999</v>
      </c>
    </row>
    <row r="25" spans="5:12" x14ac:dyDescent="0.35">
      <c r="F25" t="s">
        <v>156</v>
      </c>
      <c r="G25">
        <v>135</v>
      </c>
      <c r="H25">
        <v>40.9</v>
      </c>
      <c r="I25">
        <v>113</v>
      </c>
      <c r="J25">
        <v>30.5</v>
      </c>
      <c r="K25">
        <v>190</v>
      </c>
      <c r="L25">
        <v>37.5</v>
      </c>
    </row>
    <row r="26" spans="5:12" x14ac:dyDescent="0.35">
      <c r="F26" t="s">
        <v>157</v>
      </c>
      <c r="G26">
        <v>86</v>
      </c>
      <c r="H26">
        <v>26.1</v>
      </c>
      <c r="I26">
        <v>178</v>
      </c>
      <c r="J26">
        <v>48.1</v>
      </c>
      <c r="K26">
        <v>157</v>
      </c>
      <c r="L26">
        <v>31</v>
      </c>
    </row>
    <row r="27" spans="5:12" x14ac:dyDescent="0.35">
      <c r="F27" t="s">
        <v>158</v>
      </c>
      <c r="G27">
        <v>32</v>
      </c>
      <c r="H27">
        <v>9.6999999999999993</v>
      </c>
      <c r="I27">
        <v>51</v>
      </c>
      <c r="J27">
        <v>13.8</v>
      </c>
      <c r="K27">
        <v>26</v>
      </c>
      <c r="L27">
        <v>5.0999999999999996</v>
      </c>
    </row>
    <row r="28" spans="5:12" x14ac:dyDescent="0.35">
      <c r="F28" t="s">
        <v>4</v>
      </c>
      <c r="G28">
        <v>372</v>
      </c>
      <c r="I28">
        <v>331</v>
      </c>
      <c r="K28">
        <v>196</v>
      </c>
    </row>
    <row r="30" spans="5:12" x14ac:dyDescent="0.35">
      <c r="E30" t="s">
        <v>153</v>
      </c>
    </row>
    <row r="32" spans="5:12" x14ac:dyDescent="0.35">
      <c r="F32" s="29"/>
      <c r="G32" t="s">
        <v>0</v>
      </c>
      <c r="H32" s="11" t="s">
        <v>0</v>
      </c>
      <c r="I32" t="s">
        <v>12</v>
      </c>
      <c r="J32" s="11" t="s">
        <v>12</v>
      </c>
      <c r="K32" t="s">
        <v>46</v>
      </c>
      <c r="L32" s="11" t="s">
        <v>46</v>
      </c>
    </row>
    <row r="33" spans="4:12" x14ac:dyDescent="0.35">
      <c r="F33" s="30"/>
      <c r="G33" s="7" t="s">
        <v>14</v>
      </c>
      <c r="H33" s="10" t="s">
        <v>15</v>
      </c>
      <c r="I33" s="7" t="s">
        <v>14</v>
      </c>
      <c r="J33" s="10" t="s">
        <v>15</v>
      </c>
      <c r="K33" s="7" t="s">
        <v>14</v>
      </c>
      <c r="L33" s="10" t="s">
        <v>15</v>
      </c>
    </row>
    <row r="34" spans="4:12" x14ac:dyDescent="0.35">
      <c r="F34" t="s">
        <v>154</v>
      </c>
      <c r="G34">
        <v>10</v>
      </c>
      <c r="H34">
        <v>3</v>
      </c>
      <c r="I34">
        <v>6</v>
      </c>
      <c r="J34">
        <v>1.6</v>
      </c>
      <c r="K34">
        <v>9</v>
      </c>
      <c r="L34">
        <v>1.8</v>
      </c>
    </row>
    <row r="35" spans="4:12" x14ac:dyDescent="0.35">
      <c r="F35" t="s">
        <v>155</v>
      </c>
      <c r="G35">
        <v>26</v>
      </c>
      <c r="H35">
        <v>7.9</v>
      </c>
      <c r="I35">
        <v>14</v>
      </c>
      <c r="J35">
        <v>3.8</v>
      </c>
      <c r="K35">
        <v>34</v>
      </c>
      <c r="L35">
        <v>6.7</v>
      </c>
    </row>
    <row r="36" spans="4:12" x14ac:dyDescent="0.35">
      <c r="F36" t="s">
        <v>156</v>
      </c>
      <c r="G36">
        <v>71</v>
      </c>
      <c r="H36">
        <v>21.5</v>
      </c>
      <c r="I36">
        <v>62</v>
      </c>
      <c r="J36">
        <v>16.8</v>
      </c>
      <c r="K36">
        <v>121</v>
      </c>
      <c r="L36">
        <v>23.9</v>
      </c>
    </row>
    <row r="37" spans="4:12" x14ac:dyDescent="0.35">
      <c r="F37" t="s">
        <v>157</v>
      </c>
      <c r="G37">
        <v>152</v>
      </c>
      <c r="H37">
        <v>46.1</v>
      </c>
      <c r="I37">
        <v>195</v>
      </c>
      <c r="J37">
        <v>52.7</v>
      </c>
      <c r="K37">
        <v>252</v>
      </c>
      <c r="L37">
        <v>49.7</v>
      </c>
    </row>
    <row r="38" spans="4:12" x14ac:dyDescent="0.35">
      <c r="F38" t="s">
        <v>158</v>
      </c>
      <c r="G38">
        <v>71</v>
      </c>
      <c r="H38">
        <v>21.5</v>
      </c>
      <c r="I38">
        <v>93</v>
      </c>
      <c r="J38">
        <v>25.1</v>
      </c>
      <c r="K38">
        <v>91</v>
      </c>
      <c r="L38">
        <v>17.899999999999999</v>
      </c>
    </row>
    <row r="39" spans="4:12" x14ac:dyDescent="0.35">
      <c r="F39" t="s">
        <v>4</v>
      </c>
      <c r="G39">
        <v>372</v>
      </c>
      <c r="I39">
        <v>331</v>
      </c>
      <c r="K39">
        <v>196</v>
      </c>
    </row>
    <row r="41" spans="4:12" x14ac:dyDescent="0.35">
      <c r="D41" s="4" t="s">
        <v>36</v>
      </c>
    </row>
    <row r="43" spans="4:12" x14ac:dyDescent="0.35">
      <c r="E43" t="s">
        <v>151</v>
      </c>
    </row>
    <row r="45" spans="4:12" x14ac:dyDescent="0.35">
      <c r="F45" s="29"/>
      <c r="G45" t="s">
        <v>0</v>
      </c>
      <c r="H45" s="11" t="s">
        <v>0</v>
      </c>
      <c r="I45" t="s">
        <v>12</v>
      </c>
      <c r="J45" s="11" t="s">
        <v>12</v>
      </c>
      <c r="K45" t="s">
        <v>46</v>
      </c>
      <c r="L45" s="11" t="s">
        <v>46</v>
      </c>
    </row>
    <row r="46" spans="4:12" x14ac:dyDescent="0.35">
      <c r="F46" s="30"/>
      <c r="G46" s="7" t="s">
        <v>14</v>
      </c>
      <c r="H46" s="10" t="s">
        <v>15</v>
      </c>
      <c r="I46" s="7" t="s">
        <v>14</v>
      </c>
      <c r="J46" s="10" t="s">
        <v>15</v>
      </c>
      <c r="K46" s="7" t="s">
        <v>14</v>
      </c>
      <c r="L46" s="10" t="s">
        <v>15</v>
      </c>
    </row>
    <row r="47" spans="4:12" x14ac:dyDescent="0.35">
      <c r="F47" t="s">
        <v>154</v>
      </c>
      <c r="G47">
        <v>23</v>
      </c>
      <c r="H47">
        <v>7.7</v>
      </c>
      <c r="I47">
        <v>2</v>
      </c>
      <c r="J47">
        <v>1.8</v>
      </c>
      <c r="K47">
        <v>3</v>
      </c>
      <c r="L47">
        <v>3.4</v>
      </c>
    </row>
    <row r="48" spans="4:12" x14ac:dyDescent="0.35">
      <c r="F48" t="s">
        <v>155</v>
      </c>
      <c r="G48">
        <v>29</v>
      </c>
      <c r="H48">
        <v>9.6999999999999993</v>
      </c>
      <c r="I48">
        <v>6</v>
      </c>
      <c r="J48">
        <v>5.5</v>
      </c>
      <c r="K48">
        <v>7</v>
      </c>
      <c r="L48">
        <v>8</v>
      </c>
    </row>
    <row r="49" spans="5:12" x14ac:dyDescent="0.35">
      <c r="F49" t="s">
        <v>156</v>
      </c>
      <c r="G49">
        <v>96</v>
      </c>
      <c r="H49">
        <v>32.1</v>
      </c>
      <c r="I49">
        <v>24</v>
      </c>
      <c r="J49">
        <v>22</v>
      </c>
      <c r="K49">
        <v>27</v>
      </c>
      <c r="L49">
        <v>31</v>
      </c>
    </row>
    <row r="50" spans="5:12" x14ac:dyDescent="0.35">
      <c r="F50" t="s">
        <v>157</v>
      </c>
      <c r="G50">
        <v>116</v>
      </c>
      <c r="H50">
        <v>38.799999999999997</v>
      </c>
      <c r="I50">
        <v>64</v>
      </c>
      <c r="J50">
        <v>58.7</v>
      </c>
      <c r="K50">
        <v>41</v>
      </c>
      <c r="L50">
        <v>47.1</v>
      </c>
    </row>
    <row r="51" spans="5:12" x14ac:dyDescent="0.35">
      <c r="F51" t="s">
        <v>158</v>
      </c>
      <c r="G51">
        <v>35</v>
      </c>
      <c r="H51">
        <v>11.7</v>
      </c>
      <c r="I51">
        <v>13</v>
      </c>
      <c r="J51">
        <v>11.9</v>
      </c>
      <c r="K51">
        <v>9</v>
      </c>
      <c r="L51">
        <v>10.3</v>
      </c>
    </row>
    <row r="52" spans="5:12" x14ac:dyDescent="0.35">
      <c r="F52" t="s">
        <v>4</v>
      </c>
      <c r="G52">
        <v>403</v>
      </c>
      <c r="I52">
        <v>592</v>
      </c>
      <c r="K52">
        <v>616</v>
      </c>
    </row>
    <row r="54" spans="5:12" x14ac:dyDescent="0.35">
      <c r="E54" t="s">
        <v>151</v>
      </c>
    </row>
    <row r="56" spans="5:12" x14ac:dyDescent="0.35">
      <c r="F56" s="29"/>
      <c r="G56" t="s">
        <v>0</v>
      </c>
      <c r="H56" s="11" t="s">
        <v>0</v>
      </c>
      <c r="I56" t="s">
        <v>12</v>
      </c>
      <c r="J56" s="11" t="s">
        <v>12</v>
      </c>
      <c r="K56" t="s">
        <v>46</v>
      </c>
      <c r="L56" s="11" t="s">
        <v>46</v>
      </c>
    </row>
    <row r="57" spans="5:12" x14ac:dyDescent="0.35">
      <c r="F57" s="30"/>
      <c r="G57" s="7" t="s">
        <v>14</v>
      </c>
      <c r="H57" s="10" t="s">
        <v>15</v>
      </c>
      <c r="I57" s="7" t="s">
        <v>14</v>
      </c>
      <c r="J57" s="10" t="s">
        <v>15</v>
      </c>
      <c r="K57" s="7" t="s">
        <v>14</v>
      </c>
      <c r="L57" s="10" t="s">
        <v>15</v>
      </c>
    </row>
    <row r="58" spans="5:12" x14ac:dyDescent="0.35">
      <c r="F58" t="s">
        <v>154</v>
      </c>
      <c r="G58">
        <v>41</v>
      </c>
      <c r="H58">
        <v>13.7</v>
      </c>
      <c r="I58">
        <v>3</v>
      </c>
      <c r="J58">
        <v>2.8</v>
      </c>
      <c r="K58">
        <v>6</v>
      </c>
      <c r="L58">
        <v>6.9</v>
      </c>
    </row>
    <row r="59" spans="5:12" x14ac:dyDescent="0.35">
      <c r="F59" t="s">
        <v>155</v>
      </c>
      <c r="G59">
        <v>51</v>
      </c>
      <c r="H59">
        <v>17.100000000000001</v>
      </c>
      <c r="I59">
        <v>17</v>
      </c>
      <c r="J59">
        <v>15.6</v>
      </c>
      <c r="K59">
        <v>9</v>
      </c>
      <c r="L59">
        <v>10.3</v>
      </c>
    </row>
    <row r="60" spans="5:12" x14ac:dyDescent="0.35">
      <c r="F60" t="s">
        <v>156</v>
      </c>
      <c r="G60">
        <v>110</v>
      </c>
      <c r="H60">
        <v>36.799999999999997</v>
      </c>
      <c r="I60">
        <v>23</v>
      </c>
      <c r="J60">
        <v>21.1</v>
      </c>
      <c r="K60">
        <v>32</v>
      </c>
      <c r="L60">
        <v>36.799999999999997</v>
      </c>
    </row>
    <row r="61" spans="5:12" x14ac:dyDescent="0.35">
      <c r="F61" t="s">
        <v>157</v>
      </c>
      <c r="G61">
        <v>71</v>
      </c>
      <c r="H61">
        <v>23.7</v>
      </c>
      <c r="I61">
        <v>48</v>
      </c>
      <c r="J61">
        <v>44</v>
      </c>
      <c r="K61">
        <v>31</v>
      </c>
      <c r="L61">
        <v>35.6</v>
      </c>
    </row>
    <row r="62" spans="5:12" x14ac:dyDescent="0.35">
      <c r="F62" t="s">
        <v>158</v>
      </c>
      <c r="G62">
        <v>26</v>
      </c>
      <c r="H62">
        <v>8.6999999999999993</v>
      </c>
      <c r="I62">
        <v>18</v>
      </c>
      <c r="J62">
        <v>16.5</v>
      </c>
      <c r="K62">
        <v>9</v>
      </c>
      <c r="L62">
        <v>10.3</v>
      </c>
    </row>
    <row r="63" spans="5:12" x14ac:dyDescent="0.35">
      <c r="F63" t="s">
        <v>4</v>
      </c>
      <c r="G63">
        <v>403</v>
      </c>
      <c r="I63">
        <v>592</v>
      </c>
      <c r="K63">
        <v>616</v>
      </c>
    </row>
    <row r="65" spans="4:12" x14ac:dyDescent="0.35">
      <c r="E65" t="s">
        <v>153</v>
      </c>
    </row>
    <row r="67" spans="4:12" x14ac:dyDescent="0.35">
      <c r="F67" s="29"/>
      <c r="G67" t="s">
        <v>0</v>
      </c>
      <c r="H67" s="11" t="s">
        <v>0</v>
      </c>
      <c r="I67" t="s">
        <v>12</v>
      </c>
      <c r="J67" s="11" t="s">
        <v>12</v>
      </c>
      <c r="K67" t="s">
        <v>46</v>
      </c>
      <c r="L67" s="11" t="s">
        <v>46</v>
      </c>
    </row>
    <row r="68" spans="4:12" x14ac:dyDescent="0.35">
      <c r="F68" s="30"/>
      <c r="G68" s="7" t="s">
        <v>14</v>
      </c>
      <c r="H68" s="10" t="s">
        <v>15</v>
      </c>
      <c r="I68" s="7" t="s">
        <v>14</v>
      </c>
      <c r="J68" s="10" t="s">
        <v>15</v>
      </c>
      <c r="K68" s="7" t="s">
        <v>14</v>
      </c>
      <c r="L68" s="10" t="s">
        <v>15</v>
      </c>
    </row>
    <row r="69" spans="4:12" x14ac:dyDescent="0.35">
      <c r="F69" t="s">
        <v>154</v>
      </c>
      <c r="G69">
        <v>13</v>
      </c>
      <c r="H69">
        <v>4.3</v>
      </c>
      <c r="I69">
        <v>1</v>
      </c>
      <c r="J69">
        <v>0.9</v>
      </c>
      <c r="K69">
        <v>3</v>
      </c>
      <c r="L69">
        <v>3.4</v>
      </c>
    </row>
    <row r="70" spans="4:12" x14ac:dyDescent="0.35">
      <c r="F70" t="s">
        <v>155</v>
      </c>
      <c r="G70">
        <v>23</v>
      </c>
      <c r="H70">
        <v>7.7</v>
      </c>
      <c r="I70">
        <v>8</v>
      </c>
      <c r="J70">
        <v>7.3</v>
      </c>
      <c r="K70">
        <v>5</v>
      </c>
      <c r="L70">
        <v>5.7</v>
      </c>
    </row>
    <row r="71" spans="4:12" x14ac:dyDescent="0.35">
      <c r="F71" t="s">
        <v>156</v>
      </c>
      <c r="G71">
        <v>67</v>
      </c>
      <c r="H71">
        <v>22.4</v>
      </c>
      <c r="I71">
        <v>20</v>
      </c>
      <c r="J71">
        <v>18.3</v>
      </c>
      <c r="K71">
        <v>36</v>
      </c>
      <c r="L71">
        <v>41.4</v>
      </c>
    </row>
    <row r="72" spans="4:12" x14ac:dyDescent="0.35">
      <c r="F72" t="s">
        <v>157</v>
      </c>
      <c r="G72">
        <v>121</v>
      </c>
      <c r="H72">
        <v>40.5</v>
      </c>
      <c r="I72">
        <v>60</v>
      </c>
      <c r="J72">
        <v>55</v>
      </c>
      <c r="K72">
        <v>36</v>
      </c>
      <c r="L72">
        <v>41.4</v>
      </c>
    </row>
    <row r="73" spans="4:12" x14ac:dyDescent="0.35">
      <c r="F73" t="s">
        <v>158</v>
      </c>
      <c r="G73">
        <v>75</v>
      </c>
      <c r="H73">
        <v>25.1</v>
      </c>
      <c r="I73">
        <v>20</v>
      </c>
      <c r="J73">
        <v>18.3</v>
      </c>
      <c r="K73">
        <v>7</v>
      </c>
      <c r="L73">
        <v>8</v>
      </c>
    </row>
    <row r="74" spans="4:12" x14ac:dyDescent="0.35">
      <c r="F74" t="s">
        <v>4</v>
      </c>
      <c r="G74">
        <v>403</v>
      </c>
      <c r="I74">
        <v>592</v>
      </c>
      <c r="K74">
        <v>616</v>
      </c>
    </row>
    <row r="76" spans="4:12" x14ac:dyDescent="0.35">
      <c r="D76" s="4" t="s">
        <v>37</v>
      </c>
    </row>
    <row r="77" spans="4:12" x14ac:dyDescent="0.35">
      <c r="E77" t="s">
        <v>151</v>
      </c>
    </row>
    <row r="79" spans="4:12" x14ac:dyDescent="0.35">
      <c r="F79" s="29"/>
      <c r="G79" t="s">
        <v>0</v>
      </c>
      <c r="H79" s="11" t="s">
        <v>0</v>
      </c>
      <c r="I79" t="s">
        <v>12</v>
      </c>
      <c r="J79" s="11" t="s">
        <v>12</v>
      </c>
      <c r="K79" t="s">
        <v>46</v>
      </c>
      <c r="L79" s="11" t="s">
        <v>46</v>
      </c>
    </row>
    <row r="80" spans="4:12" x14ac:dyDescent="0.35">
      <c r="F80" s="30"/>
      <c r="G80" s="7" t="s">
        <v>14</v>
      </c>
      <c r="H80" s="10" t="s">
        <v>15</v>
      </c>
      <c r="I80" s="7" t="s">
        <v>14</v>
      </c>
      <c r="J80" s="10" t="s">
        <v>15</v>
      </c>
      <c r="K80" s="7" t="s">
        <v>14</v>
      </c>
      <c r="L80" s="10" t="s">
        <v>15</v>
      </c>
    </row>
    <row r="81" spans="5:12" x14ac:dyDescent="0.35">
      <c r="F81" t="s">
        <v>154</v>
      </c>
      <c r="G81">
        <v>13</v>
      </c>
      <c r="H81">
        <v>7.8</v>
      </c>
      <c r="I81">
        <v>5</v>
      </c>
      <c r="J81">
        <v>2.6</v>
      </c>
      <c r="K81">
        <v>6</v>
      </c>
      <c r="L81">
        <v>3.7</v>
      </c>
    </row>
    <row r="82" spans="5:12" x14ac:dyDescent="0.35">
      <c r="F82" t="s">
        <v>155</v>
      </c>
      <c r="G82">
        <v>17</v>
      </c>
      <c r="H82">
        <v>10.199999999999999</v>
      </c>
      <c r="I82">
        <v>15</v>
      </c>
      <c r="J82">
        <v>7.8</v>
      </c>
      <c r="K82">
        <v>19</v>
      </c>
      <c r="L82">
        <v>11.7</v>
      </c>
    </row>
    <row r="83" spans="5:12" x14ac:dyDescent="0.35">
      <c r="F83" t="s">
        <v>156</v>
      </c>
      <c r="G83">
        <v>42</v>
      </c>
      <c r="H83">
        <v>25.1</v>
      </c>
      <c r="I83">
        <v>42</v>
      </c>
      <c r="J83">
        <v>21.9</v>
      </c>
      <c r="K83">
        <v>58</v>
      </c>
      <c r="L83">
        <v>35.6</v>
      </c>
    </row>
    <row r="84" spans="5:12" x14ac:dyDescent="0.35">
      <c r="F84" t="s">
        <v>157</v>
      </c>
      <c r="G84">
        <v>69</v>
      </c>
      <c r="H84">
        <v>41.3</v>
      </c>
      <c r="I84">
        <v>100</v>
      </c>
      <c r="J84">
        <v>52.1</v>
      </c>
      <c r="K84">
        <v>63</v>
      </c>
      <c r="L84">
        <v>38.700000000000003</v>
      </c>
    </row>
    <row r="85" spans="5:12" x14ac:dyDescent="0.35">
      <c r="F85" t="s">
        <v>158</v>
      </c>
      <c r="G85">
        <v>26</v>
      </c>
      <c r="H85">
        <v>15.6</v>
      </c>
      <c r="I85">
        <v>30</v>
      </c>
      <c r="J85">
        <v>15.6</v>
      </c>
      <c r="K85">
        <v>17</v>
      </c>
      <c r="L85">
        <v>10.4</v>
      </c>
    </row>
    <row r="86" spans="5:12" x14ac:dyDescent="0.35">
      <c r="F86" t="s">
        <v>4</v>
      </c>
      <c r="G86">
        <v>535</v>
      </c>
      <c r="I86">
        <v>509</v>
      </c>
      <c r="K86">
        <v>540</v>
      </c>
    </row>
    <row r="88" spans="5:12" x14ac:dyDescent="0.35">
      <c r="E88" t="s">
        <v>152</v>
      </c>
    </row>
    <row r="90" spans="5:12" x14ac:dyDescent="0.35">
      <c r="F90" s="29"/>
      <c r="G90" t="s">
        <v>0</v>
      </c>
      <c r="H90" s="11" t="s">
        <v>0</v>
      </c>
      <c r="I90" t="s">
        <v>12</v>
      </c>
      <c r="J90" s="11" t="s">
        <v>12</v>
      </c>
      <c r="K90" t="s">
        <v>46</v>
      </c>
      <c r="L90" s="11" t="s">
        <v>46</v>
      </c>
    </row>
    <row r="91" spans="5:12" x14ac:dyDescent="0.35">
      <c r="F91" s="30"/>
      <c r="G91" s="7" t="s">
        <v>14</v>
      </c>
      <c r="H91" s="10" t="s">
        <v>15</v>
      </c>
      <c r="I91" s="7" t="s">
        <v>14</v>
      </c>
      <c r="J91" s="10" t="s">
        <v>15</v>
      </c>
      <c r="K91" s="7" t="s">
        <v>14</v>
      </c>
      <c r="L91" s="10" t="s">
        <v>15</v>
      </c>
    </row>
    <row r="92" spans="5:12" x14ac:dyDescent="0.35">
      <c r="F92" t="s">
        <v>154</v>
      </c>
      <c r="G92">
        <v>16</v>
      </c>
      <c r="H92">
        <v>9.6</v>
      </c>
      <c r="I92">
        <v>7</v>
      </c>
      <c r="J92">
        <v>3.6</v>
      </c>
      <c r="K92">
        <v>12</v>
      </c>
      <c r="L92">
        <v>7.4</v>
      </c>
    </row>
    <row r="93" spans="5:12" x14ac:dyDescent="0.35">
      <c r="F93" t="s">
        <v>155</v>
      </c>
      <c r="G93">
        <v>27</v>
      </c>
      <c r="H93">
        <v>16.2</v>
      </c>
      <c r="I93">
        <v>12</v>
      </c>
      <c r="J93">
        <v>6.3</v>
      </c>
      <c r="K93">
        <v>26</v>
      </c>
      <c r="L93">
        <v>16</v>
      </c>
    </row>
    <row r="94" spans="5:12" x14ac:dyDescent="0.35">
      <c r="F94" t="s">
        <v>156</v>
      </c>
      <c r="G94">
        <v>50</v>
      </c>
      <c r="H94">
        <v>29.9</v>
      </c>
      <c r="I94">
        <v>49</v>
      </c>
      <c r="J94">
        <v>25.5</v>
      </c>
      <c r="K94">
        <v>73</v>
      </c>
      <c r="L94">
        <v>44.8</v>
      </c>
    </row>
    <row r="95" spans="5:12" x14ac:dyDescent="0.35">
      <c r="F95" t="s">
        <v>157</v>
      </c>
      <c r="G95">
        <v>52</v>
      </c>
      <c r="H95">
        <v>31.1</v>
      </c>
      <c r="I95">
        <v>100</v>
      </c>
      <c r="J95">
        <v>52.1</v>
      </c>
      <c r="K95">
        <v>43</v>
      </c>
      <c r="L95">
        <v>26.4</v>
      </c>
    </row>
    <row r="96" spans="5:12" x14ac:dyDescent="0.35">
      <c r="F96" t="s">
        <v>158</v>
      </c>
      <c r="G96">
        <v>22</v>
      </c>
      <c r="H96">
        <v>13.2</v>
      </c>
      <c r="I96">
        <v>24</v>
      </c>
      <c r="J96">
        <v>12.5</v>
      </c>
      <c r="K96">
        <v>9</v>
      </c>
      <c r="L96">
        <v>5.5</v>
      </c>
    </row>
    <row r="97" spans="4:12" x14ac:dyDescent="0.35">
      <c r="F97" t="s">
        <v>4</v>
      </c>
      <c r="G97">
        <v>535</v>
      </c>
      <c r="I97">
        <v>509</v>
      </c>
      <c r="K97">
        <v>540</v>
      </c>
    </row>
    <row r="99" spans="4:12" x14ac:dyDescent="0.35">
      <c r="E99" t="s">
        <v>153</v>
      </c>
    </row>
    <row r="101" spans="4:12" x14ac:dyDescent="0.35">
      <c r="F101" s="29"/>
      <c r="G101" t="s">
        <v>0</v>
      </c>
      <c r="H101" s="11" t="s">
        <v>0</v>
      </c>
      <c r="I101" t="s">
        <v>12</v>
      </c>
      <c r="J101" s="11" t="s">
        <v>12</v>
      </c>
      <c r="K101" t="s">
        <v>46</v>
      </c>
      <c r="L101" s="11" t="s">
        <v>46</v>
      </c>
    </row>
    <row r="102" spans="4:12" x14ac:dyDescent="0.35">
      <c r="F102" s="30"/>
      <c r="G102" s="7" t="s">
        <v>14</v>
      </c>
      <c r="H102" s="10" t="s">
        <v>15</v>
      </c>
      <c r="I102" s="7" t="s">
        <v>14</v>
      </c>
      <c r="J102" s="10" t="s">
        <v>15</v>
      </c>
      <c r="K102" s="7" t="s">
        <v>14</v>
      </c>
      <c r="L102" s="10" t="s">
        <v>15</v>
      </c>
    </row>
    <row r="103" spans="4:12" x14ac:dyDescent="0.35">
      <c r="F103" t="s">
        <v>154</v>
      </c>
      <c r="G103">
        <v>5</v>
      </c>
      <c r="H103">
        <v>3</v>
      </c>
      <c r="I103">
        <v>2</v>
      </c>
      <c r="J103">
        <v>1</v>
      </c>
      <c r="K103">
        <v>6</v>
      </c>
      <c r="L103">
        <v>3.7</v>
      </c>
    </row>
    <row r="104" spans="4:12" x14ac:dyDescent="0.35">
      <c r="F104" t="s">
        <v>155</v>
      </c>
      <c r="G104">
        <v>15</v>
      </c>
      <c r="H104">
        <v>9</v>
      </c>
      <c r="I104">
        <v>7</v>
      </c>
      <c r="J104">
        <v>3.6</v>
      </c>
      <c r="K104">
        <v>9</v>
      </c>
      <c r="L104">
        <v>5.5</v>
      </c>
    </row>
    <row r="105" spans="4:12" x14ac:dyDescent="0.35">
      <c r="F105" t="s">
        <v>156</v>
      </c>
      <c r="G105">
        <v>25</v>
      </c>
      <c r="H105">
        <v>15</v>
      </c>
      <c r="I105">
        <v>29</v>
      </c>
      <c r="J105">
        <v>15.1</v>
      </c>
      <c r="K105">
        <v>42</v>
      </c>
      <c r="L105">
        <v>25.8</v>
      </c>
    </row>
    <row r="106" spans="4:12" x14ac:dyDescent="0.35">
      <c r="F106" t="s">
        <v>157</v>
      </c>
      <c r="G106">
        <v>76</v>
      </c>
      <c r="H106">
        <v>45.5</v>
      </c>
      <c r="I106">
        <v>105</v>
      </c>
      <c r="J106">
        <v>54.7</v>
      </c>
      <c r="K106">
        <v>80</v>
      </c>
      <c r="L106">
        <v>49.1</v>
      </c>
    </row>
    <row r="107" spans="4:12" x14ac:dyDescent="0.35">
      <c r="F107" t="s">
        <v>158</v>
      </c>
      <c r="G107">
        <v>46</v>
      </c>
      <c r="H107">
        <v>27.5</v>
      </c>
      <c r="I107">
        <v>49</v>
      </c>
      <c r="J107">
        <v>25.5</v>
      </c>
      <c r="K107">
        <v>26</v>
      </c>
      <c r="L107">
        <v>16</v>
      </c>
    </row>
    <row r="108" spans="4:12" x14ac:dyDescent="0.35">
      <c r="F108" t="s">
        <v>4</v>
      </c>
      <c r="G108">
        <v>535</v>
      </c>
      <c r="I108">
        <v>509</v>
      </c>
      <c r="K108">
        <v>540</v>
      </c>
    </row>
    <row r="110" spans="4:12" x14ac:dyDescent="0.35">
      <c r="D110" s="4" t="s">
        <v>106</v>
      </c>
    </row>
    <row r="112" spans="4:12" x14ac:dyDescent="0.35">
      <c r="E112" t="s">
        <v>151</v>
      </c>
    </row>
    <row r="114" spans="5:12" x14ac:dyDescent="0.35">
      <c r="F114" s="29"/>
      <c r="G114" t="s">
        <v>0</v>
      </c>
      <c r="H114" s="11" t="s">
        <v>0</v>
      </c>
      <c r="I114" t="s">
        <v>12</v>
      </c>
      <c r="J114" s="11" t="s">
        <v>12</v>
      </c>
      <c r="K114" t="s">
        <v>46</v>
      </c>
      <c r="L114" s="11" t="s">
        <v>46</v>
      </c>
    </row>
    <row r="115" spans="5:12" x14ac:dyDescent="0.35">
      <c r="F115" s="30"/>
      <c r="G115" s="7" t="s">
        <v>14</v>
      </c>
      <c r="H115" s="10" t="s">
        <v>15</v>
      </c>
      <c r="I115" s="7" t="s">
        <v>14</v>
      </c>
      <c r="J115" s="10" t="s">
        <v>15</v>
      </c>
      <c r="K115" s="7" t="s">
        <v>14</v>
      </c>
      <c r="L115" s="10" t="s">
        <v>15</v>
      </c>
    </row>
    <row r="116" spans="5:12" x14ac:dyDescent="0.35">
      <c r="F116" t="s">
        <v>154</v>
      </c>
      <c r="G116">
        <v>15</v>
      </c>
      <c r="H116">
        <v>7.5</v>
      </c>
      <c r="I116">
        <v>6</v>
      </c>
      <c r="J116">
        <v>2.9</v>
      </c>
      <c r="K116">
        <v>7</v>
      </c>
      <c r="L116">
        <v>4.9000000000000004</v>
      </c>
    </row>
    <row r="117" spans="5:12" x14ac:dyDescent="0.35">
      <c r="F117" t="s">
        <v>155</v>
      </c>
      <c r="G117">
        <v>20</v>
      </c>
      <c r="H117">
        <v>10</v>
      </c>
      <c r="I117">
        <v>9</v>
      </c>
      <c r="J117">
        <v>4.4000000000000004</v>
      </c>
      <c r="K117">
        <v>19</v>
      </c>
      <c r="L117">
        <v>13.2</v>
      </c>
    </row>
    <row r="118" spans="5:12" x14ac:dyDescent="0.35">
      <c r="F118" t="s">
        <v>156</v>
      </c>
      <c r="G118">
        <v>58</v>
      </c>
      <c r="H118">
        <v>28.9</v>
      </c>
      <c r="I118">
        <v>48</v>
      </c>
      <c r="J118">
        <v>23.5</v>
      </c>
      <c r="K118">
        <v>45</v>
      </c>
      <c r="L118">
        <v>31.3</v>
      </c>
    </row>
    <row r="119" spans="5:12" x14ac:dyDescent="0.35">
      <c r="F119" t="s">
        <v>157</v>
      </c>
      <c r="G119">
        <v>81</v>
      </c>
      <c r="H119">
        <v>40.299999999999997</v>
      </c>
      <c r="I119">
        <v>110</v>
      </c>
      <c r="J119">
        <v>53.9</v>
      </c>
      <c r="K119">
        <v>62</v>
      </c>
      <c r="L119">
        <v>43.1</v>
      </c>
    </row>
    <row r="120" spans="5:12" x14ac:dyDescent="0.35">
      <c r="F120" t="s">
        <v>158</v>
      </c>
      <c r="G120">
        <v>27</v>
      </c>
      <c r="H120">
        <v>13.4</v>
      </c>
      <c r="I120">
        <v>31</v>
      </c>
      <c r="J120">
        <v>15.2</v>
      </c>
      <c r="K120">
        <v>11</v>
      </c>
      <c r="L120">
        <v>7.6</v>
      </c>
    </row>
    <row r="121" spans="5:12" x14ac:dyDescent="0.35">
      <c r="F121" t="s">
        <v>4</v>
      </c>
      <c r="G121">
        <v>501</v>
      </c>
      <c r="I121">
        <v>497</v>
      </c>
      <c r="K121">
        <v>559</v>
      </c>
    </row>
    <row r="123" spans="5:12" x14ac:dyDescent="0.35">
      <c r="E123" t="s">
        <v>152</v>
      </c>
    </row>
    <row r="125" spans="5:12" x14ac:dyDescent="0.35">
      <c r="F125" s="29"/>
      <c r="G125" t="s">
        <v>0</v>
      </c>
      <c r="H125" s="11" t="s">
        <v>0</v>
      </c>
      <c r="I125" t="s">
        <v>12</v>
      </c>
      <c r="J125" s="11" t="s">
        <v>12</v>
      </c>
      <c r="K125" t="s">
        <v>46</v>
      </c>
      <c r="L125" s="11" t="s">
        <v>46</v>
      </c>
    </row>
    <row r="126" spans="5:12" x14ac:dyDescent="0.35">
      <c r="F126" s="30"/>
      <c r="G126" s="7" t="s">
        <v>14</v>
      </c>
      <c r="H126" s="10" t="s">
        <v>15</v>
      </c>
      <c r="I126" s="7" t="s">
        <v>14</v>
      </c>
      <c r="J126" s="10" t="s">
        <v>15</v>
      </c>
      <c r="K126" s="7" t="s">
        <v>14</v>
      </c>
      <c r="L126" s="10" t="s">
        <v>15</v>
      </c>
    </row>
    <row r="127" spans="5:12" x14ac:dyDescent="0.35">
      <c r="F127" t="s">
        <v>154</v>
      </c>
      <c r="G127">
        <v>18</v>
      </c>
      <c r="H127">
        <v>9</v>
      </c>
      <c r="I127">
        <v>6</v>
      </c>
      <c r="J127">
        <v>2.9</v>
      </c>
      <c r="K127">
        <v>11</v>
      </c>
      <c r="L127">
        <v>7.6</v>
      </c>
    </row>
    <row r="128" spans="5:12" x14ac:dyDescent="0.35">
      <c r="F128" t="s">
        <v>155</v>
      </c>
      <c r="G128">
        <v>29</v>
      </c>
      <c r="H128">
        <v>14.4</v>
      </c>
      <c r="I128">
        <v>17</v>
      </c>
      <c r="J128">
        <v>8.3000000000000007</v>
      </c>
      <c r="K128">
        <v>19</v>
      </c>
      <c r="L128">
        <v>13.2</v>
      </c>
    </row>
    <row r="129" spans="5:12" x14ac:dyDescent="0.35">
      <c r="F129" t="s">
        <v>156</v>
      </c>
      <c r="G129">
        <v>62</v>
      </c>
      <c r="H129">
        <v>30.8</v>
      </c>
      <c r="I129">
        <v>53</v>
      </c>
      <c r="J129">
        <v>26</v>
      </c>
      <c r="K129">
        <v>58</v>
      </c>
      <c r="L129">
        <v>40.299999999999997</v>
      </c>
    </row>
    <row r="130" spans="5:12" x14ac:dyDescent="0.35">
      <c r="F130" t="s">
        <v>157</v>
      </c>
      <c r="G130">
        <v>75</v>
      </c>
      <c r="H130">
        <v>37.299999999999997</v>
      </c>
      <c r="I130">
        <v>106</v>
      </c>
      <c r="J130">
        <v>52</v>
      </c>
      <c r="K130">
        <v>45</v>
      </c>
      <c r="L130">
        <v>31.3</v>
      </c>
    </row>
    <row r="131" spans="5:12" x14ac:dyDescent="0.35">
      <c r="F131" t="s">
        <v>158</v>
      </c>
      <c r="G131">
        <v>17</v>
      </c>
      <c r="H131">
        <v>8.5</v>
      </c>
      <c r="I131">
        <v>22</v>
      </c>
      <c r="J131">
        <v>10.8</v>
      </c>
      <c r="K131">
        <v>11</v>
      </c>
      <c r="L131">
        <v>7.6</v>
      </c>
    </row>
    <row r="132" spans="5:12" x14ac:dyDescent="0.35">
      <c r="F132" t="s">
        <v>4</v>
      </c>
      <c r="G132">
        <v>501</v>
      </c>
      <c r="I132">
        <v>497</v>
      </c>
      <c r="K132">
        <v>559</v>
      </c>
    </row>
    <row r="134" spans="5:12" x14ac:dyDescent="0.35">
      <c r="E134" t="s">
        <v>153</v>
      </c>
    </row>
    <row r="136" spans="5:12" x14ac:dyDescent="0.35">
      <c r="F136" s="29"/>
      <c r="G136" t="s">
        <v>0</v>
      </c>
      <c r="H136" s="11" t="s">
        <v>0</v>
      </c>
      <c r="I136" t="s">
        <v>12</v>
      </c>
      <c r="J136" s="11" t="s">
        <v>12</v>
      </c>
      <c r="K136" t="s">
        <v>46</v>
      </c>
      <c r="L136" s="11" t="s">
        <v>46</v>
      </c>
    </row>
    <row r="137" spans="5:12" x14ac:dyDescent="0.35">
      <c r="F137" s="30"/>
      <c r="G137" s="7" t="s">
        <v>14</v>
      </c>
      <c r="H137" s="10" t="s">
        <v>15</v>
      </c>
      <c r="I137" s="7" t="s">
        <v>14</v>
      </c>
      <c r="J137" s="10" t="s">
        <v>15</v>
      </c>
      <c r="K137" s="7" t="s">
        <v>14</v>
      </c>
      <c r="L137" s="10" t="s">
        <v>15</v>
      </c>
    </row>
    <row r="138" spans="5:12" x14ac:dyDescent="0.35">
      <c r="F138" t="s">
        <v>154</v>
      </c>
      <c r="G138">
        <v>6</v>
      </c>
      <c r="H138">
        <v>3</v>
      </c>
      <c r="I138">
        <v>5</v>
      </c>
      <c r="J138">
        <v>2.5</v>
      </c>
      <c r="K138">
        <v>5</v>
      </c>
      <c r="L138">
        <v>3.5</v>
      </c>
    </row>
    <row r="139" spans="5:12" x14ac:dyDescent="0.35">
      <c r="F139" t="s">
        <v>155</v>
      </c>
      <c r="G139">
        <v>14</v>
      </c>
      <c r="H139">
        <v>7</v>
      </c>
      <c r="I139">
        <v>11</v>
      </c>
      <c r="J139">
        <v>5.4</v>
      </c>
      <c r="K139">
        <v>10</v>
      </c>
      <c r="L139">
        <v>6.9</v>
      </c>
    </row>
    <row r="140" spans="5:12" x14ac:dyDescent="0.35">
      <c r="F140" t="s">
        <v>156</v>
      </c>
      <c r="G140">
        <v>45</v>
      </c>
      <c r="H140">
        <v>22.4</v>
      </c>
      <c r="I140">
        <v>29</v>
      </c>
      <c r="J140">
        <v>14.2</v>
      </c>
      <c r="K140">
        <v>38</v>
      </c>
      <c r="L140">
        <v>26.4</v>
      </c>
    </row>
    <row r="141" spans="5:12" x14ac:dyDescent="0.35">
      <c r="F141" t="s">
        <v>157</v>
      </c>
      <c r="G141">
        <v>87</v>
      </c>
      <c r="H141">
        <v>43.3</v>
      </c>
      <c r="I141">
        <v>115</v>
      </c>
      <c r="J141">
        <v>56.4</v>
      </c>
      <c r="K141">
        <v>63</v>
      </c>
      <c r="L141">
        <v>43.8</v>
      </c>
    </row>
    <row r="142" spans="5:12" x14ac:dyDescent="0.35">
      <c r="F142" t="s">
        <v>158</v>
      </c>
      <c r="G142">
        <v>49</v>
      </c>
      <c r="H142">
        <v>24.4</v>
      </c>
      <c r="I142">
        <v>44</v>
      </c>
      <c r="J142">
        <v>21.6</v>
      </c>
      <c r="K142">
        <v>28</v>
      </c>
      <c r="L142">
        <v>19.399999999999999</v>
      </c>
    </row>
    <row r="143" spans="5:12" x14ac:dyDescent="0.35">
      <c r="F143" t="s">
        <v>4</v>
      </c>
      <c r="G143">
        <v>501</v>
      </c>
      <c r="I143">
        <v>497</v>
      </c>
      <c r="K143">
        <v>559</v>
      </c>
    </row>
    <row r="145" spans="4:12" x14ac:dyDescent="0.35">
      <c r="D145" s="4" t="s">
        <v>39</v>
      </c>
    </row>
    <row r="147" spans="4:12" x14ac:dyDescent="0.35">
      <c r="E147" t="s">
        <v>151</v>
      </c>
    </row>
    <row r="149" spans="4:12" x14ac:dyDescent="0.35">
      <c r="F149" s="29"/>
      <c r="G149" t="s">
        <v>0</v>
      </c>
      <c r="H149" s="11" t="s">
        <v>0</v>
      </c>
      <c r="I149" t="s">
        <v>12</v>
      </c>
      <c r="J149" s="11" t="s">
        <v>12</v>
      </c>
      <c r="K149" t="s">
        <v>46</v>
      </c>
      <c r="L149" s="11" t="s">
        <v>46</v>
      </c>
    </row>
    <row r="150" spans="4:12" x14ac:dyDescent="0.35">
      <c r="F150" s="30"/>
      <c r="G150" s="7" t="s">
        <v>14</v>
      </c>
      <c r="H150" s="10" t="s">
        <v>15</v>
      </c>
      <c r="I150" s="7" t="s">
        <v>14</v>
      </c>
      <c r="J150" s="10" t="s">
        <v>15</v>
      </c>
      <c r="K150" s="7" t="s">
        <v>14</v>
      </c>
      <c r="L150" s="10" t="s">
        <v>15</v>
      </c>
    </row>
    <row r="151" spans="4:12" x14ac:dyDescent="0.35">
      <c r="F151" t="s">
        <v>154</v>
      </c>
      <c r="G151">
        <v>4</v>
      </c>
      <c r="H151">
        <v>4.4000000000000004</v>
      </c>
      <c r="I151">
        <v>10</v>
      </c>
      <c r="J151">
        <v>5.3</v>
      </c>
      <c r="K151">
        <v>1</v>
      </c>
      <c r="L151">
        <v>1.2</v>
      </c>
    </row>
    <row r="152" spans="4:12" x14ac:dyDescent="0.35">
      <c r="F152" t="s">
        <v>155</v>
      </c>
      <c r="G152">
        <v>12</v>
      </c>
      <c r="H152">
        <v>13.2</v>
      </c>
      <c r="I152">
        <v>13</v>
      </c>
      <c r="J152">
        <v>7</v>
      </c>
      <c r="K152">
        <v>13</v>
      </c>
      <c r="L152">
        <v>15.5</v>
      </c>
    </row>
    <row r="153" spans="4:12" x14ac:dyDescent="0.35">
      <c r="F153" t="s">
        <v>156</v>
      </c>
      <c r="G153">
        <v>27</v>
      </c>
      <c r="H153">
        <v>29.7</v>
      </c>
      <c r="I153">
        <v>44</v>
      </c>
      <c r="J153">
        <v>23.5</v>
      </c>
      <c r="K153">
        <v>26</v>
      </c>
      <c r="L153">
        <v>31</v>
      </c>
    </row>
    <row r="154" spans="4:12" x14ac:dyDescent="0.35">
      <c r="F154" t="s">
        <v>157</v>
      </c>
      <c r="G154">
        <v>35</v>
      </c>
      <c r="H154">
        <v>38.5</v>
      </c>
      <c r="I154">
        <v>97</v>
      </c>
      <c r="J154">
        <v>51.9</v>
      </c>
      <c r="K154">
        <v>37</v>
      </c>
      <c r="L154">
        <v>44</v>
      </c>
    </row>
    <row r="155" spans="4:12" x14ac:dyDescent="0.35">
      <c r="F155" t="s">
        <v>158</v>
      </c>
      <c r="G155">
        <v>13</v>
      </c>
      <c r="H155">
        <v>14.3</v>
      </c>
      <c r="I155">
        <v>23</v>
      </c>
      <c r="J155">
        <v>12.3</v>
      </c>
      <c r="K155">
        <v>7</v>
      </c>
      <c r="L155">
        <v>8.3000000000000007</v>
      </c>
    </row>
    <row r="156" spans="4:12" x14ac:dyDescent="0.35">
      <c r="F156" t="s">
        <v>4</v>
      </c>
      <c r="G156">
        <v>611</v>
      </c>
      <c r="I156">
        <v>514</v>
      </c>
      <c r="K156">
        <v>619</v>
      </c>
    </row>
    <row r="158" spans="4:12" x14ac:dyDescent="0.35">
      <c r="E158" t="s">
        <v>152</v>
      </c>
    </row>
    <row r="160" spans="4:12" x14ac:dyDescent="0.35">
      <c r="F160" s="29"/>
      <c r="G160" t="s">
        <v>0</v>
      </c>
      <c r="H160" s="11" t="s">
        <v>0</v>
      </c>
      <c r="I160" t="s">
        <v>12</v>
      </c>
      <c r="J160" s="11" t="s">
        <v>12</v>
      </c>
      <c r="K160" t="s">
        <v>46</v>
      </c>
      <c r="L160" s="11" t="s">
        <v>46</v>
      </c>
    </row>
    <row r="161" spans="5:12" x14ac:dyDescent="0.35">
      <c r="F161" s="30"/>
      <c r="G161" s="7" t="s">
        <v>14</v>
      </c>
      <c r="H161" s="10" t="s">
        <v>15</v>
      </c>
      <c r="I161" s="7" t="s">
        <v>14</v>
      </c>
      <c r="J161" s="10" t="s">
        <v>15</v>
      </c>
      <c r="K161" s="7" t="s">
        <v>14</v>
      </c>
      <c r="L161" s="10" t="s">
        <v>15</v>
      </c>
    </row>
    <row r="162" spans="5:12" x14ac:dyDescent="0.35">
      <c r="F162" t="s">
        <v>154</v>
      </c>
      <c r="G162">
        <v>7</v>
      </c>
      <c r="H162">
        <v>7.7</v>
      </c>
      <c r="I162">
        <v>9</v>
      </c>
      <c r="J162">
        <v>4.8</v>
      </c>
      <c r="K162">
        <v>5</v>
      </c>
      <c r="L162">
        <v>6</v>
      </c>
    </row>
    <row r="163" spans="5:12" x14ac:dyDescent="0.35">
      <c r="F163" t="s">
        <v>155</v>
      </c>
      <c r="G163">
        <v>5</v>
      </c>
      <c r="H163">
        <v>5.5</v>
      </c>
      <c r="I163">
        <v>18</v>
      </c>
      <c r="J163">
        <v>9.6</v>
      </c>
      <c r="K163">
        <v>15</v>
      </c>
      <c r="L163">
        <v>17.899999999999999</v>
      </c>
    </row>
    <row r="164" spans="5:12" x14ac:dyDescent="0.35">
      <c r="F164" t="s">
        <v>156</v>
      </c>
      <c r="G164">
        <v>28</v>
      </c>
      <c r="H164">
        <v>30.8</v>
      </c>
      <c r="I164">
        <v>53</v>
      </c>
      <c r="J164">
        <v>28.3</v>
      </c>
      <c r="K164">
        <v>31</v>
      </c>
      <c r="L164">
        <v>36.9</v>
      </c>
    </row>
    <row r="165" spans="5:12" x14ac:dyDescent="0.35">
      <c r="F165" t="s">
        <v>157</v>
      </c>
      <c r="G165">
        <v>37</v>
      </c>
      <c r="H165">
        <v>40.700000000000003</v>
      </c>
      <c r="I165">
        <v>86</v>
      </c>
      <c r="J165">
        <v>46</v>
      </c>
      <c r="K165">
        <v>23</v>
      </c>
      <c r="L165">
        <v>27.4</v>
      </c>
    </row>
    <row r="166" spans="5:12" x14ac:dyDescent="0.35">
      <c r="F166" t="s">
        <v>158</v>
      </c>
      <c r="G166">
        <v>14</v>
      </c>
      <c r="H166">
        <v>15.4</v>
      </c>
      <c r="I166">
        <v>21</v>
      </c>
      <c r="J166">
        <v>11.2</v>
      </c>
      <c r="K166">
        <v>10</v>
      </c>
      <c r="L166">
        <v>11.9</v>
      </c>
    </row>
    <row r="167" spans="5:12" x14ac:dyDescent="0.35">
      <c r="F167" t="s">
        <v>4</v>
      </c>
      <c r="G167">
        <v>611</v>
      </c>
      <c r="I167">
        <v>514</v>
      </c>
      <c r="K167">
        <v>619</v>
      </c>
    </row>
    <row r="169" spans="5:12" x14ac:dyDescent="0.35">
      <c r="E169" t="s">
        <v>153</v>
      </c>
    </row>
    <row r="171" spans="5:12" x14ac:dyDescent="0.35">
      <c r="F171" s="29"/>
      <c r="G171" t="s">
        <v>0</v>
      </c>
      <c r="H171" s="11" t="s">
        <v>0</v>
      </c>
      <c r="I171" t="s">
        <v>12</v>
      </c>
      <c r="J171" s="11" t="s">
        <v>12</v>
      </c>
      <c r="K171" t="s">
        <v>46</v>
      </c>
      <c r="L171" s="11" t="s">
        <v>46</v>
      </c>
    </row>
    <row r="172" spans="5:12" x14ac:dyDescent="0.35">
      <c r="F172" s="30"/>
      <c r="G172" s="7" t="s">
        <v>14</v>
      </c>
      <c r="H172" s="10" t="s">
        <v>15</v>
      </c>
      <c r="I172" s="7" t="s">
        <v>14</v>
      </c>
      <c r="J172" s="10" t="s">
        <v>15</v>
      </c>
      <c r="K172" s="7" t="s">
        <v>14</v>
      </c>
      <c r="L172" s="10" t="s">
        <v>15</v>
      </c>
    </row>
    <row r="173" spans="5:12" x14ac:dyDescent="0.35">
      <c r="F173" t="s">
        <v>154</v>
      </c>
      <c r="G173">
        <v>5</v>
      </c>
      <c r="H173">
        <v>5.5</v>
      </c>
      <c r="I173">
        <v>3</v>
      </c>
      <c r="J173">
        <v>1.6</v>
      </c>
      <c r="K173">
        <v>3</v>
      </c>
      <c r="L173">
        <v>3.6</v>
      </c>
    </row>
    <row r="174" spans="5:12" x14ac:dyDescent="0.35">
      <c r="F174" t="s">
        <v>155</v>
      </c>
      <c r="G174">
        <v>8</v>
      </c>
      <c r="H174">
        <v>8.8000000000000007</v>
      </c>
      <c r="I174">
        <v>9</v>
      </c>
      <c r="J174">
        <v>4.8</v>
      </c>
      <c r="K174">
        <v>10</v>
      </c>
      <c r="L174">
        <v>11.9</v>
      </c>
    </row>
    <row r="175" spans="5:12" x14ac:dyDescent="0.35">
      <c r="F175" t="s">
        <v>156</v>
      </c>
      <c r="G175">
        <v>24</v>
      </c>
      <c r="H175">
        <v>26.4</v>
      </c>
      <c r="I175">
        <v>34</v>
      </c>
      <c r="J175">
        <v>18.2</v>
      </c>
      <c r="K175">
        <v>33</v>
      </c>
      <c r="L175">
        <v>39.299999999999997</v>
      </c>
    </row>
    <row r="176" spans="5:12" x14ac:dyDescent="0.35">
      <c r="F176" t="s">
        <v>157</v>
      </c>
      <c r="G176">
        <v>39</v>
      </c>
      <c r="H176">
        <v>42.9</v>
      </c>
      <c r="I176">
        <v>102</v>
      </c>
      <c r="J176">
        <v>54.5</v>
      </c>
      <c r="K176">
        <v>27</v>
      </c>
      <c r="L176">
        <v>32.1</v>
      </c>
    </row>
    <row r="177" spans="4:12" x14ac:dyDescent="0.35">
      <c r="F177" t="s">
        <v>158</v>
      </c>
      <c r="G177">
        <v>15</v>
      </c>
      <c r="H177">
        <v>16.5</v>
      </c>
      <c r="I177">
        <v>39</v>
      </c>
      <c r="J177">
        <v>20.9</v>
      </c>
      <c r="K177">
        <v>11</v>
      </c>
      <c r="L177">
        <v>13.1</v>
      </c>
    </row>
    <row r="178" spans="4:12" x14ac:dyDescent="0.35">
      <c r="F178" t="s">
        <v>4</v>
      </c>
      <c r="G178">
        <v>611</v>
      </c>
      <c r="I178">
        <v>514</v>
      </c>
      <c r="K178">
        <v>619</v>
      </c>
    </row>
    <row r="180" spans="4:12" x14ac:dyDescent="0.35">
      <c r="D180" s="4" t="s">
        <v>40</v>
      </c>
    </row>
    <row r="182" spans="4:12" x14ac:dyDescent="0.35">
      <c r="E182" t="s">
        <v>151</v>
      </c>
    </row>
    <row r="184" spans="4:12" x14ac:dyDescent="0.35">
      <c r="F184" s="29"/>
      <c r="G184" t="s">
        <v>0</v>
      </c>
      <c r="H184" s="11" t="s">
        <v>0</v>
      </c>
      <c r="I184" t="s">
        <v>12</v>
      </c>
      <c r="J184" s="11" t="s">
        <v>12</v>
      </c>
      <c r="K184" t="s">
        <v>46</v>
      </c>
      <c r="L184" s="11" t="s">
        <v>46</v>
      </c>
    </row>
    <row r="185" spans="4:12" x14ac:dyDescent="0.35">
      <c r="F185" s="30"/>
      <c r="G185" s="7" t="s">
        <v>14</v>
      </c>
      <c r="H185" s="10" t="s">
        <v>15</v>
      </c>
      <c r="I185" s="7" t="s">
        <v>14</v>
      </c>
      <c r="J185" s="10" t="s">
        <v>15</v>
      </c>
      <c r="K185" s="7" t="s">
        <v>14</v>
      </c>
      <c r="L185" s="10" t="s">
        <v>15</v>
      </c>
    </row>
    <row r="186" spans="4:12" x14ac:dyDescent="0.35">
      <c r="F186" t="s">
        <v>154</v>
      </c>
      <c r="G186">
        <v>11</v>
      </c>
      <c r="H186">
        <v>8.5</v>
      </c>
      <c r="I186">
        <v>4</v>
      </c>
      <c r="J186">
        <v>2.2000000000000002</v>
      </c>
      <c r="K186">
        <v>5</v>
      </c>
      <c r="L186">
        <v>6.4</v>
      </c>
    </row>
    <row r="187" spans="4:12" x14ac:dyDescent="0.35">
      <c r="F187" t="s">
        <v>155</v>
      </c>
      <c r="G187">
        <v>19</v>
      </c>
      <c r="H187">
        <v>14.6</v>
      </c>
      <c r="I187">
        <v>11</v>
      </c>
      <c r="J187">
        <v>6</v>
      </c>
      <c r="K187">
        <v>6</v>
      </c>
      <c r="L187">
        <v>7.7</v>
      </c>
    </row>
    <row r="188" spans="4:12" x14ac:dyDescent="0.35">
      <c r="F188" t="s">
        <v>156</v>
      </c>
      <c r="G188">
        <v>33</v>
      </c>
      <c r="H188">
        <v>25.4</v>
      </c>
      <c r="I188">
        <v>46</v>
      </c>
      <c r="J188">
        <v>25</v>
      </c>
      <c r="K188">
        <v>35</v>
      </c>
      <c r="L188">
        <v>44.9</v>
      </c>
    </row>
    <row r="189" spans="4:12" x14ac:dyDescent="0.35">
      <c r="F189" t="s">
        <v>157</v>
      </c>
      <c r="G189">
        <v>53</v>
      </c>
      <c r="H189">
        <v>40.799999999999997</v>
      </c>
      <c r="I189">
        <v>99</v>
      </c>
      <c r="J189">
        <v>53.8</v>
      </c>
      <c r="K189">
        <v>28</v>
      </c>
      <c r="L189">
        <v>35.9</v>
      </c>
    </row>
    <row r="190" spans="4:12" x14ac:dyDescent="0.35">
      <c r="F190" t="s">
        <v>158</v>
      </c>
      <c r="G190">
        <v>14</v>
      </c>
      <c r="H190">
        <v>10.8</v>
      </c>
      <c r="I190">
        <v>24</v>
      </c>
      <c r="J190">
        <v>13</v>
      </c>
      <c r="K190">
        <v>4</v>
      </c>
      <c r="L190">
        <v>5.0999999999999996</v>
      </c>
    </row>
    <row r="191" spans="4:12" x14ac:dyDescent="0.35">
      <c r="F191" t="s">
        <v>4</v>
      </c>
      <c r="G191">
        <v>572</v>
      </c>
      <c r="I191">
        <v>517</v>
      </c>
      <c r="K191">
        <v>625</v>
      </c>
    </row>
    <row r="193" spans="5:12" x14ac:dyDescent="0.35">
      <c r="E193" t="s">
        <v>152</v>
      </c>
    </row>
    <row r="195" spans="5:12" x14ac:dyDescent="0.35">
      <c r="F195" s="29"/>
      <c r="G195" t="s">
        <v>0</v>
      </c>
      <c r="H195" s="11" t="s">
        <v>0</v>
      </c>
      <c r="I195" t="s">
        <v>12</v>
      </c>
      <c r="J195" s="11" t="s">
        <v>12</v>
      </c>
      <c r="K195" t="s">
        <v>46</v>
      </c>
      <c r="L195" s="11" t="s">
        <v>46</v>
      </c>
    </row>
    <row r="196" spans="5:12" x14ac:dyDescent="0.35">
      <c r="F196" s="30"/>
      <c r="G196" s="7" t="s">
        <v>14</v>
      </c>
      <c r="H196" s="10" t="s">
        <v>15</v>
      </c>
      <c r="I196" s="7" t="s">
        <v>14</v>
      </c>
      <c r="J196" s="10" t="s">
        <v>15</v>
      </c>
      <c r="K196" s="7" t="s">
        <v>14</v>
      </c>
      <c r="L196" s="10" t="s">
        <v>15</v>
      </c>
    </row>
    <row r="197" spans="5:12" x14ac:dyDescent="0.35">
      <c r="F197" t="s">
        <v>154</v>
      </c>
      <c r="G197">
        <v>13</v>
      </c>
      <c r="H197">
        <v>10</v>
      </c>
      <c r="I197">
        <v>7</v>
      </c>
      <c r="J197">
        <v>3.8</v>
      </c>
      <c r="K197">
        <v>6</v>
      </c>
      <c r="L197">
        <v>7.7</v>
      </c>
    </row>
    <row r="198" spans="5:12" x14ac:dyDescent="0.35">
      <c r="F198" t="s">
        <v>155</v>
      </c>
      <c r="G198">
        <v>23</v>
      </c>
      <c r="H198">
        <v>17.7</v>
      </c>
      <c r="I198">
        <v>11</v>
      </c>
      <c r="J198">
        <v>6</v>
      </c>
      <c r="K198">
        <v>7</v>
      </c>
      <c r="L198">
        <v>9</v>
      </c>
    </row>
    <row r="199" spans="5:12" x14ac:dyDescent="0.35">
      <c r="F199" t="s">
        <v>156</v>
      </c>
      <c r="G199">
        <v>37</v>
      </c>
      <c r="H199">
        <v>28.5</v>
      </c>
      <c r="I199">
        <v>44</v>
      </c>
      <c r="J199">
        <v>23.9</v>
      </c>
      <c r="K199">
        <v>32</v>
      </c>
      <c r="L199">
        <v>41</v>
      </c>
    </row>
    <row r="200" spans="5:12" x14ac:dyDescent="0.35">
      <c r="F200" t="s">
        <v>157</v>
      </c>
      <c r="G200">
        <v>44</v>
      </c>
      <c r="H200">
        <v>33.799999999999997</v>
      </c>
      <c r="I200">
        <v>97</v>
      </c>
      <c r="J200">
        <v>52.7</v>
      </c>
      <c r="K200">
        <v>27</v>
      </c>
      <c r="L200">
        <v>34.6</v>
      </c>
    </row>
    <row r="201" spans="5:12" x14ac:dyDescent="0.35">
      <c r="F201" t="s">
        <v>158</v>
      </c>
      <c r="G201">
        <v>13</v>
      </c>
      <c r="H201">
        <v>10</v>
      </c>
      <c r="I201">
        <v>25</v>
      </c>
      <c r="J201">
        <v>13.6</v>
      </c>
      <c r="K201">
        <v>6</v>
      </c>
      <c r="L201">
        <v>7.7</v>
      </c>
    </row>
    <row r="202" spans="5:12" x14ac:dyDescent="0.35">
      <c r="F202" t="s">
        <v>4</v>
      </c>
      <c r="G202">
        <v>572</v>
      </c>
      <c r="I202">
        <v>517</v>
      </c>
      <c r="K202">
        <v>625</v>
      </c>
    </row>
    <row r="204" spans="5:12" x14ac:dyDescent="0.35">
      <c r="E204" t="s">
        <v>153</v>
      </c>
    </row>
    <row r="206" spans="5:12" x14ac:dyDescent="0.35">
      <c r="F206" s="29"/>
      <c r="G206" t="s">
        <v>0</v>
      </c>
      <c r="H206" s="11" t="s">
        <v>0</v>
      </c>
      <c r="I206" t="s">
        <v>12</v>
      </c>
      <c r="J206" s="11" t="s">
        <v>12</v>
      </c>
      <c r="K206" t="s">
        <v>46</v>
      </c>
      <c r="L206" s="11" t="s">
        <v>46</v>
      </c>
    </row>
    <row r="207" spans="5:12" x14ac:dyDescent="0.35">
      <c r="F207" s="30"/>
      <c r="G207" s="7" t="s">
        <v>14</v>
      </c>
      <c r="H207" s="10" t="s">
        <v>15</v>
      </c>
      <c r="I207" s="7" t="s">
        <v>14</v>
      </c>
      <c r="J207" s="10" t="s">
        <v>15</v>
      </c>
      <c r="K207" s="7" t="s">
        <v>14</v>
      </c>
      <c r="L207" s="10" t="s">
        <v>15</v>
      </c>
    </row>
    <row r="208" spans="5:12" x14ac:dyDescent="0.35">
      <c r="F208" t="s">
        <v>154</v>
      </c>
      <c r="G208">
        <v>7</v>
      </c>
      <c r="H208">
        <v>5.4</v>
      </c>
      <c r="I208">
        <v>3</v>
      </c>
      <c r="J208">
        <v>1.6</v>
      </c>
      <c r="K208">
        <v>5</v>
      </c>
      <c r="L208">
        <v>6.4</v>
      </c>
    </row>
    <row r="209" spans="4:12" x14ac:dyDescent="0.35">
      <c r="F209" t="s">
        <v>155</v>
      </c>
      <c r="G209">
        <v>14</v>
      </c>
      <c r="H209">
        <v>10.8</v>
      </c>
      <c r="I209">
        <v>7</v>
      </c>
      <c r="J209">
        <v>3.8</v>
      </c>
      <c r="K209">
        <v>7</v>
      </c>
      <c r="L209">
        <v>9</v>
      </c>
    </row>
    <row r="210" spans="4:12" x14ac:dyDescent="0.35">
      <c r="F210" t="s">
        <v>156</v>
      </c>
      <c r="G210">
        <v>29</v>
      </c>
      <c r="H210">
        <v>22.3</v>
      </c>
      <c r="I210">
        <v>31</v>
      </c>
      <c r="J210">
        <v>16.8</v>
      </c>
      <c r="K210">
        <v>30</v>
      </c>
      <c r="L210">
        <v>38.5</v>
      </c>
    </row>
    <row r="211" spans="4:12" x14ac:dyDescent="0.35">
      <c r="F211" t="s">
        <v>157</v>
      </c>
      <c r="G211">
        <v>55</v>
      </c>
      <c r="H211">
        <v>42.3</v>
      </c>
      <c r="I211">
        <v>94</v>
      </c>
      <c r="J211">
        <v>51.1</v>
      </c>
      <c r="K211">
        <v>27</v>
      </c>
      <c r="L211">
        <v>34.6</v>
      </c>
    </row>
    <row r="212" spans="4:12" x14ac:dyDescent="0.35">
      <c r="F212" t="s">
        <v>158</v>
      </c>
      <c r="G212">
        <v>25</v>
      </c>
      <c r="H212">
        <v>19.2</v>
      </c>
      <c r="I212">
        <v>49</v>
      </c>
      <c r="J212">
        <v>26.6</v>
      </c>
      <c r="K212">
        <v>9</v>
      </c>
      <c r="L212">
        <v>11.5</v>
      </c>
    </row>
    <row r="213" spans="4:12" x14ac:dyDescent="0.35">
      <c r="F213" t="s">
        <v>4</v>
      </c>
      <c r="G213">
        <v>572</v>
      </c>
      <c r="I213">
        <v>517</v>
      </c>
      <c r="K213">
        <v>625</v>
      </c>
    </row>
    <row r="215" spans="4:12" x14ac:dyDescent="0.35">
      <c r="D215" s="4" t="s">
        <v>41</v>
      </c>
    </row>
    <row r="217" spans="4:12" x14ac:dyDescent="0.35">
      <c r="E217" t="s">
        <v>151</v>
      </c>
    </row>
    <row r="219" spans="4:12" x14ac:dyDescent="0.35">
      <c r="F219" s="29"/>
      <c r="G219" t="s">
        <v>0</v>
      </c>
      <c r="H219" s="11" t="s">
        <v>0</v>
      </c>
      <c r="I219" t="s">
        <v>12</v>
      </c>
      <c r="J219" s="11" t="s">
        <v>12</v>
      </c>
      <c r="K219" t="s">
        <v>46</v>
      </c>
      <c r="L219" s="11" t="s">
        <v>46</v>
      </c>
    </row>
    <row r="220" spans="4:12" x14ac:dyDescent="0.35">
      <c r="F220" s="30"/>
      <c r="G220" s="7" t="s">
        <v>14</v>
      </c>
      <c r="H220" s="10" t="s">
        <v>15</v>
      </c>
      <c r="I220" s="7" t="s">
        <v>14</v>
      </c>
      <c r="J220" s="10" t="s">
        <v>15</v>
      </c>
      <c r="K220" s="7" t="s">
        <v>14</v>
      </c>
      <c r="L220" s="10" t="s">
        <v>15</v>
      </c>
    </row>
    <row r="221" spans="4:12" x14ac:dyDescent="0.35">
      <c r="F221" t="s">
        <v>154</v>
      </c>
      <c r="G221">
        <v>4</v>
      </c>
      <c r="H221">
        <v>4.7</v>
      </c>
      <c r="I221">
        <v>3</v>
      </c>
      <c r="J221">
        <v>3</v>
      </c>
      <c r="K221">
        <v>3</v>
      </c>
      <c r="L221">
        <v>4.8</v>
      </c>
    </row>
    <row r="222" spans="4:12" x14ac:dyDescent="0.35">
      <c r="F222" t="s">
        <v>155</v>
      </c>
      <c r="G222">
        <v>17</v>
      </c>
      <c r="H222">
        <v>20</v>
      </c>
      <c r="I222">
        <v>7</v>
      </c>
      <c r="J222">
        <v>7</v>
      </c>
      <c r="K222">
        <v>7</v>
      </c>
      <c r="L222">
        <v>11.1</v>
      </c>
    </row>
    <row r="223" spans="4:12" x14ac:dyDescent="0.35">
      <c r="F223" t="s">
        <v>156</v>
      </c>
      <c r="G223">
        <v>20</v>
      </c>
      <c r="H223">
        <v>23.5</v>
      </c>
      <c r="I223">
        <v>30</v>
      </c>
      <c r="J223">
        <v>30</v>
      </c>
      <c r="K223">
        <v>19</v>
      </c>
      <c r="L223">
        <v>30.2</v>
      </c>
    </row>
    <row r="224" spans="4:12" x14ac:dyDescent="0.35">
      <c r="F224" t="s">
        <v>157</v>
      </c>
      <c r="G224">
        <v>27</v>
      </c>
      <c r="H224">
        <v>31.8</v>
      </c>
      <c r="I224">
        <v>48</v>
      </c>
      <c r="J224">
        <v>48</v>
      </c>
      <c r="K224">
        <v>26</v>
      </c>
      <c r="L224">
        <v>41.3</v>
      </c>
    </row>
    <row r="225" spans="5:12" x14ac:dyDescent="0.35">
      <c r="F225" t="s">
        <v>158</v>
      </c>
      <c r="G225">
        <v>17</v>
      </c>
      <c r="H225">
        <v>20</v>
      </c>
      <c r="I225">
        <v>12</v>
      </c>
      <c r="J225">
        <v>12</v>
      </c>
      <c r="K225">
        <v>8</v>
      </c>
      <c r="L225">
        <v>12.7</v>
      </c>
    </row>
    <row r="226" spans="5:12" x14ac:dyDescent="0.35">
      <c r="F226" t="s">
        <v>4</v>
      </c>
      <c r="G226">
        <v>617</v>
      </c>
      <c r="I226">
        <v>601</v>
      </c>
      <c r="K226">
        <v>640</v>
      </c>
    </row>
    <row r="228" spans="5:12" x14ac:dyDescent="0.35">
      <c r="E228" t="s">
        <v>152</v>
      </c>
    </row>
    <row r="230" spans="5:12" x14ac:dyDescent="0.35">
      <c r="F230" s="29"/>
      <c r="G230" t="s">
        <v>0</v>
      </c>
      <c r="H230" s="11" t="s">
        <v>0</v>
      </c>
      <c r="I230" t="s">
        <v>12</v>
      </c>
      <c r="J230" s="11" t="s">
        <v>12</v>
      </c>
      <c r="K230" t="s">
        <v>46</v>
      </c>
      <c r="L230" s="11" t="s">
        <v>46</v>
      </c>
    </row>
    <row r="231" spans="5:12" x14ac:dyDescent="0.35">
      <c r="F231" s="30"/>
      <c r="G231" s="7" t="s">
        <v>14</v>
      </c>
      <c r="H231" s="10" t="s">
        <v>15</v>
      </c>
      <c r="I231" s="7" t="s">
        <v>14</v>
      </c>
      <c r="J231" s="10" t="s">
        <v>15</v>
      </c>
      <c r="K231" s="7" t="s">
        <v>14</v>
      </c>
      <c r="L231" s="10" t="s">
        <v>15</v>
      </c>
    </row>
    <row r="232" spans="5:12" x14ac:dyDescent="0.35">
      <c r="F232" t="s">
        <v>154</v>
      </c>
      <c r="G232">
        <v>6</v>
      </c>
      <c r="H232">
        <v>7.1</v>
      </c>
      <c r="I232">
        <v>4</v>
      </c>
      <c r="J232">
        <v>4</v>
      </c>
      <c r="K232">
        <v>2</v>
      </c>
      <c r="L232">
        <v>3.2</v>
      </c>
    </row>
    <row r="233" spans="5:12" x14ac:dyDescent="0.35">
      <c r="F233" t="s">
        <v>155</v>
      </c>
      <c r="G233">
        <v>11</v>
      </c>
      <c r="H233">
        <v>12.9</v>
      </c>
      <c r="I233">
        <v>9</v>
      </c>
      <c r="J233">
        <v>9</v>
      </c>
      <c r="K233">
        <v>7</v>
      </c>
      <c r="L233">
        <v>11.1</v>
      </c>
    </row>
    <row r="234" spans="5:12" x14ac:dyDescent="0.35">
      <c r="F234" t="s">
        <v>156</v>
      </c>
      <c r="G234">
        <v>29</v>
      </c>
      <c r="H234">
        <v>34.1</v>
      </c>
      <c r="I234">
        <v>25</v>
      </c>
      <c r="J234">
        <v>25</v>
      </c>
      <c r="K234">
        <v>25</v>
      </c>
      <c r="L234">
        <v>39.700000000000003</v>
      </c>
    </row>
    <row r="235" spans="5:12" x14ac:dyDescent="0.35">
      <c r="F235" t="s">
        <v>157</v>
      </c>
      <c r="G235">
        <v>25</v>
      </c>
      <c r="H235">
        <v>29.4</v>
      </c>
      <c r="I235">
        <v>51</v>
      </c>
      <c r="J235">
        <v>51</v>
      </c>
      <c r="K235">
        <v>27</v>
      </c>
      <c r="L235">
        <v>42.9</v>
      </c>
    </row>
    <row r="236" spans="5:12" x14ac:dyDescent="0.35">
      <c r="F236" t="s">
        <v>158</v>
      </c>
      <c r="G236">
        <v>14</v>
      </c>
      <c r="H236">
        <v>16.5</v>
      </c>
      <c r="I236">
        <v>11</v>
      </c>
      <c r="J236">
        <v>11</v>
      </c>
      <c r="K236">
        <v>2</v>
      </c>
      <c r="L236">
        <v>3.2</v>
      </c>
    </row>
    <row r="237" spans="5:12" x14ac:dyDescent="0.35">
      <c r="F237" t="s">
        <v>4</v>
      </c>
      <c r="G237">
        <v>617</v>
      </c>
      <c r="I237">
        <v>601</v>
      </c>
      <c r="K237">
        <v>640</v>
      </c>
    </row>
    <row r="239" spans="5:12" x14ac:dyDescent="0.35">
      <c r="E239" t="s">
        <v>153</v>
      </c>
    </row>
    <row r="241" spans="4:12" x14ac:dyDescent="0.35">
      <c r="F241" s="29"/>
      <c r="G241" t="s">
        <v>0</v>
      </c>
      <c r="H241" s="11" t="s">
        <v>0</v>
      </c>
      <c r="I241" t="s">
        <v>12</v>
      </c>
      <c r="J241" s="11" t="s">
        <v>12</v>
      </c>
      <c r="K241" t="s">
        <v>46</v>
      </c>
      <c r="L241" s="11" t="s">
        <v>46</v>
      </c>
    </row>
    <row r="242" spans="4:12" x14ac:dyDescent="0.35">
      <c r="F242" s="30"/>
      <c r="G242" s="7" t="s">
        <v>14</v>
      </c>
      <c r="H242" s="10" t="s">
        <v>15</v>
      </c>
      <c r="I242" s="7" t="s">
        <v>14</v>
      </c>
      <c r="J242" s="10" t="s">
        <v>15</v>
      </c>
      <c r="K242" s="7" t="s">
        <v>14</v>
      </c>
      <c r="L242" s="10" t="s">
        <v>15</v>
      </c>
    </row>
    <row r="243" spans="4:12" x14ac:dyDescent="0.35">
      <c r="F243" t="s">
        <v>154</v>
      </c>
      <c r="G243">
        <v>3</v>
      </c>
      <c r="H243">
        <v>3.5</v>
      </c>
      <c r="I243">
        <v>2</v>
      </c>
      <c r="J243">
        <v>2</v>
      </c>
      <c r="K243">
        <v>4</v>
      </c>
      <c r="L243">
        <v>6.3</v>
      </c>
    </row>
    <row r="244" spans="4:12" x14ac:dyDescent="0.35">
      <c r="F244" t="s">
        <v>155</v>
      </c>
      <c r="G244">
        <v>15</v>
      </c>
      <c r="H244">
        <v>17.600000000000001</v>
      </c>
      <c r="I244">
        <v>5</v>
      </c>
      <c r="J244">
        <v>5</v>
      </c>
      <c r="K244">
        <v>8</v>
      </c>
      <c r="L244">
        <v>12.7</v>
      </c>
    </row>
    <row r="245" spans="4:12" x14ac:dyDescent="0.35">
      <c r="F245" t="s">
        <v>156</v>
      </c>
      <c r="G245">
        <v>19</v>
      </c>
      <c r="H245">
        <v>22.4</v>
      </c>
      <c r="I245">
        <v>23</v>
      </c>
      <c r="J245">
        <v>23</v>
      </c>
      <c r="K245">
        <v>15</v>
      </c>
      <c r="L245">
        <v>23.8</v>
      </c>
    </row>
    <row r="246" spans="4:12" x14ac:dyDescent="0.35">
      <c r="F246" t="s">
        <v>157</v>
      </c>
      <c r="G246">
        <v>37</v>
      </c>
      <c r="H246">
        <v>43.5</v>
      </c>
      <c r="I246">
        <v>54</v>
      </c>
      <c r="J246">
        <v>54</v>
      </c>
      <c r="K246">
        <v>31</v>
      </c>
      <c r="L246">
        <v>49.2</v>
      </c>
    </row>
    <row r="247" spans="4:12" x14ac:dyDescent="0.35">
      <c r="F247" t="s">
        <v>158</v>
      </c>
      <c r="G247">
        <v>11</v>
      </c>
      <c r="H247">
        <v>12.9</v>
      </c>
      <c r="I247">
        <v>16</v>
      </c>
      <c r="J247">
        <v>16</v>
      </c>
      <c r="K247">
        <v>5</v>
      </c>
      <c r="L247">
        <v>7.9</v>
      </c>
    </row>
    <row r="248" spans="4:12" x14ac:dyDescent="0.35">
      <c r="F248" t="s">
        <v>4</v>
      </c>
      <c r="G248">
        <v>617</v>
      </c>
      <c r="I248">
        <v>601</v>
      </c>
      <c r="K248">
        <v>640</v>
      </c>
    </row>
    <row r="250" spans="4:12" x14ac:dyDescent="0.35">
      <c r="D250" s="4" t="s">
        <v>42</v>
      </c>
    </row>
    <row r="252" spans="4:12" x14ac:dyDescent="0.35">
      <c r="E252" t="s">
        <v>151</v>
      </c>
    </row>
    <row r="254" spans="4:12" x14ac:dyDescent="0.35">
      <c r="F254" s="29"/>
      <c r="G254" t="s">
        <v>0</v>
      </c>
      <c r="H254" s="11" t="s">
        <v>0</v>
      </c>
      <c r="I254" t="s">
        <v>12</v>
      </c>
      <c r="J254" s="11" t="s">
        <v>12</v>
      </c>
      <c r="K254" t="s">
        <v>46</v>
      </c>
      <c r="L254" s="11" t="s">
        <v>46</v>
      </c>
    </row>
    <row r="255" spans="4:12" x14ac:dyDescent="0.35">
      <c r="F255" s="30"/>
      <c r="G255" s="7" t="s">
        <v>14</v>
      </c>
      <c r="H255" s="10" t="s">
        <v>15</v>
      </c>
      <c r="I255" s="7" t="s">
        <v>14</v>
      </c>
      <c r="J255" s="10" t="s">
        <v>15</v>
      </c>
      <c r="K255" s="7" t="s">
        <v>14</v>
      </c>
      <c r="L255" s="10" t="s">
        <v>15</v>
      </c>
    </row>
    <row r="256" spans="4:12" x14ac:dyDescent="0.35">
      <c r="F256" t="s">
        <v>154</v>
      </c>
      <c r="G256">
        <v>4</v>
      </c>
      <c r="H256">
        <v>5.2</v>
      </c>
      <c r="I256">
        <v>3</v>
      </c>
      <c r="J256">
        <v>3.7</v>
      </c>
      <c r="K256">
        <v>5</v>
      </c>
      <c r="L256">
        <v>7</v>
      </c>
    </row>
    <row r="257" spans="5:12" x14ac:dyDescent="0.35">
      <c r="F257" t="s">
        <v>155</v>
      </c>
      <c r="G257">
        <v>11</v>
      </c>
      <c r="H257">
        <v>14.3</v>
      </c>
      <c r="I257">
        <v>6</v>
      </c>
      <c r="J257">
        <v>7.3</v>
      </c>
      <c r="K257">
        <v>9</v>
      </c>
      <c r="L257">
        <v>12.7</v>
      </c>
    </row>
    <row r="258" spans="5:12" x14ac:dyDescent="0.35">
      <c r="F258" t="s">
        <v>156</v>
      </c>
      <c r="G258">
        <v>23</v>
      </c>
      <c r="H258">
        <v>29.9</v>
      </c>
      <c r="I258">
        <v>17</v>
      </c>
      <c r="J258">
        <v>20.7</v>
      </c>
      <c r="K258">
        <v>24</v>
      </c>
      <c r="L258">
        <v>33.799999999999997</v>
      </c>
    </row>
    <row r="259" spans="5:12" x14ac:dyDescent="0.35">
      <c r="F259" t="s">
        <v>157</v>
      </c>
      <c r="G259">
        <v>24</v>
      </c>
      <c r="H259">
        <v>31.2</v>
      </c>
      <c r="I259">
        <v>46</v>
      </c>
      <c r="J259">
        <v>56.1</v>
      </c>
      <c r="K259">
        <v>22</v>
      </c>
      <c r="L259">
        <v>31</v>
      </c>
    </row>
    <row r="260" spans="5:12" x14ac:dyDescent="0.35">
      <c r="F260" t="s">
        <v>158</v>
      </c>
      <c r="G260">
        <v>15</v>
      </c>
      <c r="H260">
        <v>19.5</v>
      </c>
      <c r="I260">
        <v>10</v>
      </c>
      <c r="J260">
        <v>12.2</v>
      </c>
      <c r="K260">
        <v>11</v>
      </c>
      <c r="L260">
        <v>15.5</v>
      </c>
    </row>
    <row r="261" spans="5:12" x14ac:dyDescent="0.35">
      <c r="F261" t="s">
        <v>4</v>
      </c>
      <c r="G261">
        <v>625</v>
      </c>
      <c r="I261">
        <v>619</v>
      </c>
      <c r="K261">
        <v>632</v>
      </c>
    </row>
    <row r="263" spans="5:12" x14ac:dyDescent="0.35">
      <c r="E263" t="s">
        <v>152</v>
      </c>
    </row>
    <row r="265" spans="5:12" x14ac:dyDescent="0.35">
      <c r="F265" s="29"/>
      <c r="G265" t="s">
        <v>0</v>
      </c>
      <c r="H265" s="11" t="s">
        <v>0</v>
      </c>
      <c r="I265" t="s">
        <v>12</v>
      </c>
      <c r="J265" s="11" t="s">
        <v>12</v>
      </c>
      <c r="K265" t="s">
        <v>46</v>
      </c>
      <c r="L265" s="11" t="s">
        <v>46</v>
      </c>
    </row>
    <row r="266" spans="5:12" x14ac:dyDescent="0.35">
      <c r="F266" s="30"/>
      <c r="G266" s="7" t="s">
        <v>14</v>
      </c>
      <c r="H266" s="10" t="s">
        <v>15</v>
      </c>
      <c r="I266" s="7" t="s">
        <v>14</v>
      </c>
      <c r="J266" s="10" t="s">
        <v>15</v>
      </c>
      <c r="K266" s="7" t="s">
        <v>14</v>
      </c>
      <c r="L266" s="10" t="s">
        <v>15</v>
      </c>
    </row>
    <row r="267" spans="5:12" x14ac:dyDescent="0.35">
      <c r="F267" t="s">
        <v>154</v>
      </c>
      <c r="G267">
        <v>8</v>
      </c>
      <c r="H267">
        <v>10.4</v>
      </c>
      <c r="I267">
        <v>2</v>
      </c>
      <c r="J267">
        <v>2.4</v>
      </c>
      <c r="K267">
        <v>7</v>
      </c>
      <c r="L267">
        <v>9.9</v>
      </c>
    </row>
    <row r="268" spans="5:12" x14ac:dyDescent="0.35">
      <c r="F268" t="s">
        <v>155</v>
      </c>
      <c r="G268">
        <v>10</v>
      </c>
      <c r="H268">
        <v>13</v>
      </c>
      <c r="I268">
        <v>11</v>
      </c>
      <c r="J268">
        <v>13.4</v>
      </c>
      <c r="K268">
        <v>10</v>
      </c>
      <c r="L268">
        <v>14.1</v>
      </c>
    </row>
    <row r="269" spans="5:12" x14ac:dyDescent="0.35">
      <c r="F269" t="s">
        <v>156</v>
      </c>
      <c r="G269">
        <v>23</v>
      </c>
      <c r="H269">
        <v>29.9</v>
      </c>
      <c r="I269">
        <v>17</v>
      </c>
      <c r="J269">
        <v>20.7</v>
      </c>
      <c r="K269">
        <v>22</v>
      </c>
      <c r="L269">
        <v>31</v>
      </c>
    </row>
    <row r="270" spans="5:12" x14ac:dyDescent="0.35">
      <c r="F270" t="s">
        <v>157</v>
      </c>
      <c r="G270">
        <v>26</v>
      </c>
      <c r="H270">
        <v>33.799999999999997</v>
      </c>
      <c r="I270">
        <v>39</v>
      </c>
      <c r="J270">
        <v>47.6</v>
      </c>
      <c r="K270">
        <v>24</v>
      </c>
      <c r="L270">
        <v>33.799999999999997</v>
      </c>
    </row>
    <row r="271" spans="5:12" x14ac:dyDescent="0.35">
      <c r="F271" t="s">
        <v>158</v>
      </c>
      <c r="G271">
        <v>10</v>
      </c>
      <c r="H271">
        <v>13</v>
      </c>
      <c r="I271">
        <v>13</v>
      </c>
      <c r="J271">
        <v>15.9</v>
      </c>
      <c r="K271">
        <v>8</v>
      </c>
      <c r="L271">
        <v>11.3</v>
      </c>
    </row>
    <row r="272" spans="5:12" x14ac:dyDescent="0.35">
      <c r="F272" t="s">
        <v>4</v>
      </c>
      <c r="G272">
        <v>625</v>
      </c>
      <c r="I272">
        <v>619</v>
      </c>
      <c r="K272">
        <v>632</v>
      </c>
    </row>
    <row r="274" spans="4:12" x14ac:dyDescent="0.35">
      <c r="E274" t="s">
        <v>153</v>
      </c>
    </row>
    <row r="276" spans="4:12" x14ac:dyDescent="0.35">
      <c r="F276" s="29"/>
      <c r="G276" t="s">
        <v>0</v>
      </c>
      <c r="H276" s="11" t="s">
        <v>0</v>
      </c>
      <c r="I276" t="s">
        <v>12</v>
      </c>
      <c r="J276" s="11" t="s">
        <v>12</v>
      </c>
      <c r="K276" t="s">
        <v>46</v>
      </c>
      <c r="L276" s="11" t="s">
        <v>46</v>
      </c>
    </row>
    <row r="277" spans="4:12" x14ac:dyDescent="0.35">
      <c r="F277" s="30"/>
      <c r="G277" s="7" t="s">
        <v>14</v>
      </c>
      <c r="H277" s="10" t="s">
        <v>15</v>
      </c>
      <c r="I277" s="7" t="s">
        <v>14</v>
      </c>
      <c r="J277" s="10" t="s">
        <v>15</v>
      </c>
      <c r="K277" s="7" t="s">
        <v>14</v>
      </c>
      <c r="L277" s="10" t="s">
        <v>15</v>
      </c>
    </row>
    <row r="278" spans="4:12" x14ac:dyDescent="0.35">
      <c r="F278" t="s">
        <v>154</v>
      </c>
      <c r="G278">
        <v>2</v>
      </c>
      <c r="H278">
        <v>2.6</v>
      </c>
      <c r="I278">
        <v>2</v>
      </c>
      <c r="J278">
        <v>2.4</v>
      </c>
      <c r="K278">
        <v>3</v>
      </c>
      <c r="L278">
        <v>4.2</v>
      </c>
    </row>
    <row r="279" spans="4:12" x14ac:dyDescent="0.35">
      <c r="F279" t="s">
        <v>155</v>
      </c>
      <c r="G279">
        <v>11</v>
      </c>
      <c r="H279">
        <v>14.3</v>
      </c>
      <c r="I279">
        <v>5</v>
      </c>
      <c r="J279">
        <v>6.1</v>
      </c>
      <c r="K279">
        <v>4</v>
      </c>
      <c r="L279">
        <v>5.6</v>
      </c>
    </row>
    <row r="280" spans="4:12" x14ac:dyDescent="0.35">
      <c r="F280" t="s">
        <v>156</v>
      </c>
      <c r="G280">
        <v>21</v>
      </c>
      <c r="H280">
        <v>27.3</v>
      </c>
      <c r="I280">
        <v>17</v>
      </c>
      <c r="J280">
        <v>20.7</v>
      </c>
      <c r="K280">
        <v>26</v>
      </c>
      <c r="L280">
        <v>36.6</v>
      </c>
    </row>
    <row r="281" spans="4:12" x14ac:dyDescent="0.35">
      <c r="F281" t="s">
        <v>157</v>
      </c>
      <c r="G281">
        <v>28</v>
      </c>
      <c r="H281">
        <v>36.4</v>
      </c>
      <c r="I281">
        <v>42</v>
      </c>
      <c r="J281">
        <v>51.2</v>
      </c>
      <c r="K281">
        <v>26</v>
      </c>
      <c r="L281">
        <v>36.6</v>
      </c>
    </row>
    <row r="282" spans="4:12" x14ac:dyDescent="0.35">
      <c r="F282" t="s">
        <v>158</v>
      </c>
      <c r="G282">
        <v>15</v>
      </c>
      <c r="H282">
        <v>19.5</v>
      </c>
      <c r="I282">
        <v>16</v>
      </c>
      <c r="J282">
        <v>19.5</v>
      </c>
      <c r="K282">
        <v>12</v>
      </c>
      <c r="L282">
        <v>16.899999999999999</v>
      </c>
    </row>
    <row r="283" spans="4:12" x14ac:dyDescent="0.35">
      <c r="F283" t="s">
        <v>4</v>
      </c>
      <c r="G283">
        <v>625</v>
      </c>
      <c r="I283">
        <v>619</v>
      </c>
      <c r="K283">
        <v>632</v>
      </c>
    </row>
    <row r="285" spans="4:12" x14ac:dyDescent="0.35">
      <c r="D285" s="4" t="s">
        <v>43</v>
      </c>
    </row>
    <row r="286" spans="4:12" x14ac:dyDescent="0.35">
      <c r="D286" s="4"/>
    </row>
    <row r="287" spans="4:12" x14ac:dyDescent="0.35">
      <c r="E287" t="s">
        <v>151</v>
      </c>
    </row>
    <row r="289" spans="5:12" x14ac:dyDescent="0.35">
      <c r="F289" s="29"/>
      <c r="G289" t="s">
        <v>0</v>
      </c>
      <c r="H289" s="11" t="s">
        <v>0</v>
      </c>
      <c r="I289" t="s">
        <v>12</v>
      </c>
      <c r="J289" s="11" t="s">
        <v>12</v>
      </c>
      <c r="K289" t="s">
        <v>46</v>
      </c>
      <c r="L289" s="11" t="s">
        <v>46</v>
      </c>
    </row>
    <row r="290" spans="5:12" x14ac:dyDescent="0.35">
      <c r="F290" s="30"/>
      <c r="G290" s="7" t="s">
        <v>14</v>
      </c>
      <c r="H290" s="10" t="s">
        <v>15</v>
      </c>
      <c r="I290" s="7" t="s">
        <v>14</v>
      </c>
      <c r="J290" s="10" t="s">
        <v>15</v>
      </c>
      <c r="K290" s="7" t="s">
        <v>14</v>
      </c>
      <c r="L290" s="10" t="s">
        <v>15</v>
      </c>
    </row>
    <row r="291" spans="5:12" x14ac:dyDescent="0.35">
      <c r="F291" t="s">
        <v>4</v>
      </c>
      <c r="G291">
        <v>702</v>
      </c>
      <c r="H291">
        <v>100</v>
      </c>
      <c r="I291">
        <v>701</v>
      </c>
      <c r="J291">
        <v>100</v>
      </c>
      <c r="K291">
        <v>703</v>
      </c>
      <c r="L291">
        <v>100</v>
      </c>
    </row>
    <row r="293" spans="5:12" x14ac:dyDescent="0.35">
      <c r="E293" t="s">
        <v>152</v>
      </c>
    </row>
    <row r="295" spans="5:12" x14ac:dyDescent="0.35">
      <c r="F295" s="29"/>
      <c r="G295" t="s">
        <v>0</v>
      </c>
      <c r="H295" s="11" t="s">
        <v>0</v>
      </c>
      <c r="I295" t="s">
        <v>12</v>
      </c>
      <c r="J295" s="11" t="s">
        <v>12</v>
      </c>
      <c r="K295" t="s">
        <v>46</v>
      </c>
      <c r="L295" s="11" t="s">
        <v>46</v>
      </c>
    </row>
    <row r="296" spans="5:12" x14ac:dyDescent="0.35">
      <c r="F296" s="30"/>
      <c r="G296" s="7" t="s">
        <v>14</v>
      </c>
      <c r="H296" s="10" t="s">
        <v>15</v>
      </c>
      <c r="I296" s="7" t="s">
        <v>14</v>
      </c>
      <c r="J296" s="10" t="s">
        <v>15</v>
      </c>
      <c r="K296" s="7" t="s">
        <v>14</v>
      </c>
      <c r="L296" s="10" t="s">
        <v>15</v>
      </c>
    </row>
    <row r="297" spans="5:12" x14ac:dyDescent="0.35">
      <c r="F297" t="s">
        <v>4</v>
      </c>
      <c r="G297">
        <v>702</v>
      </c>
      <c r="H297">
        <v>100</v>
      </c>
      <c r="I297">
        <v>701</v>
      </c>
      <c r="J297">
        <v>100</v>
      </c>
      <c r="K297">
        <v>703</v>
      </c>
      <c r="L297">
        <v>100</v>
      </c>
    </row>
    <row r="299" spans="5:12" x14ac:dyDescent="0.35">
      <c r="E299" t="s">
        <v>153</v>
      </c>
    </row>
    <row r="301" spans="5:12" x14ac:dyDescent="0.35">
      <c r="F301" s="29"/>
      <c r="G301" t="s">
        <v>0</v>
      </c>
      <c r="H301" s="11" t="s">
        <v>0</v>
      </c>
      <c r="I301" t="s">
        <v>12</v>
      </c>
      <c r="J301" s="11" t="s">
        <v>12</v>
      </c>
      <c r="K301" t="s">
        <v>46</v>
      </c>
      <c r="L301" s="11" t="s">
        <v>46</v>
      </c>
    </row>
    <row r="302" spans="5:12" x14ac:dyDescent="0.35">
      <c r="F302" s="30"/>
      <c r="G302" s="7" t="s">
        <v>14</v>
      </c>
      <c r="H302" s="10" t="s">
        <v>15</v>
      </c>
      <c r="I302" s="7" t="s">
        <v>14</v>
      </c>
      <c r="J302" s="10" t="s">
        <v>15</v>
      </c>
      <c r="K302" s="7" t="s">
        <v>14</v>
      </c>
      <c r="L302" s="10" t="s">
        <v>15</v>
      </c>
    </row>
    <row r="303" spans="5:12" x14ac:dyDescent="0.35">
      <c r="F303" t="s">
        <v>4</v>
      </c>
      <c r="G303">
        <v>702</v>
      </c>
      <c r="H303">
        <v>100</v>
      </c>
      <c r="I303">
        <v>701</v>
      </c>
      <c r="J303">
        <v>100</v>
      </c>
      <c r="K303">
        <v>703</v>
      </c>
      <c r="L303">
        <v>100</v>
      </c>
    </row>
    <row r="305" spans="4:12" x14ac:dyDescent="0.35">
      <c r="D305" s="4" t="s">
        <v>44</v>
      </c>
    </row>
    <row r="307" spans="4:12" x14ac:dyDescent="0.35">
      <c r="E307" t="s">
        <v>151</v>
      </c>
    </row>
    <row r="309" spans="4:12" x14ac:dyDescent="0.35">
      <c r="F309" s="29"/>
      <c r="G309" t="s">
        <v>0</v>
      </c>
      <c r="H309" s="11" t="s">
        <v>0</v>
      </c>
      <c r="I309" t="s">
        <v>12</v>
      </c>
      <c r="J309" s="11" t="s">
        <v>12</v>
      </c>
      <c r="K309" t="s">
        <v>46</v>
      </c>
      <c r="L309" s="11" t="s">
        <v>46</v>
      </c>
    </row>
    <row r="310" spans="4:12" x14ac:dyDescent="0.35">
      <c r="F310" s="30"/>
      <c r="G310" s="7" t="s">
        <v>14</v>
      </c>
      <c r="H310" s="10" t="s">
        <v>15</v>
      </c>
      <c r="I310" s="7" t="s">
        <v>14</v>
      </c>
      <c r="J310" s="10" t="s">
        <v>15</v>
      </c>
      <c r="K310" s="7" t="s">
        <v>14</v>
      </c>
      <c r="L310" s="10" t="s">
        <v>15</v>
      </c>
    </row>
    <row r="311" spans="4:12" x14ac:dyDescent="0.35">
      <c r="F311" t="s">
        <v>154</v>
      </c>
      <c r="G311">
        <v>3</v>
      </c>
      <c r="H311">
        <v>4.9000000000000004</v>
      </c>
      <c r="I311">
        <v>5</v>
      </c>
      <c r="J311">
        <v>3.1</v>
      </c>
      <c r="K311">
        <v>4</v>
      </c>
      <c r="L311">
        <v>7.3</v>
      </c>
    </row>
    <row r="312" spans="4:12" x14ac:dyDescent="0.35">
      <c r="F312" t="s">
        <v>155</v>
      </c>
      <c r="G312">
        <v>6</v>
      </c>
      <c r="H312">
        <v>9.8000000000000007</v>
      </c>
      <c r="I312">
        <v>10</v>
      </c>
      <c r="J312">
        <v>6.3</v>
      </c>
      <c r="K312">
        <v>7</v>
      </c>
      <c r="L312">
        <v>12.7</v>
      </c>
    </row>
    <row r="313" spans="4:12" x14ac:dyDescent="0.35">
      <c r="F313" t="s">
        <v>156</v>
      </c>
      <c r="G313">
        <v>17</v>
      </c>
      <c r="H313">
        <v>27.9</v>
      </c>
      <c r="I313">
        <v>38</v>
      </c>
      <c r="J313">
        <v>23.9</v>
      </c>
      <c r="K313">
        <v>22</v>
      </c>
      <c r="L313">
        <v>40</v>
      </c>
    </row>
    <row r="314" spans="4:12" x14ac:dyDescent="0.35">
      <c r="F314" t="s">
        <v>157</v>
      </c>
      <c r="G314">
        <v>23</v>
      </c>
      <c r="H314">
        <v>37.700000000000003</v>
      </c>
      <c r="I314">
        <v>85</v>
      </c>
      <c r="J314">
        <v>53.5</v>
      </c>
      <c r="K314">
        <v>18</v>
      </c>
      <c r="L314">
        <v>32.700000000000003</v>
      </c>
    </row>
    <row r="315" spans="4:12" x14ac:dyDescent="0.35">
      <c r="F315" t="s">
        <v>158</v>
      </c>
      <c r="G315">
        <v>12</v>
      </c>
      <c r="H315">
        <v>19.7</v>
      </c>
      <c r="I315">
        <v>21</v>
      </c>
      <c r="J315">
        <v>13.2</v>
      </c>
      <c r="K315">
        <v>4</v>
      </c>
      <c r="L315">
        <v>7.3</v>
      </c>
    </row>
    <row r="316" spans="4:12" x14ac:dyDescent="0.35">
      <c r="F316" t="s">
        <v>4</v>
      </c>
      <c r="G316">
        <v>641</v>
      </c>
      <c r="I316">
        <v>542</v>
      </c>
      <c r="K316">
        <v>648</v>
      </c>
    </row>
    <row r="318" spans="4:12" x14ac:dyDescent="0.35">
      <c r="E318" t="s">
        <v>152</v>
      </c>
    </row>
    <row r="320" spans="4:12" x14ac:dyDescent="0.35">
      <c r="F320" s="29"/>
      <c r="G320" t="s">
        <v>0</v>
      </c>
      <c r="H320" s="11" t="s">
        <v>0</v>
      </c>
      <c r="I320" t="s">
        <v>12</v>
      </c>
      <c r="J320" s="11" t="s">
        <v>12</v>
      </c>
      <c r="K320" t="s">
        <v>46</v>
      </c>
      <c r="L320" s="11" t="s">
        <v>46</v>
      </c>
    </row>
    <row r="321" spans="5:12" x14ac:dyDescent="0.35">
      <c r="F321" s="30"/>
      <c r="G321" s="7" t="s">
        <v>14</v>
      </c>
      <c r="H321" s="10" t="s">
        <v>15</v>
      </c>
      <c r="I321" s="7" t="s">
        <v>14</v>
      </c>
      <c r="J321" s="10" t="s">
        <v>15</v>
      </c>
      <c r="K321" s="7" t="s">
        <v>14</v>
      </c>
      <c r="L321" s="10" t="s">
        <v>15</v>
      </c>
    </row>
    <row r="322" spans="5:12" x14ac:dyDescent="0.35">
      <c r="F322" t="s">
        <v>154</v>
      </c>
      <c r="G322">
        <v>3</v>
      </c>
      <c r="H322">
        <v>4.9000000000000004</v>
      </c>
      <c r="I322">
        <v>4</v>
      </c>
      <c r="J322">
        <v>2.5</v>
      </c>
      <c r="K322">
        <v>7</v>
      </c>
      <c r="L322">
        <v>12.7</v>
      </c>
    </row>
    <row r="323" spans="5:12" x14ac:dyDescent="0.35">
      <c r="F323" t="s">
        <v>155</v>
      </c>
      <c r="G323">
        <v>9</v>
      </c>
      <c r="H323">
        <v>14.8</v>
      </c>
      <c r="I323">
        <v>15</v>
      </c>
      <c r="J323">
        <v>9.4</v>
      </c>
      <c r="K323">
        <v>7</v>
      </c>
      <c r="L323">
        <v>12.7</v>
      </c>
    </row>
    <row r="324" spans="5:12" x14ac:dyDescent="0.35">
      <c r="F324" t="s">
        <v>156</v>
      </c>
      <c r="G324">
        <v>24</v>
      </c>
      <c r="H324">
        <v>39.299999999999997</v>
      </c>
      <c r="I324">
        <v>42</v>
      </c>
      <c r="J324">
        <v>26.4</v>
      </c>
      <c r="K324">
        <v>18</v>
      </c>
      <c r="L324">
        <v>32.700000000000003</v>
      </c>
    </row>
    <row r="325" spans="5:12" x14ac:dyDescent="0.35">
      <c r="F325" t="s">
        <v>157</v>
      </c>
      <c r="G325">
        <v>14</v>
      </c>
      <c r="H325">
        <v>23</v>
      </c>
      <c r="I325">
        <v>78</v>
      </c>
      <c r="J325">
        <v>49.1</v>
      </c>
      <c r="K325">
        <v>18</v>
      </c>
      <c r="L325">
        <v>32.700000000000003</v>
      </c>
    </row>
    <row r="326" spans="5:12" x14ac:dyDescent="0.35">
      <c r="F326" t="s">
        <v>158</v>
      </c>
      <c r="G326">
        <v>11</v>
      </c>
      <c r="H326">
        <v>18</v>
      </c>
      <c r="I326">
        <v>20</v>
      </c>
      <c r="J326">
        <v>12.6</v>
      </c>
      <c r="K326">
        <v>5</v>
      </c>
      <c r="L326">
        <v>9.1</v>
      </c>
    </row>
    <row r="327" spans="5:12" x14ac:dyDescent="0.35">
      <c r="F327" t="s">
        <v>4</v>
      </c>
      <c r="G327">
        <v>641</v>
      </c>
      <c r="I327">
        <v>542</v>
      </c>
      <c r="K327">
        <v>648</v>
      </c>
    </row>
    <row r="329" spans="5:12" x14ac:dyDescent="0.35">
      <c r="E329" t="s">
        <v>153</v>
      </c>
    </row>
    <row r="331" spans="5:12" x14ac:dyDescent="0.35">
      <c r="F331" s="29"/>
      <c r="G331" t="s">
        <v>0</v>
      </c>
      <c r="H331" s="11" t="s">
        <v>0</v>
      </c>
      <c r="I331" t="s">
        <v>12</v>
      </c>
      <c r="J331" s="11" t="s">
        <v>12</v>
      </c>
      <c r="K331" t="s">
        <v>46</v>
      </c>
      <c r="L331" s="11" t="s">
        <v>46</v>
      </c>
    </row>
    <row r="332" spans="5:12" x14ac:dyDescent="0.35">
      <c r="F332" s="30"/>
      <c r="G332" s="7" t="s">
        <v>14</v>
      </c>
      <c r="H332" s="10" t="s">
        <v>15</v>
      </c>
      <c r="I332" s="7" t="s">
        <v>14</v>
      </c>
      <c r="J332" s="10" t="s">
        <v>15</v>
      </c>
      <c r="K332" s="7" t="s">
        <v>14</v>
      </c>
      <c r="L332" s="10" t="s">
        <v>15</v>
      </c>
    </row>
    <row r="333" spans="5:12" x14ac:dyDescent="0.35">
      <c r="F333" t="s">
        <v>154</v>
      </c>
      <c r="G333">
        <v>3</v>
      </c>
      <c r="H333">
        <v>4.9000000000000004</v>
      </c>
      <c r="I333">
        <v>3</v>
      </c>
      <c r="J333">
        <v>1.9</v>
      </c>
      <c r="K333">
        <v>3</v>
      </c>
      <c r="L333">
        <v>5.5</v>
      </c>
    </row>
    <row r="334" spans="5:12" x14ac:dyDescent="0.35">
      <c r="F334" t="s">
        <v>155</v>
      </c>
      <c r="G334">
        <v>5</v>
      </c>
      <c r="H334">
        <v>8.1999999999999993</v>
      </c>
      <c r="I334">
        <v>5</v>
      </c>
      <c r="J334">
        <v>3.1</v>
      </c>
      <c r="K334">
        <v>4</v>
      </c>
      <c r="L334">
        <v>7.3</v>
      </c>
    </row>
    <row r="335" spans="5:12" x14ac:dyDescent="0.35">
      <c r="F335" t="s">
        <v>156</v>
      </c>
      <c r="G335">
        <v>16</v>
      </c>
      <c r="H335">
        <v>26.2</v>
      </c>
      <c r="I335">
        <v>20</v>
      </c>
      <c r="J335">
        <v>12.6</v>
      </c>
      <c r="K335">
        <v>20</v>
      </c>
      <c r="L335">
        <v>36.4</v>
      </c>
    </row>
    <row r="336" spans="5:12" x14ac:dyDescent="0.35">
      <c r="F336" t="s">
        <v>157</v>
      </c>
      <c r="G336">
        <v>24</v>
      </c>
      <c r="H336">
        <v>39.299999999999997</v>
      </c>
      <c r="I336">
        <v>92</v>
      </c>
      <c r="J336">
        <v>57.9</v>
      </c>
      <c r="K336">
        <v>20</v>
      </c>
      <c r="L336">
        <v>36.4</v>
      </c>
    </row>
    <row r="337" spans="4:12" x14ac:dyDescent="0.35">
      <c r="F337" t="s">
        <v>158</v>
      </c>
      <c r="G337">
        <v>13</v>
      </c>
      <c r="H337">
        <v>21.3</v>
      </c>
      <c r="I337">
        <v>39</v>
      </c>
      <c r="J337">
        <v>24.5</v>
      </c>
      <c r="K337">
        <v>8</v>
      </c>
      <c r="L337">
        <v>14.5</v>
      </c>
    </row>
    <row r="338" spans="4:12" x14ac:dyDescent="0.35">
      <c r="F338" t="s">
        <v>4</v>
      </c>
      <c r="G338">
        <v>641</v>
      </c>
      <c r="I338">
        <v>542</v>
      </c>
      <c r="K338">
        <v>648</v>
      </c>
    </row>
    <row r="341" spans="4:12" x14ac:dyDescent="0.35">
      <c r="D341" s="4" t="s">
        <v>45</v>
      </c>
    </row>
    <row r="342" spans="4:12" x14ac:dyDescent="0.35">
      <c r="D342" s="4"/>
    </row>
    <row r="343" spans="4:12" x14ac:dyDescent="0.35">
      <c r="E343" t="s">
        <v>151</v>
      </c>
    </row>
    <row r="345" spans="4:12" x14ac:dyDescent="0.35">
      <c r="F345" s="29"/>
      <c r="G345" t="s">
        <v>0</v>
      </c>
      <c r="H345" s="11" t="s">
        <v>0</v>
      </c>
      <c r="I345" t="s">
        <v>12</v>
      </c>
      <c r="J345" s="11" t="s">
        <v>12</v>
      </c>
      <c r="K345" t="s">
        <v>46</v>
      </c>
      <c r="L345" s="11" t="s">
        <v>46</v>
      </c>
    </row>
    <row r="346" spans="4:12" x14ac:dyDescent="0.35">
      <c r="F346" s="30"/>
      <c r="G346" s="7" t="s">
        <v>14</v>
      </c>
      <c r="H346" s="10" t="s">
        <v>15</v>
      </c>
      <c r="I346" s="7" t="s">
        <v>14</v>
      </c>
      <c r="J346" s="10" t="s">
        <v>15</v>
      </c>
      <c r="K346" s="7" t="s">
        <v>14</v>
      </c>
      <c r="L346" s="10" t="s">
        <v>15</v>
      </c>
    </row>
    <row r="347" spans="4:12" x14ac:dyDescent="0.35">
      <c r="F347" t="s">
        <v>154</v>
      </c>
      <c r="G347">
        <v>5</v>
      </c>
      <c r="H347">
        <v>10.199999999999999</v>
      </c>
      <c r="I347">
        <v>3</v>
      </c>
      <c r="J347">
        <v>4.0999999999999996</v>
      </c>
      <c r="K347">
        <v>2</v>
      </c>
      <c r="L347">
        <v>5.6</v>
      </c>
    </row>
    <row r="348" spans="4:12" x14ac:dyDescent="0.35">
      <c r="F348" t="s">
        <v>155</v>
      </c>
      <c r="G348">
        <v>9</v>
      </c>
      <c r="H348">
        <v>18.399999999999999</v>
      </c>
      <c r="I348">
        <v>6</v>
      </c>
      <c r="J348">
        <v>8.1999999999999993</v>
      </c>
      <c r="K348">
        <v>4</v>
      </c>
      <c r="L348">
        <v>11.1</v>
      </c>
    </row>
    <row r="349" spans="4:12" x14ac:dyDescent="0.35">
      <c r="F349" t="s">
        <v>156</v>
      </c>
      <c r="G349">
        <v>14</v>
      </c>
      <c r="H349">
        <v>28.6</v>
      </c>
      <c r="I349">
        <v>20</v>
      </c>
      <c r="J349">
        <v>27.4</v>
      </c>
      <c r="K349">
        <v>13</v>
      </c>
      <c r="L349">
        <v>36.1</v>
      </c>
    </row>
    <row r="350" spans="4:12" x14ac:dyDescent="0.35">
      <c r="F350" t="s">
        <v>157</v>
      </c>
      <c r="G350">
        <v>15</v>
      </c>
      <c r="H350">
        <v>30.6</v>
      </c>
      <c r="I350">
        <v>36</v>
      </c>
      <c r="J350">
        <v>49.3</v>
      </c>
      <c r="K350">
        <v>13</v>
      </c>
      <c r="L350">
        <v>36.1</v>
      </c>
    </row>
    <row r="351" spans="4:12" x14ac:dyDescent="0.35">
      <c r="F351" t="s">
        <v>158</v>
      </c>
      <c r="G351">
        <v>6</v>
      </c>
      <c r="H351">
        <v>12.2</v>
      </c>
      <c r="I351">
        <v>8</v>
      </c>
      <c r="J351">
        <v>11</v>
      </c>
      <c r="K351">
        <v>4</v>
      </c>
      <c r="L351">
        <v>11.1</v>
      </c>
    </row>
    <row r="352" spans="4:12" x14ac:dyDescent="0.35">
      <c r="F352" t="s">
        <v>4</v>
      </c>
      <c r="G352">
        <v>653</v>
      </c>
      <c r="I352">
        <v>628</v>
      </c>
      <c r="K352">
        <v>667</v>
      </c>
    </row>
    <row r="354" spans="5:12" x14ac:dyDescent="0.35">
      <c r="E354" t="s">
        <v>152</v>
      </c>
    </row>
    <row r="356" spans="5:12" x14ac:dyDescent="0.35">
      <c r="F356" s="29"/>
      <c r="G356" t="s">
        <v>0</v>
      </c>
      <c r="H356" s="11" t="s">
        <v>0</v>
      </c>
      <c r="I356" t="s">
        <v>12</v>
      </c>
      <c r="J356" s="11" t="s">
        <v>12</v>
      </c>
      <c r="K356" t="s">
        <v>46</v>
      </c>
      <c r="L356" s="11" t="s">
        <v>46</v>
      </c>
    </row>
    <row r="357" spans="5:12" x14ac:dyDescent="0.35">
      <c r="F357" s="30"/>
      <c r="G357" s="7" t="s">
        <v>14</v>
      </c>
      <c r="H357" s="10" t="s">
        <v>15</v>
      </c>
      <c r="I357" s="7" t="s">
        <v>14</v>
      </c>
      <c r="J357" s="10" t="s">
        <v>15</v>
      </c>
      <c r="K357" s="7" t="s">
        <v>14</v>
      </c>
      <c r="L357" s="10" t="s">
        <v>15</v>
      </c>
    </row>
    <row r="358" spans="5:12" x14ac:dyDescent="0.35">
      <c r="F358" t="s">
        <v>154</v>
      </c>
      <c r="G358">
        <v>3</v>
      </c>
      <c r="H358">
        <v>6.1</v>
      </c>
      <c r="I358">
        <v>3</v>
      </c>
      <c r="J358">
        <v>4.0999999999999996</v>
      </c>
      <c r="K358">
        <v>4</v>
      </c>
      <c r="L358">
        <v>11.1</v>
      </c>
    </row>
    <row r="359" spans="5:12" x14ac:dyDescent="0.35">
      <c r="F359" t="s">
        <v>155</v>
      </c>
      <c r="G359">
        <v>13</v>
      </c>
      <c r="H359">
        <v>26.5</v>
      </c>
      <c r="I359">
        <v>5</v>
      </c>
      <c r="J359">
        <v>6.8</v>
      </c>
      <c r="K359">
        <v>3</v>
      </c>
      <c r="L359">
        <v>8.3000000000000007</v>
      </c>
    </row>
    <row r="360" spans="5:12" x14ac:dyDescent="0.35">
      <c r="F360" t="s">
        <v>156</v>
      </c>
      <c r="G360">
        <v>13</v>
      </c>
      <c r="H360">
        <v>26.5</v>
      </c>
      <c r="I360">
        <v>20</v>
      </c>
      <c r="J360">
        <v>27.4</v>
      </c>
      <c r="K360">
        <v>12</v>
      </c>
      <c r="L360">
        <v>33.299999999999997</v>
      </c>
    </row>
    <row r="361" spans="5:12" x14ac:dyDescent="0.35">
      <c r="F361" t="s">
        <v>157</v>
      </c>
      <c r="G361">
        <v>17</v>
      </c>
      <c r="H361">
        <v>34.700000000000003</v>
      </c>
      <c r="I361">
        <v>35</v>
      </c>
      <c r="J361">
        <v>47.9</v>
      </c>
      <c r="K361">
        <v>14</v>
      </c>
      <c r="L361">
        <v>38.9</v>
      </c>
    </row>
    <row r="362" spans="5:12" x14ac:dyDescent="0.35">
      <c r="F362" t="s">
        <v>158</v>
      </c>
      <c r="G362">
        <v>3</v>
      </c>
      <c r="H362">
        <v>6.1</v>
      </c>
      <c r="I362">
        <v>10</v>
      </c>
      <c r="J362">
        <v>13.7</v>
      </c>
      <c r="K362">
        <v>3</v>
      </c>
      <c r="L362">
        <v>8.3000000000000007</v>
      </c>
    </row>
    <row r="363" spans="5:12" x14ac:dyDescent="0.35">
      <c r="F363" t="s">
        <v>4</v>
      </c>
      <c r="G363">
        <v>653</v>
      </c>
      <c r="I363">
        <v>628</v>
      </c>
      <c r="K363">
        <v>667</v>
      </c>
    </row>
    <row r="365" spans="5:12" x14ac:dyDescent="0.35">
      <c r="E365" t="s">
        <v>153</v>
      </c>
    </row>
    <row r="367" spans="5:12" x14ac:dyDescent="0.35">
      <c r="F367" s="29"/>
      <c r="G367" t="s">
        <v>0</v>
      </c>
      <c r="H367" s="11" t="s">
        <v>0</v>
      </c>
      <c r="I367" t="s">
        <v>12</v>
      </c>
      <c r="J367" s="11" t="s">
        <v>12</v>
      </c>
      <c r="K367" t="s">
        <v>46</v>
      </c>
      <c r="L367" s="11" t="s">
        <v>46</v>
      </c>
    </row>
    <row r="368" spans="5:12" x14ac:dyDescent="0.35">
      <c r="F368" s="30"/>
      <c r="G368" s="7" t="s">
        <v>14</v>
      </c>
      <c r="H368" s="10" t="s">
        <v>15</v>
      </c>
      <c r="I368" s="7" t="s">
        <v>14</v>
      </c>
      <c r="J368" s="10" t="s">
        <v>15</v>
      </c>
      <c r="K368" s="7" t="s">
        <v>14</v>
      </c>
      <c r="L368" s="10" t="s">
        <v>15</v>
      </c>
    </row>
    <row r="369" spans="3:12" x14ac:dyDescent="0.35">
      <c r="F369" t="s">
        <v>154</v>
      </c>
      <c r="G369">
        <v>5</v>
      </c>
      <c r="H369">
        <v>10.199999999999999</v>
      </c>
      <c r="I369" t="s">
        <v>4</v>
      </c>
      <c r="J369" t="s">
        <v>4</v>
      </c>
      <c r="K369">
        <v>1</v>
      </c>
      <c r="L369">
        <v>2.8</v>
      </c>
    </row>
    <row r="370" spans="3:12" x14ac:dyDescent="0.35">
      <c r="F370" t="s">
        <v>155</v>
      </c>
      <c r="G370">
        <v>4</v>
      </c>
      <c r="H370">
        <v>8.1999999999999993</v>
      </c>
      <c r="I370">
        <v>3</v>
      </c>
      <c r="J370">
        <v>4.0999999999999996</v>
      </c>
      <c r="K370">
        <v>2</v>
      </c>
      <c r="L370">
        <v>5.6</v>
      </c>
    </row>
    <row r="371" spans="3:12" x14ac:dyDescent="0.35">
      <c r="F371" t="s">
        <v>156</v>
      </c>
      <c r="G371">
        <v>9</v>
      </c>
      <c r="H371">
        <v>18.399999999999999</v>
      </c>
      <c r="I371">
        <v>18</v>
      </c>
      <c r="J371">
        <v>24.7</v>
      </c>
      <c r="K371">
        <v>14</v>
      </c>
      <c r="L371">
        <v>38.9</v>
      </c>
    </row>
    <row r="372" spans="3:12" x14ac:dyDescent="0.35">
      <c r="F372" t="s">
        <v>157</v>
      </c>
      <c r="G372">
        <v>18</v>
      </c>
      <c r="H372">
        <v>36.700000000000003</v>
      </c>
      <c r="I372">
        <v>38</v>
      </c>
      <c r="J372">
        <v>52.1</v>
      </c>
      <c r="K372">
        <v>12</v>
      </c>
      <c r="L372">
        <v>33.299999999999997</v>
      </c>
    </row>
    <row r="373" spans="3:12" x14ac:dyDescent="0.35">
      <c r="F373" t="s">
        <v>158</v>
      </c>
      <c r="G373">
        <v>13</v>
      </c>
      <c r="H373">
        <v>26.5</v>
      </c>
      <c r="I373">
        <v>14</v>
      </c>
      <c r="J373">
        <v>19.2</v>
      </c>
      <c r="K373">
        <v>7</v>
      </c>
      <c r="L373">
        <v>19.399999999999999</v>
      </c>
    </row>
    <row r="374" spans="3:12" x14ac:dyDescent="0.35">
      <c r="F374" t="s">
        <v>4</v>
      </c>
      <c r="G374">
        <v>653</v>
      </c>
      <c r="I374">
        <v>628</v>
      </c>
      <c r="K374">
        <v>667</v>
      </c>
    </row>
    <row r="376" spans="3:12" x14ac:dyDescent="0.35">
      <c r="C376" s="21" t="s">
        <v>162</v>
      </c>
    </row>
    <row r="378" spans="3:12" x14ac:dyDescent="0.35">
      <c r="D378" s="4" t="s">
        <v>159</v>
      </c>
    </row>
    <row r="380" spans="3:12" x14ac:dyDescent="0.35">
      <c r="E380" t="s">
        <v>151</v>
      </c>
    </row>
    <row r="382" spans="3:12" x14ac:dyDescent="0.35">
      <c r="F382" s="29"/>
      <c r="G382" t="s">
        <v>0</v>
      </c>
      <c r="H382" s="11" t="s">
        <v>0</v>
      </c>
      <c r="I382" t="s">
        <v>12</v>
      </c>
      <c r="J382" s="11" t="s">
        <v>12</v>
      </c>
      <c r="K382" t="s">
        <v>46</v>
      </c>
      <c r="L382" s="11" t="s">
        <v>46</v>
      </c>
    </row>
    <row r="383" spans="3:12" x14ac:dyDescent="0.35">
      <c r="F383" s="30"/>
      <c r="G383" s="7" t="s">
        <v>14</v>
      </c>
      <c r="H383" s="10" t="s">
        <v>15</v>
      </c>
      <c r="I383" s="7" t="s">
        <v>14</v>
      </c>
      <c r="J383" s="10" t="s">
        <v>15</v>
      </c>
      <c r="K383" s="7" t="s">
        <v>14</v>
      </c>
      <c r="L383" s="10" t="s">
        <v>15</v>
      </c>
    </row>
    <row r="384" spans="3:12" x14ac:dyDescent="0.35">
      <c r="F384" t="s">
        <v>9</v>
      </c>
      <c r="G384">
        <v>77</v>
      </c>
      <c r="H384">
        <v>51.7</v>
      </c>
      <c r="I384">
        <v>82</v>
      </c>
      <c r="J384">
        <v>38.700000000000003</v>
      </c>
      <c r="K384">
        <v>148</v>
      </c>
      <c r="L384">
        <v>56.5</v>
      </c>
    </row>
    <row r="385" spans="5:12" x14ac:dyDescent="0.35">
      <c r="F385" t="s">
        <v>10</v>
      </c>
      <c r="G385">
        <v>54</v>
      </c>
      <c r="H385">
        <v>36.200000000000003</v>
      </c>
      <c r="I385">
        <v>77</v>
      </c>
      <c r="J385">
        <v>36.299999999999997</v>
      </c>
      <c r="K385">
        <v>88</v>
      </c>
      <c r="L385">
        <v>33.6</v>
      </c>
    </row>
    <row r="386" spans="5:12" x14ac:dyDescent="0.35">
      <c r="F386" t="s">
        <v>11</v>
      </c>
      <c r="G386">
        <v>18</v>
      </c>
      <c r="H386">
        <v>12.1</v>
      </c>
      <c r="I386">
        <v>53</v>
      </c>
      <c r="J386">
        <v>25</v>
      </c>
      <c r="K386">
        <v>26</v>
      </c>
      <c r="L386">
        <v>9.9</v>
      </c>
    </row>
    <row r="387" spans="5:12" x14ac:dyDescent="0.35">
      <c r="F387" t="s">
        <v>4</v>
      </c>
      <c r="G387">
        <v>553</v>
      </c>
      <c r="I387">
        <v>489</v>
      </c>
      <c r="K387">
        <v>441</v>
      </c>
    </row>
    <row r="389" spans="5:12" x14ac:dyDescent="0.35">
      <c r="E389" t="s">
        <v>152</v>
      </c>
    </row>
    <row r="391" spans="5:12" x14ac:dyDescent="0.35">
      <c r="F391" s="29"/>
      <c r="G391" t="s">
        <v>0</v>
      </c>
      <c r="H391" s="11" t="s">
        <v>0</v>
      </c>
      <c r="I391" t="s">
        <v>12</v>
      </c>
      <c r="J391" s="11" t="s">
        <v>12</v>
      </c>
      <c r="K391" t="s">
        <v>46</v>
      </c>
      <c r="L391" s="11" t="s">
        <v>46</v>
      </c>
    </row>
    <row r="392" spans="5:12" x14ac:dyDescent="0.35">
      <c r="F392" s="30"/>
      <c r="G392" s="7" t="s">
        <v>14</v>
      </c>
      <c r="H392" s="10" t="s">
        <v>15</v>
      </c>
      <c r="I392" s="7" t="s">
        <v>14</v>
      </c>
      <c r="J392" s="10" t="s">
        <v>15</v>
      </c>
      <c r="K392" s="7" t="s">
        <v>14</v>
      </c>
      <c r="L392" s="10" t="s">
        <v>15</v>
      </c>
    </row>
    <row r="393" spans="5:12" x14ac:dyDescent="0.35">
      <c r="F393" t="s">
        <v>9</v>
      </c>
      <c r="G393">
        <v>34</v>
      </c>
      <c r="H393">
        <v>36.200000000000003</v>
      </c>
      <c r="I393">
        <v>95</v>
      </c>
      <c r="J393">
        <v>49</v>
      </c>
      <c r="K393">
        <v>63</v>
      </c>
      <c r="L393">
        <v>42.6</v>
      </c>
    </row>
    <row r="394" spans="5:12" x14ac:dyDescent="0.35">
      <c r="F394" t="s">
        <v>10</v>
      </c>
      <c r="G394">
        <v>42</v>
      </c>
      <c r="H394">
        <v>44.7</v>
      </c>
      <c r="I394">
        <v>59</v>
      </c>
      <c r="J394">
        <v>30.4</v>
      </c>
      <c r="K394">
        <v>40</v>
      </c>
      <c r="L394">
        <v>27</v>
      </c>
    </row>
    <row r="395" spans="5:12" x14ac:dyDescent="0.35">
      <c r="F395" t="s">
        <v>11</v>
      </c>
      <c r="G395">
        <v>18</v>
      </c>
      <c r="H395">
        <v>19.100000000000001</v>
      </c>
      <c r="I395">
        <v>40</v>
      </c>
      <c r="J395">
        <v>20.6</v>
      </c>
      <c r="K395">
        <v>45</v>
      </c>
      <c r="L395">
        <v>30.4</v>
      </c>
    </row>
    <row r="396" spans="5:12" x14ac:dyDescent="0.35">
      <c r="F396" t="s">
        <v>4</v>
      </c>
      <c r="G396">
        <v>608</v>
      </c>
      <c r="I396">
        <v>507</v>
      </c>
      <c r="K396">
        <v>555</v>
      </c>
    </row>
    <row r="398" spans="5:12" x14ac:dyDescent="0.35">
      <c r="E398" t="s">
        <v>153</v>
      </c>
    </row>
    <row r="400" spans="5:12" x14ac:dyDescent="0.35">
      <c r="F400" s="29"/>
      <c r="G400" t="s">
        <v>0</v>
      </c>
      <c r="H400" s="11" t="s">
        <v>0</v>
      </c>
      <c r="I400" t="s">
        <v>12</v>
      </c>
      <c r="J400" s="11" t="s">
        <v>12</v>
      </c>
      <c r="K400" t="s">
        <v>46</v>
      </c>
      <c r="L400" s="11" t="s">
        <v>46</v>
      </c>
    </row>
    <row r="401" spans="4:12" x14ac:dyDescent="0.35">
      <c r="F401" s="30"/>
      <c r="G401" s="7" t="s">
        <v>14</v>
      </c>
      <c r="H401" s="10" t="s">
        <v>15</v>
      </c>
      <c r="I401" s="7" t="s">
        <v>14</v>
      </c>
      <c r="J401" s="10" t="s">
        <v>15</v>
      </c>
      <c r="K401" s="7" t="s">
        <v>14</v>
      </c>
      <c r="L401" s="10" t="s">
        <v>15</v>
      </c>
    </row>
    <row r="402" spans="4:12" x14ac:dyDescent="0.35">
      <c r="F402" t="s">
        <v>9</v>
      </c>
      <c r="G402">
        <v>155</v>
      </c>
      <c r="H402">
        <v>79.5</v>
      </c>
      <c r="I402">
        <v>161</v>
      </c>
      <c r="J402">
        <v>67.599999999999994</v>
      </c>
      <c r="K402">
        <v>213</v>
      </c>
      <c r="L402">
        <v>71</v>
      </c>
    </row>
    <row r="403" spans="4:12" x14ac:dyDescent="0.35">
      <c r="F403" t="s">
        <v>10</v>
      </c>
      <c r="G403">
        <v>19</v>
      </c>
      <c r="H403">
        <v>9.6999999999999993</v>
      </c>
      <c r="I403">
        <v>45</v>
      </c>
      <c r="J403">
        <v>18.899999999999999</v>
      </c>
      <c r="K403">
        <v>71</v>
      </c>
      <c r="L403">
        <v>23.7</v>
      </c>
    </row>
    <row r="404" spans="4:12" x14ac:dyDescent="0.35">
      <c r="F404" t="s">
        <v>11</v>
      </c>
      <c r="G404">
        <v>21</v>
      </c>
      <c r="H404">
        <v>10.8</v>
      </c>
      <c r="I404">
        <v>32</v>
      </c>
      <c r="J404">
        <v>13.4</v>
      </c>
      <c r="K404">
        <v>16</v>
      </c>
      <c r="L404">
        <v>5.3</v>
      </c>
    </row>
    <row r="405" spans="4:12" x14ac:dyDescent="0.35">
      <c r="F405" t="s">
        <v>4</v>
      </c>
      <c r="G405">
        <v>507</v>
      </c>
      <c r="I405">
        <v>463</v>
      </c>
      <c r="K405">
        <v>403</v>
      </c>
    </row>
    <row r="407" spans="4:12" x14ac:dyDescent="0.35">
      <c r="D407" s="4" t="s">
        <v>36</v>
      </c>
    </row>
    <row r="409" spans="4:12" x14ac:dyDescent="0.35">
      <c r="E409" t="s">
        <v>151</v>
      </c>
    </row>
    <row r="411" spans="4:12" x14ac:dyDescent="0.35">
      <c r="F411" s="29"/>
      <c r="G411" t="s">
        <v>0</v>
      </c>
      <c r="H411" s="11" t="s">
        <v>0</v>
      </c>
      <c r="I411" t="s">
        <v>12</v>
      </c>
      <c r="J411" s="11" t="s">
        <v>12</v>
      </c>
      <c r="K411" t="s">
        <v>46</v>
      </c>
      <c r="L411" s="11" t="s">
        <v>46</v>
      </c>
    </row>
    <row r="412" spans="4:12" x14ac:dyDescent="0.35">
      <c r="F412" s="30"/>
      <c r="G412" s="7" t="s">
        <v>14</v>
      </c>
      <c r="H412" s="10" t="s">
        <v>15</v>
      </c>
      <c r="I412" s="7" t="s">
        <v>14</v>
      </c>
      <c r="J412" s="10" t="s">
        <v>15</v>
      </c>
      <c r="K412" s="7" t="s">
        <v>14</v>
      </c>
      <c r="L412" s="10" t="s">
        <v>15</v>
      </c>
    </row>
    <row r="413" spans="4:12" x14ac:dyDescent="0.35">
      <c r="F413" t="s">
        <v>9</v>
      </c>
      <c r="G413">
        <v>60</v>
      </c>
      <c r="H413">
        <v>47.6</v>
      </c>
      <c r="I413">
        <v>24</v>
      </c>
      <c r="J413">
        <v>39.299999999999997</v>
      </c>
      <c r="K413">
        <v>26</v>
      </c>
      <c r="L413">
        <v>61.9</v>
      </c>
    </row>
    <row r="414" spans="4:12" x14ac:dyDescent="0.35">
      <c r="F414" t="s">
        <v>10</v>
      </c>
      <c r="G414">
        <v>48</v>
      </c>
      <c r="H414">
        <v>38.1</v>
      </c>
      <c r="I414">
        <v>22</v>
      </c>
      <c r="J414">
        <v>36.1</v>
      </c>
      <c r="K414">
        <v>12</v>
      </c>
      <c r="L414">
        <v>28.6</v>
      </c>
    </row>
    <row r="415" spans="4:12" x14ac:dyDescent="0.35">
      <c r="F415" t="s">
        <v>11</v>
      </c>
      <c r="G415">
        <v>18</v>
      </c>
      <c r="H415">
        <v>14.3</v>
      </c>
      <c r="I415">
        <v>15</v>
      </c>
      <c r="J415">
        <v>24.6</v>
      </c>
      <c r="K415">
        <v>4</v>
      </c>
      <c r="L415">
        <v>9.5</v>
      </c>
    </row>
    <row r="416" spans="4:12" x14ac:dyDescent="0.35">
      <c r="F416" t="s">
        <v>4</v>
      </c>
      <c r="G416">
        <v>576</v>
      </c>
      <c r="I416">
        <v>640</v>
      </c>
      <c r="K416">
        <v>661</v>
      </c>
    </row>
    <row r="418" spans="5:12" x14ac:dyDescent="0.35">
      <c r="E418" t="s">
        <v>152</v>
      </c>
    </row>
    <row r="420" spans="5:12" x14ac:dyDescent="0.35">
      <c r="F420" s="29"/>
      <c r="G420" t="s">
        <v>0</v>
      </c>
      <c r="H420" s="11" t="s">
        <v>0</v>
      </c>
      <c r="I420" t="s">
        <v>12</v>
      </c>
      <c r="J420" s="11" t="s">
        <v>12</v>
      </c>
      <c r="K420" t="s">
        <v>46</v>
      </c>
      <c r="L420" s="11" t="s">
        <v>46</v>
      </c>
    </row>
    <row r="421" spans="5:12" x14ac:dyDescent="0.35">
      <c r="F421" s="30"/>
      <c r="G421" s="7" t="s">
        <v>14</v>
      </c>
      <c r="H421" s="10" t="s">
        <v>15</v>
      </c>
      <c r="I421" s="7" t="s">
        <v>14</v>
      </c>
      <c r="J421" s="10" t="s">
        <v>15</v>
      </c>
      <c r="K421" s="7" t="s">
        <v>14</v>
      </c>
      <c r="L421" s="10" t="s">
        <v>15</v>
      </c>
    </row>
    <row r="422" spans="5:12" x14ac:dyDescent="0.35">
      <c r="F422" t="s">
        <v>9</v>
      </c>
      <c r="G422">
        <v>30</v>
      </c>
      <c r="H422">
        <v>37</v>
      </c>
      <c r="I422">
        <v>22</v>
      </c>
      <c r="J422">
        <v>40.700000000000003</v>
      </c>
      <c r="K422">
        <v>20</v>
      </c>
      <c r="L422">
        <v>60.6</v>
      </c>
    </row>
    <row r="423" spans="5:12" x14ac:dyDescent="0.35">
      <c r="F423" t="s">
        <v>10</v>
      </c>
      <c r="G423">
        <v>25</v>
      </c>
      <c r="H423">
        <v>30.9</v>
      </c>
      <c r="I423">
        <v>20</v>
      </c>
      <c r="J423">
        <v>37</v>
      </c>
      <c r="K423">
        <v>6</v>
      </c>
      <c r="L423">
        <v>18.2</v>
      </c>
    </row>
    <row r="424" spans="5:12" x14ac:dyDescent="0.35">
      <c r="F424" t="s">
        <v>11</v>
      </c>
      <c r="G424">
        <v>26</v>
      </c>
      <c r="H424">
        <v>32.1</v>
      </c>
      <c r="I424">
        <v>12</v>
      </c>
      <c r="J424">
        <v>22.2</v>
      </c>
      <c r="K424">
        <v>7</v>
      </c>
      <c r="L424">
        <v>21.2</v>
      </c>
    </row>
    <row r="425" spans="5:12" x14ac:dyDescent="0.35">
      <c r="F425" t="s">
        <v>4</v>
      </c>
      <c r="G425">
        <v>621</v>
      </c>
      <c r="I425">
        <v>647</v>
      </c>
      <c r="K425">
        <v>670</v>
      </c>
    </row>
    <row r="427" spans="5:12" x14ac:dyDescent="0.35">
      <c r="E427" t="s">
        <v>153</v>
      </c>
    </row>
    <row r="429" spans="5:12" x14ac:dyDescent="0.35">
      <c r="F429" s="29"/>
      <c r="G429" t="s">
        <v>0</v>
      </c>
      <c r="H429" s="11" t="s">
        <v>0</v>
      </c>
      <c r="I429" t="s">
        <v>12</v>
      </c>
      <c r="J429" s="11" t="s">
        <v>12</v>
      </c>
      <c r="K429" t="s">
        <v>46</v>
      </c>
      <c r="L429" s="11" t="s">
        <v>46</v>
      </c>
    </row>
    <row r="430" spans="5:12" x14ac:dyDescent="0.35">
      <c r="F430" s="30"/>
      <c r="G430" s="7" t="s">
        <v>14</v>
      </c>
      <c r="H430" s="10" t="s">
        <v>15</v>
      </c>
      <c r="I430" s="7" t="s">
        <v>14</v>
      </c>
      <c r="J430" s="10" t="s">
        <v>15</v>
      </c>
      <c r="K430" s="7" t="s">
        <v>14</v>
      </c>
      <c r="L430" s="10" t="s">
        <v>15</v>
      </c>
    </row>
    <row r="431" spans="5:12" x14ac:dyDescent="0.35">
      <c r="F431" t="s">
        <v>9</v>
      </c>
      <c r="G431">
        <v>153</v>
      </c>
      <c r="H431">
        <v>82.3</v>
      </c>
      <c r="I431">
        <v>49</v>
      </c>
      <c r="J431">
        <v>67.099999999999994</v>
      </c>
      <c r="K431">
        <v>22</v>
      </c>
      <c r="L431">
        <v>59.5</v>
      </c>
    </row>
    <row r="432" spans="5:12" x14ac:dyDescent="0.35">
      <c r="F432" t="s">
        <v>10</v>
      </c>
      <c r="G432">
        <v>26</v>
      </c>
      <c r="H432">
        <v>14</v>
      </c>
      <c r="I432">
        <v>13</v>
      </c>
      <c r="J432">
        <v>17.8</v>
      </c>
      <c r="K432">
        <v>9</v>
      </c>
      <c r="L432">
        <v>24.3</v>
      </c>
    </row>
    <row r="433" spans="4:12" x14ac:dyDescent="0.35">
      <c r="F433" t="s">
        <v>11</v>
      </c>
      <c r="G433">
        <v>7</v>
      </c>
      <c r="H433">
        <v>3.8</v>
      </c>
      <c r="I433">
        <v>11</v>
      </c>
      <c r="J433">
        <v>15.1</v>
      </c>
      <c r="K433">
        <v>6</v>
      </c>
      <c r="L433">
        <v>16.2</v>
      </c>
    </row>
    <row r="434" spans="4:12" x14ac:dyDescent="0.35">
      <c r="F434" t="s">
        <v>4</v>
      </c>
      <c r="G434">
        <v>516</v>
      </c>
      <c r="I434">
        <v>628</v>
      </c>
      <c r="K434">
        <v>666</v>
      </c>
    </row>
    <row r="436" spans="4:12" x14ac:dyDescent="0.35">
      <c r="D436" s="4" t="s">
        <v>37</v>
      </c>
    </row>
    <row r="438" spans="4:12" x14ac:dyDescent="0.35">
      <c r="E438" t="s">
        <v>151</v>
      </c>
    </row>
    <row r="440" spans="4:12" x14ac:dyDescent="0.35">
      <c r="F440" s="29"/>
      <c r="G440" t="s">
        <v>0</v>
      </c>
      <c r="H440" s="11" t="s">
        <v>0</v>
      </c>
      <c r="I440" t="s">
        <v>12</v>
      </c>
      <c r="J440" s="11" t="s">
        <v>12</v>
      </c>
      <c r="K440" t="s">
        <v>46</v>
      </c>
      <c r="L440" s="11" t="s">
        <v>46</v>
      </c>
    </row>
    <row r="441" spans="4:12" x14ac:dyDescent="0.35">
      <c r="F441" s="30"/>
      <c r="G441" s="7" t="s">
        <v>14</v>
      </c>
      <c r="H441" s="10" t="s">
        <v>15</v>
      </c>
      <c r="I441" s="7" t="s">
        <v>14</v>
      </c>
      <c r="J441" s="10" t="s">
        <v>15</v>
      </c>
      <c r="K441" s="7" t="s">
        <v>14</v>
      </c>
      <c r="L441" s="10" t="s">
        <v>15</v>
      </c>
    </row>
    <row r="442" spans="4:12" x14ac:dyDescent="0.35">
      <c r="F442" t="s">
        <v>9</v>
      </c>
      <c r="G442">
        <v>38</v>
      </c>
      <c r="H442">
        <v>48.7</v>
      </c>
      <c r="I442">
        <v>50</v>
      </c>
      <c r="J442">
        <v>45</v>
      </c>
      <c r="K442">
        <v>29</v>
      </c>
      <c r="L442">
        <v>46</v>
      </c>
    </row>
    <row r="443" spans="4:12" x14ac:dyDescent="0.35">
      <c r="F443" t="s">
        <v>10</v>
      </c>
      <c r="G443">
        <v>31</v>
      </c>
      <c r="H443">
        <v>39.700000000000003</v>
      </c>
      <c r="I443">
        <v>32</v>
      </c>
      <c r="J443">
        <v>28.8</v>
      </c>
      <c r="K443">
        <v>23</v>
      </c>
      <c r="L443">
        <v>36.5</v>
      </c>
    </row>
    <row r="444" spans="4:12" x14ac:dyDescent="0.35">
      <c r="F444" t="s">
        <v>11</v>
      </c>
      <c r="G444">
        <v>9</v>
      </c>
      <c r="H444">
        <v>11.5</v>
      </c>
      <c r="I444">
        <v>29</v>
      </c>
      <c r="J444">
        <v>26.1</v>
      </c>
      <c r="K444">
        <v>11</v>
      </c>
      <c r="L444">
        <v>17.5</v>
      </c>
    </row>
    <row r="445" spans="4:12" x14ac:dyDescent="0.35">
      <c r="F445" t="s">
        <v>4</v>
      </c>
      <c r="G445">
        <v>624</v>
      </c>
      <c r="I445">
        <v>590</v>
      </c>
      <c r="K445">
        <v>640</v>
      </c>
    </row>
    <row r="447" spans="4:12" x14ac:dyDescent="0.35">
      <c r="E447" t="s">
        <v>152</v>
      </c>
    </row>
    <row r="449" spans="5:12" x14ac:dyDescent="0.35">
      <c r="F449" s="29"/>
      <c r="G449" t="s">
        <v>0</v>
      </c>
      <c r="H449" s="11" t="s">
        <v>0</v>
      </c>
      <c r="I449" t="s">
        <v>12</v>
      </c>
      <c r="J449" s="11" t="s">
        <v>12</v>
      </c>
      <c r="K449" t="s">
        <v>46</v>
      </c>
      <c r="L449" s="11" t="s">
        <v>46</v>
      </c>
    </row>
    <row r="450" spans="5:12" x14ac:dyDescent="0.35">
      <c r="F450" s="30"/>
      <c r="G450" s="7" t="s">
        <v>14</v>
      </c>
      <c r="H450" s="10" t="s">
        <v>15</v>
      </c>
      <c r="I450" s="7" t="s">
        <v>14</v>
      </c>
      <c r="J450" s="10" t="s">
        <v>15</v>
      </c>
      <c r="K450" s="7" t="s">
        <v>14</v>
      </c>
      <c r="L450" s="10" t="s">
        <v>15</v>
      </c>
    </row>
    <row r="451" spans="5:12" x14ac:dyDescent="0.35">
      <c r="F451" t="s">
        <v>9</v>
      </c>
      <c r="G451">
        <v>26</v>
      </c>
      <c r="H451">
        <v>38.799999999999997</v>
      </c>
      <c r="I451">
        <v>35</v>
      </c>
      <c r="J451">
        <v>33.299999999999997</v>
      </c>
      <c r="K451">
        <v>21</v>
      </c>
      <c r="L451">
        <v>47.7</v>
      </c>
    </row>
    <row r="452" spans="5:12" x14ac:dyDescent="0.35">
      <c r="F452" t="s">
        <v>10</v>
      </c>
      <c r="G452">
        <v>24</v>
      </c>
      <c r="H452">
        <v>35.799999999999997</v>
      </c>
      <c r="I452">
        <v>47</v>
      </c>
      <c r="J452">
        <v>44.8</v>
      </c>
      <c r="K452">
        <v>12</v>
      </c>
      <c r="L452">
        <v>27.3</v>
      </c>
    </row>
    <row r="453" spans="5:12" x14ac:dyDescent="0.35">
      <c r="F453" t="s">
        <v>11</v>
      </c>
      <c r="G453">
        <v>17</v>
      </c>
      <c r="H453">
        <v>25.4</v>
      </c>
      <c r="I453">
        <v>23</v>
      </c>
      <c r="J453">
        <v>21.9</v>
      </c>
      <c r="K453">
        <v>11</v>
      </c>
      <c r="L453">
        <v>25</v>
      </c>
    </row>
    <row r="454" spans="5:12" x14ac:dyDescent="0.35">
      <c r="F454" t="s">
        <v>4</v>
      </c>
      <c r="G454">
        <v>635</v>
      </c>
      <c r="I454">
        <v>596</v>
      </c>
      <c r="K454">
        <v>659</v>
      </c>
    </row>
    <row r="456" spans="5:12" x14ac:dyDescent="0.35">
      <c r="E456" t="s">
        <v>153</v>
      </c>
    </row>
    <row r="458" spans="5:12" x14ac:dyDescent="0.35">
      <c r="F458" s="29"/>
      <c r="G458" t="s">
        <v>0</v>
      </c>
      <c r="H458" s="11" t="s">
        <v>0</v>
      </c>
      <c r="I458" t="s">
        <v>12</v>
      </c>
      <c r="J458" s="11" t="s">
        <v>12</v>
      </c>
      <c r="K458" t="s">
        <v>46</v>
      </c>
      <c r="L458" s="11" t="s">
        <v>46</v>
      </c>
    </row>
    <row r="459" spans="5:12" x14ac:dyDescent="0.35">
      <c r="F459" s="30"/>
      <c r="G459" s="7" t="s">
        <v>14</v>
      </c>
      <c r="H459" s="10" t="s">
        <v>15</v>
      </c>
      <c r="I459" s="7" t="s">
        <v>14</v>
      </c>
      <c r="J459" s="10" t="s">
        <v>15</v>
      </c>
      <c r="K459" s="7" t="s">
        <v>14</v>
      </c>
      <c r="L459" s="10" t="s">
        <v>15</v>
      </c>
    </row>
    <row r="460" spans="5:12" x14ac:dyDescent="0.35">
      <c r="F460" t="s">
        <v>9</v>
      </c>
      <c r="G460">
        <v>80</v>
      </c>
      <c r="H460">
        <v>71.400000000000006</v>
      </c>
      <c r="I460">
        <v>95</v>
      </c>
      <c r="J460">
        <v>69.3</v>
      </c>
      <c r="K460">
        <v>78</v>
      </c>
      <c r="L460">
        <v>78.8</v>
      </c>
    </row>
    <row r="461" spans="5:12" x14ac:dyDescent="0.35">
      <c r="F461" t="s">
        <v>10</v>
      </c>
      <c r="G461">
        <v>16</v>
      </c>
      <c r="H461">
        <v>14.3</v>
      </c>
      <c r="I461">
        <v>23</v>
      </c>
      <c r="J461">
        <v>16.8</v>
      </c>
      <c r="K461">
        <v>18</v>
      </c>
      <c r="L461">
        <v>18.2</v>
      </c>
    </row>
    <row r="462" spans="5:12" x14ac:dyDescent="0.35">
      <c r="F462" t="s">
        <v>11</v>
      </c>
      <c r="G462">
        <v>16</v>
      </c>
      <c r="H462">
        <v>14.3</v>
      </c>
      <c r="I462">
        <v>19</v>
      </c>
      <c r="J462">
        <v>13.9</v>
      </c>
      <c r="K462">
        <v>3</v>
      </c>
      <c r="L462">
        <v>3</v>
      </c>
    </row>
    <row r="463" spans="5:12" x14ac:dyDescent="0.35">
      <c r="F463" t="s">
        <v>4</v>
      </c>
      <c r="G463">
        <v>590</v>
      </c>
      <c r="I463">
        <v>564</v>
      </c>
      <c r="K463">
        <v>604</v>
      </c>
    </row>
    <row r="465" spans="4:12" x14ac:dyDescent="0.35">
      <c r="D465" s="4" t="s">
        <v>38</v>
      </c>
    </row>
    <row r="467" spans="4:12" x14ac:dyDescent="0.35">
      <c r="E467" t="s">
        <v>151</v>
      </c>
    </row>
    <row r="469" spans="4:12" x14ac:dyDescent="0.35">
      <c r="F469" s="29"/>
      <c r="G469" t="s">
        <v>0</v>
      </c>
      <c r="H469" s="11" t="s">
        <v>0</v>
      </c>
      <c r="I469" t="s">
        <v>12</v>
      </c>
      <c r="J469" s="11" t="s">
        <v>12</v>
      </c>
      <c r="K469" t="s">
        <v>46</v>
      </c>
      <c r="L469" s="11" t="s">
        <v>46</v>
      </c>
    </row>
    <row r="470" spans="4:12" x14ac:dyDescent="0.35">
      <c r="F470" s="30"/>
      <c r="G470" s="7" t="s">
        <v>14</v>
      </c>
      <c r="H470" s="10" t="s">
        <v>15</v>
      </c>
      <c r="I470" s="7" t="s">
        <v>14</v>
      </c>
      <c r="J470" s="10" t="s">
        <v>15</v>
      </c>
      <c r="K470" s="7" t="s">
        <v>14</v>
      </c>
      <c r="L470" s="10" t="s">
        <v>15</v>
      </c>
    </row>
    <row r="471" spans="4:12" x14ac:dyDescent="0.35">
      <c r="F471" t="s">
        <v>9</v>
      </c>
      <c r="G471">
        <v>39</v>
      </c>
      <c r="H471">
        <v>43.8</v>
      </c>
      <c r="I471">
        <v>49</v>
      </c>
      <c r="J471">
        <v>42.6</v>
      </c>
      <c r="K471">
        <v>36</v>
      </c>
      <c r="L471">
        <v>58.1</v>
      </c>
    </row>
    <row r="472" spans="4:12" x14ac:dyDescent="0.35">
      <c r="F472" t="s">
        <v>10</v>
      </c>
      <c r="G472">
        <v>32</v>
      </c>
      <c r="H472">
        <v>36</v>
      </c>
      <c r="I472">
        <v>49</v>
      </c>
      <c r="J472">
        <v>42.6</v>
      </c>
      <c r="K472">
        <v>17</v>
      </c>
      <c r="L472">
        <v>27.4</v>
      </c>
    </row>
    <row r="473" spans="4:12" x14ac:dyDescent="0.35">
      <c r="F473" t="s">
        <v>11</v>
      </c>
      <c r="G473">
        <v>18</v>
      </c>
      <c r="H473">
        <v>20.2</v>
      </c>
      <c r="I473">
        <v>17</v>
      </c>
      <c r="J473">
        <v>14.8</v>
      </c>
      <c r="K473">
        <v>9</v>
      </c>
      <c r="L473">
        <v>14.5</v>
      </c>
    </row>
    <row r="474" spans="4:12" x14ac:dyDescent="0.35">
      <c r="F474" t="s">
        <v>4</v>
      </c>
      <c r="G474">
        <v>613</v>
      </c>
      <c r="I474">
        <v>586</v>
      </c>
      <c r="K474">
        <v>641</v>
      </c>
    </row>
    <row r="476" spans="4:12" x14ac:dyDescent="0.35">
      <c r="E476" t="s">
        <v>152</v>
      </c>
    </row>
    <row r="478" spans="4:12" x14ac:dyDescent="0.35">
      <c r="F478" s="29"/>
      <c r="G478" t="s">
        <v>0</v>
      </c>
      <c r="H478" s="11" t="s">
        <v>0</v>
      </c>
      <c r="I478" t="s">
        <v>12</v>
      </c>
      <c r="J478" s="11" t="s">
        <v>12</v>
      </c>
      <c r="K478" t="s">
        <v>46</v>
      </c>
      <c r="L478" s="11" t="s">
        <v>46</v>
      </c>
    </row>
    <row r="479" spans="4:12" x14ac:dyDescent="0.35">
      <c r="F479" s="30"/>
      <c r="G479" s="7" t="s">
        <v>14</v>
      </c>
      <c r="H479" s="10" t="s">
        <v>15</v>
      </c>
      <c r="I479" s="7" t="s">
        <v>14</v>
      </c>
      <c r="J479" s="10" t="s">
        <v>15</v>
      </c>
      <c r="K479" s="7" t="s">
        <v>14</v>
      </c>
      <c r="L479" s="10" t="s">
        <v>15</v>
      </c>
    </row>
    <row r="480" spans="4:12" x14ac:dyDescent="0.35">
      <c r="F480" t="s">
        <v>9</v>
      </c>
      <c r="G480">
        <v>33</v>
      </c>
      <c r="H480">
        <v>42.9</v>
      </c>
      <c r="I480">
        <v>44</v>
      </c>
      <c r="J480">
        <v>39.6</v>
      </c>
      <c r="K480">
        <v>18</v>
      </c>
      <c r="L480">
        <v>42.9</v>
      </c>
    </row>
    <row r="481" spans="4:12" x14ac:dyDescent="0.35">
      <c r="F481" t="s">
        <v>10</v>
      </c>
      <c r="G481">
        <v>31</v>
      </c>
      <c r="H481">
        <v>40.299999999999997</v>
      </c>
      <c r="I481">
        <v>34</v>
      </c>
      <c r="J481">
        <v>30.6</v>
      </c>
      <c r="K481">
        <v>17</v>
      </c>
      <c r="L481">
        <v>40.5</v>
      </c>
    </row>
    <row r="482" spans="4:12" x14ac:dyDescent="0.35">
      <c r="F482" t="s">
        <v>11</v>
      </c>
      <c r="G482">
        <v>13</v>
      </c>
      <c r="H482">
        <v>16.899999999999999</v>
      </c>
      <c r="I482">
        <v>33</v>
      </c>
      <c r="J482">
        <v>29.7</v>
      </c>
      <c r="K482">
        <v>7</v>
      </c>
      <c r="L482">
        <v>16.7</v>
      </c>
    </row>
    <row r="483" spans="4:12" x14ac:dyDescent="0.35">
      <c r="F483" t="s">
        <v>4</v>
      </c>
      <c r="G483">
        <v>625</v>
      </c>
      <c r="I483">
        <v>590</v>
      </c>
      <c r="K483">
        <v>661</v>
      </c>
    </row>
    <row r="485" spans="4:12" x14ac:dyDescent="0.35">
      <c r="E485" t="s">
        <v>153</v>
      </c>
    </row>
    <row r="487" spans="4:12" x14ac:dyDescent="0.35">
      <c r="F487" s="29"/>
      <c r="G487" t="s">
        <v>0</v>
      </c>
      <c r="H487" s="11" t="s">
        <v>0</v>
      </c>
      <c r="I487" t="s">
        <v>12</v>
      </c>
      <c r="J487" s="11" t="s">
        <v>12</v>
      </c>
      <c r="K487" t="s">
        <v>46</v>
      </c>
      <c r="L487" s="11" t="s">
        <v>46</v>
      </c>
    </row>
    <row r="488" spans="4:12" x14ac:dyDescent="0.35">
      <c r="F488" s="30"/>
      <c r="G488" s="7" t="s">
        <v>14</v>
      </c>
      <c r="H488" s="10" t="s">
        <v>15</v>
      </c>
      <c r="I488" s="7" t="s">
        <v>14</v>
      </c>
      <c r="J488" s="10" t="s">
        <v>15</v>
      </c>
      <c r="K488" s="7" t="s">
        <v>14</v>
      </c>
      <c r="L488" s="10" t="s">
        <v>15</v>
      </c>
    </row>
    <row r="489" spans="4:12" x14ac:dyDescent="0.35">
      <c r="F489" t="s">
        <v>9</v>
      </c>
      <c r="G489">
        <v>95</v>
      </c>
      <c r="H489">
        <v>79.8</v>
      </c>
      <c r="I489">
        <v>97</v>
      </c>
      <c r="J489">
        <v>70.8</v>
      </c>
      <c r="K489">
        <v>65</v>
      </c>
      <c r="L489">
        <v>73</v>
      </c>
    </row>
    <row r="490" spans="4:12" x14ac:dyDescent="0.35">
      <c r="F490" t="s">
        <v>10</v>
      </c>
      <c r="G490">
        <v>15</v>
      </c>
      <c r="H490">
        <v>12.6</v>
      </c>
      <c r="I490">
        <v>23</v>
      </c>
      <c r="J490">
        <v>16.8</v>
      </c>
      <c r="K490">
        <v>16</v>
      </c>
      <c r="L490">
        <v>18</v>
      </c>
    </row>
    <row r="491" spans="4:12" x14ac:dyDescent="0.35">
      <c r="F491" t="s">
        <v>11</v>
      </c>
      <c r="G491">
        <v>9</v>
      </c>
      <c r="H491">
        <v>7.6</v>
      </c>
      <c r="I491">
        <v>17</v>
      </c>
      <c r="J491">
        <v>12.4</v>
      </c>
      <c r="K491">
        <v>8</v>
      </c>
      <c r="L491">
        <v>9</v>
      </c>
    </row>
    <row r="492" spans="4:12" x14ac:dyDescent="0.35">
      <c r="F492" t="s">
        <v>4</v>
      </c>
      <c r="G492">
        <v>583</v>
      </c>
      <c r="I492">
        <v>564</v>
      </c>
      <c r="K492">
        <v>614</v>
      </c>
    </row>
    <row r="495" spans="4:12" x14ac:dyDescent="0.35">
      <c r="D495" s="4" t="s">
        <v>39</v>
      </c>
    </row>
    <row r="497" spans="5:12" x14ac:dyDescent="0.35">
      <c r="E497" t="s">
        <v>151</v>
      </c>
    </row>
    <row r="499" spans="5:12" x14ac:dyDescent="0.35">
      <c r="F499" s="29"/>
      <c r="G499" t="s">
        <v>0</v>
      </c>
      <c r="H499" s="11" t="s">
        <v>0</v>
      </c>
      <c r="I499" t="s">
        <v>12</v>
      </c>
      <c r="J499" s="11" t="s">
        <v>12</v>
      </c>
      <c r="K499" t="s">
        <v>46</v>
      </c>
      <c r="L499" s="11" t="s">
        <v>46</v>
      </c>
    </row>
    <row r="500" spans="5:12" x14ac:dyDescent="0.35">
      <c r="F500" s="30"/>
      <c r="G500" s="7" t="s">
        <v>14</v>
      </c>
      <c r="H500" s="10" t="s">
        <v>15</v>
      </c>
      <c r="I500" s="7" t="s">
        <v>14</v>
      </c>
      <c r="J500" s="10" t="s">
        <v>15</v>
      </c>
      <c r="K500" s="7" t="s">
        <v>14</v>
      </c>
      <c r="L500" s="10" t="s">
        <v>15</v>
      </c>
    </row>
    <row r="501" spans="5:12" x14ac:dyDescent="0.35">
      <c r="F501" t="s">
        <v>9</v>
      </c>
      <c r="G501">
        <v>21</v>
      </c>
      <c r="H501">
        <v>52.5</v>
      </c>
      <c r="I501">
        <v>43</v>
      </c>
      <c r="J501">
        <v>41.3</v>
      </c>
      <c r="K501">
        <v>26</v>
      </c>
      <c r="L501">
        <v>66.7</v>
      </c>
    </row>
    <row r="502" spans="5:12" x14ac:dyDescent="0.35">
      <c r="F502" t="s">
        <v>10</v>
      </c>
      <c r="G502">
        <v>13</v>
      </c>
      <c r="H502">
        <v>32.5</v>
      </c>
      <c r="I502">
        <v>32</v>
      </c>
      <c r="J502">
        <v>30.8</v>
      </c>
      <c r="K502">
        <v>7</v>
      </c>
      <c r="L502">
        <v>17.899999999999999</v>
      </c>
    </row>
    <row r="503" spans="5:12" x14ac:dyDescent="0.35">
      <c r="F503" t="s">
        <v>11</v>
      </c>
      <c r="G503">
        <v>6</v>
      </c>
      <c r="H503">
        <v>15</v>
      </c>
      <c r="I503">
        <v>29</v>
      </c>
      <c r="J503">
        <v>27.9</v>
      </c>
      <c r="K503">
        <v>6</v>
      </c>
      <c r="L503">
        <v>15.4</v>
      </c>
    </row>
    <row r="504" spans="5:12" x14ac:dyDescent="0.35">
      <c r="F504" t="s">
        <v>4</v>
      </c>
      <c r="G504">
        <v>662</v>
      </c>
      <c r="I504">
        <v>597</v>
      </c>
      <c r="K504">
        <v>664</v>
      </c>
    </row>
    <row r="506" spans="5:12" x14ac:dyDescent="0.35">
      <c r="E506" t="s">
        <v>152</v>
      </c>
    </row>
    <row r="508" spans="5:12" x14ac:dyDescent="0.35">
      <c r="F508" s="29"/>
      <c r="G508" t="s">
        <v>0</v>
      </c>
      <c r="H508" s="11" t="s">
        <v>0</v>
      </c>
      <c r="I508" t="s">
        <v>12</v>
      </c>
      <c r="J508" s="11" t="s">
        <v>12</v>
      </c>
      <c r="K508" t="s">
        <v>46</v>
      </c>
      <c r="L508" s="11" t="s">
        <v>46</v>
      </c>
    </row>
    <row r="509" spans="5:12" x14ac:dyDescent="0.35">
      <c r="F509" s="30"/>
      <c r="G509" s="7" t="s">
        <v>14</v>
      </c>
      <c r="H509" s="10" t="s">
        <v>15</v>
      </c>
      <c r="I509" s="7" t="s">
        <v>14</v>
      </c>
      <c r="J509" s="10" t="s">
        <v>15</v>
      </c>
      <c r="K509" s="7" t="s">
        <v>14</v>
      </c>
      <c r="L509" s="10" t="s">
        <v>15</v>
      </c>
    </row>
    <row r="510" spans="5:12" x14ac:dyDescent="0.35">
      <c r="F510" t="s">
        <v>9</v>
      </c>
      <c r="G510">
        <v>21</v>
      </c>
      <c r="H510">
        <v>50</v>
      </c>
      <c r="I510">
        <v>32</v>
      </c>
      <c r="J510">
        <v>33.700000000000003</v>
      </c>
      <c r="K510">
        <v>16</v>
      </c>
      <c r="L510">
        <v>64</v>
      </c>
    </row>
    <row r="511" spans="5:12" x14ac:dyDescent="0.35">
      <c r="F511" t="s">
        <v>10</v>
      </c>
      <c r="G511">
        <v>12</v>
      </c>
      <c r="H511">
        <v>28.6</v>
      </c>
      <c r="I511">
        <v>36</v>
      </c>
      <c r="J511">
        <v>37.9</v>
      </c>
      <c r="K511">
        <v>5</v>
      </c>
      <c r="L511">
        <v>20</v>
      </c>
    </row>
    <row r="512" spans="5:12" x14ac:dyDescent="0.35">
      <c r="F512" t="s">
        <v>11</v>
      </c>
      <c r="G512">
        <v>9</v>
      </c>
      <c r="H512">
        <v>21.4</v>
      </c>
      <c r="I512">
        <v>27</v>
      </c>
      <c r="J512">
        <v>28.4</v>
      </c>
      <c r="K512">
        <v>4</v>
      </c>
      <c r="L512">
        <v>16</v>
      </c>
    </row>
    <row r="513" spans="4:12" x14ac:dyDescent="0.35">
      <c r="F513" t="s">
        <v>4</v>
      </c>
      <c r="G513">
        <v>660</v>
      </c>
      <c r="I513">
        <v>606</v>
      </c>
      <c r="K513">
        <v>678</v>
      </c>
    </row>
    <row r="515" spans="4:12" x14ac:dyDescent="0.35">
      <c r="E515" t="s">
        <v>153</v>
      </c>
    </row>
    <row r="517" spans="4:12" x14ac:dyDescent="0.35">
      <c r="F517" s="29"/>
      <c r="G517" t="s">
        <v>0</v>
      </c>
      <c r="H517" s="11" t="s">
        <v>0</v>
      </c>
      <c r="I517" t="s">
        <v>12</v>
      </c>
      <c r="J517" s="11" t="s">
        <v>12</v>
      </c>
      <c r="K517" t="s">
        <v>46</v>
      </c>
      <c r="L517" s="11" t="s">
        <v>46</v>
      </c>
    </row>
    <row r="518" spans="4:12" x14ac:dyDescent="0.35">
      <c r="F518" s="30"/>
      <c r="G518" s="7" t="s">
        <v>14</v>
      </c>
      <c r="H518" s="10" t="s">
        <v>15</v>
      </c>
      <c r="I518" s="7" t="s">
        <v>14</v>
      </c>
      <c r="J518" s="10" t="s">
        <v>15</v>
      </c>
      <c r="K518" s="7" t="s">
        <v>14</v>
      </c>
      <c r="L518" s="10" t="s">
        <v>15</v>
      </c>
    </row>
    <row r="519" spans="4:12" x14ac:dyDescent="0.35">
      <c r="F519" t="s">
        <v>9</v>
      </c>
      <c r="G519">
        <v>28</v>
      </c>
      <c r="H519">
        <v>60.9</v>
      </c>
      <c r="I519">
        <v>87</v>
      </c>
      <c r="J519">
        <v>66.900000000000006</v>
      </c>
      <c r="K519">
        <v>22</v>
      </c>
      <c r="L519">
        <v>73.3</v>
      </c>
    </row>
    <row r="520" spans="4:12" x14ac:dyDescent="0.35">
      <c r="F520" t="s">
        <v>10</v>
      </c>
      <c r="G520">
        <v>11</v>
      </c>
      <c r="H520">
        <v>23.9</v>
      </c>
      <c r="I520">
        <v>27</v>
      </c>
      <c r="J520">
        <v>20.8</v>
      </c>
      <c r="K520">
        <v>8</v>
      </c>
      <c r="L520">
        <v>26.7</v>
      </c>
    </row>
    <row r="521" spans="4:12" x14ac:dyDescent="0.35">
      <c r="F521" t="s">
        <v>11</v>
      </c>
      <c r="G521">
        <v>7</v>
      </c>
      <c r="H521">
        <v>15.2</v>
      </c>
      <c r="I521">
        <v>16</v>
      </c>
      <c r="J521">
        <v>12.3</v>
      </c>
      <c r="K521" t="s">
        <v>4</v>
      </c>
      <c r="L521" t="s">
        <v>4</v>
      </c>
    </row>
    <row r="522" spans="4:12" x14ac:dyDescent="0.35">
      <c r="F522" t="s">
        <v>4</v>
      </c>
      <c r="G522">
        <v>656</v>
      </c>
      <c r="I522">
        <v>571</v>
      </c>
      <c r="K522">
        <v>673</v>
      </c>
    </row>
    <row r="525" spans="4:12" x14ac:dyDescent="0.35">
      <c r="D525" s="4" t="s">
        <v>161</v>
      </c>
    </row>
    <row r="527" spans="4:12" x14ac:dyDescent="0.35">
      <c r="E527" t="s">
        <v>151</v>
      </c>
    </row>
    <row r="529" spans="5:12" x14ac:dyDescent="0.35">
      <c r="F529" s="29"/>
      <c r="G529" t="s">
        <v>0</v>
      </c>
      <c r="H529" s="11" t="s">
        <v>0</v>
      </c>
      <c r="I529" t="s">
        <v>12</v>
      </c>
      <c r="J529" s="11" t="s">
        <v>12</v>
      </c>
      <c r="K529" t="s">
        <v>46</v>
      </c>
      <c r="L529" s="11" t="s">
        <v>46</v>
      </c>
    </row>
    <row r="530" spans="5:12" x14ac:dyDescent="0.35">
      <c r="F530" s="30"/>
      <c r="G530" s="7" t="s">
        <v>14</v>
      </c>
      <c r="H530" s="10" t="s">
        <v>15</v>
      </c>
      <c r="I530" s="7" t="s">
        <v>14</v>
      </c>
      <c r="J530" s="10" t="s">
        <v>15</v>
      </c>
      <c r="K530" s="7" t="s">
        <v>14</v>
      </c>
      <c r="L530" s="10" t="s">
        <v>15</v>
      </c>
    </row>
    <row r="531" spans="5:12" x14ac:dyDescent="0.35">
      <c r="F531" t="s">
        <v>9</v>
      </c>
      <c r="G531">
        <v>27</v>
      </c>
      <c r="H531">
        <v>50.9</v>
      </c>
      <c r="I531">
        <v>41</v>
      </c>
      <c r="J531">
        <v>43.2</v>
      </c>
      <c r="K531">
        <v>18</v>
      </c>
      <c r="L531">
        <v>62.1</v>
      </c>
    </row>
    <row r="532" spans="5:12" x14ac:dyDescent="0.35">
      <c r="F532" t="s">
        <v>10</v>
      </c>
      <c r="G532">
        <v>18</v>
      </c>
      <c r="H532">
        <v>34</v>
      </c>
      <c r="I532">
        <v>34</v>
      </c>
      <c r="J532">
        <v>35.799999999999997</v>
      </c>
      <c r="K532">
        <v>10</v>
      </c>
      <c r="L532">
        <v>34.5</v>
      </c>
    </row>
    <row r="533" spans="5:12" x14ac:dyDescent="0.35">
      <c r="F533" t="s">
        <v>11</v>
      </c>
      <c r="G533">
        <v>8</v>
      </c>
      <c r="H533">
        <v>15.1</v>
      </c>
      <c r="I533">
        <v>20</v>
      </c>
      <c r="J533">
        <v>21.1</v>
      </c>
      <c r="K533">
        <v>1</v>
      </c>
      <c r="L533">
        <v>3.4</v>
      </c>
    </row>
    <row r="534" spans="5:12" x14ac:dyDescent="0.35">
      <c r="F534" t="s">
        <v>4</v>
      </c>
      <c r="G534">
        <v>649</v>
      </c>
      <c r="I534">
        <v>606</v>
      </c>
      <c r="K534">
        <v>674</v>
      </c>
    </row>
    <row r="536" spans="5:12" x14ac:dyDescent="0.35">
      <c r="E536" t="s">
        <v>152</v>
      </c>
    </row>
    <row r="538" spans="5:12" x14ac:dyDescent="0.35">
      <c r="F538" s="29"/>
      <c r="G538" t="s">
        <v>0</v>
      </c>
      <c r="H538" s="11" t="s">
        <v>0</v>
      </c>
      <c r="I538" t="s">
        <v>12</v>
      </c>
      <c r="J538" s="11" t="s">
        <v>12</v>
      </c>
      <c r="K538" t="s">
        <v>46</v>
      </c>
      <c r="L538" s="11" t="s">
        <v>46</v>
      </c>
    </row>
    <row r="539" spans="5:12" x14ac:dyDescent="0.35">
      <c r="F539" s="30"/>
      <c r="G539" s="7" t="s">
        <v>14</v>
      </c>
      <c r="H539" s="10" t="s">
        <v>15</v>
      </c>
      <c r="I539" s="7" t="s">
        <v>14</v>
      </c>
      <c r="J539" s="10" t="s">
        <v>15</v>
      </c>
      <c r="K539" s="7" t="s">
        <v>14</v>
      </c>
      <c r="L539" s="10" t="s">
        <v>15</v>
      </c>
    </row>
    <row r="540" spans="5:12" x14ac:dyDescent="0.35">
      <c r="F540" t="s">
        <v>9</v>
      </c>
      <c r="G540">
        <v>16</v>
      </c>
      <c r="H540">
        <v>36.4</v>
      </c>
      <c r="I540">
        <v>43</v>
      </c>
      <c r="J540">
        <v>42.6</v>
      </c>
      <c r="K540">
        <v>15</v>
      </c>
      <c r="L540">
        <v>60</v>
      </c>
    </row>
    <row r="541" spans="5:12" x14ac:dyDescent="0.35">
      <c r="F541" t="s">
        <v>10</v>
      </c>
      <c r="G541">
        <v>14</v>
      </c>
      <c r="H541">
        <v>31.8</v>
      </c>
      <c r="I541">
        <v>31</v>
      </c>
      <c r="J541">
        <v>30.7</v>
      </c>
      <c r="K541">
        <v>6</v>
      </c>
      <c r="L541">
        <v>24</v>
      </c>
    </row>
    <row r="542" spans="5:12" x14ac:dyDescent="0.35">
      <c r="F542" t="s">
        <v>11</v>
      </c>
      <c r="G542">
        <v>14</v>
      </c>
      <c r="H542">
        <v>31.8</v>
      </c>
      <c r="I542">
        <v>27</v>
      </c>
      <c r="J542">
        <v>26.7</v>
      </c>
      <c r="K542">
        <v>4</v>
      </c>
      <c r="L542">
        <v>16</v>
      </c>
    </row>
    <row r="543" spans="5:12" x14ac:dyDescent="0.35">
      <c r="F543" t="s">
        <v>4</v>
      </c>
      <c r="G543">
        <v>658</v>
      </c>
      <c r="I543">
        <v>600</v>
      </c>
      <c r="K543">
        <v>678</v>
      </c>
    </row>
    <row r="545" spans="4:12" x14ac:dyDescent="0.35">
      <c r="E545" t="s">
        <v>153</v>
      </c>
    </row>
    <row r="547" spans="4:12" x14ac:dyDescent="0.35">
      <c r="F547" s="29"/>
      <c r="G547" t="s">
        <v>0</v>
      </c>
      <c r="H547" s="11" t="s">
        <v>0</v>
      </c>
      <c r="I547" t="s">
        <v>12</v>
      </c>
      <c r="J547" s="11" t="s">
        <v>12</v>
      </c>
      <c r="K547" t="s">
        <v>46</v>
      </c>
      <c r="L547" s="11" t="s">
        <v>46</v>
      </c>
    </row>
    <row r="548" spans="4:12" x14ac:dyDescent="0.35">
      <c r="F548" s="30"/>
      <c r="G548" s="7" t="s">
        <v>14</v>
      </c>
      <c r="H548" s="10" t="s">
        <v>15</v>
      </c>
      <c r="I548" s="7" t="s">
        <v>14</v>
      </c>
      <c r="J548" s="10" t="s">
        <v>15</v>
      </c>
      <c r="K548" s="7" t="s">
        <v>14</v>
      </c>
      <c r="L548" s="10" t="s">
        <v>15</v>
      </c>
    </row>
    <row r="549" spans="4:12" x14ac:dyDescent="0.35">
      <c r="F549" t="s">
        <v>9</v>
      </c>
      <c r="G549">
        <v>53</v>
      </c>
      <c r="H549">
        <v>77.900000000000006</v>
      </c>
      <c r="I549">
        <v>80</v>
      </c>
      <c r="J549">
        <v>64.5</v>
      </c>
      <c r="K549">
        <v>22</v>
      </c>
      <c r="L549">
        <v>66.7</v>
      </c>
    </row>
    <row r="550" spans="4:12" x14ac:dyDescent="0.35">
      <c r="F550" t="s">
        <v>10</v>
      </c>
      <c r="G550">
        <v>10</v>
      </c>
      <c r="H550">
        <v>14.7</v>
      </c>
      <c r="I550">
        <v>28</v>
      </c>
      <c r="J550">
        <v>22.6</v>
      </c>
      <c r="K550">
        <v>7</v>
      </c>
      <c r="L550">
        <v>21.2</v>
      </c>
    </row>
    <row r="551" spans="4:12" x14ac:dyDescent="0.35">
      <c r="F551" t="s">
        <v>11</v>
      </c>
      <c r="G551">
        <v>5</v>
      </c>
      <c r="H551">
        <v>7.4</v>
      </c>
      <c r="I551">
        <v>16</v>
      </c>
      <c r="J551">
        <v>12.9</v>
      </c>
      <c r="K551">
        <v>4</v>
      </c>
      <c r="L551">
        <v>12.1</v>
      </c>
    </row>
    <row r="552" spans="4:12" x14ac:dyDescent="0.35">
      <c r="F552" t="s">
        <v>4</v>
      </c>
      <c r="G552">
        <v>634</v>
      </c>
      <c r="I552">
        <v>577</v>
      </c>
      <c r="K552">
        <v>670</v>
      </c>
    </row>
    <row r="554" spans="4:12" x14ac:dyDescent="0.35">
      <c r="D554" s="4" t="s">
        <v>41</v>
      </c>
    </row>
    <row r="556" spans="4:12" x14ac:dyDescent="0.35">
      <c r="E556" t="s">
        <v>151</v>
      </c>
    </row>
    <row r="558" spans="4:12" x14ac:dyDescent="0.35">
      <c r="F558" s="29"/>
      <c r="G558" t="s">
        <v>0</v>
      </c>
      <c r="H558" s="11" t="s">
        <v>0</v>
      </c>
      <c r="I558" t="s">
        <v>12</v>
      </c>
      <c r="J558" s="11" t="s">
        <v>12</v>
      </c>
      <c r="K558" t="s">
        <v>46</v>
      </c>
      <c r="L558" s="11" t="s">
        <v>46</v>
      </c>
    </row>
    <row r="559" spans="4:12" x14ac:dyDescent="0.35">
      <c r="F559" s="30"/>
      <c r="G559" s="7" t="s">
        <v>14</v>
      </c>
      <c r="H559" s="10" t="s">
        <v>15</v>
      </c>
      <c r="I559" s="7" t="s">
        <v>14</v>
      </c>
      <c r="J559" s="10" t="s">
        <v>15</v>
      </c>
      <c r="K559" s="7" t="s">
        <v>14</v>
      </c>
      <c r="L559" s="10" t="s">
        <v>15</v>
      </c>
    </row>
    <row r="560" spans="4:12" x14ac:dyDescent="0.35">
      <c r="F560" t="s">
        <v>9</v>
      </c>
      <c r="G560">
        <v>20</v>
      </c>
      <c r="H560">
        <v>46.5</v>
      </c>
      <c r="I560">
        <v>17</v>
      </c>
      <c r="J560">
        <v>37.799999999999997</v>
      </c>
      <c r="K560">
        <v>13</v>
      </c>
      <c r="L560">
        <v>46.4</v>
      </c>
    </row>
    <row r="561" spans="5:12" x14ac:dyDescent="0.35">
      <c r="F561" t="s">
        <v>10</v>
      </c>
      <c r="G561">
        <v>17</v>
      </c>
      <c r="H561">
        <v>39.5</v>
      </c>
      <c r="I561">
        <v>16</v>
      </c>
      <c r="J561">
        <v>35.6</v>
      </c>
      <c r="K561">
        <v>10</v>
      </c>
      <c r="L561">
        <v>35.700000000000003</v>
      </c>
    </row>
    <row r="562" spans="5:12" x14ac:dyDescent="0.35">
      <c r="F562" t="s">
        <v>11</v>
      </c>
      <c r="G562">
        <v>6</v>
      </c>
      <c r="H562">
        <v>14</v>
      </c>
      <c r="I562">
        <v>12</v>
      </c>
      <c r="J562">
        <v>26.7</v>
      </c>
      <c r="K562">
        <v>5</v>
      </c>
      <c r="L562">
        <v>17.899999999999999</v>
      </c>
    </row>
    <row r="563" spans="5:12" x14ac:dyDescent="0.35">
      <c r="F563" t="s">
        <v>4</v>
      </c>
      <c r="G563">
        <v>659</v>
      </c>
      <c r="I563">
        <v>656</v>
      </c>
      <c r="K563">
        <v>675</v>
      </c>
    </row>
    <row r="565" spans="5:12" x14ac:dyDescent="0.35">
      <c r="E565" t="s">
        <v>152</v>
      </c>
    </row>
    <row r="567" spans="5:12" x14ac:dyDescent="0.35">
      <c r="F567" s="29"/>
      <c r="G567" t="s">
        <v>0</v>
      </c>
      <c r="H567" s="11" t="s">
        <v>0</v>
      </c>
      <c r="I567" t="s">
        <v>12</v>
      </c>
      <c r="J567" s="11" t="s">
        <v>12</v>
      </c>
      <c r="K567" t="s">
        <v>46</v>
      </c>
      <c r="L567" s="11" t="s">
        <v>46</v>
      </c>
    </row>
    <row r="568" spans="5:12" x14ac:dyDescent="0.35">
      <c r="F568" s="30"/>
      <c r="G568" s="7" t="s">
        <v>14</v>
      </c>
      <c r="H568" s="10" t="s">
        <v>15</v>
      </c>
      <c r="I568" s="7" t="s">
        <v>14</v>
      </c>
      <c r="J568" s="10" t="s">
        <v>15</v>
      </c>
      <c r="K568" s="7" t="s">
        <v>14</v>
      </c>
      <c r="L568" s="10" t="s">
        <v>15</v>
      </c>
    </row>
    <row r="569" spans="5:12" x14ac:dyDescent="0.35">
      <c r="F569" t="s">
        <v>9</v>
      </c>
      <c r="G569">
        <v>14</v>
      </c>
      <c r="H569">
        <v>42.4</v>
      </c>
      <c r="I569">
        <v>27</v>
      </c>
      <c r="J569">
        <v>54</v>
      </c>
      <c r="K569">
        <v>19</v>
      </c>
      <c r="L569">
        <v>76</v>
      </c>
    </row>
    <row r="570" spans="5:12" x14ac:dyDescent="0.35">
      <c r="F570" t="s">
        <v>10</v>
      </c>
      <c r="G570">
        <v>9</v>
      </c>
      <c r="H570">
        <v>27.3</v>
      </c>
      <c r="I570">
        <v>14</v>
      </c>
      <c r="J570">
        <v>28</v>
      </c>
      <c r="K570">
        <v>3</v>
      </c>
      <c r="L570">
        <v>12</v>
      </c>
    </row>
    <row r="571" spans="5:12" x14ac:dyDescent="0.35">
      <c r="F571" t="s">
        <v>11</v>
      </c>
      <c r="G571">
        <v>10</v>
      </c>
      <c r="H571">
        <v>30.3</v>
      </c>
      <c r="I571">
        <v>9</v>
      </c>
      <c r="J571">
        <v>18</v>
      </c>
      <c r="K571">
        <v>3</v>
      </c>
      <c r="L571">
        <v>12</v>
      </c>
    </row>
    <row r="572" spans="5:12" x14ac:dyDescent="0.35">
      <c r="F572" t="s">
        <v>4</v>
      </c>
      <c r="G572">
        <v>669</v>
      </c>
      <c r="I572">
        <v>651</v>
      </c>
      <c r="K572">
        <v>678</v>
      </c>
    </row>
    <row r="574" spans="5:12" x14ac:dyDescent="0.35">
      <c r="E574" t="s">
        <v>153</v>
      </c>
    </row>
    <row r="576" spans="5:12" x14ac:dyDescent="0.35">
      <c r="F576" s="29"/>
      <c r="G576" t="s">
        <v>0</v>
      </c>
      <c r="H576" s="11" t="s">
        <v>0</v>
      </c>
      <c r="I576" t="s">
        <v>12</v>
      </c>
      <c r="J576" s="11" t="s">
        <v>12</v>
      </c>
      <c r="K576" t="s">
        <v>46</v>
      </c>
      <c r="L576" s="11" t="s">
        <v>46</v>
      </c>
    </row>
    <row r="577" spans="4:12" x14ac:dyDescent="0.35">
      <c r="F577" s="30"/>
      <c r="G577" s="7" t="s">
        <v>14</v>
      </c>
      <c r="H577" s="10" t="s">
        <v>15</v>
      </c>
      <c r="I577" s="7" t="s">
        <v>14</v>
      </c>
      <c r="J577" s="10" t="s">
        <v>15</v>
      </c>
      <c r="K577" s="7" t="s">
        <v>14</v>
      </c>
      <c r="L577" s="10" t="s">
        <v>15</v>
      </c>
    </row>
    <row r="578" spans="4:12" x14ac:dyDescent="0.35">
      <c r="F578" t="s">
        <v>9</v>
      </c>
      <c r="G578">
        <v>28</v>
      </c>
      <c r="H578">
        <v>63.6</v>
      </c>
      <c r="I578">
        <v>42</v>
      </c>
      <c r="J578">
        <v>66.7</v>
      </c>
      <c r="K578">
        <v>14</v>
      </c>
      <c r="L578">
        <v>45.2</v>
      </c>
    </row>
    <row r="579" spans="4:12" x14ac:dyDescent="0.35">
      <c r="F579" t="s">
        <v>10</v>
      </c>
      <c r="G579">
        <v>12</v>
      </c>
      <c r="H579">
        <v>27.3</v>
      </c>
      <c r="I579">
        <v>13</v>
      </c>
      <c r="J579">
        <v>20.6</v>
      </c>
      <c r="K579">
        <v>12</v>
      </c>
      <c r="L579">
        <v>38.700000000000003</v>
      </c>
    </row>
    <row r="580" spans="4:12" x14ac:dyDescent="0.35">
      <c r="F580" t="s">
        <v>11</v>
      </c>
      <c r="G580">
        <v>4</v>
      </c>
      <c r="H580">
        <v>9.1</v>
      </c>
      <c r="I580">
        <v>8</v>
      </c>
      <c r="J580">
        <v>12.7</v>
      </c>
      <c r="K580">
        <v>5</v>
      </c>
      <c r="L580">
        <v>16.100000000000001</v>
      </c>
    </row>
    <row r="581" spans="4:12" x14ac:dyDescent="0.35">
      <c r="F581" t="s">
        <v>4</v>
      </c>
      <c r="G581">
        <v>658</v>
      </c>
      <c r="I581">
        <v>638</v>
      </c>
      <c r="K581">
        <v>672</v>
      </c>
    </row>
    <row r="583" spans="4:12" x14ac:dyDescent="0.35">
      <c r="D583" s="4" t="s">
        <v>42</v>
      </c>
    </row>
    <row r="585" spans="4:12" x14ac:dyDescent="0.35">
      <c r="E585" t="s">
        <v>151</v>
      </c>
    </row>
    <row r="587" spans="4:12" x14ac:dyDescent="0.35">
      <c r="F587" s="29"/>
      <c r="G587" t="s">
        <v>0</v>
      </c>
      <c r="H587" s="11" t="s">
        <v>0</v>
      </c>
      <c r="I587" t="s">
        <v>12</v>
      </c>
      <c r="J587" s="11" t="s">
        <v>12</v>
      </c>
      <c r="K587" t="s">
        <v>46</v>
      </c>
      <c r="L587" s="11" t="s">
        <v>46</v>
      </c>
    </row>
    <row r="588" spans="4:12" x14ac:dyDescent="0.35">
      <c r="F588" s="30"/>
      <c r="G588" s="7" t="s">
        <v>14</v>
      </c>
      <c r="H588" s="10" t="s">
        <v>15</v>
      </c>
      <c r="I588" s="7" t="s">
        <v>14</v>
      </c>
      <c r="J588" s="10" t="s">
        <v>15</v>
      </c>
      <c r="K588" s="7" t="s">
        <v>14</v>
      </c>
      <c r="L588" s="10" t="s">
        <v>15</v>
      </c>
    </row>
    <row r="589" spans="4:12" x14ac:dyDescent="0.35">
      <c r="F589" t="s">
        <v>9</v>
      </c>
      <c r="G589">
        <v>21</v>
      </c>
      <c r="H589">
        <v>65.599999999999994</v>
      </c>
      <c r="I589">
        <v>25</v>
      </c>
      <c r="J589">
        <v>52.1</v>
      </c>
      <c r="K589">
        <v>15</v>
      </c>
      <c r="L589">
        <v>50</v>
      </c>
    </row>
    <row r="590" spans="4:12" x14ac:dyDescent="0.35">
      <c r="F590" t="s">
        <v>10</v>
      </c>
      <c r="G590">
        <v>7</v>
      </c>
      <c r="H590">
        <v>21.9</v>
      </c>
      <c r="I590">
        <v>15</v>
      </c>
      <c r="J590">
        <v>31.3</v>
      </c>
      <c r="K590">
        <v>11</v>
      </c>
      <c r="L590">
        <v>36.700000000000003</v>
      </c>
    </row>
    <row r="591" spans="4:12" x14ac:dyDescent="0.35">
      <c r="F591" t="s">
        <v>11</v>
      </c>
      <c r="G591">
        <v>4</v>
      </c>
      <c r="H591">
        <v>12.5</v>
      </c>
      <c r="I591">
        <v>8</v>
      </c>
      <c r="J591">
        <v>16.7</v>
      </c>
      <c r="K591">
        <v>4</v>
      </c>
      <c r="L591">
        <v>13.3</v>
      </c>
    </row>
    <row r="592" spans="4:12" x14ac:dyDescent="0.35">
      <c r="F592" t="s">
        <v>4</v>
      </c>
      <c r="G592">
        <v>670</v>
      </c>
      <c r="I592">
        <v>653</v>
      </c>
      <c r="K592">
        <v>673</v>
      </c>
    </row>
    <row r="594" spans="5:12" x14ac:dyDescent="0.35">
      <c r="E594" t="s">
        <v>152</v>
      </c>
    </row>
    <row r="596" spans="5:12" x14ac:dyDescent="0.35">
      <c r="F596" s="29"/>
      <c r="G596" t="s">
        <v>0</v>
      </c>
      <c r="H596" s="11" t="s">
        <v>0</v>
      </c>
      <c r="I596" t="s">
        <v>12</v>
      </c>
      <c r="J596" s="11" t="s">
        <v>12</v>
      </c>
      <c r="K596" t="s">
        <v>46</v>
      </c>
      <c r="L596" s="11" t="s">
        <v>46</v>
      </c>
    </row>
    <row r="597" spans="5:12" x14ac:dyDescent="0.35">
      <c r="F597" s="30"/>
      <c r="G597" s="7" t="s">
        <v>14</v>
      </c>
      <c r="H597" s="10" t="s">
        <v>15</v>
      </c>
      <c r="I597" s="7" t="s">
        <v>14</v>
      </c>
      <c r="J597" s="10" t="s">
        <v>15</v>
      </c>
      <c r="K597" s="7" t="s">
        <v>14</v>
      </c>
      <c r="L597" s="10" t="s">
        <v>15</v>
      </c>
    </row>
    <row r="598" spans="5:12" x14ac:dyDescent="0.35">
      <c r="F598" t="s">
        <v>9</v>
      </c>
      <c r="G598">
        <v>16</v>
      </c>
      <c r="H598">
        <v>51.6</v>
      </c>
      <c r="I598">
        <v>14</v>
      </c>
      <c r="J598">
        <v>36.799999999999997</v>
      </c>
      <c r="K598">
        <v>14</v>
      </c>
      <c r="L598">
        <v>50</v>
      </c>
    </row>
    <row r="599" spans="5:12" x14ac:dyDescent="0.35">
      <c r="F599" t="s">
        <v>10</v>
      </c>
      <c r="G599">
        <v>10</v>
      </c>
      <c r="H599">
        <v>32.299999999999997</v>
      </c>
      <c r="I599">
        <v>13</v>
      </c>
      <c r="J599">
        <v>34.200000000000003</v>
      </c>
      <c r="K599">
        <v>9</v>
      </c>
      <c r="L599">
        <v>32.1</v>
      </c>
    </row>
    <row r="600" spans="5:12" x14ac:dyDescent="0.35">
      <c r="F600" t="s">
        <v>11</v>
      </c>
      <c r="G600">
        <v>5</v>
      </c>
      <c r="H600">
        <v>16.100000000000001</v>
      </c>
      <c r="I600">
        <v>11</v>
      </c>
      <c r="J600">
        <v>28.9</v>
      </c>
      <c r="K600">
        <v>5</v>
      </c>
      <c r="L600">
        <v>17.899999999999999</v>
      </c>
    </row>
    <row r="601" spans="5:12" x14ac:dyDescent="0.35">
      <c r="F601" t="s">
        <v>4</v>
      </c>
      <c r="G601">
        <v>671</v>
      </c>
      <c r="I601">
        <v>663</v>
      </c>
      <c r="K601">
        <v>675</v>
      </c>
    </row>
    <row r="603" spans="5:12" x14ac:dyDescent="0.35">
      <c r="E603" t="s">
        <v>153</v>
      </c>
    </row>
    <row r="605" spans="5:12" x14ac:dyDescent="0.35">
      <c r="F605" s="29"/>
      <c r="G605" t="s">
        <v>0</v>
      </c>
      <c r="H605" s="11" t="s">
        <v>0</v>
      </c>
      <c r="I605" t="s">
        <v>12</v>
      </c>
      <c r="J605" s="11" t="s">
        <v>12</v>
      </c>
      <c r="K605" t="s">
        <v>46</v>
      </c>
      <c r="L605" s="11" t="s">
        <v>46</v>
      </c>
    </row>
    <row r="606" spans="5:12" x14ac:dyDescent="0.35">
      <c r="F606" s="30"/>
      <c r="G606" s="7" t="s">
        <v>14</v>
      </c>
      <c r="H606" s="10" t="s">
        <v>15</v>
      </c>
      <c r="I606" s="7" t="s">
        <v>14</v>
      </c>
      <c r="J606" s="10" t="s">
        <v>15</v>
      </c>
      <c r="K606" s="7" t="s">
        <v>14</v>
      </c>
      <c r="L606" s="10" t="s">
        <v>15</v>
      </c>
    </row>
    <row r="607" spans="5:12" x14ac:dyDescent="0.35">
      <c r="F607" t="s">
        <v>9</v>
      </c>
      <c r="G607">
        <v>19</v>
      </c>
      <c r="H607">
        <v>51.4</v>
      </c>
      <c r="I607">
        <v>30</v>
      </c>
      <c r="J607">
        <v>61.2</v>
      </c>
      <c r="K607">
        <v>21</v>
      </c>
      <c r="L607">
        <v>58.3</v>
      </c>
    </row>
    <row r="608" spans="5:12" x14ac:dyDescent="0.35">
      <c r="F608" t="s">
        <v>10</v>
      </c>
      <c r="G608">
        <v>11</v>
      </c>
      <c r="H608">
        <v>29.7</v>
      </c>
      <c r="I608">
        <v>10</v>
      </c>
      <c r="J608">
        <v>20.399999999999999</v>
      </c>
      <c r="K608">
        <v>9</v>
      </c>
      <c r="L608">
        <v>25</v>
      </c>
    </row>
    <row r="609" spans="4:12" x14ac:dyDescent="0.35">
      <c r="F609" t="s">
        <v>11</v>
      </c>
      <c r="G609">
        <v>7</v>
      </c>
      <c r="H609">
        <v>18.899999999999999</v>
      </c>
      <c r="I609">
        <v>9</v>
      </c>
      <c r="J609">
        <v>18.399999999999999</v>
      </c>
      <c r="K609">
        <v>6</v>
      </c>
      <c r="L609">
        <v>16.7</v>
      </c>
    </row>
    <row r="610" spans="4:12" x14ac:dyDescent="0.35">
      <c r="F610" t="s">
        <v>4</v>
      </c>
      <c r="G610">
        <v>665</v>
      </c>
      <c r="I610">
        <v>652</v>
      </c>
      <c r="K610">
        <v>667</v>
      </c>
    </row>
    <row r="612" spans="4:12" x14ac:dyDescent="0.35">
      <c r="D612" s="4" t="s">
        <v>43</v>
      </c>
    </row>
    <row r="614" spans="4:12" x14ac:dyDescent="0.35">
      <c r="E614" t="s">
        <v>151</v>
      </c>
    </row>
    <row r="616" spans="4:12" x14ac:dyDescent="0.35">
      <c r="F616" s="29"/>
      <c r="G616" t="s">
        <v>0</v>
      </c>
      <c r="H616" s="11" t="s">
        <v>0</v>
      </c>
      <c r="I616" t="s">
        <v>12</v>
      </c>
      <c r="J616" s="11" t="s">
        <v>12</v>
      </c>
      <c r="K616" t="s">
        <v>46</v>
      </c>
      <c r="L616" s="11" t="s">
        <v>46</v>
      </c>
    </row>
    <row r="617" spans="4:12" x14ac:dyDescent="0.35">
      <c r="F617" s="30"/>
      <c r="G617" s="7" t="s">
        <v>14</v>
      </c>
      <c r="H617" s="10" t="s">
        <v>15</v>
      </c>
      <c r="I617" s="7" t="s">
        <v>14</v>
      </c>
      <c r="J617" s="10" t="s">
        <v>15</v>
      </c>
      <c r="K617" s="7" t="s">
        <v>14</v>
      </c>
      <c r="L617" s="10" t="s">
        <v>15</v>
      </c>
    </row>
    <row r="618" spans="4:12" x14ac:dyDescent="0.35">
      <c r="F618" t="s">
        <v>4</v>
      </c>
      <c r="G618">
        <v>702</v>
      </c>
      <c r="H618">
        <v>100</v>
      </c>
      <c r="I618">
        <v>701</v>
      </c>
      <c r="J618">
        <v>100</v>
      </c>
      <c r="K618">
        <v>703</v>
      </c>
      <c r="L618">
        <v>100</v>
      </c>
    </row>
    <row r="620" spans="4:12" x14ac:dyDescent="0.35">
      <c r="E620" t="s">
        <v>152</v>
      </c>
    </row>
    <row r="622" spans="4:12" x14ac:dyDescent="0.35">
      <c r="F622" s="29"/>
      <c r="G622" t="s">
        <v>0</v>
      </c>
      <c r="H622" s="11" t="s">
        <v>0</v>
      </c>
      <c r="I622" t="s">
        <v>12</v>
      </c>
      <c r="J622" s="11" t="s">
        <v>12</v>
      </c>
      <c r="K622" t="s">
        <v>46</v>
      </c>
      <c r="L622" s="11" t="s">
        <v>46</v>
      </c>
    </row>
    <row r="623" spans="4:12" x14ac:dyDescent="0.35">
      <c r="F623" s="30"/>
      <c r="G623" s="7" t="s">
        <v>14</v>
      </c>
      <c r="H623" s="10" t="s">
        <v>15</v>
      </c>
      <c r="I623" s="7" t="s">
        <v>14</v>
      </c>
      <c r="J623" s="10" t="s">
        <v>15</v>
      </c>
      <c r="K623" s="7" t="s">
        <v>14</v>
      </c>
      <c r="L623" s="10" t="s">
        <v>15</v>
      </c>
    </row>
    <row r="624" spans="4:12" x14ac:dyDescent="0.35">
      <c r="F624" t="s">
        <v>4</v>
      </c>
      <c r="G624">
        <v>702</v>
      </c>
      <c r="H624">
        <v>100</v>
      </c>
      <c r="I624">
        <v>701</v>
      </c>
      <c r="J624">
        <v>100</v>
      </c>
      <c r="K624">
        <v>703</v>
      </c>
      <c r="L624">
        <v>100</v>
      </c>
    </row>
    <row r="626" spans="4:12" x14ac:dyDescent="0.35">
      <c r="E626" t="s">
        <v>153</v>
      </c>
    </row>
    <row r="628" spans="4:12" x14ac:dyDescent="0.35">
      <c r="F628" s="29"/>
      <c r="G628" t="s">
        <v>0</v>
      </c>
      <c r="H628" s="11" t="s">
        <v>0</v>
      </c>
      <c r="I628" t="s">
        <v>12</v>
      </c>
      <c r="J628" s="11" t="s">
        <v>12</v>
      </c>
      <c r="K628" t="s">
        <v>46</v>
      </c>
      <c r="L628" s="11" t="s">
        <v>46</v>
      </c>
    </row>
    <row r="629" spans="4:12" x14ac:dyDescent="0.35">
      <c r="F629" s="30"/>
      <c r="G629" s="7" t="s">
        <v>14</v>
      </c>
      <c r="H629" s="10" t="s">
        <v>15</v>
      </c>
      <c r="I629" s="7" t="s">
        <v>14</v>
      </c>
      <c r="J629" s="10" t="s">
        <v>15</v>
      </c>
      <c r="K629" s="7" t="s">
        <v>14</v>
      </c>
      <c r="L629" s="10" t="s">
        <v>15</v>
      </c>
    </row>
    <row r="630" spans="4:12" x14ac:dyDescent="0.35">
      <c r="F630" t="s">
        <v>4</v>
      </c>
      <c r="G630">
        <v>702</v>
      </c>
      <c r="H630">
        <v>100</v>
      </c>
      <c r="I630">
        <v>701</v>
      </c>
      <c r="J630">
        <v>100</v>
      </c>
      <c r="K630">
        <v>703</v>
      </c>
      <c r="L630">
        <v>100</v>
      </c>
    </row>
    <row r="633" spans="4:12" x14ac:dyDescent="0.35">
      <c r="D633" s="4" t="s">
        <v>44</v>
      </c>
    </row>
    <row r="635" spans="4:12" x14ac:dyDescent="0.35">
      <c r="E635" t="s">
        <v>151</v>
      </c>
    </row>
    <row r="637" spans="4:12" x14ac:dyDescent="0.35">
      <c r="F637" s="29"/>
      <c r="G637" t="s">
        <v>0</v>
      </c>
      <c r="H637" s="11" t="s">
        <v>0</v>
      </c>
      <c r="I637" t="s">
        <v>12</v>
      </c>
      <c r="J637" s="11" t="s">
        <v>12</v>
      </c>
      <c r="K637" t="s">
        <v>46</v>
      </c>
      <c r="L637" s="11" t="s">
        <v>46</v>
      </c>
    </row>
    <row r="638" spans="4:12" x14ac:dyDescent="0.35">
      <c r="F638" s="30"/>
      <c r="G638" s="7" t="s">
        <v>14</v>
      </c>
      <c r="H638" s="10" t="s">
        <v>15</v>
      </c>
      <c r="I638" s="7" t="s">
        <v>14</v>
      </c>
      <c r="J638" s="10" t="s">
        <v>15</v>
      </c>
      <c r="K638" s="7" t="s">
        <v>14</v>
      </c>
      <c r="L638" s="10" t="s">
        <v>15</v>
      </c>
    </row>
    <row r="639" spans="4:12" x14ac:dyDescent="0.35">
      <c r="F639" t="s">
        <v>9</v>
      </c>
      <c r="G639">
        <v>21</v>
      </c>
      <c r="H639">
        <v>63.6</v>
      </c>
      <c r="I639">
        <v>37</v>
      </c>
      <c r="J639">
        <v>42</v>
      </c>
      <c r="K639">
        <v>14</v>
      </c>
      <c r="L639">
        <v>77.8</v>
      </c>
    </row>
    <row r="640" spans="4:12" x14ac:dyDescent="0.35">
      <c r="F640" t="s">
        <v>10</v>
      </c>
      <c r="G640">
        <v>11</v>
      </c>
      <c r="H640">
        <v>33.299999999999997</v>
      </c>
      <c r="I640">
        <v>25</v>
      </c>
      <c r="J640">
        <v>28.4</v>
      </c>
      <c r="K640">
        <v>3</v>
      </c>
      <c r="L640">
        <v>16.7</v>
      </c>
    </row>
    <row r="641" spans="5:12" x14ac:dyDescent="0.35">
      <c r="F641" t="s">
        <v>11</v>
      </c>
      <c r="G641">
        <v>1</v>
      </c>
      <c r="H641">
        <v>3</v>
      </c>
      <c r="I641">
        <v>26</v>
      </c>
      <c r="J641">
        <v>29.5</v>
      </c>
      <c r="K641">
        <v>1</v>
      </c>
      <c r="L641">
        <v>5.6</v>
      </c>
    </row>
    <row r="642" spans="5:12" x14ac:dyDescent="0.35">
      <c r="F642" t="s">
        <v>4</v>
      </c>
      <c r="G642">
        <v>669</v>
      </c>
      <c r="I642">
        <v>613</v>
      </c>
      <c r="K642">
        <v>685</v>
      </c>
    </row>
    <row r="644" spans="5:12" x14ac:dyDescent="0.35">
      <c r="E644" t="s">
        <v>152</v>
      </c>
    </row>
    <row r="646" spans="5:12" x14ac:dyDescent="0.35">
      <c r="F646" s="29"/>
      <c r="G646" t="s">
        <v>0</v>
      </c>
      <c r="H646" s="11" t="s">
        <v>0</v>
      </c>
      <c r="I646" t="s">
        <v>12</v>
      </c>
      <c r="J646" s="11" t="s">
        <v>12</v>
      </c>
      <c r="K646" t="s">
        <v>46</v>
      </c>
      <c r="L646" s="11" t="s">
        <v>46</v>
      </c>
    </row>
    <row r="647" spans="5:12" x14ac:dyDescent="0.35">
      <c r="F647" s="30"/>
      <c r="G647" s="7" t="s">
        <v>14</v>
      </c>
      <c r="H647" s="10" t="s">
        <v>15</v>
      </c>
      <c r="I647" s="7" t="s">
        <v>14</v>
      </c>
      <c r="J647" s="10" t="s">
        <v>15</v>
      </c>
      <c r="K647" s="7" t="s">
        <v>14</v>
      </c>
      <c r="L647" s="10" t="s">
        <v>15</v>
      </c>
    </row>
    <row r="648" spans="5:12" x14ac:dyDescent="0.35">
      <c r="F648" t="s">
        <v>9</v>
      </c>
      <c r="G648">
        <v>9</v>
      </c>
      <c r="H648">
        <v>42.9</v>
      </c>
      <c r="I648">
        <v>28</v>
      </c>
      <c r="J648">
        <v>34.1</v>
      </c>
      <c r="K648">
        <v>6</v>
      </c>
      <c r="L648">
        <v>37.5</v>
      </c>
    </row>
    <row r="649" spans="5:12" x14ac:dyDescent="0.35">
      <c r="F649" t="s">
        <v>10</v>
      </c>
      <c r="G649">
        <v>9</v>
      </c>
      <c r="H649">
        <v>42.9</v>
      </c>
      <c r="I649">
        <v>35</v>
      </c>
      <c r="J649">
        <v>42.7</v>
      </c>
      <c r="K649">
        <v>8</v>
      </c>
      <c r="L649">
        <v>50</v>
      </c>
    </row>
    <row r="650" spans="5:12" x14ac:dyDescent="0.35">
      <c r="F650" t="s">
        <v>11</v>
      </c>
      <c r="G650">
        <v>3</v>
      </c>
      <c r="H650">
        <v>14.3</v>
      </c>
      <c r="I650">
        <v>19</v>
      </c>
      <c r="J650">
        <v>23.2</v>
      </c>
      <c r="K650">
        <v>2</v>
      </c>
      <c r="L650">
        <v>12.5</v>
      </c>
    </row>
    <row r="651" spans="5:12" x14ac:dyDescent="0.35">
      <c r="F651" t="s">
        <v>4</v>
      </c>
      <c r="G651">
        <v>681</v>
      </c>
      <c r="I651">
        <v>619</v>
      </c>
      <c r="K651">
        <v>687</v>
      </c>
    </row>
    <row r="653" spans="5:12" x14ac:dyDescent="0.35">
      <c r="E653" t="s">
        <v>153</v>
      </c>
    </row>
    <row r="655" spans="5:12" x14ac:dyDescent="0.35">
      <c r="F655" s="29"/>
      <c r="G655" t="s">
        <v>0</v>
      </c>
      <c r="H655" s="11" t="s">
        <v>0</v>
      </c>
      <c r="I655" t="s">
        <v>12</v>
      </c>
      <c r="J655" s="11" t="s">
        <v>12</v>
      </c>
      <c r="K655" t="s">
        <v>46</v>
      </c>
      <c r="L655" s="11" t="s">
        <v>46</v>
      </c>
    </row>
    <row r="656" spans="5:12" x14ac:dyDescent="0.35">
      <c r="F656" s="30"/>
      <c r="G656" s="7" t="s">
        <v>14</v>
      </c>
      <c r="H656" s="10" t="s">
        <v>15</v>
      </c>
      <c r="I656" s="7" t="s">
        <v>14</v>
      </c>
      <c r="J656" s="10" t="s">
        <v>15</v>
      </c>
      <c r="K656" s="7" t="s">
        <v>14</v>
      </c>
      <c r="L656" s="10" t="s">
        <v>15</v>
      </c>
    </row>
    <row r="657" spans="4:12" x14ac:dyDescent="0.35">
      <c r="F657" t="s">
        <v>9</v>
      </c>
      <c r="G657">
        <v>17</v>
      </c>
      <c r="H657">
        <v>50</v>
      </c>
      <c r="I657">
        <v>84</v>
      </c>
      <c r="J657">
        <v>72.400000000000006</v>
      </c>
      <c r="K657">
        <v>20</v>
      </c>
      <c r="L657">
        <v>80</v>
      </c>
    </row>
    <row r="658" spans="4:12" x14ac:dyDescent="0.35">
      <c r="F658" t="s">
        <v>10</v>
      </c>
      <c r="G658">
        <v>8</v>
      </c>
      <c r="H658">
        <v>23.5</v>
      </c>
      <c r="I658">
        <v>18</v>
      </c>
      <c r="J658">
        <v>15.5</v>
      </c>
      <c r="K658">
        <v>2</v>
      </c>
      <c r="L658">
        <v>8</v>
      </c>
    </row>
    <row r="659" spans="4:12" x14ac:dyDescent="0.35">
      <c r="F659" t="s">
        <v>11</v>
      </c>
      <c r="G659">
        <v>9</v>
      </c>
      <c r="H659">
        <v>26.5</v>
      </c>
      <c r="I659">
        <v>14</v>
      </c>
      <c r="J659">
        <v>12.1</v>
      </c>
      <c r="K659">
        <v>3</v>
      </c>
      <c r="L659">
        <v>12</v>
      </c>
    </row>
    <row r="660" spans="4:12" x14ac:dyDescent="0.35">
      <c r="F660" t="s">
        <v>4</v>
      </c>
      <c r="G660">
        <v>668</v>
      </c>
      <c r="I660">
        <v>585</v>
      </c>
      <c r="K660">
        <v>678</v>
      </c>
    </row>
    <row r="663" spans="4:12" x14ac:dyDescent="0.35">
      <c r="D663" s="4" t="s">
        <v>45</v>
      </c>
    </row>
    <row r="665" spans="4:12" x14ac:dyDescent="0.35">
      <c r="E665" t="s">
        <v>151</v>
      </c>
    </row>
    <row r="667" spans="4:12" x14ac:dyDescent="0.35">
      <c r="F667" s="29"/>
      <c r="G667" t="s">
        <v>0</v>
      </c>
      <c r="H667" s="11" t="s">
        <v>0</v>
      </c>
      <c r="I667" t="s">
        <v>12</v>
      </c>
      <c r="J667" s="11" t="s">
        <v>12</v>
      </c>
      <c r="K667" t="s">
        <v>46</v>
      </c>
      <c r="L667" s="11" t="s">
        <v>46</v>
      </c>
    </row>
    <row r="668" spans="4:12" x14ac:dyDescent="0.35">
      <c r="F668" s="30"/>
      <c r="G668" s="7" t="s">
        <v>14</v>
      </c>
      <c r="H668" s="10" t="s">
        <v>15</v>
      </c>
      <c r="I668" s="7" t="s">
        <v>14</v>
      </c>
      <c r="J668" s="10" t="s">
        <v>15</v>
      </c>
      <c r="K668" s="7" t="s">
        <v>14</v>
      </c>
      <c r="L668" s="10" t="s">
        <v>15</v>
      </c>
    </row>
    <row r="669" spans="4:12" x14ac:dyDescent="0.35">
      <c r="F669" t="s">
        <v>9</v>
      </c>
      <c r="G669">
        <v>5</v>
      </c>
      <c r="H669">
        <v>27.8</v>
      </c>
      <c r="I669">
        <v>11</v>
      </c>
      <c r="J669">
        <v>33.299999999999997</v>
      </c>
      <c r="K669">
        <v>9</v>
      </c>
      <c r="L669">
        <v>56.3</v>
      </c>
    </row>
    <row r="670" spans="4:12" x14ac:dyDescent="0.35">
      <c r="F670" t="s">
        <v>10</v>
      </c>
      <c r="G670">
        <v>7</v>
      </c>
      <c r="H670">
        <v>38.9</v>
      </c>
      <c r="I670">
        <v>10</v>
      </c>
      <c r="J670">
        <v>30.3</v>
      </c>
      <c r="K670">
        <v>4</v>
      </c>
      <c r="L670">
        <v>25</v>
      </c>
    </row>
    <row r="671" spans="4:12" x14ac:dyDescent="0.35">
      <c r="F671" t="s">
        <v>11</v>
      </c>
      <c r="G671">
        <v>6</v>
      </c>
      <c r="H671">
        <v>33.299999999999997</v>
      </c>
      <c r="I671">
        <v>12</v>
      </c>
      <c r="J671">
        <v>36.4</v>
      </c>
      <c r="K671">
        <v>3</v>
      </c>
      <c r="L671">
        <v>18.8</v>
      </c>
    </row>
    <row r="672" spans="4:12" x14ac:dyDescent="0.35">
      <c r="F672" t="s">
        <v>4</v>
      </c>
      <c r="G672">
        <v>684</v>
      </c>
      <c r="I672">
        <v>668</v>
      </c>
      <c r="K672">
        <v>687</v>
      </c>
    </row>
    <row r="674" spans="5:12" x14ac:dyDescent="0.35">
      <c r="E674" t="s">
        <v>152</v>
      </c>
    </row>
    <row r="676" spans="5:12" x14ac:dyDescent="0.35">
      <c r="F676" s="29"/>
      <c r="G676" t="s">
        <v>0</v>
      </c>
      <c r="H676" s="11" t="s">
        <v>0</v>
      </c>
      <c r="I676" t="s">
        <v>12</v>
      </c>
      <c r="J676" s="11" t="s">
        <v>12</v>
      </c>
      <c r="K676" t="s">
        <v>46</v>
      </c>
      <c r="L676" s="11" t="s">
        <v>46</v>
      </c>
    </row>
    <row r="677" spans="5:12" x14ac:dyDescent="0.35">
      <c r="F677" s="30"/>
      <c r="G677" s="7" t="s">
        <v>14</v>
      </c>
      <c r="H677" s="10" t="s">
        <v>15</v>
      </c>
      <c r="I677" s="7" t="s">
        <v>14</v>
      </c>
      <c r="J677" s="10" t="s">
        <v>15</v>
      </c>
      <c r="K677" s="7" t="s">
        <v>14</v>
      </c>
      <c r="L677" s="10" t="s">
        <v>15</v>
      </c>
    </row>
    <row r="678" spans="5:12" x14ac:dyDescent="0.35">
      <c r="F678" t="s">
        <v>9</v>
      </c>
      <c r="G678">
        <v>11</v>
      </c>
      <c r="H678">
        <v>61.1</v>
      </c>
      <c r="I678">
        <v>13</v>
      </c>
      <c r="J678">
        <v>37.1</v>
      </c>
      <c r="K678">
        <v>8</v>
      </c>
      <c r="L678">
        <v>50</v>
      </c>
    </row>
    <row r="679" spans="5:12" x14ac:dyDescent="0.35">
      <c r="F679" t="s">
        <v>10</v>
      </c>
      <c r="G679">
        <v>6</v>
      </c>
      <c r="H679">
        <v>33.299999999999997</v>
      </c>
      <c r="I679">
        <v>17</v>
      </c>
      <c r="J679">
        <v>48.6</v>
      </c>
      <c r="K679">
        <v>5</v>
      </c>
      <c r="L679">
        <v>31.3</v>
      </c>
    </row>
    <row r="680" spans="5:12" x14ac:dyDescent="0.35">
      <c r="F680" t="s">
        <v>11</v>
      </c>
      <c r="G680">
        <v>1</v>
      </c>
      <c r="H680">
        <v>5.6</v>
      </c>
      <c r="I680">
        <v>5</v>
      </c>
      <c r="J680">
        <v>14.3</v>
      </c>
      <c r="K680">
        <v>3</v>
      </c>
      <c r="L680">
        <v>18.8</v>
      </c>
    </row>
    <row r="681" spans="5:12" x14ac:dyDescent="0.35">
      <c r="F681" t="s">
        <v>4</v>
      </c>
      <c r="G681">
        <v>684</v>
      </c>
      <c r="I681">
        <v>666</v>
      </c>
      <c r="K681">
        <v>687</v>
      </c>
    </row>
    <row r="683" spans="5:12" x14ac:dyDescent="0.35">
      <c r="E683" t="s">
        <v>153</v>
      </c>
    </row>
    <row r="685" spans="5:12" x14ac:dyDescent="0.35">
      <c r="F685" s="29"/>
      <c r="G685" t="s">
        <v>0</v>
      </c>
      <c r="H685" s="11" t="s">
        <v>0</v>
      </c>
      <c r="I685" t="s">
        <v>12</v>
      </c>
      <c r="J685" s="11" t="s">
        <v>12</v>
      </c>
      <c r="K685" t="s">
        <v>46</v>
      </c>
      <c r="L685" s="11" t="s">
        <v>46</v>
      </c>
    </row>
    <row r="686" spans="5:12" x14ac:dyDescent="0.35">
      <c r="F686" s="30"/>
      <c r="G686" s="7" t="s">
        <v>14</v>
      </c>
      <c r="H686" s="10" t="s">
        <v>15</v>
      </c>
      <c r="I686" s="7" t="s">
        <v>14</v>
      </c>
      <c r="J686" s="10" t="s">
        <v>15</v>
      </c>
      <c r="K686" s="7" t="s">
        <v>14</v>
      </c>
      <c r="L686" s="10" t="s">
        <v>15</v>
      </c>
    </row>
    <row r="687" spans="5:12" x14ac:dyDescent="0.35">
      <c r="F687" t="s">
        <v>9</v>
      </c>
      <c r="G687">
        <v>21</v>
      </c>
      <c r="H687">
        <v>72.400000000000006</v>
      </c>
      <c r="I687">
        <v>36</v>
      </c>
      <c r="J687">
        <v>78.3</v>
      </c>
      <c r="K687">
        <v>10</v>
      </c>
      <c r="L687">
        <v>58.8</v>
      </c>
    </row>
    <row r="688" spans="5:12" x14ac:dyDescent="0.35">
      <c r="F688" t="s">
        <v>10</v>
      </c>
      <c r="G688">
        <v>5</v>
      </c>
      <c r="H688">
        <v>17.2</v>
      </c>
      <c r="I688">
        <v>5</v>
      </c>
      <c r="J688">
        <v>10.9</v>
      </c>
      <c r="K688">
        <v>5</v>
      </c>
      <c r="L688">
        <v>29.4</v>
      </c>
    </row>
    <row r="689" spans="6:12" x14ac:dyDescent="0.35">
      <c r="F689" t="s">
        <v>11</v>
      </c>
      <c r="G689">
        <v>3</v>
      </c>
      <c r="H689">
        <v>10.3</v>
      </c>
      <c r="I689">
        <v>5</v>
      </c>
      <c r="J689">
        <v>10.9</v>
      </c>
      <c r="K689">
        <v>2</v>
      </c>
      <c r="L689">
        <v>11.8</v>
      </c>
    </row>
    <row r="690" spans="6:12" x14ac:dyDescent="0.35">
      <c r="F690" t="s">
        <v>4</v>
      </c>
      <c r="G690">
        <v>673</v>
      </c>
      <c r="I690">
        <v>655</v>
      </c>
      <c r="K690">
        <v>686</v>
      </c>
    </row>
  </sheetData>
  <mergeCells count="66">
    <mergeCell ref="F10:F11"/>
    <mergeCell ref="F21:F22"/>
    <mergeCell ref="F32:F33"/>
    <mergeCell ref="F45:F46"/>
    <mergeCell ref="F56:F57"/>
    <mergeCell ref="F195:F196"/>
    <mergeCell ref="F67:F68"/>
    <mergeCell ref="F79:F80"/>
    <mergeCell ref="F90:F91"/>
    <mergeCell ref="F101:F102"/>
    <mergeCell ref="F114:F115"/>
    <mergeCell ref="F125:F126"/>
    <mergeCell ref="F136:F137"/>
    <mergeCell ref="F149:F150"/>
    <mergeCell ref="F160:F161"/>
    <mergeCell ref="F171:F172"/>
    <mergeCell ref="F184:F185"/>
    <mergeCell ref="F320:F321"/>
    <mergeCell ref="F206:F207"/>
    <mergeCell ref="F219:F220"/>
    <mergeCell ref="F230:F231"/>
    <mergeCell ref="F241:F242"/>
    <mergeCell ref="F254:F255"/>
    <mergeCell ref="F265:F266"/>
    <mergeCell ref="F276:F277"/>
    <mergeCell ref="F295:F296"/>
    <mergeCell ref="F301:F302"/>
    <mergeCell ref="F289:F290"/>
    <mergeCell ref="F309:F310"/>
    <mergeCell ref="F449:F450"/>
    <mergeCell ref="F331:F332"/>
    <mergeCell ref="F345:F346"/>
    <mergeCell ref="F356:F357"/>
    <mergeCell ref="F367:F368"/>
    <mergeCell ref="F382:F383"/>
    <mergeCell ref="F391:F392"/>
    <mergeCell ref="F400:F401"/>
    <mergeCell ref="F411:F412"/>
    <mergeCell ref="F420:F421"/>
    <mergeCell ref="F429:F430"/>
    <mergeCell ref="F440:F441"/>
    <mergeCell ref="F567:F568"/>
    <mergeCell ref="F458:F459"/>
    <mergeCell ref="F469:F470"/>
    <mergeCell ref="F478:F479"/>
    <mergeCell ref="F487:F488"/>
    <mergeCell ref="F499:F500"/>
    <mergeCell ref="F508:F509"/>
    <mergeCell ref="F517:F518"/>
    <mergeCell ref="F529:F530"/>
    <mergeCell ref="F538:F539"/>
    <mergeCell ref="F547:F548"/>
    <mergeCell ref="F558:F559"/>
    <mergeCell ref="F628:F629"/>
    <mergeCell ref="F637:F638"/>
    <mergeCell ref="F576:F577"/>
    <mergeCell ref="F587:F588"/>
    <mergeCell ref="F596:F597"/>
    <mergeCell ref="F605:F606"/>
    <mergeCell ref="F616:F617"/>
    <mergeCell ref="F622:F623"/>
    <mergeCell ref="F646:F647"/>
    <mergeCell ref="F655:F656"/>
    <mergeCell ref="F667:F668"/>
    <mergeCell ref="F676:F677"/>
    <mergeCell ref="F685:F686"/>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05AF-7100-4176-8870-B753DDBAC267}">
  <dimension ref="B2:AI118"/>
  <sheetViews>
    <sheetView tabSelected="1" topLeftCell="A98" zoomScale="67" workbookViewId="0">
      <selection activeCell="AI118" sqref="AI118"/>
    </sheetView>
  </sheetViews>
  <sheetFormatPr defaultRowHeight="14.5" x14ac:dyDescent="0.35"/>
  <cols>
    <col min="3" max="3" width="8.90625" style="2"/>
    <col min="8" max="8" width="9.54296875" bestFit="1" customWidth="1"/>
    <col min="21" max="21" width="10.08984375" customWidth="1"/>
  </cols>
  <sheetData>
    <row r="2" spans="2:13" x14ac:dyDescent="0.35">
      <c r="B2" s="3" t="s">
        <v>223</v>
      </c>
      <c r="J2" s="1"/>
      <c r="K2" s="1"/>
      <c r="L2" s="1"/>
      <c r="M2" s="1"/>
    </row>
    <row r="4" spans="2:13" x14ac:dyDescent="0.35">
      <c r="C4" s="2" t="s">
        <v>163</v>
      </c>
      <c r="J4" s="1"/>
      <c r="K4" s="1"/>
      <c r="L4" s="1"/>
      <c r="M4" s="1"/>
    </row>
    <row r="5" spans="2:13" x14ac:dyDescent="0.35">
      <c r="B5" s="2"/>
      <c r="J5" s="1"/>
      <c r="K5" s="1"/>
      <c r="L5" s="1"/>
      <c r="M5" s="1"/>
    </row>
    <row r="6" spans="2:13" x14ac:dyDescent="0.35">
      <c r="D6" s="29"/>
      <c r="E6" t="s">
        <v>0</v>
      </c>
      <c r="F6" s="11" t="s">
        <v>0</v>
      </c>
      <c r="G6" t="s">
        <v>12</v>
      </c>
      <c r="H6" s="11" t="s">
        <v>12</v>
      </c>
      <c r="I6" t="s">
        <v>46</v>
      </c>
      <c r="J6" s="11" t="s">
        <v>46</v>
      </c>
    </row>
    <row r="7" spans="2:13" x14ac:dyDescent="0.35">
      <c r="D7" s="30"/>
      <c r="E7" s="7" t="s">
        <v>14</v>
      </c>
      <c r="F7" s="10" t="s">
        <v>15</v>
      </c>
      <c r="G7" s="7" t="s">
        <v>14</v>
      </c>
      <c r="H7" s="10" t="s">
        <v>15</v>
      </c>
      <c r="I7" s="7" t="s">
        <v>14</v>
      </c>
      <c r="J7" s="10" t="s">
        <v>15</v>
      </c>
    </row>
    <row r="8" spans="2:13" x14ac:dyDescent="0.35">
      <c r="D8" t="s">
        <v>172</v>
      </c>
      <c r="E8">
        <v>505</v>
      </c>
      <c r="F8">
        <v>71.900000000000006</v>
      </c>
      <c r="G8">
        <v>540</v>
      </c>
      <c r="H8">
        <v>77</v>
      </c>
      <c r="I8">
        <v>391</v>
      </c>
      <c r="J8">
        <v>55.6</v>
      </c>
    </row>
    <row r="9" spans="2:13" x14ac:dyDescent="0.35">
      <c r="D9" t="s">
        <v>173</v>
      </c>
      <c r="E9">
        <v>62</v>
      </c>
      <c r="F9">
        <v>8.8000000000000007</v>
      </c>
      <c r="G9">
        <v>53</v>
      </c>
      <c r="H9">
        <v>7.6</v>
      </c>
      <c r="I9">
        <v>138</v>
      </c>
      <c r="J9">
        <v>19.600000000000001</v>
      </c>
    </row>
    <row r="10" spans="2:13" x14ac:dyDescent="0.35">
      <c r="D10" t="s">
        <v>174</v>
      </c>
      <c r="E10">
        <v>135</v>
      </c>
      <c r="F10">
        <v>19.2</v>
      </c>
      <c r="G10">
        <v>108</v>
      </c>
      <c r="H10">
        <v>15.4</v>
      </c>
      <c r="I10">
        <v>174</v>
      </c>
      <c r="J10">
        <v>24.8</v>
      </c>
    </row>
    <row r="11" spans="2:13" x14ac:dyDescent="0.35">
      <c r="H11" s="5"/>
    </row>
    <row r="12" spans="2:13" x14ac:dyDescent="0.35">
      <c r="C12" s="2" t="s">
        <v>164</v>
      </c>
    </row>
    <row r="14" spans="2:13" x14ac:dyDescent="0.35">
      <c r="D14" s="29"/>
      <c r="E14" t="s">
        <v>0</v>
      </c>
      <c r="F14" s="11" t="s">
        <v>0</v>
      </c>
      <c r="G14" t="s">
        <v>12</v>
      </c>
      <c r="H14" s="11" t="s">
        <v>12</v>
      </c>
      <c r="I14" t="s">
        <v>46</v>
      </c>
      <c r="J14" s="11" t="s">
        <v>46</v>
      </c>
    </row>
    <row r="15" spans="2:13" x14ac:dyDescent="0.35">
      <c r="D15" s="30"/>
      <c r="E15" s="7" t="s">
        <v>14</v>
      </c>
      <c r="F15" s="10" t="s">
        <v>15</v>
      </c>
      <c r="G15" s="7" t="s">
        <v>14</v>
      </c>
      <c r="H15" s="10" t="s">
        <v>15</v>
      </c>
      <c r="I15" s="7" t="s">
        <v>14</v>
      </c>
      <c r="J15" s="10" t="s">
        <v>15</v>
      </c>
    </row>
    <row r="16" spans="2:13" x14ac:dyDescent="0.35">
      <c r="D16" t="s">
        <v>172</v>
      </c>
      <c r="E16">
        <v>524</v>
      </c>
      <c r="F16">
        <v>74.599999999999994</v>
      </c>
      <c r="G16">
        <v>575</v>
      </c>
      <c r="H16">
        <v>82</v>
      </c>
      <c r="I16">
        <v>468</v>
      </c>
      <c r="J16">
        <v>66.599999999999994</v>
      </c>
    </row>
    <row r="17" spans="3:10" x14ac:dyDescent="0.35">
      <c r="D17" t="s">
        <v>173</v>
      </c>
      <c r="E17">
        <v>61</v>
      </c>
      <c r="F17">
        <v>8.6999999999999993</v>
      </c>
      <c r="G17">
        <v>45</v>
      </c>
      <c r="H17">
        <v>6.4</v>
      </c>
      <c r="I17">
        <v>103</v>
      </c>
      <c r="J17">
        <v>14.7</v>
      </c>
    </row>
    <row r="18" spans="3:10" x14ac:dyDescent="0.35">
      <c r="D18" t="s">
        <v>174</v>
      </c>
      <c r="E18">
        <v>117</v>
      </c>
      <c r="F18">
        <v>16.7</v>
      </c>
      <c r="G18">
        <v>81</v>
      </c>
      <c r="H18">
        <v>11.6</v>
      </c>
      <c r="I18">
        <v>132</v>
      </c>
      <c r="J18">
        <v>18.8</v>
      </c>
    </row>
    <row r="20" spans="3:10" x14ac:dyDescent="0.35">
      <c r="C20" s="2" t="s">
        <v>165</v>
      </c>
    </row>
    <row r="22" spans="3:10" x14ac:dyDescent="0.35">
      <c r="D22" s="29"/>
      <c r="E22" t="s">
        <v>0</v>
      </c>
      <c r="F22" s="11" t="s">
        <v>0</v>
      </c>
      <c r="G22" t="s">
        <v>12</v>
      </c>
      <c r="H22" s="11" t="s">
        <v>12</v>
      </c>
      <c r="I22" t="s">
        <v>46</v>
      </c>
      <c r="J22" s="11" t="s">
        <v>46</v>
      </c>
    </row>
    <row r="23" spans="3:10" x14ac:dyDescent="0.35">
      <c r="D23" s="30"/>
      <c r="E23" s="7" t="s">
        <v>14</v>
      </c>
      <c r="F23" s="10" t="s">
        <v>15</v>
      </c>
      <c r="G23" s="7" t="s">
        <v>14</v>
      </c>
      <c r="H23" s="10" t="s">
        <v>15</v>
      </c>
      <c r="I23" s="7" t="s">
        <v>14</v>
      </c>
      <c r="J23" s="10" t="s">
        <v>15</v>
      </c>
    </row>
    <row r="24" spans="3:10" x14ac:dyDescent="0.35">
      <c r="D24" t="s">
        <v>172</v>
      </c>
      <c r="E24">
        <v>528</v>
      </c>
      <c r="F24">
        <v>75.2</v>
      </c>
      <c r="G24">
        <v>580</v>
      </c>
      <c r="H24">
        <v>82.7</v>
      </c>
      <c r="I24">
        <v>465</v>
      </c>
      <c r="J24">
        <v>66.099999999999994</v>
      </c>
    </row>
    <row r="25" spans="3:10" x14ac:dyDescent="0.35">
      <c r="D25" t="s">
        <v>173</v>
      </c>
      <c r="E25">
        <v>61</v>
      </c>
      <c r="F25">
        <v>8.6999999999999993</v>
      </c>
      <c r="G25">
        <v>42</v>
      </c>
      <c r="H25">
        <v>6</v>
      </c>
      <c r="I25">
        <v>95</v>
      </c>
      <c r="J25">
        <v>13.5</v>
      </c>
    </row>
    <row r="26" spans="3:10" x14ac:dyDescent="0.35">
      <c r="D26" t="s">
        <v>174</v>
      </c>
      <c r="E26">
        <v>113</v>
      </c>
      <c r="F26">
        <v>16.100000000000001</v>
      </c>
      <c r="G26">
        <v>79</v>
      </c>
      <c r="H26">
        <v>11.3</v>
      </c>
      <c r="I26">
        <v>143</v>
      </c>
      <c r="J26">
        <v>20.3</v>
      </c>
    </row>
    <row r="29" spans="3:10" x14ac:dyDescent="0.35">
      <c r="C29" s="2" t="s">
        <v>171</v>
      </c>
    </row>
    <row r="31" spans="3:10" x14ac:dyDescent="0.35">
      <c r="D31" s="29"/>
      <c r="E31" t="s">
        <v>0</v>
      </c>
      <c r="F31" s="11" t="s">
        <v>0</v>
      </c>
      <c r="G31" t="s">
        <v>12</v>
      </c>
      <c r="H31" s="11" t="s">
        <v>12</v>
      </c>
      <c r="I31" t="s">
        <v>46</v>
      </c>
      <c r="J31" s="11" t="s">
        <v>46</v>
      </c>
    </row>
    <row r="32" spans="3:10" x14ac:dyDescent="0.35">
      <c r="D32" s="30"/>
      <c r="E32" s="7" t="s">
        <v>14</v>
      </c>
      <c r="F32" s="10" t="s">
        <v>15</v>
      </c>
      <c r="G32" s="7" t="s">
        <v>14</v>
      </c>
      <c r="H32" s="10" t="s">
        <v>15</v>
      </c>
      <c r="I32" s="7" t="s">
        <v>14</v>
      </c>
      <c r="J32" s="10" t="s">
        <v>15</v>
      </c>
    </row>
    <row r="33" spans="3:35" x14ac:dyDescent="0.35">
      <c r="D33" t="s">
        <v>166</v>
      </c>
      <c r="E33">
        <v>119</v>
      </c>
      <c r="F33">
        <v>17</v>
      </c>
      <c r="G33">
        <v>223</v>
      </c>
      <c r="H33">
        <v>31.8</v>
      </c>
      <c r="I33">
        <v>143</v>
      </c>
      <c r="J33">
        <v>20.3</v>
      </c>
    </row>
    <row r="34" spans="3:35" x14ac:dyDescent="0.35">
      <c r="D34" t="s">
        <v>167</v>
      </c>
      <c r="E34">
        <v>164</v>
      </c>
      <c r="F34">
        <v>23.4</v>
      </c>
      <c r="G34">
        <v>171</v>
      </c>
      <c r="H34">
        <v>24.4</v>
      </c>
      <c r="I34">
        <v>126</v>
      </c>
      <c r="J34">
        <v>17.899999999999999</v>
      </c>
    </row>
    <row r="35" spans="3:35" x14ac:dyDescent="0.35">
      <c r="D35" t="s">
        <v>168</v>
      </c>
      <c r="E35">
        <v>161</v>
      </c>
      <c r="F35">
        <v>22.9</v>
      </c>
      <c r="G35">
        <v>203</v>
      </c>
      <c r="H35">
        <v>29</v>
      </c>
      <c r="I35">
        <v>146</v>
      </c>
      <c r="J35">
        <v>20.8</v>
      </c>
    </row>
    <row r="36" spans="3:35" x14ac:dyDescent="0.35">
      <c r="D36" t="s">
        <v>169</v>
      </c>
    </row>
    <row r="37" spans="3:35" x14ac:dyDescent="0.35">
      <c r="D37" t="s">
        <v>170</v>
      </c>
      <c r="E37">
        <v>289</v>
      </c>
      <c r="F37">
        <v>41.2</v>
      </c>
      <c r="G37">
        <v>180</v>
      </c>
      <c r="H37">
        <v>25.7</v>
      </c>
      <c r="I37">
        <v>268</v>
      </c>
      <c r="J37">
        <v>38.1</v>
      </c>
    </row>
    <row r="38" spans="3:35" x14ac:dyDescent="0.35">
      <c r="D38" t="s">
        <v>141</v>
      </c>
      <c r="E38">
        <v>95</v>
      </c>
      <c r="F38">
        <v>13.5</v>
      </c>
      <c r="G38">
        <v>63</v>
      </c>
      <c r="H38">
        <v>9</v>
      </c>
      <c r="I38">
        <v>112</v>
      </c>
      <c r="J38">
        <v>15.9</v>
      </c>
    </row>
    <row r="40" spans="3:35" s="24" customFormat="1" x14ac:dyDescent="0.35">
      <c r="C40" s="23"/>
    </row>
    <row r="41" spans="3:35" s="25" customFormat="1" x14ac:dyDescent="0.35">
      <c r="C41" s="26"/>
    </row>
    <row r="42" spans="3:35" x14ac:dyDescent="0.35">
      <c r="C42" s="2" t="s">
        <v>175</v>
      </c>
    </row>
    <row r="45" spans="3:35" ht="15.5" x14ac:dyDescent="0.35">
      <c r="L45" s="28" t="s">
        <v>228</v>
      </c>
      <c r="U45" s="28" t="s">
        <v>229</v>
      </c>
    </row>
    <row r="47" spans="3:35" x14ac:dyDescent="0.35">
      <c r="D47" s="29"/>
      <c r="E47" t="s">
        <v>0</v>
      </c>
      <c r="F47" s="11" t="s">
        <v>0</v>
      </c>
      <c r="G47" t="s">
        <v>12</v>
      </c>
      <c r="H47" s="11" t="s">
        <v>12</v>
      </c>
      <c r="I47" t="s">
        <v>46</v>
      </c>
      <c r="J47" s="11" t="s">
        <v>46</v>
      </c>
      <c r="M47" s="29"/>
      <c r="N47" t="s">
        <v>0</v>
      </c>
      <c r="O47" s="11" t="s">
        <v>0</v>
      </c>
      <c r="P47" t="s">
        <v>12</v>
      </c>
      <c r="Q47" s="11" t="s">
        <v>12</v>
      </c>
      <c r="R47" t="s">
        <v>46</v>
      </c>
      <c r="S47" s="11" t="s">
        <v>46</v>
      </c>
      <c r="V47" s="29"/>
      <c r="W47" t="s">
        <v>0</v>
      </c>
      <c r="X47" s="11" t="s">
        <v>0</v>
      </c>
      <c r="Y47" t="s">
        <v>12</v>
      </c>
      <c r="Z47" s="11" t="s">
        <v>12</v>
      </c>
      <c r="AA47" t="s">
        <v>46</v>
      </c>
      <c r="AB47" s="11" t="s">
        <v>46</v>
      </c>
    </row>
    <row r="48" spans="3:35" x14ac:dyDescent="0.35">
      <c r="D48" s="30"/>
      <c r="E48" s="7" t="s">
        <v>14</v>
      </c>
      <c r="F48" s="10" t="s">
        <v>15</v>
      </c>
      <c r="G48" s="7" t="s">
        <v>14</v>
      </c>
      <c r="H48" s="10" t="s">
        <v>15</v>
      </c>
      <c r="I48" s="7" t="s">
        <v>14</v>
      </c>
      <c r="J48" s="10" t="s">
        <v>15</v>
      </c>
      <c r="M48" s="30"/>
      <c r="N48" s="7" t="s">
        <v>14</v>
      </c>
      <c r="O48" s="10" t="s">
        <v>15</v>
      </c>
      <c r="P48" s="7" t="s">
        <v>14</v>
      </c>
      <c r="Q48" s="10" t="s">
        <v>15</v>
      </c>
      <c r="R48" s="7" t="s">
        <v>14</v>
      </c>
      <c r="S48" s="10" t="s">
        <v>15</v>
      </c>
      <c r="V48" s="30"/>
      <c r="W48" s="7" t="s">
        <v>14</v>
      </c>
      <c r="X48" s="10" t="s">
        <v>15</v>
      </c>
      <c r="Y48" s="7" t="s">
        <v>14</v>
      </c>
      <c r="Z48" s="10" t="s">
        <v>15</v>
      </c>
      <c r="AA48" s="7" t="s">
        <v>14</v>
      </c>
      <c r="AB48" s="10" t="s">
        <v>15</v>
      </c>
      <c r="AG48" t="s">
        <v>228</v>
      </c>
      <c r="AH48" t="s">
        <v>229</v>
      </c>
      <c r="AI48" t="s">
        <v>232</v>
      </c>
    </row>
    <row r="49" spans="3:35" x14ac:dyDescent="0.35">
      <c r="D49" t="s">
        <v>230</v>
      </c>
      <c r="E49">
        <v>10</v>
      </c>
      <c r="F49">
        <v>8.4</v>
      </c>
      <c r="G49">
        <v>14</v>
      </c>
      <c r="H49">
        <v>6.3</v>
      </c>
      <c r="I49">
        <v>12</v>
      </c>
      <c r="J49">
        <v>8.4</v>
      </c>
      <c r="M49" t="s">
        <v>230</v>
      </c>
      <c r="N49">
        <v>7</v>
      </c>
      <c r="O49" s="27">
        <v>0.12962962962962962</v>
      </c>
      <c r="P49">
        <v>9</v>
      </c>
      <c r="Q49" s="27">
        <v>8.4112149532710276E-2</v>
      </c>
      <c r="R49">
        <v>10</v>
      </c>
      <c r="S49" s="27">
        <v>0.12048192771084337</v>
      </c>
      <c r="V49" t="s">
        <v>230</v>
      </c>
      <c r="W49">
        <v>3</v>
      </c>
      <c r="X49" s="27">
        <v>4.6153846153846156E-2</v>
      </c>
      <c r="Y49">
        <v>5</v>
      </c>
      <c r="Z49" s="27">
        <v>4.3103448275862072E-2</v>
      </c>
      <c r="AA49">
        <v>2</v>
      </c>
      <c r="AB49" s="27">
        <v>3.3333333333333333E-2</v>
      </c>
      <c r="AG49" s="27">
        <f>AVERAGE(O49,Q49,S49)</f>
        <v>0.11140790229106108</v>
      </c>
      <c r="AH49" s="27">
        <f>AVERAGE(X49,Z49,AB49)</f>
        <v>4.0863542587680518E-2</v>
      </c>
      <c r="AI49" s="27">
        <f>AG49-AH49</f>
        <v>7.0544359703380563E-2</v>
      </c>
    </row>
    <row r="50" spans="3:35" x14ac:dyDescent="0.35">
      <c r="D50" t="s">
        <v>231</v>
      </c>
      <c r="E50">
        <v>98</v>
      </c>
      <c r="F50">
        <v>82.4</v>
      </c>
      <c r="G50">
        <v>190</v>
      </c>
      <c r="H50">
        <v>85.2</v>
      </c>
      <c r="I50">
        <v>123</v>
      </c>
      <c r="J50">
        <v>86</v>
      </c>
      <c r="M50" t="s">
        <v>231</v>
      </c>
      <c r="N50">
        <v>43</v>
      </c>
      <c r="O50" s="27">
        <v>0.79629629629629628</v>
      </c>
      <c r="P50">
        <v>93</v>
      </c>
      <c r="Q50" s="27">
        <v>0.86915887850467288</v>
      </c>
      <c r="R50">
        <v>71</v>
      </c>
      <c r="S50" s="27">
        <v>0.85542168674698793</v>
      </c>
      <c r="V50" t="s">
        <v>231</v>
      </c>
      <c r="W50">
        <v>55</v>
      </c>
      <c r="X50" s="27">
        <v>0.84615384615384615</v>
      </c>
      <c r="Y50">
        <v>97</v>
      </c>
      <c r="Z50" s="27">
        <v>0.83620689655172409</v>
      </c>
      <c r="AA50">
        <v>52</v>
      </c>
      <c r="AB50" s="27">
        <v>0.8666666666666667</v>
      </c>
      <c r="AG50" s="27">
        <f>AVERAGE(O50,Q50,S50)</f>
        <v>0.84029228718265225</v>
      </c>
      <c r="AH50" s="27">
        <f>AVERAGE(X50,Z50,AB50)</f>
        <v>0.84967580312407909</v>
      </c>
      <c r="AI50" s="27">
        <f>AG50-AH50</f>
        <v>-9.3835159414268343E-3</v>
      </c>
    </row>
    <row r="51" spans="3:35" x14ac:dyDescent="0.35">
      <c r="D51" t="s">
        <v>141</v>
      </c>
      <c r="E51">
        <v>11</v>
      </c>
      <c r="F51">
        <v>9.1999999999999993</v>
      </c>
      <c r="G51">
        <v>19</v>
      </c>
      <c r="H51">
        <v>8.5</v>
      </c>
      <c r="I51">
        <v>8</v>
      </c>
      <c r="J51">
        <v>5.6</v>
      </c>
      <c r="M51" t="s">
        <v>141</v>
      </c>
      <c r="N51">
        <v>4</v>
      </c>
      <c r="O51" s="27">
        <v>7.407407407407407E-2</v>
      </c>
      <c r="P51">
        <v>5</v>
      </c>
      <c r="Q51" s="27">
        <v>4.6728971962616821E-2</v>
      </c>
      <c r="R51">
        <v>2</v>
      </c>
      <c r="S51" s="27">
        <v>2.4096385542168676E-2</v>
      </c>
      <c r="V51" t="s">
        <v>141</v>
      </c>
      <c r="W51">
        <v>7</v>
      </c>
      <c r="X51" s="27">
        <v>0.1076923076923077</v>
      </c>
      <c r="Y51">
        <v>14</v>
      </c>
      <c r="Z51" s="27">
        <v>0.1206896551724138</v>
      </c>
      <c r="AA51">
        <v>6</v>
      </c>
      <c r="AB51" s="27">
        <v>0.1</v>
      </c>
      <c r="AG51" s="27">
        <f>AVERAGE(O51,Q51,S51)</f>
        <v>4.829981052628652E-2</v>
      </c>
      <c r="AH51" s="27">
        <f>AVERAGE(X51,Z51,AB51)</f>
        <v>0.10946065428824052</v>
      </c>
      <c r="AI51" s="27">
        <f>AG51-AH51</f>
        <v>-6.1160843761953999E-2</v>
      </c>
    </row>
    <row r="53" spans="3:35" x14ac:dyDescent="0.35">
      <c r="C53" s="2" t="s">
        <v>176</v>
      </c>
    </row>
    <row r="55" spans="3:35" x14ac:dyDescent="0.35">
      <c r="D55" s="29"/>
      <c r="E55" t="s">
        <v>0</v>
      </c>
      <c r="F55" s="11" t="s">
        <v>0</v>
      </c>
      <c r="G55" t="s">
        <v>12</v>
      </c>
      <c r="H55" s="11" t="s">
        <v>12</v>
      </c>
      <c r="I55" t="s">
        <v>46</v>
      </c>
      <c r="J55" s="11" t="s">
        <v>46</v>
      </c>
      <c r="M55" s="29"/>
      <c r="N55" t="s">
        <v>0</v>
      </c>
      <c r="O55" s="11" t="s">
        <v>0</v>
      </c>
      <c r="P55" t="s">
        <v>12</v>
      </c>
      <c r="Q55" s="11" t="s">
        <v>12</v>
      </c>
      <c r="R55" t="s">
        <v>46</v>
      </c>
      <c r="S55" s="11" t="s">
        <v>46</v>
      </c>
      <c r="V55" s="29"/>
      <c r="W55" t="s">
        <v>0</v>
      </c>
      <c r="X55" s="11" t="s">
        <v>0</v>
      </c>
      <c r="Y55" t="s">
        <v>12</v>
      </c>
      <c r="Z55" s="11" t="s">
        <v>12</v>
      </c>
      <c r="AA55" t="s">
        <v>46</v>
      </c>
      <c r="AB55" s="11" t="s">
        <v>46</v>
      </c>
    </row>
    <row r="56" spans="3:35" x14ac:dyDescent="0.35">
      <c r="D56" s="30"/>
      <c r="E56" s="7" t="s">
        <v>14</v>
      </c>
      <c r="F56" s="10" t="s">
        <v>15</v>
      </c>
      <c r="G56" s="7" t="s">
        <v>14</v>
      </c>
      <c r="H56" s="10" t="s">
        <v>15</v>
      </c>
      <c r="I56" s="7" t="s">
        <v>14</v>
      </c>
      <c r="J56" s="10" t="s">
        <v>15</v>
      </c>
      <c r="M56" s="30"/>
      <c r="N56" s="7" t="s">
        <v>14</v>
      </c>
      <c r="O56" s="10" t="s">
        <v>15</v>
      </c>
      <c r="P56" s="7" t="s">
        <v>14</v>
      </c>
      <c r="Q56" s="10" t="s">
        <v>15</v>
      </c>
      <c r="R56" s="7" t="s">
        <v>14</v>
      </c>
      <c r="S56" s="10" t="s">
        <v>15</v>
      </c>
      <c r="V56" s="30"/>
      <c r="W56" s="7" t="s">
        <v>14</v>
      </c>
      <c r="X56" s="10" t="s">
        <v>15</v>
      </c>
      <c r="Y56" s="7" t="s">
        <v>14</v>
      </c>
      <c r="Z56" s="10" t="s">
        <v>15</v>
      </c>
      <c r="AA56" s="7" t="s">
        <v>14</v>
      </c>
      <c r="AB56" s="10" t="s">
        <v>15</v>
      </c>
    </row>
    <row r="57" spans="3:35" x14ac:dyDescent="0.35">
      <c r="D57" t="s">
        <v>230</v>
      </c>
      <c r="E57">
        <v>10</v>
      </c>
      <c r="F57">
        <v>8.4</v>
      </c>
      <c r="G57">
        <v>13</v>
      </c>
      <c r="H57">
        <v>5.8</v>
      </c>
      <c r="I57">
        <v>15</v>
      </c>
      <c r="J57">
        <v>10.5</v>
      </c>
      <c r="M57" t="s">
        <v>230</v>
      </c>
      <c r="N57">
        <v>6</v>
      </c>
      <c r="O57" s="27">
        <v>0.1111111111111111</v>
      </c>
      <c r="P57">
        <v>8</v>
      </c>
      <c r="Q57" s="27">
        <v>7.476635514018691E-2</v>
      </c>
      <c r="R57">
        <v>10</v>
      </c>
      <c r="S57" s="27">
        <v>0.12048192771084337</v>
      </c>
      <c r="V57" t="s">
        <v>230</v>
      </c>
      <c r="W57">
        <v>4</v>
      </c>
      <c r="X57" s="27">
        <v>6.1538461538461542E-2</v>
      </c>
      <c r="Y57">
        <v>5</v>
      </c>
      <c r="Z57" s="27">
        <v>4.3103448275862072E-2</v>
      </c>
      <c r="AA57">
        <v>5</v>
      </c>
      <c r="AB57" s="27">
        <v>8.3333333333333329E-2</v>
      </c>
      <c r="AG57" s="27">
        <f>AVERAGE(O57,Q57,S57)</f>
        <v>0.10211979798738047</v>
      </c>
      <c r="AH57" s="27">
        <f>AVERAGE(X57,Z57,AB57)</f>
        <v>6.2658414382552319E-2</v>
      </c>
      <c r="AI57" s="27">
        <f>AG57-AH57</f>
        <v>3.9461383604828149E-2</v>
      </c>
    </row>
    <row r="58" spans="3:35" x14ac:dyDescent="0.35">
      <c r="D58" t="s">
        <v>231</v>
      </c>
      <c r="E58">
        <v>98</v>
      </c>
      <c r="F58">
        <v>82.4</v>
      </c>
      <c r="G58">
        <v>185</v>
      </c>
      <c r="H58">
        <v>83</v>
      </c>
      <c r="I58">
        <v>117</v>
      </c>
      <c r="J58">
        <v>81.8</v>
      </c>
      <c r="M58" t="s">
        <v>231</v>
      </c>
      <c r="N58">
        <v>44</v>
      </c>
      <c r="O58" s="27">
        <v>0.81481481481481477</v>
      </c>
      <c r="P58">
        <v>88</v>
      </c>
      <c r="Q58" s="27">
        <v>0.82242990654205606</v>
      </c>
      <c r="R58">
        <v>68</v>
      </c>
      <c r="S58" s="27">
        <v>0.81927710843373491</v>
      </c>
      <c r="V58" t="s">
        <v>231</v>
      </c>
      <c r="W58">
        <v>54</v>
      </c>
      <c r="X58" s="27">
        <v>0.83076923076923082</v>
      </c>
      <c r="Y58">
        <v>97</v>
      </c>
      <c r="Z58" s="27">
        <v>0.83620689655172409</v>
      </c>
      <c r="AA58">
        <v>49</v>
      </c>
      <c r="AB58" s="27">
        <v>0.81666666666666665</v>
      </c>
      <c r="AG58" s="27">
        <f>AVERAGE(O58,Q58,S58)</f>
        <v>0.8188406099302018</v>
      </c>
      <c r="AH58" s="27">
        <f>AVERAGE(X58,Z58,AB58)</f>
        <v>0.82788093132920715</v>
      </c>
      <c r="AI58" s="27">
        <f>AG58-AH58</f>
        <v>-9.0403213990053466E-3</v>
      </c>
    </row>
    <row r="59" spans="3:35" x14ac:dyDescent="0.35">
      <c r="D59" t="s">
        <v>141</v>
      </c>
      <c r="E59">
        <v>11</v>
      </c>
      <c r="F59">
        <v>9.1999999999999993</v>
      </c>
      <c r="G59">
        <v>25</v>
      </c>
      <c r="H59">
        <v>11.2</v>
      </c>
      <c r="I59">
        <v>11</v>
      </c>
      <c r="J59">
        <v>7.7</v>
      </c>
      <c r="M59" t="s">
        <v>141</v>
      </c>
      <c r="N59">
        <v>4</v>
      </c>
      <c r="O59" s="27">
        <v>7.407407407407407E-2</v>
      </c>
      <c r="P59">
        <v>11</v>
      </c>
      <c r="Q59" s="27">
        <v>0.10280373831775701</v>
      </c>
      <c r="R59">
        <v>5</v>
      </c>
      <c r="S59" s="27">
        <v>6.0240963855421686E-2</v>
      </c>
      <c r="V59" t="s">
        <v>141</v>
      </c>
      <c r="W59">
        <v>7</v>
      </c>
      <c r="X59" s="27">
        <v>0.1076923076923077</v>
      </c>
      <c r="Y59">
        <v>14</v>
      </c>
      <c r="Z59" s="27">
        <v>0.1206896551724138</v>
      </c>
      <c r="AA59">
        <v>6</v>
      </c>
      <c r="AB59" s="27">
        <v>0.1</v>
      </c>
      <c r="AG59" s="27">
        <f>AVERAGE(O59,Q59,S59)</f>
        <v>7.9039592082417592E-2</v>
      </c>
      <c r="AH59" s="27">
        <f>AVERAGE(X59,Z59,AB59)</f>
        <v>0.10946065428824052</v>
      </c>
      <c r="AI59" s="27">
        <f>AG59-AH59</f>
        <v>-3.0421062205822927E-2</v>
      </c>
    </row>
    <row r="61" spans="3:35" x14ac:dyDescent="0.35">
      <c r="C61" s="2" t="s">
        <v>177</v>
      </c>
    </row>
    <row r="63" spans="3:35" x14ac:dyDescent="0.35">
      <c r="D63" s="29"/>
      <c r="E63" t="s">
        <v>0</v>
      </c>
      <c r="F63" s="11" t="s">
        <v>0</v>
      </c>
      <c r="G63" t="s">
        <v>12</v>
      </c>
      <c r="H63" s="11" t="s">
        <v>12</v>
      </c>
      <c r="I63" t="s">
        <v>46</v>
      </c>
      <c r="J63" s="11" t="s">
        <v>46</v>
      </c>
      <c r="M63" s="29"/>
      <c r="N63" t="s">
        <v>0</v>
      </c>
      <c r="O63" s="11" t="s">
        <v>0</v>
      </c>
      <c r="P63" t="s">
        <v>12</v>
      </c>
      <c r="Q63" s="11" t="s">
        <v>12</v>
      </c>
      <c r="R63" t="s">
        <v>46</v>
      </c>
      <c r="S63" s="11" t="s">
        <v>46</v>
      </c>
      <c r="V63" s="29"/>
      <c r="W63" t="s">
        <v>0</v>
      </c>
      <c r="X63" s="11" t="s">
        <v>0</v>
      </c>
      <c r="Y63" t="s">
        <v>12</v>
      </c>
      <c r="Z63" s="11" t="s">
        <v>12</v>
      </c>
      <c r="AA63" t="s">
        <v>46</v>
      </c>
      <c r="AB63" s="11" t="s">
        <v>46</v>
      </c>
    </row>
    <row r="64" spans="3:35" x14ac:dyDescent="0.35">
      <c r="D64" s="30"/>
      <c r="E64" s="7" t="s">
        <v>14</v>
      </c>
      <c r="F64" s="10" t="s">
        <v>15</v>
      </c>
      <c r="G64" s="7" t="s">
        <v>14</v>
      </c>
      <c r="H64" s="10" t="s">
        <v>15</v>
      </c>
      <c r="I64" s="7" t="s">
        <v>14</v>
      </c>
      <c r="J64" s="10" t="s">
        <v>15</v>
      </c>
      <c r="M64" s="30"/>
      <c r="N64" s="7" t="s">
        <v>14</v>
      </c>
      <c r="O64" s="10" t="s">
        <v>15</v>
      </c>
      <c r="P64" s="7" t="s">
        <v>14</v>
      </c>
      <c r="Q64" s="10" t="s">
        <v>15</v>
      </c>
      <c r="R64" s="7" t="s">
        <v>14</v>
      </c>
      <c r="S64" s="10" t="s">
        <v>15</v>
      </c>
      <c r="V64" s="30"/>
      <c r="W64" s="7" t="s">
        <v>14</v>
      </c>
      <c r="X64" s="10" t="s">
        <v>15</v>
      </c>
      <c r="Y64" s="7" t="s">
        <v>14</v>
      </c>
      <c r="Z64" s="10" t="s">
        <v>15</v>
      </c>
      <c r="AA64" s="7" t="s">
        <v>14</v>
      </c>
      <c r="AB64" s="10" t="s">
        <v>15</v>
      </c>
    </row>
    <row r="65" spans="3:35" x14ac:dyDescent="0.35">
      <c r="D65" t="s">
        <v>230</v>
      </c>
      <c r="E65">
        <v>42</v>
      </c>
      <c r="F65">
        <v>35.299999999999997</v>
      </c>
      <c r="G65">
        <v>87</v>
      </c>
      <c r="H65">
        <v>39</v>
      </c>
      <c r="I65">
        <v>58</v>
      </c>
      <c r="J65">
        <v>40.6</v>
      </c>
      <c r="M65" t="s">
        <v>230</v>
      </c>
      <c r="N65">
        <v>20</v>
      </c>
      <c r="O65" s="27">
        <v>0.37037037037037035</v>
      </c>
      <c r="P65">
        <v>46</v>
      </c>
      <c r="Q65" s="27">
        <v>0.42990654205607476</v>
      </c>
      <c r="R65">
        <v>35</v>
      </c>
      <c r="S65" s="27">
        <v>0.42168674698795183</v>
      </c>
      <c r="V65" t="s">
        <v>230</v>
      </c>
      <c r="W65">
        <v>22</v>
      </c>
      <c r="X65" s="27">
        <v>0.33846153846153848</v>
      </c>
      <c r="Y65">
        <v>41</v>
      </c>
      <c r="Z65" s="27">
        <v>0.35344827586206895</v>
      </c>
      <c r="AA65">
        <v>23</v>
      </c>
      <c r="AB65" s="27">
        <v>0.38333333333333336</v>
      </c>
      <c r="AG65" s="27">
        <f>AVERAGE(O65,Q65,S65)</f>
        <v>0.40732121980479902</v>
      </c>
      <c r="AH65" s="27">
        <f>AVERAGE(X65,Z65,AB65)</f>
        <v>0.35841438255231362</v>
      </c>
      <c r="AI65" s="27">
        <f>AG65-AH65</f>
        <v>4.8906837252485402E-2</v>
      </c>
    </row>
    <row r="66" spans="3:35" x14ac:dyDescent="0.35">
      <c r="D66" t="s">
        <v>231</v>
      </c>
      <c r="E66">
        <v>63</v>
      </c>
      <c r="F66">
        <v>52.9</v>
      </c>
      <c r="G66">
        <v>104</v>
      </c>
      <c r="H66">
        <v>46.6</v>
      </c>
      <c r="I66">
        <v>71</v>
      </c>
      <c r="J66">
        <v>49.7</v>
      </c>
      <c r="M66" t="s">
        <v>231</v>
      </c>
      <c r="N66">
        <v>26</v>
      </c>
      <c r="O66" s="27">
        <v>0.48148148148148145</v>
      </c>
      <c r="P66">
        <v>46</v>
      </c>
      <c r="Q66" s="27">
        <v>0.42990654205607476</v>
      </c>
      <c r="R66">
        <v>44</v>
      </c>
      <c r="S66" s="27">
        <v>0.53012048192771088</v>
      </c>
      <c r="V66" t="s">
        <v>231</v>
      </c>
      <c r="W66">
        <v>37</v>
      </c>
      <c r="X66" s="27">
        <v>0.56923076923076921</v>
      </c>
      <c r="Y66">
        <v>58</v>
      </c>
      <c r="Z66" s="27">
        <v>0.5</v>
      </c>
      <c r="AA66">
        <v>27</v>
      </c>
      <c r="AB66" s="27">
        <v>0.45</v>
      </c>
      <c r="AG66" s="27">
        <f>AVERAGE(O66,Q66,S66)</f>
        <v>0.48050283515508907</v>
      </c>
      <c r="AH66" s="27">
        <f>AVERAGE(X66,Z66,AB66)</f>
        <v>0.50641025641025639</v>
      </c>
      <c r="AI66" s="27">
        <f>AG66-AH66</f>
        <v>-2.5907421255167318E-2</v>
      </c>
    </row>
    <row r="67" spans="3:35" x14ac:dyDescent="0.35">
      <c r="D67" t="s">
        <v>141</v>
      </c>
      <c r="E67">
        <v>14</v>
      </c>
      <c r="F67">
        <v>11.8</v>
      </c>
      <c r="G67">
        <v>32</v>
      </c>
      <c r="H67">
        <v>14.3</v>
      </c>
      <c r="I67">
        <v>14</v>
      </c>
      <c r="J67">
        <v>9.8000000000000007</v>
      </c>
      <c r="M67" t="s">
        <v>141</v>
      </c>
      <c r="N67">
        <v>8</v>
      </c>
      <c r="O67" s="27">
        <v>0.14814814814814814</v>
      </c>
      <c r="P67">
        <v>15</v>
      </c>
      <c r="Q67" s="27">
        <v>0.14018691588785046</v>
      </c>
      <c r="R67">
        <v>4</v>
      </c>
      <c r="S67" s="27">
        <v>4.8192771084337352E-2</v>
      </c>
      <c r="V67" t="s">
        <v>141</v>
      </c>
      <c r="W67">
        <v>6</v>
      </c>
      <c r="X67" s="27">
        <v>9.2307692307692313E-2</v>
      </c>
      <c r="Y67">
        <v>17</v>
      </c>
      <c r="Z67" s="27">
        <v>0.14655172413793102</v>
      </c>
      <c r="AA67">
        <v>10</v>
      </c>
      <c r="AB67" s="27">
        <v>0.16666666666666666</v>
      </c>
      <c r="AG67" s="27">
        <f>AVERAGE(O67,Q67,S67)</f>
        <v>0.11217594504011198</v>
      </c>
      <c r="AH67" s="27">
        <f>AVERAGE(X67,Z67,AB67)</f>
        <v>0.13517536103743</v>
      </c>
      <c r="AI67" s="27">
        <f>AG67-AH67</f>
        <v>-2.2999415997318015E-2</v>
      </c>
    </row>
    <row r="70" spans="3:35" x14ac:dyDescent="0.35">
      <c r="C70" s="2" t="s">
        <v>178</v>
      </c>
    </row>
    <row r="72" spans="3:35" x14ac:dyDescent="0.35">
      <c r="D72" s="29"/>
      <c r="E72" t="s">
        <v>0</v>
      </c>
      <c r="F72" s="11" t="s">
        <v>0</v>
      </c>
      <c r="G72" t="s">
        <v>12</v>
      </c>
      <c r="H72" s="11" t="s">
        <v>12</v>
      </c>
      <c r="I72" t="s">
        <v>46</v>
      </c>
      <c r="J72" s="11" t="s">
        <v>46</v>
      </c>
      <c r="M72" s="29"/>
      <c r="N72" t="s">
        <v>0</v>
      </c>
      <c r="O72" s="11" t="s">
        <v>0</v>
      </c>
      <c r="P72" t="s">
        <v>12</v>
      </c>
      <c r="Q72" s="11" t="s">
        <v>12</v>
      </c>
      <c r="R72" t="s">
        <v>46</v>
      </c>
      <c r="S72" s="11" t="s">
        <v>46</v>
      </c>
      <c r="V72" s="29"/>
      <c r="W72" t="s">
        <v>0</v>
      </c>
      <c r="X72" s="11" t="s">
        <v>0</v>
      </c>
      <c r="Y72" t="s">
        <v>12</v>
      </c>
      <c r="Z72" s="11" t="s">
        <v>12</v>
      </c>
      <c r="AA72" t="s">
        <v>46</v>
      </c>
      <c r="AB72" s="11" t="s">
        <v>46</v>
      </c>
    </row>
    <row r="73" spans="3:35" x14ac:dyDescent="0.35">
      <c r="D73" s="30"/>
      <c r="E73" s="7" t="s">
        <v>14</v>
      </c>
      <c r="F73" s="10" t="s">
        <v>15</v>
      </c>
      <c r="G73" s="7" t="s">
        <v>14</v>
      </c>
      <c r="H73" s="10" t="s">
        <v>15</v>
      </c>
      <c r="I73" s="7" t="s">
        <v>14</v>
      </c>
      <c r="J73" s="10" t="s">
        <v>15</v>
      </c>
      <c r="M73" s="30"/>
      <c r="N73" s="7" t="s">
        <v>14</v>
      </c>
      <c r="O73" s="10" t="s">
        <v>15</v>
      </c>
      <c r="P73" s="7" t="s">
        <v>14</v>
      </c>
      <c r="Q73" s="10" t="s">
        <v>15</v>
      </c>
      <c r="R73" s="7" t="s">
        <v>14</v>
      </c>
      <c r="S73" s="10" t="s">
        <v>15</v>
      </c>
      <c r="V73" s="30"/>
      <c r="W73" s="7" t="s">
        <v>14</v>
      </c>
      <c r="X73" s="10" t="s">
        <v>15</v>
      </c>
      <c r="Y73" s="7" t="s">
        <v>14</v>
      </c>
      <c r="Z73" s="10" t="s">
        <v>15</v>
      </c>
      <c r="AA73" s="7" t="s">
        <v>14</v>
      </c>
      <c r="AB73" s="10" t="s">
        <v>15</v>
      </c>
    </row>
    <row r="74" spans="3:35" x14ac:dyDescent="0.35">
      <c r="D74" t="s">
        <v>230</v>
      </c>
      <c r="E74">
        <v>18</v>
      </c>
      <c r="F74">
        <v>11</v>
      </c>
      <c r="G74">
        <v>7</v>
      </c>
      <c r="H74">
        <v>4.0999999999999996</v>
      </c>
      <c r="I74">
        <v>12</v>
      </c>
      <c r="J74">
        <v>9.5</v>
      </c>
      <c r="M74" t="s">
        <v>230</v>
      </c>
      <c r="N74">
        <v>9</v>
      </c>
      <c r="O74" s="27">
        <v>0.10714285714285714</v>
      </c>
      <c r="P74">
        <v>2</v>
      </c>
      <c r="Q74" s="27">
        <v>2.3809523809523808E-2</v>
      </c>
      <c r="R74">
        <v>7</v>
      </c>
      <c r="S74" s="27">
        <v>0.1044776119402985</v>
      </c>
      <c r="V74" t="s">
        <v>230</v>
      </c>
      <c r="W74">
        <v>9</v>
      </c>
      <c r="X74" s="27">
        <v>0.1125</v>
      </c>
      <c r="Y74">
        <v>5</v>
      </c>
      <c r="Z74" s="27">
        <v>5.7471264367816091E-2</v>
      </c>
      <c r="AA74">
        <v>5</v>
      </c>
      <c r="AB74" s="27">
        <v>8.4745762711864403E-2</v>
      </c>
      <c r="AG74" s="27">
        <f>AVERAGE(O74,Q74,S74)</f>
        <v>7.8476664297559812E-2</v>
      </c>
      <c r="AH74" s="27">
        <f>AVERAGE(X74,Z74,AB74)</f>
        <v>8.4905675693226823E-2</v>
      </c>
      <c r="AI74" s="27">
        <f>AG74-AH74</f>
        <v>-6.4290113956670114E-3</v>
      </c>
    </row>
    <row r="75" spans="3:35" x14ac:dyDescent="0.35">
      <c r="D75" t="s">
        <v>231</v>
      </c>
      <c r="E75">
        <v>131</v>
      </c>
      <c r="F75">
        <v>79.900000000000006</v>
      </c>
      <c r="G75">
        <v>150</v>
      </c>
      <c r="H75">
        <v>87.7</v>
      </c>
      <c r="I75">
        <v>101</v>
      </c>
      <c r="J75">
        <v>80.2</v>
      </c>
      <c r="M75" t="s">
        <v>231</v>
      </c>
      <c r="N75">
        <v>72</v>
      </c>
      <c r="O75" s="27">
        <v>0.8571428571428571</v>
      </c>
      <c r="P75">
        <v>73</v>
      </c>
      <c r="Q75" s="27">
        <v>0.86904761904761907</v>
      </c>
      <c r="R75">
        <v>55</v>
      </c>
      <c r="S75" s="27">
        <v>0.82089552238805974</v>
      </c>
      <c r="V75" t="s">
        <v>231</v>
      </c>
      <c r="W75">
        <v>59</v>
      </c>
      <c r="X75" s="27">
        <v>0.73750000000000004</v>
      </c>
      <c r="Y75">
        <v>77</v>
      </c>
      <c r="Z75" s="27">
        <v>0.88505747126436785</v>
      </c>
      <c r="AA75">
        <v>46</v>
      </c>
      <c r="AB75" s="27">
        <v>0.77966101694915257</v>
      </c>
      <c r="AG75" s="27">
        <f>AVERAGE(O75,Q75,S75)</f>
        <v>0.84902866619284534</v>
      </c>
      <c r="AH75" s="27">
        <f>AVERAGE(X75,Z75,AB75)</f>
        <v>0.80073949607117356</v>
      </c>
      <c r="AI75" s="27">
        <f>AG75-AH75</f>
        <v>4.8289170121671776E-2</v>
      </c>
    </row>
    <row r="76" spans="3:35" x14ac:dyDescent="0.35">
      <c r="D76" t="s">
        <v>141</v>
      </c>
      <c r="E76">
        <v>15</v>
      </c>
      <c r="F76">
        <v>9.1</v>
      </c>
      <c r="G76">
        <v>14</v>
      </c>
      <c r="H76">
        <v>8.1999999999999993</v>
      </c>
      <c r="I76">
        <v>13</v>
      </c>
      <c r="J76">
        <v>10.3</v>
      </c>
      <c r="M76" t="s">
        <v>141</v>
      </c>
      <c r="N76">
        <v>3</v>
      </c>
      <c r="O76" s="27">
        <v>3.5714285714285712E-2</v>
      </c>
      <c r="P76">
        <v>9</v>
      </c>
      <c r="Q76" s="27">
        <v>0.10714285714285714</v>
      </c>
      <c r="R76">
        <v>5</v>
      </c>
      <c r="S76" s="27">
        <v>7.4626865671641784E-2</v>
      </c>
      <c r="V76" t="s">
        <v>141</v>
      </c>
      <c r="W76">
        <v>12</v>
      </c>
      <c r="X76" s="27">
        <v>0.15</v>
      </c>
      <c r="Y76">
        <v>5</v>
      </c>
      <c r="Z76" s="27">
        <v>5.7471264367816091E-2</v>
      </c>
      <c r="AA76">
        <v>8</v>
      </c>
      <c r="AB76" s="27">
        <v>0.13559322033898305</v>
      </c>
      <c r="AG76" s="27">
        <f>AVERAGE(O76,Q76,S76)</f>
        <v>7.2494669509594878E-2</v>
      </c>
      <c r="AH76" s="27">
        <f>AVERAGE(X76,Z76,AB76)</f>
        <v>0.11435482823559973</v>
      </c>
      <c r="AI76" s="27">
        <f>AG76-AH76</f>
        <v>-4.1860158726004848E-2</v>
      </c>
    </row>
    <row r="78" spans="3:35" x14ac:dyDescent="0.35">
      <c r="C78" s="2" t="s">
        <v>179</v>
      </c>
    </row>
    <row r="80" spans="3:35" x14ac:dyDescent="0.35">
      <c r="D80" s="29"/>
      <c r="E80" t="s">
        <v>0</v>
      </c>
      <c r="F80" s="11" t="s">
        <v>0</v>
      </c>
      <c r="G80" t="s">
        <v>12</v>
      </c>
      <c r="H80" s="11" t="s">
        <v>12</v>
      </c>
      <c r="I80" t="s">
        <v>46</v>
      </c>
      <c r="J80" s="11" t="s">
        <v>46</v>
      </c>
      <c r="M80" s="29"/>
      <c r="N80" t="s">
        <v>0</v>
      </c>
      <c r="O80" s="11" t="s">
        <v>0</v>
      </c>
      <c r="P80" t="s">
        <v>12</v>
      </c>
      <c r="Q80" s="11" t="s">
        <v>12</v>
      </c>
      <c r="R80" t="s">
        <v>46</v>
      </c>
      <c r="S80" s="11" t="s">
        <v>46</v>
      </c>
      <c r="V80" s="29"/>
      <c r="W80" t="s">
        <v>0</v>
      </c>
      <c r="X80" s="11" t="s">
        <v>0</v>
      </c>
      <c r="Y80" t="s">
        <v>12</v>
      </c>
      <c r="Z80" s="11" t="s">
        <v>12</v>
      </c>
      <c r="AA80" t="s">
        <v>46</v>
      </c>
      <c r="AB80" s="11" t="s">
        <v>46</v>
      </c>
    </row>
    <row r="81" spans="3:35" x14ac:dyDescent="0.35">
      <c r="D81" s="30"/>
      <c r="E81" s="7" t="s">
        <v>14</v>
      </c>
      <c r="F81" s="10" t="s">
        <v>15</v>
      </c>
      <c r="G81" s="7" t="s">
        <v>14</v>
      </c>
      <c r="H81" s="10" t="s">
        <v>15</v>
      </c>
      <c r="I81" s="7" t="s">
        <v>14</v>
      </c>
      <c r="J81" s="10" t="s">
        <v>15</v>
      </c>
      <c r="M81" s="30"/>
      <c r="N81" s="7" t="s">
        <v>14</v>
      </c>
      <c r="O81" s="10" t="s">
        <v>15</v>
      </c>
      <c r="P81" s="7" t="s">
        <v>14</v>
      </c>
      <c r="Q81" s="10" t="s">
        <v>15</v>
      </c>
      <c r="R81" s="7" t="s">
        <v>14</v>
      </c>
      <c r="S81" s="10" t="s">
        <v>15</v>
      </c>
      <c r="V81" s="30"/>
      <c r="W81" s="7" t="s">
        <v>14</v>
      </c>
      <c r="X81" s="10" t="s">
        <v>15</v>
      </c>
      <c r="Y81" s="7" t="s">
        <v>14</v>
      </c>
      <c r="Z81" s="10" t="s">
        <v>15</v>
      </c>
      <c r="AA81" s="7" t="s">
        <v>14</v>
      </c>
      <c r="AB81" s="10" t="s">
        <v>15</v>
      </c>
    </row>
    <row r="82" spans="3:35" x14ac:dyDescent="0.35">
      <c r="D82" t="s">
        <v>230</v>
      </c>
      <c r="E82">
        <v>16</v>
      </c>
      <c r="F82">
        <v>9.8000000000000007</v>
      </c>
      <c r="G82">
        <v>10</v>
      </c>
      <c r="H82">
        <v>5.8</v>
      </c>
      <c r="I82">
        <v>18</v>
      </c>
      <c r="J82">
        <v>14.3</v>
      </c>
      <c r="M82" t="s">
        <v>230</v>
      </c>
      <c r="N82">
        <v>7</v>
      </c>
      <c r="O82" s="27">
        <v>8.3333333333333329E-2</v>
      </c>
      <c r="P82">
        <v>6</v>
      </c>
      <c r="Q82" s="27">
        <v>7.1428571428571425E-2</v>
      </c>
      <c r="R82">
        <v>11</v>
      </c>
      <c r="S82" s="27">
        <v>0.16417910447761194</v>
      </c>
      <c r="V82" t="s">
        <v>230</v>
      </c>
      <c r="W82">
        <v>9</v>
      </c>
      <c r="X82" s="27">
        <v>0.1125</v>
      </c>
      <c r="Y82">
        <v>4</v>
      </c>
      <c r="Z82" s="27">
        <v>4.5977011494252873E-2</v>
      </c>
      <c r="AA82">
        <v>7</v>
      </c>
      <c r="AB82" s="27">
        <v>0.11864406779661017</v>
      </c>
      <c r="AG82" s="27">
        <f>AVERAGE(O82,Q82,S82)</f>
        <v>0.10631366974650558</v>
      </c>
      <c r="AH82" s="27">
        <f>AVERAGE(X82,Z82,AB82)</f>
        <v>9.2373693096954354E-2</v>
      </c>
      <c r="AI82" s="27">
        <f>AG82-AH82</f>
        <v>1.3939976649551225E-2</v>
      </c>
    </row>
    <row r="83" spans="3:35" x14ac:dyDescent="0.35">
      <c r="D83" t="s">
        <v>231</v>
      </c>
      <c r="E83">
        <v>135</v>
      </c>
      <c r="F83">
        <v>82.3</v>
      </c>
      <c r="G83">
        <v>148</v>
      </c>
      <c r="H83">
        <v>86.5</v>
      </c>
      <c r="I83">
        <v>97</v>
      </c>
      <c r="J83">
        <v>77</v>
      </c>
      <c r="M83" t="s">
        <v>231</v>
      </c>
      <c r="N83">
        <v>73</v>
      </c>
      <c r="O83" s="27">
        <v>0.86904761904761907</v>
      </c>
      <c r="P83">
        <v>71</v>
      </c>
      <c r="Q83" s="27">
        <v>0.84523809523809523</v>
      </c>
      <c r="R83">
        <v>51</v>
      </c>
      <c r="S83" s="27">
        <v>0.76119402985074625</v>
      </c>
      <c r="V83" t="s">
        <v>231</v>
      </c>
      <c r="W83">
        <v>62</v>
      </c>
      <c r="X83" s="27">
        <v>0.77500000000000002</v>
      </c>
      <c r="Y83">
        <v>77</v>
      </c>
      <c r="Z83" s="27">
        <v>0.88505747126436785</v>
      </c>
      <c r="AA83">
        <v>46</v>
      </c>
      <c r="AB83" s="27">
        <v>0.77966101694915257</v>
      </c>
      <c r="AG83" s="27">
        <f>AVERAGE(O83,Q83,S83)</f>
        <v>0.82515991471215366</v>
      </c>
      <c r="AH83" s="27">
        <f>AVERAGE(X83,Z83,AB83)</f>
        <v>0.81323949607117341</v>
      </c>
      <c r="AI83" s="27">
        <f>AG83-AH83</f>
        <v>1.1920418640980257E-2</v>
      </c>
    </row>
    <row r="84" spans="3:35" x14ac:dyDescent="0.35">
      <c r="D84" t="s">
        <v>141</v>
      </c>
      <c r="E84">
        <v>13</v>
      </c>
      <c r="F84">
        <v>7.9</v>
      </c>
      <c r="G84">
        <v>13</v>
      </c>
      <c r="H84">
        <v>7.6</v>
      </c>
      <c r="I84">
        <v>11</v>
      </c>
      <c r="J84">
        <v>8.6999999999999993</v>
      </c>
      <c r="M84" t="s">
        <v>141</v>
      </c>
      <c r="N84">
        <v>4</v>
      </c>
      <c r="O84" s="27">
        <v>4.7619047619047616E-2</v>
      </c>
      <c r="P84">
        <v>7</v>
      </c>
      <c r="Q84" s="27">
        <v>8.3333333333333329E-2</v>
      </c>
      <c r="R84">
        <v>5</v>
      </c>
      <c r="S84" s="27">
        <v>7.4626865671641784E-2</v>
      </c>
      <c r="V84" t="s">
        <v>141</v>
      </c>
      <c r="W84">
        <v>9</v>
      </c>
      <c r="X84" s="27">
        <v>0.1125</v>
      </c>
      <c r="Y84">
        <v>6</v>
      </c>
      <c r="Z84" s="27">
        <v>6.8965517241379309E-2</v>
      </c>
      <c r="AA84">
        <v>6</v>
      </c>
      <c r="AB84" s="27">
        <v>0.10169491525423729</v>
      </c>
      <c r="AG84" s="27">
        <f>AVERAGE(O84,Q84,S84)</f>
        <v>6.852641554134091E-2</v>
      </c>
      <c r="AH84" s="27">
        <f>AVERAGE(X84,Z84,AB84)</f>
        <v>9.4386810831872212E-2</v>
      </c>
      <c r="AI84" s="27">
        <f>AG84-AH84</f>
        <v>-2.5860395290531302E-2</v>
      </c>
    </row>
    <row r="86" spans="3:35" x14ac:dyDescent="0.35">
      <c r="C86" s="2" t="s">
        <v>180</v>
      </c>
    </row>
    <row r="88" spans="3:35" x14ac:dyDescent="0.35">
      <c r="D88" s="29"/>
      <c r="E88" t="s">
        <v>0</v>
      </c>
      <c r="F88" s="11" t="s">
        <v>0</v>
      </c>
      <c r="G88" t="s">
        <v>12</v>
      </c>
      <c r="H88" s="11" t="s">
        <v>12</v>
      </c>
      <c r="I88" t="s">
        <v>46</v>
      </c>
      <c r="J88" s="11" t="s">
        <v>46</v>
      </c>
      <c r="M88" s="29"/>
      <c r="N88" t="s">
        <v>0</v>
      </c>
      <c r="O88" s="11" t="s">
        <v>0</v>
      </c>
      <c r="P88" t="s">
        <v>12</v>
      </c>
      <c r="Q88" s="11" t="s">
        <v>12</v>
      </c>
      <c r="R88" t="s">
        <v>46</v>
      </c>
      <c r="S88" s="11" t="s">
        <v>46</v>
      </c>
      <c r="V88" s="29"/>
      <c r="W88" t="s">
        <v>0</v>
      </c>
      <c r="X88" s="11" t="s">
        <v>0</v>
      </c>
      <c r="Y88" t="s">
        <v>12</v>
      </c>
      <c r="Z88" s="11" t="s">
        <v>12</v>
      </c>
      <c r="AA88" t="s">
        <v>46</v>
      </c>
      <c r="AB88" s="11" t="s">
        <v>46</v>
      </c>
    </row>
    <row r="89" spans="3:35" x14ac:dyDescent="0.35">
      <c r="D89" s="30"/>
      <c r="E89" s="7" t="s">
        <v>14</v>
      </c>
      <c r="F89" s="10" t="s">
        <v>15</v>
      </c>
      <c r="G89" s="7" t="s">
        <v>14</v>
      </c>
      <c r="H89" s="10" t="s">
        <v>15</v>
      </c>
      <c r="I89" s="7" t="s">
        <v>14</v>
      </c>
      <c r="J89" s="10" t="s">
        <v>15</v>
      </c>
      <c r="M89" s="30"/>
      <c r="N89" s="7" t="s">
        <v>14</v>
      </c>
      <c r="O89" s="10" t="s">
        <v>15</v>
      </c>
      <c r="P89" s="7" t="s">
        <v>14</v>
      </c>
      <c r="Q89" s="10" t="s">
        <v>15</v>
      </c>
      <c r="R89" s="7" t="s">
        <v>14</v>
      </c>
      <c r="S89" s="10" t="s">
        <v>15</v>
      </c>
      <c r="V89" s="30"/>
      <c r="W89" s="7" t="s">
        <v>14</v>
      </c>
      <c r="X89" s="10" t="s">
        <v>15</v>
      </c>
      <c r="Y89" s="7" t="s">
        <v>14</v>
      </c>
      <c r="Z89" s="10" t="s">
        <v>15</v>
      </c>
      <c r="AA89" s="7" t="s">
        <v>14</v>
      </c>
      <c r="AB89" s="10" t="s">
        <v>15</v>
      </c>
    </row>
    <row r="90" spans="3:35" x14ac:dyDescent="0.35">
      <c r="D90" t="s">
        <v>230</v>
      </c>
      <c r="E90">
        <v>16</v>
      </c>
      <c r="F90">
        <v>9.8000000000000007</v>
      </c>
      <c r="G90">
        <v>52</v>
      </c>
      <c r="H90">
        <v>30.4</v>
      </c>
      <c r="I90">
        <v>41</v>
      </c>
      <c r="J90">
        <v>32.5</v>
      </c>
      <c r="M90" t="s">
        <v>230</v>
      </c>
      <c r="N90">
        <v>7</v>
      </c>
      <c r="O90" s="27">
        <v>8.3333333333333329E-2</v>
      </c>
      <c r="P90">
        <v>26</v>
      </c>
      <c r="Q90" s="27">
        <v>0.30952380952380953</v>
      </c>
      <c r="R90">
        <v>25</v>
      </c>
      <c r="S90" s="27">
        <v>0.37313432835820898</v>
      </c>
      <c r="V90" t="s">
        <v>230</v>
      </c>
      <c r="W90">
        <v>9</v>
      </c>
      <c r="X90" s="27">
        <v>0.1125</v>
      </c>
      <c r="Y90">
        <v>26</v>
      </c>
      <c r="Z90" s="27">
        <v>0.2988505747126437</v>
      </c>
      <c r="AA90">
        <v>16</v>
      </c>
      <c r="AB90" s="27">
        <v>0.2711864406779661</v>
      </c>
      <c r="AG90" s="27">
        <f>AVERAGE(O90,Q90,S90)</f>
        <v>0.25533049040511729</v>
      </c>
      <c r="AH90" s="27">
        <f>AVERAGE(X90,Z90,AB90)</f>
        <v>0.22751233846353661</v>
      </c>
      <c r="AI90" s="27">
        <f>AG90-AH90</f>
        <v>2.7818151941580688E-2</v>
      </c>
    </row>
    <row r="91" spans="3:35" x14ac:dyDescent="0.35">
      <c r="D91" t="s">
        <v>231</v>
      </c>
      <c r="E91">
        <v>131</v>
      </c>
      <c r="F91">
        <v>79.900000000000006</v>
      </c>
      <c r="G91">
        <v>97</v>
      </c>
      <c r="H91">
        <v>56.7</v>
      </c>
      <c r="I91">
        <v>66</v>
      </c>
      <c r="J91">
        <v>52.4</v>
      </c>
      <c r="M91" t="s">
        <v>231</v>
      </c>
      <c r="N91">
        <v>72</v>
      </c>
      <c r="O91" s="27">
        <v>0.8571428571428571</v>
      </c>
      <c r="P91">
        <v>45</v>
      </c>
      <c r="Q91" s="27">
        <v>0.5357142857142857</v>
      </c>
      <c r="R91">
        <v>35</v>
      </c>
      <c r="S91" s="27">
        <v>0.52238805970149249</v>
      </c>
      <c r="V91" t="s">
        <v>231</v>
      </c>
      <c r="W91">
        <v>59</v>
      </c>
      <c r="X91" s="27">
        <v>0.73750000000000004</v>
      </c>
      <c r="Y91">
        <v>52</v>
      </c>
      <c r="Z91" s="27">
        <v>0.5977011494252874</v>
      </c>
      <c r="AA91">
        <v>31</v>
      </c>
      <c r="AB91" s="27">
        <v>0.52542372881355937</v>
      </c>
      <c r="AG91" s="27">
        <f>AVERAGE(O91,Q91,S91)</f>
        <v>0.63841506751954513</v>
      </c>
      <c r="AH91" s="27">
        <f>AVERAGE(X91,Z91,AB91)</f>
        <v>0.6202082927462822</v>
      </c>
      <c r="AI91" s="27">
        <f>AG91-AH91</f>
        <v>1.8206774773262935E-2</v>
      </c>
    </row>
    <row r="92" spans="3:35" x14ac:dyDescent="0.35">
      <c r="D92" t="s">
        <v>141</v>
      </c>
      <c r="E92">
        <v>17</v>
      </c>
      <c r="F92">
        <v>10.4</v>
      </c>
      <c r="G92">
        <v>22</v>
      </c>
      <c r="H92">
        <v>12.9</v>
      </c>
      <c r="I92">
        <v>19</v>
      </c>
      <c r="J92">
        <v>15.1</v>
      </c>
      <c r="M92" t="s">
        <v>141</v>
      </c>
      <c r="N92">
        <v>5</v>
      </c>
      <c r="O92" s="27">
        <v>5.9523809523809521E-2</v>
      </c>
      <c r="P92">
        <v>13</v>
      </c>
      <c r="Q92" s="27">
        <v>0.15476190476190477</v>
      </c>
      <c r="R92">
        <v>7</v>
      </c>
      <c r="S92" s="27">
        <v>0.1044776119402985</v>
      </c>
      <c r="V92" t="s">
        <v>141</v>
      </c>
      <c r="W92">
        <v>12</v>
      </c>
      <c r="X92" s="27">
        <v>0.15</v>
      </c>
      <c r="Y92">
        <v>9</v>
      </c>
      <c r="Z92" s="27">
        <v>0.10344827586206896</v>
      </c>
      <c r="AA92">
        <v>12</v>
      </c>
      <c r="AB92" s="27">
        <v>0.20338983050847459</v>
      </c>
      <c r="AG92" s="27">
        <f>AVERAGE(O92,Q92,S92)</f>
        <v>0.10625444207533759</v>
      </c>
      <c r="AH92" s="27">
        <f>AVERAGE(X92,Z92,AB92)</f>
        <v>0.1522793687901812</v>
      </c>
      <c r="AI92" s="27">
        <f>AG92-AH92</f>
        <v>-4.6024926714843609E-2</v>
      </c>
    </row>
    <row r="94" spans="3:35" x14ac:dyDescent="0.35">
      <c r="C94" s="2" t="s">
        <v>181</v>
      </c>
    </row>
    <row r="96" spans="3:35" x14ac:dyDescent="0.35">
      <c r="D96" s="29"/>
      <c r="E96" t="s">
        <v>0</v>
      </c>
      <c r="F96" s="11" t="s">
        <v>0</v>
      </c>
      <c r="G96" t="s">
        <v>12</v>
      </c>
      <c r="H96" s="11" t="s">
        <v>12</v>
      </c>
      <c r="I96" t="s">
        <v>46</v>
      </c>
      <c r="J96" s="11" t="s">
        <v>46</v>
      </c>
      <c r="M96" s="29"/>
      <c r="N96" t="s">
        <v>0</v>
      </c>
      <c r="O96" s="11" t="s">
        <v>0</v>
      </c>
      <c r="P96" t="s">
        <v>12</v>
      </c>
      <c r="Q96" s="11" t="s">
        <v>12</v>
      </c>
      <c r="R96" t="s">
        <v>46</v>
      </c>
      <c r="S96" s="11" t="s">
        <v>46</v>
      </c>
      <c r="V96" s="29"/>
      <c r="W96" t="s">
        <v>0</v>
      </c>
      <c r="X96" s="11" t="s">
        <v>0</v>
      </c>
      <c r="Y96" t="s">
        <v>12</v>
      </c>
      <c r="Z96" s="11" t="s">
        <v>12</v>
      </c>
      <c r="AA96" t="s">
        <v>46</v>
      </c>
      <c r="AB96" s="11" t="s">
        <v>46</v>
      </c>
    </row>
    <row r="97" spans="3:35" x14ac:dyDescent="0.35">
      <c r="D97" s="30"/>
      <c r="E97" s="7" t="s">
        <v>14</v>
      </c>
      <c r="F97" s="10" t="s">
        <v>15</v>
      </c>
      <c r="G97" s="7" t="s">
        <v>14</v>
      </c>
      <c r="H97" s="10" t="s">
        <v>15</v>
      </c>
      <c r="I97" s="7" t="s">
        <v>14</v>
      </c>
      <c r="J97" s="10" t="s">
        <v>15</v>
      </c>
      <c r="M97" s="30"/>
      <c r="N97" s="7" t="s">
        <v>14</v>
      </c>
      <c r="O97" s="10" t="s">
        <v>15</v>
      </c>
      <c r="P97" s="7" t="s">
        <v>14</v>
      </c>
      <c r="Q97" s="10" t="s">
        <v>15</v>
      </c>
      <c r="R97" s="7" t="s">
        <v>14</v>
      </c>
      <c r="S97" s="10" t="s">
        <v>15</v>
      </c>
      <c r="V97" s="30"/>
      <c r="W97" s="7" t="s">
        <v>14</v>
      </c>
      <c r="X97" s="10" t="s">
        <v>15</v>
      </c>
      <c r="Y97" s="7" t="s">
        <v>14</v>
      </c>
      <c r="Z97" s="10" t="s">
        <v>15</v>
      </c>
      <c r="AA97" s="7" t="s">
        <v>14</v>
      </c>
      <c r="AB97" s="10" t="s">
        <v>15</v>
      </c>
    </row>
    <row r="98" spans="3:35" x14ac:dyDescent="0.35">
      <c r="D98" t="s">
        <v>230</v>
      </c>
      <c r="E98">
        <v>19</v>
      </c>
      <c r="F98">
        <v>11.8</v>
      </c>
      <c r="G98">
        <v>16</v>
      </c>
      <c r="H98">
        <v>7.9</v>
      </c>
      <c r="I98">
        <v>19</v>
      </c>
      <c r="J98">
        <v>13</v>
      </c>
      <c r="M98" t="s">
        <v>230</v>
      </c>
      <c r="N98">
        <v>11</v>
      </c>
      <c r="O98" s="27">
        <v>0.14285714285714285</v>
      </c>
      <c r="P98">
        <v>12</v>
      </c>
      <c r="Q98" s="27">
        <v>0.11650485436893204</v>
      </c>
      <c r="R98">
        <v>9</v>
      </c>
      <c r="S98" s="27">
        <v>0.13043478260869565</v>
      </c>
      <c r="V98" t="s">
        <v>230</v>
      </c>
      <c r="W98">
        <v>8</v>
      </c>
      <c r="X98" s="27">
        <v>9.5238095238095233E-2</v>
      </c>
      <c r="Y98">
        <v>4</v>
      </c>
      <c r="Z98" s="27">
        <v>0.04</v>
      </c>
      <c r="AA98">
        <v>10</v>
      </c>
      <c r="AB98" s="27">
        <v>0.12987012987012986</v>
      </c>
      <c r="AG98" s="27">
        <f>AVERAGE(O98,Q98,S98)</f>
        <v>0.12993225994492352</v>
      </c>
      <c r="AH98" s="27">
        <f>AVERAGE(X98,Z98,AB98)</f>
        <v>8.8369408369408362E-2</v>
      </c>
      <c r="AI98" s="27">
        <f>AG98-AH98</f>
        <v>4.1562851575515161E-2</v>
      </c>
    </row>
    <row r="99" spans="3:35" x14ac:dyDescent="0.35">
      <c r="D99" t="s">
        <v>231</v>
      </c>
      <c r="E99">
        <v>125</v>
      </c>
      <c r="F99">
        <v>77.599999999999994</v>
      </c>
      <c r="G99">
        <v>167</v>
      </c>
      <c r="H99">
        <v>82.3</v>
      </c>
      <c r="I99">
        <v>109</v>
      </c>
      <c r="J99">
        <v>74.7</v>
      </c>
      <c r="M99" t="s">
        <v>231</v>
      </c>
      <c r="N99">
        <v>60</v>
      </c>
      <c r="O99" s="27">
        <v>0.77922077922077926</v>
      </c>
      <c r="P99">
        <v>82</v>
      </c>
      <c r="Q99" s="27">
        <v>0.79611650485436891</v>
      </c>
      <c r="R99">
        <v>55</v>
      </c>
      <c r="S99" s="27">
        <v>0.79710144927536231</v>
      </c>
      <c r="V99" t="s">
        <v>231</v>
      </c>
      <c r="W99">
        <v>65</v>
      </c>
      <c r="X99" s="27">
        <v>0.77380952380952384</v>
      </c>
      <c r="Y99">
        <v>85</v>
      </c>
      <c r="Z99" s="27">
        <v>0.85</v>
      </c>
      <c r="AA99">
        <v>54</v>
      </c>
      <c r="AB99" s="27">
        <v>0.70129870129870131</v>
      </c>
      <c r="AG99" s="27">
        <f>AVERAGE(O99,Q99,S99)</f>
        <v>0.79081291111683683</v>
      </c>
      <c r="AH99" s="27">
        <f>AVERAGE(X99,Z99,AB99)</f>
        <v>0.77503607503607508</v>
      </c>
      <c r="AI99" s="27">
        <f>AG99-AH99</f>
        <v>1.5776836080761747E-2</v>
      </c>
    </row>
    <row r="100" spans="3:35" x14ac:dyDescent="0.35">
      <c r="D100" t="s">
        <v>141</v>
      </c>
      <c r="E100">
        <v>17</v>
      </c>
      <c r="F100">
        <v>10.6</v>
      </c>
      <c r="G100">
        <v>20</v>
      </c>
      <c r="H100">
        <v>9.9</v>
      </c>
      <c r="I100">
        <v>18</v>
      </c>
      <c r="J100">
        <v>12.3</v>
      </c>
      <c r="M100" t="s">
        <v>141</v>
      </c>
      <c r="N100">
        <v>6</v>
      </c>
      <c r="O100" s="27">
        <v>7.792207792207792E-2</v>
      </c>
      <c r="P100">
        <v>9</v>
      </c>
      <c r="Q100" s="27">
        <v>8.7378640776699032E-2</v>
      </c>
      <c r="R100">
        <v>5</v>
      </c>
      <c r="S100" s="27">
        <v>7.2463768115942032E-2</v>
      </c>
      <c r="V100" t="s">
        <v>141</v>
      </c>
      <c r="W100">
        <v>11</v>
      </c>
      <c r="X100" s="27">
        <v>0.13095238095238096</v>
      </c>
      <c r="Y100">
        <v>11</v>
      </c>
      <c r="Z100" s="27">
        <v>0.11</v>
      </c>
      <c r="AA100">
        <v>13</v>
      </c>
      <c r="AB100" s="27">
        <v>0.16883116883116883</v>
      </c>
      <c r="AG100" s="27">
        <f>AVERAGE(O100,Q100,S100)</f>
        <v>7.9254828938239652E-2</v>
      </c>
      <c r="AH100" s="27">
        <f>AVERAGE(X100,Z100,AB100)</f>
        <v>0.1365945165945166</v>
      </c>
      <c r="AI100" s="27">
        <f>AG100-AH100</f>
        <v>-5.733968765627695E-2</v>
      </c>
    </row>
    <row r="102" spans="3:35" x14ac:dyDescent="0.35">
      <c r="C102" s="2" t="s">
        <v>182</v>
      </c>
    </row>
    <row r="104" spans="3:35" x14ac:dyDescent="0.35">
      <c r="D104" s="29"/>
      <c r="E104" t="s">
        <v>0</v>
      </c>
      <c r="F104" s="11" t="s">
        <v>0</v>
      </c>
      <c r="G104" t="s">
        <v>12</v>
      </c>
      <c r="H104" s="11" t="s">
        <v>12</v>
      </c>
      <c r="I104" t="s">
        <v>46</v>
      </c>
      <c r="J104" s="11" t="s">
        <v>46</v>
      </c>
      <c r="M104" s="29"/>
      <c r="N104" t="s">
        <v>0</v>
      </c>
      <c r="O104" s="11" t="s">
        <v>0</v>
      </c>
      <c r="P104" t="s">
        <v>12</v>
      </c>
      <c r="Q104" s="11" t="s">
        <v>12</v>
      </c>
      <c r="R104" t="s">
        <v>46</v>
      </c>
      <c r="S104" s="11" t="s">
        <v>46</v>
      </c>
      <c r="V104" s="29"/>
      <c r="W104" t="s">
        <v>0</v>
      </c>
      <c r="X104" s="11" t="s">
        <v>0</v>
      </c>
      <c r="Y104" t="s">
        <v>12</v>
      </c>
      <c r="Z104" s="11" t="s">
        <v>12</v>
      </c>
      <c r="AA104" t="s">
        <v>46</v>
      </c>
      <c r="AB104" s="11" t="s">
        <v>46</v>
      </c>
    </row>
    <row r="105" spans="3:35" x14ac:dyDescent="0.35">
      <c r="D105" s="30"/>
      <c r="E105" s="7" t="s">
        <v>14</v>
      </c>
      <c r="F105" s="10" t="s">
        <v>15</v>
      </c>
      <c r="G105" s="7" t="s">
        <v>14</v>
      </c>
      <c r="H105" s="10" t="s">
        <v>15</v>
      </c>
      <c r="I105" s="7" t="s">
        <v>14</v>
      </c>
      <c r="J105" s="10" t="s">
        <v>15</v>
      </c>
      <c r="M105" s="30"/>
      <c r="N105" s="7" t="s">
        <v>14</v>
      </c>
      <c r="O105" s="10" t="s">
        <v>15</v>
      </c>
      <c r="P105" s="7" t="s">
        <v>14</v>
      </c>
      <c r="Q105" s="10" t="s">
        <v>15</v>
      </c>
      <c r="R105" s="7" t="s">
        <v>14</v>
      </c>
      <c r="S105" s="10" t="s">
        <v>15</v>
      </c>
      <c r="V105" s="30"/>
      <c r="W105" s="7" t="s">
        <v>14</v>
      </c>
      <c r="X105" s="10" t="s">
        <v>15</v>
      </c>
      <c r="Y105" s="7" t="s">
        <v>14</v>
      </c>
      <c r="Z105" s="10" t="s">
        <v>15</v>
      </c>
      <c r="AA105" s="7" t="s">
        <v>14</v>
      </c>
      <c r="AB105" s="10" t="s">
        <v>15</v>
      </c>
    </row>
    <row r="106" spans="3:35" x14ac:dyDescent="0.35">
      <c r="D106" t="s">
        <v>230</v>
      </c>
      <c r="E106">
        <v>20</v>
      </c>
      <c r="F106">
        <v>12.4</v>
      </c>
      <c r="G106">
        <v>22</v>
      </c>
      <c r="H106">
        <v>10.8</v>
      </c>
      <c r="I106">
        <v>19</v>
      </c>
      <c r="J106">
        <v>13</v>
      </c>
      <c r="M106" t="s">
        <v>230</v>
      </c>
      <c r="N106">
        <v>12</v>
      </c>
      <c r="O106" s="27">
        <v>0.15584415584415584</v>
      </c>
      <c r="P106">
        <v>15</v>
      </c>
      <c r="Q106" s="27">
        <v>0.14563106796116504</v>
      </c>
      <c r="R106">
        <v>10</v>
      </c>
      <c r="S106" s="27">
        <v>0.14492753623188406</v>
      </c>
      <c r="V106" t="s">
        <v>230</v>
      </c>
      <c r="W106">
        <v>8</v>
      </c>
      <c r="X106" s="27">
        <v>9.5238095238095233E-2</v>
      </c>
      <c r="Y106">
        <v>7</v>
      </c>
      <c r="Z106" s="27">
        <v>7.0000000000000007E-2</v>
      </c>
      <c r="AA106">
        <v>9</v>
      </c>
      <c r="AB106" s="27">
        <v>0.11688311688311688</v>
      </c>
      <c r="AG106" s="27">
        <f>AVERAGE(O106,Q106,S106)</f>
        <v>0.14880092001240164</v>
      </c>
      <c r="AH106" s="27">
        <f>AVERAGE(X106,Z106,AB106)</f>
        <v>9.4040404040404035E-2</v>
      </c>
      <c r="AI106" s="27">
        <f>AG106-AH106</f>
        <v>5.4760515971997603E-2</v>
      </c>
    </row>
    <row r="107" spans="3:35" x14ac:dyDescent="0.35">
      <c r="D107" t="s">
        <v>231</v>
      </c>
      <c r="E107">
        <v>125</v>
      </c>
      <c r="F107">
        <v>77.599999999999994</v>
      </c>
      <c r="G107">
        <v>163</v>
      </c>
      <c r="H107">
        <v>80.3</v>
      </c>
      <c r="I107">
        <v>112</v>
      </c>
      <c r="J107">
        <v>76.7</v>
      </c>
      <c r="M107" t="s">
        <v>231</v>
      </c>
      <c r="N107">
        <v>59</v>
      </c>
      <c r="O107" s="27">
        <v>0.76623376623376627</v>
      </c>
      <c r="P107">
        <v>78</v>
      </c>
      <c r="Q107" s="27">
        <v>0.75728155339805825</v>
      </c>
      <c r="R107">
        <v>53</v>
      </c>
      <c r="S107" s="27">
        <v>0.76811594202898548</v>
      </c>
      <c r="V107" t="s">
        <v>231</v>
      </c>
      <c r="W107">
        <v>66</v>
      </c>
      <c r="X107" s="27">
        <v>0.7857142857142857</v>
      </c>
      <c r="Y107">
        <v>85</v>
      </c>
      <c r="Z107" s="27">
        <v>0.85</v>
      </c>
      <c r="AA107">
        <v>59</v>
      </c>
      <c r="AB107" s="27">
        <v>0.76623376623376627</v>
      </c>
      <c r="AG107" s="27">
        <f>AVERAGE(O107,Q107,S107)</f>
        <v>0.76387708722027003</v>
      </c>
      <c r="AH107" s="27">
        <f>AVERAGE(X107,Z107,AB107)</f>
        <v>0.80064935064935072</v>
      </c>
      <c r="AI107" s="27">
        <f>AG107-AH107</f>
        <v>-3.6772263429080687E-2</v>
      </c>
    </row>
    <row r="108" spans="3:35" x14ac:dyDescent="0.35">
      <c r="D108" t="s">
        <v>141</v>
      </c>
      <c r="E108">
        <v>16</v>
      </c>
      <c r="F108">
        <v>9.9</v>
      </c>
      <c r="G108">
        <v>18</v>
      </c>
      <c r="H108">
        <v>8.9</v>
      </c>
      <c r="I108">
        <v>15</v>
      </c>
      <c r="J108">
        <v>10.3</v>
      </c>
      <c r="M108" t="s">
        <v>141</v>
      </c>
      <c r="N108">
        <v>6</v>
      </c>
      <c r="O108" s="27">
        <v>7.792207792207792E-2</v>
      </c>
      <c r="P108">
        <v>10</v>
      </c>
      <c r="Q108" s="27">
        <v>9.7087378640776698E-2</v>
      </c>
      <c r="R108">
        <v>6</v>
      </c>
      <c r="S108" s="27">
        <v>8.6956521739130432E-2</v>
      </c>
      <c r="V108" t="s">
        <v>141</v>
      </c>
      <c r="W108">
        <v>10</v>
      </c>
      <c r="X108" s="27">
        <v>0.11904761904761904</v>
      </c>
      <c r="Y108">
        <v>8</v>
      </c>
      <c r="Z108" s="27">
        <v>0.08</v>
      </c>
      <c r="AA108">
        <v>9</v>
      </c>
      <c r="AB108" s="27">
        <v>0.11688311688311688</v>
      </c>
      <c r="AG108" s="27">
        <f>AVERAGE(O108,Q108,S108)</f>
        <v>8.7321992767328341E-2</v>
      </c>
      <c r="AH108" s="27">
        <f>AVERAGE(X108,Z108,AB108)</f>
        <v>0.1053102453102453</v>
      </c>
      <c r="AI108" s="27">
        <f>AG108-AH108</f>
        <v>-1.7988252542916958E-2</v>
      </c>
    </row>
    <row r="110" spans="3:35" x14ac:dyDescent="0.35">
      <c r="C110" s="2" t="s">
        <v>183</v>
      </c>
    </row>
    <row r="112" spans="3:35" x14ac:dyDescent="0.35">
      <c r="D112" s="29"/>
      <c r="E112" t="s">
        <v>0</v>
      </c>
      <c r="F112" s="11" t="s">
        <v>0</v>
      </c>
      <c r="G112" t="s">
        <v>12</v>
      </c>
      <c r="H112" s="11" t="s">
        <v>12</v>
      </c>
      <c r="I112" t="s">
        <v>46</v>
      </c>
      <c r="J112" s="11" t="s">
        <v>46</v>
      </c>
      <c r="M112" s="29"/>
      <c r="N112" t="s">
        <v>0</v>
      </c>
      <c r="O112" s="11" t="s">
        <v>0</v>
      </c>
      <c r="P112" t="s">
        <v>12</v>
      </c>
      <c r="Q112" s="11" t="s">
        <v>12</v>
      </c>
      <c r="R112" t="s">
        <v>46</v>
      </c>
      <c r="S112" s="11" t="s">
        <v>46</v>
      </c>
      <c r="V112" s="29"/>
      <c r="W112" t="s">
        <v>0</v>
      </c>
      <c r="X112" s="11" t="s">
        <v>0</v>
      </c>
      <c r="Y112" t="s">
        <v>12</v>
      </c>
      <c r="Z112" s="11" t="s">
        <v>12</v>
      </c>
      <c r="AA112" t="s">
        <v>46</v>
      </c>
      <c r="AB112" s="11" t="s">
        <v>46</v>
      </c>
    </row>
    <row r="113" spans="4:35" x14ac:dyDescent="0.35">
      <c r="D113" s="30"/>
      <c r="E113" s="7" t="s">
        <v>14</v>
      </c>
      <c r="F113" s="10" t="s">
        <v>15</v>
      </c>
      <c r="G113" s="7" t="s">
        <v>14</v>
      </c>
      <c r="H113" s="10" t="s">
        <v>15</v>
      </c>
      <c r="I113" s="7" t="s">
        <v>14</v>
      </c>
      <c r="J113" s="10" t="s">
        <v>15</v>
      </c>
      <c r="M113" s="30"/>
      <c r="N113" s="7" t="s">
        <v>14</v>
      </c>
      <c r="O113" s="10" t="s">
        <v>15</v>
      </c>
      <c r="P113" s="7" t="s">
        <v>14</v>
      </c>
      <c r="Q113" s="10" t="s">
        <v>15</v>
      </c>
      <c r="R113" s="7" t="s">
        <v>14</v>
      </c>
      <c r="S113" s="10" t="s">
        <v>15</v>
      </c>
      <c r="V113" s="30"/>
      <c r="W113" s="7" t="s">
        <v>14</v>
      </c>
      <c r="X113" s="10" t="s">
        <v>15</v>
      </c>
      <c r="Y113" s="7" t="s">
        <v>14</v>
      </c>
      <c r="Z113" s="10" t="s">
        <v>15</v>
      </c>
      <c r="AA113" s="7" t="s">
        <v>14</v>
      </c>
      <c r="AB113" s="10" t="s">
        <v>15</v>
      </c>
    </row>
    <row r="114" spans="4:35" x14ac:dyDescent="0.35">
      <c r="D114" t="s">
        <v>230</v>
      </c>
      <c r="E114">
        <v>28</v>
      </c>
      <c r="F114">
        <v>17.399999999999999</v>
      </c>
      <c r="G114">
        <v>25</v>
      </c>
      <c r="H114">
        <v>12.3</v>
      </c>
      <c r="I114">
        <v>20</v>
      </c>
      <c r="J114">
        <v>13.7</v>
      </c>
      <c r="M114" t="s">
        <v>230</v>
      </c>
      <c r="N114">
        <v>15</v>
      </c>
      <c r="O114" s="27">
        <v>0.19480519480519481</v>
      </c>
      <c r="P114">
        <v>18</v>
      </c>
      <c r="Q114" s="27">
        <v>0.17475728155339806</v>
      </c>
      <c r="R114">
        <v>11</v>
      </c>
      <c r="S114" s="27">
        <v>0.15942028985507245</v>
      </c>
      <c r="V114" t="s">
        <v>230</v>
      </c>
      <c r="W114">
        <v>13</v>
      </c>
      <c r="X114" s="27">
        <v>0.15476190476190477</v>
      </c>
      <c r="Y114">
        <v>7</v>
      </c>
      <c r="Z114" s="27">
        <v>7.0000000000000007E-2</v>
      </c>
      <c r="AA114">
        <v>9</v>
      </c>
      <c r="AB114" s="27">
        <v>0.11688311688311688</v>
      </c>
      <c r="AG114" s="27">
        <f>AVERAGE(O114,Q114,S114)</f>
        <v>0.17632758873788842</v>
      </c>
      <c r="AH114" s="27">
        <f>AVERAGE(X114,Z114,AB114)</f>
        <v>0.11388167388167388</v>
      </c>
      <c r="AI114" s="27">
        <f>AG114-AH114</f>
        <v>6.2445914856214549E-2</v>
      </c>
    </row>
    <row r="115" spans="4:35" x14ac:dyDescent="0.35">
      <c r="D115" t="s">
        <v>231</v>
      </c>
      <c r="E115">
        <v>110</v>
      </c>
      <c r="F115">
        <v>68.3</v>
      </c>
      <c r="G115">
        <v>155</v>
      </c>
      <c r="H115">
        <v>76.400000000000006</v>
      </c>
      <c r="I115">
        <v>100</v>
      </c>
      <c r="J115">
        <v>68.5</v>
      </c>
      <c r="M115" t="s">
        <v>231</v>
      </c>
      <c r="N115">
        <v>50</v>
      </c>
      <c r="O115" s="27">
        <v>0.64935064935064934</v>
      </c>
      <c r="P115">
        <v>76</v>
      </c>
      <c r="Q115" s="27">
        <v>0.73786407766990292</v>
      </c>
      <c r="R115">
        <v>48</v>
      </c>
      <c r="S115" s="27">
        <v>0.69565217391304346</v>
      </c>
      <c r="V115" t="s">
        <v>231</v>
      </c>
      <c r="W115">
        <v>60</v>
      </c>
      <c r="X115" s="27">
        <v>0.7142857142857143</v>
      </c>
      <c r="Y115">
        <v>79</v>
      </c>
      <c r="Z115" s="27">
        <v>0.79</v>
      </c>
      <c r="AA115">
        <v>52</v>
      </c>
      <c r="AB115" s="27">
        <v>0.67532467532467533</v>
      </c>
      <c r="AG115" s="27">
        <f>AVERAGE(O115,Q115,S115)</f>
        <v>0.69428896697786524</v>
      </c>
      <c r="AH115" s="27">
        <f>AVERAGE(X115,Z115,AB115)</f>
        <v>0.72653679653679648</v>
      </c>
      <c r="AI115" s="27">
        <f>AG115-AH115</f>
        <v>-3.224782955893124E-2</v>
      </c>
    </row>
    <row r="116" spans="4:35" x14ac:dyDescent="0.35">
      <c r="D116" t="s">
        <v>141</v>
      </c>
      <c r="E116">
        <v>23</v>
      </c>
      <c r="F116">
        <v>14.3</v>
      </c>
      <c r="G116">
        <v>23</v>
      </c>
      <c r="H116">
        <v>11.3</v>
      </c>
      <c r="I116">
        <v>26</v>
      </c>
      <c r="J116">
        <v>17.8</v>
      </c>
      <c r="M116" t="s">
        <v>141</v>
      </c>
      <c r="N116">
        <v>12</v>
      </c>
      <c r="O116" s="27">
        <v>0.15584415584415584</v>
      </c>
      <c r="P116">
        <v>9</v>
      </c>
      <c r="Q116" s="27">
        <v>8.7378640776699032E-2</v>
      </c>
      <c r="R116">
        <v>10</v>
      </c>
      <c r="S116" s="27">
        <v>0.14492753623188406</v>
      </c>
      <c r="V116" t="s">
        <v>141</v>
      </c>
      <c r="W116">
        <v>11</v>
      </c>
      <c r="X116" s="27">
        <v>0.13095238095238096</v>
      </c>
      <c r="Y116">
        <v>14</v>
      </c>
      <c r="Z116" s="27">
        <v>0.14000000000000001</v>
      </c>
      <c r="AA116">
        <v>16</v>
      </c>
      <c r="AB116" s="27">
        <v>0.20779220779220781</v>
      </c>
      <c r="AG116" s="27">
        <f>AVERAGE(O116,Q116,S116)</f>
        <v>0.12938344428424631</v>
      </c>
      <c r="AH116" s="27">
        <f>AVERAGE(X116,Z116,AB116)</f>
        <v>0.15958152958152957</v>
      </c>
      <c r="AI116" s="27">
        <f>AG116-AH116</f>
        <v>-3.0198085297283267E-2</v>
      </c>
    </row>
    <row r="117" spans="4:35" ht="72.5" x14ac:dyDescent="0.35">
      <c r="AH117" s="31" t="s">
        <v>233</v>
      </c>
      <c r="AI117" s="27">
        <f>AVERAGE(AI115,AI106,AI98,AI91,AI82,AI74,AI66,AI57,AI49)</f>
        <v>1.9321288896530009E-2</v>
      </c>
    </row>
    <row r="118" spans="4:35" ht="130.5" x14ac:dyDescent="0.35">
      <c r="AH118" s="31" t="s">
        <v>234</v>
      </c>
      <c r="AI118" s="27">
        <f>AVERAGE(AI116,AI108,AI100,AI92,AI84,AI76,AI67,AI59,AI51)</f>
        <v>-3.7094758688105765E-2</v>
      </c>
    </row>
  </sheetData>
  <mergeCells count="31">
    <mergeCell ref="D14:D15"/>
    <mergeCell ref="D6:D7"/>
    <mergeCell ref="D47:D48"/>
    <mergeCell ref="M104:M105"/>
    <mergeCell ref="M112:M113"/>
    <mergeCell ref="D55:D56"/>
    <mergeCell ref="D31:D32"/>
    <mergeCell ref="D22:D23"/>
    <mergeCell ref="D112:D113"/>
    <mergeCell ref="D63:D64"/>
    <mergeCell ref="D72:D73"/>
    <mergeCell ref="D80:D81"/>
    <mergeCell ref="D88:D89"/>
    <mergeCell ref="D96:D97"/>
    <mergeCell ref="D104:D105"/>
    <mergeCell ref="V88:V89"/>
    <mergeCell ref="V96:V97"/>
    <mergeCell ref="V104:V105"/>
    <mergeCell ref="V112:V113"/>
    <mergeCell ref="M47:M48"/>
    <mergeCell ref="M55:M56"/>
    <mergeCell ref="M63:M64"/>
    <mergeCell ref="V47:V48"/>
    <mergeCell ref="V55:V56"/>
    <mergeCell ref="V63:V64"/>
    <mergeCell ref="V72:V73"/>
    <mergeCell ref="V80:V81"/>
    <mergeCell ref="M72:M73"/>
    <mergeCell ref="M80:M81"/>
    <mergeCell ref="M88:M89"/>
    <mergeCell ref="M96:M97"/>
  </mergeCells>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BB3A-A50F-4AB7-8C93-B8DD534DFB22}">
  <dimension ref="B2:J60"/>
  <sheetViews>
    <sheetView workbookViewId="0"/>
  </sheetViews>
  <sheetFormatPr defaultRowHeight="14.5" x14ac:dyDescent="0.35"/>
  <cols>
    <col min="3" max="3" width="8.90625" style="2"/>
    <col min="5" max="5" width="9.08984375" customWidth="1"/>
  </cols>
  <sheetData>
    <row r="2" spans="2:10" x14ac:dyDescent="0.35">
      <c r="B2" s="3" t="s">
        <v>222</v>
      </c>
    </row>
    <row r="4" spans="2:10" x14ac:dyDescent="0.35">
      <c r="C4" s="2" t="s">
        <v>191</v>
      </c>
    </row>
    <row r="6" spans="2:10" x14ac:dyDescent="0.35">
      <c r="D6" s="29"/>
      <c r="E6" t="s">
        <v>0</v>
      </c>
      <c r="F6" s="11" t="s">
        <v>0</v>
      </c>
      <c r="G6" t="s">
        <v>12</v>
      </c>
      <c r="H6" s="11" t="s">
        <v>12</v>
      </c>
      <c r="I6" t="s">
        <v>46</v>
      </c>
      <c r="J6" s="11" t="s">
        <v>46</v>
      </c>
    </row>
    <row r="7" spans="2:10" x14ac:dyDescent="0.35">
      <c r="D7" s="30"/>
      <c r="E7" s="7" t="s">
        <v>14</v>
      </c>
      <c r="F7" s="10" t="s">
        <v>15</v>
      </c>
      <c r="G7" s="7" t="s">
        <v>14</v>
      </c>
      <c r="H7" s="10" t="s">
        <v>15</v>
      </c>
      <c r="I7" s="7" t="s">
        <v>14</v>
      </c>
      <c r="J7" s="10" t="s">
        <v>15</v>
      </c>
    </row>
    <row r="8" spans="2:10" x14ac:dyDescent="0.35">
      <c r="D8" t="s">
        <v>184</v>
      </c>
      <c r="E8">
        <v>10</v>
      </c>
      <c r="F8">
        <v>1.4</v>
      </c>
      <c r="G8">
        <v>2</v>
      </c>
      <c r="H8">
        <v>0.3</v>
      </c>
      <c r="I8">
        <v>12</v>
      </c>
      <c r="J8">
        <v>1.7</v>
      </c>
    </row>
    <row r="9" spans="2:10" x14ac:dyDescent="0.35">
      <c r="D9" t="s">
        <v>185</v>
      </c>
      <c r="E9">
        <v>355</v>
      </c>
      <c r="F9">
        <v>50.6</v>
      </c>
      <c r="G9">
        <v>371</v>
      </c>
      <c r="H9">
        <v>52.9</v>
      </c>
      <c r="I9">
        <v>290</v>
      </c>
      <c r="J9">
        <v>41.3</v>
      </c>
    </row>
    <row r="10" spans="2:10" x14ac:dyDescent="0.35">
      <c r="D10" t="s">
        <v>186</v>
      </c>
      <c r="E10">
        <v>116</v>
      </c>
      <c r="F10">
        <v>16.5</v>
      </c>
      <c r="G10">
        <v>118</v>
      </c>
      <c r="H10">
        <v>16.8</v>
      </c>
      <c r="I10">
        <v>227</v>
      </c>
      <c r="J10">
        <v>32.299999999999997</v>
      </c>
    </row>
    <row r="11" spans="2:10" x14ac:dyDescent="0.35">
      <c r="D11" t="s">
        <v>187</v>
      </c>
      <c r="E11">
        <v>93</v>
      </c>
      <c r="F11">
        <v>13.2</v>
      </c>
      <c r="G11">
        <v>155</v>
      </c>
      <c r="H11">
        <v>22.1</v>
      </c>
      <c r="I11">
        <v>90</v>
      </c>
      <c r="J11">
        <v>12.8</v>
      </c>
    </row>
    <row r="12" spans="2:10" x14ac:dyDescent="0.35">
      <c r="D12" t="s">
        <v>188</v>
      </c>
      <c r="E12">
        <v>6</v>
      </c>
      <c r="F12">
        <v>0.9</v>
      </c>
      <c r="G12">
        <v>17</v>
      </c>
      <c r="H12">
        <v>2.4</v>
      </c>
      <c r="I12">
        <v>16</v>
      </c>
      <c r="J12">
        <v>2.2999999999999998</v>
      </c>
    </row>
    <row r="13" spans="2:10" x14ac:dyDescent="0.35">
      <c r="D13" t="s">
        <v>189</v>
      </c>
      <c r="E13">
        <v>107</v>
      </c>
      <c r="F13">
        <v>15.2</v>
      </c>
      <c r="G13">
        <v>30</v>
      </c>
      <c r="H13">
        <v>4.3</v>
      </c>
      <c r="I13">
        <v>48</v>
      </c>
      <c r="J13">
        <v>6.8</v>
      </c>
    </row>
    <row r="14" spans="2:10" x14ac:dyDescent="0.35">
      <c r="D14" t="s">
        <v>190</v>
      </c>
      <c r="E14">
        <v>15</v>
      </c>
      <c r="F14">
        <v>2.1</v>
      </c>
      <c r="G14">
        <v>8</v>
      </c>
      <c r="H14">
        <v>1.1000000000000001</v>
      </c>
      <c r="I14">
        <v>20</v>
      </c>
      <c r="J14">
        <v>2.8</v>
      </c>
    </row>
    <row r="17" spans="3:10" x14ac:dyDescent="0.35">
      <c r="C17" s="2" t="s">
        <v>192</v>
      </c>
    </row>
    <row r="19" spans="3:10" x14ac:dyDescent="0.35">
      <c r="D19" s="29"/>
      <c r="E19" t="s">
        <v>0</v>
      </c>
      <c r="F19" s="11" t="s">
        <v>0</v>
      </c>
      <c r="G19" t="s">
        <v>12</v>
      </c>
      <c r="H19" s="11" t="s">
        <v>12</v>
      </c>
      <c r="I19" t="s">
        <v>46</v>
      </c>
      <c r="J19" s="11" t="s">
        <v>46</v>
      </c>
    </row>
    <row r="20" spans="3:10" x14ac:dyDescent="0.35">
      <c r="D20" s="30"/>
      <c r="E20" s="7" t="s">
        <v>14</v>
      </c>
      <c r="F20" s="10" t="s">
        <v>15</v>
      </c>
      <c r="G20" s="7" t="s">
        <v>14</v>
      </c>
      <c r="H20" s="10" t="s">
        <v>15</v>
      </c>
      <c r="I20" s="7" t="s">
        <v>14</v>
      </c>
      <c r="J20" s="10" t="s">
        <v>15</v>
      </c>
    </row>
    <row r="21" spans="3:10" x14ac:dyDescent="0.35">
      <c r="D21" t="s">
        <v>195</v>
      </c>
      <c r="E21">
        <v>19</v>
      </c>
      <c r="F21">
        <v>2.7</v>
      </c>
      <c r="G21">
        <v>18</v>
      </c>
      <c r="H21">
        <v>2.6</v>
      </c>
      <c r="I21">
        <v>14</v>
      </c>
      <c r="J21">
        <v>2</v>
      </c>
    </row>
    <row r="22" spans="3:10" x14ac:dyDescent="0.35">
      <c r="D22" t="s">
        <v>196</v>
      </c>
      <c r="E22">
        <v>45</v>
      </c>
      <c r="F22">
        <v>6.4</v>
      </c>
      <c r="G22">
        <v>45</v>
      </c>
      <c r="H22">
        <v>6.4</v>
      </c>
      <c r="I22">
        <v>20</v>
      </c>
      <c r="J22">
        <v>2.8</v>
      </c>
    </row>
    <row r="23" spans="3:10" x14ac:dyDescent="0.35">
      <c r="D23" t="s">
        <v>197</v>
      </c>
      <c r="E23">
        <v>90</v>
      </c>
      <c r="F23">
        <v>12.8</v>
      </c>
      <c r="G23">
        <v>88</v>
      </c>
      <c r="H23">
        <v>12.6</v>
      </c>
      <c r="I23">
        <v>51</v>
      </c>
      <c r="J23">
        <v>7.3</v>
      </c>
    </row>
    <row r="24" spans="3:10" x14ac:dyDescent="0.35">
      <c r="D24" t="s">
        <v>198</v>
      </c>
      <c r="E24">
        <v>79</v>
      </c>
      <c r="F24">
        <v>11.3</v>
      </c>
      <c r="G24">
        <v>117</v>
      </c>
      <c r="H24">
        <v>16.7</v>
      </c>
      <c r="I24">
        <v>73</v>
      </c>
      <c r="J24">
        <v>10.4</v>
      </c>
    </row>
    <row r="25" spans="3:10" x14ac:dyDescent="0.35">
      <c r="D25" t="s">
        <v>199</v>
      </c>
      <c r="E25">
        <v>155</v>
      </c>
      <c r="F25">
        <v>22.1</v>
      </c>
      <c r="G25">
        <v>176</v>
      </c>
      <c r="H25">
        <v>25.1</v>
      </c>
      <c r="I25">
        <v>150</v>
      </c>
      <c r="J25">
        <v>21.3</v>
      </c>
    </row>
    <row r="26" spans="3:10" x14ac:dyDescent="0.35">
      <c r="D26" t="s">
        <v>200</v>
      </c>
      <c r="E26">
        <v>150</v>
      </c>
      <c r="F26">
        <v>21.4</v>
      </c>
      <c r="G26">
        <v>124</v>
      </c>
      <c r="H26">
        <v>17.7</v>
      </c>
      <c r="I26">
        <v>156</v>
      </c>
      <c r="J26">
        <v>22.2</v>
      </c>
    </row>
    <row r="27" spans="3:10" x14ac:dyDescent="0.35">
      <c r="D27" t="s">
        <v>201</v>
      </c>
      <c r="E27">
        <v>69</v>
      </c>
      <c r="F27">
        <v>9.8000000000000007</v>
      </c>
      <c r="G27">
        <v>29</v>
      </c>
      <c r="H27">
        <v>4.0999999999999996</v>
      </c>
      <c r="I27">
        <v>97</v>
      </c>
      <c r="J27">
        <v>13.8</v>
      </c>
    </row>
    <row r="28" spans="3:10" x14ac:dyDescent="0.35">
      <c r="D28" t="s">
        <v>202</v>
      </c>
      <c r="E28">
        <v>24</v>
      </c>
      <c r="F28">
        <v>3.4</v>
      </c>
      <c r="G28">
        <v>10</v>
      </c>
      <c r="H28">
        <v>1.4</v>
      </c>
      <c r="I28">
        <v>28</v>
      </c>
      <c r="J28">
        <v>4</v>
      </c>
    </row>
    <row r="29" spans="3:10" x14ac:dyDescent="0.35">
      <c r="D29" t="s">
        <v>203</v>
      </c>
      <c r="E29">
        <v>13</v>
      </c>
      <c r="F29">
        <v>1.9</v>
      </c>
      <c r="G29">
        <v>7</v>
      </c>
      <c r="H29">
        <v>1</v>
      </c>
      <c r="I29">
        <v>8</v>
      </c>
      <c r="J29">
        <v>1.1000000000000001</v>
      </c>
    </row>
    <row r="30" spans="3:10" x14ac:dyDescent="0.35">
      <c r="D30" t="s">
        <v>193</v>
      </c>
      <c r="E30">
        <v>5</v>
      </c>
      <c r="F30">
        <v>0.7</v>
      </c>
      <c r="G30">
        <v>10</v>
      </c>
      <c r="H30">
        <v>1.4</v>
      </c>
      <c r="I30">
        <v>7</v>
      </c>
      <c r="J30">
        <v>1</v>
      </c>
    </row>
    <row r="31" spans="3:10" x14ac:dyDescent="0.35">
      <c r="D31" t="s">
        <v>194</v>
      </c>
      <c r="E31">
        <v>53</v>
      </c>
      <c r="F31">
        <v>7.5</v>
      </c>
      <c r="G31">
        <v>77</v>
      </c>
      <c r="H31">
        <v>11</v>
      </c>
      <c r="I31">
        <v>99</v>
      </c>
      <c r="J31">
        <v>14.1</v>
      </c>
    </row>
    <row r="33" spans="3:10" x14ac:dyDescent="0.35">
      <c r="C33" s="2" t="s">
        <v>211</v>
      </c>
    </row>
    <row r="35" spans="3:10" x14ac:dyDescent="0.35">
      <c r="D35" s="29"/>
      <c r="E35" t="s">
        <v>0</v>
      </c>
      <c r="F35" s="11" t="s">
        <v>0</v>
      </c>
      <c r="G35" t="s">
        <v>12</v>
      </c>
      <c r="H35" s="11" t="s">
        <v>12</v>
      </c>
      <c r="I35" t="s">
        <v>46</v>
      </c>
      <c r="J35" s="11" t="s">
        <v>46</v>
      </c>
    </row>
    <row r="36" spans="3:10" x14ac:dyDescent="0.35">
      <c r="D36" s="30"/>
      <c r="E36" s="7" t="s">
        <v>14</v>
      </c>
      <c r="F36" s="10" t="s">
        <v>15</v>
      </c>
      <c r="G36" s="7" t="s">
        <v>14</v>
      </c>
      <c r="H36" s="10" t="s">
        <v>15</v>
      </c>
      <c r="I36" s="7" t="s">
        <v>14</v>
      </c>
      <c r="J36" s="10" t="s">
        <v>15</v>
      </c>
    </row>
    <row r="37" spans="3:10" x14ac:dyDescent="0.35">
      <c r="D37" t="s">
        <v>204</v>
      </c>
      <c r="E37">
        <v>161</v>
      </c>
      <c r="F37">
        <v>22.9</v>
      </c>
      <c r="G37">
        <v>153</v>
      </c>
      <c r="H37">
        <v>21.8</v>
      </c>
      <c r="I37">
        <v>93</v>
      </c>
      <c r="J37">
        <v>13.2</v>
      </c>
    </row>
    <row r="38" spans="3:10" x14ac:dyDescent="0.35">
      <c r="D38" t="s">
        <v>205</v>
      </c>
      <c r="E38">
        <v>74</v>
      </c>
      <c r="F38">
        <v>10.5</v>
      </c>
      <c r="G38">
        <v>57</v>
      </c>
      <c r="H38">
        <v>8.1</v>
      </c>
      <c r="I38">
        <v>66</v>
      </c>
      <c r="J38">
        <v>9.4</v>
      </c>
    </row>
    <row r="39" spans="3:10" x14ac:dyDescent="0.35">
      <c r="D39" t="s">
        <v>206</v>
      </c>
      <c r="E39">
        <v>84</v>
      </c>
      <c r="F39">
        <v>12</v>
      </c>
      <c r="G39">
        <v>72</v>
      </c>
      <c r="H39">
        <v>10.3</v>
      </c>
      <c r="I39">
        <v>66</v>
      </c>
      <c r="J39">
        <v>9.4</v>
      </c>
    </row>
    <row r="40" spans="3:10" x14ac:dyDescent="0.35">
      <c r="D40" t="s">
        <v>207</v>
      </c>
      <c r="E40">
        <v>114</v>
      </c>
      <c r="F40">
        <v>16.2</v>
      </c>
      <c r="G40">
        <v>137</v>
      </c>
      <c r="H40">
        <v>19.5</v>
      </c>
      <c r="I40">
        <v>94</v>
      </c>
      <c r="J40">
        <v>13.4</v>
      </c>
    </row>
    <row r="41" spans="3:10" x14ac:dyDescent="0.35">
      <c r="D41" t="s">
        <v>208</v>
      </c>
      <c r="E41">
        <v>119</v>
      </c>
      <c r="F41">
        <v>17</v>
      </c>
      <c r="G41">
        <v>104</v>
      </c>
      <c r="H41">
        <v>14.8</v>
      </c>
      <c r="I41">
        <v>154</v>
      </c>
      <c r="J41">
        <v>21.9</v>
      </c>
    </row>
    <row r="42" spans="3:10" x14ac:dyDescent="0.35">
      <c r="D42" t="s">
        <v>209</v>
      </c>
      <c r="E42">
        <v>55</v>
      </c>
      <c r="F42">
        <v>7.8</v>
      </c>
      <c r="G42">
        <v>50</v>
      </c>
      <c r="H42">
        <v>7.1</v>
      </c>
      <c r="I42">
        <v>84</v>
      </c>
      <c r="J42">
        <v>11.9</v>
      </c>
    </row>
    <row r="43" spans="3:10" x14ac:dyDescent="0.35">
      <c r="D43" t="s">
        <v>210</v>
      </c>
      <c r="E43">
        <v>35</v>
      </c>
      <c r="F43">
        <v>5</v>
      </c>
      <c r="G43">
        <v>44</v>
      </c>
      <c r="H43">
        <v>6.3</v>
      </c>
      <c r="I43">
        <v>57</v>
      </c>
      <c r="J43">
        <v>8.1</v>
      </c>
    </row>
    <row r="44" spans="3:10" x14ac:dyDescent="0.35">
      <c r="D44" t="s">
        <v>194</v>
      </c>
      <c r="E44">
        <v>60</v>
      </c>
      <c r="F44">
        <v>8.5</v>
      </c>
      <c r="G44">
        <v>84</v>
      </c>
      <c r="H44">
        <v>12</v>
      </c>
      <c r="I44">
        <v>89</v>
      </c>
      <c r="J44">
        <v>12.7</v>
      </c>
    </row>
    <row r="47" spans="3:10" x14ac:dyDescent="0.35">
      <c r="C47" s="2" t="s">
        <v>212</v>
      </c>
    </row>
    <row r="49" spans="4:10" x14ac:dyDescent="0.35">
      <c r="D49" s="29"/>
      <c r="E49" t="s">
        <v>0</v>
      </c>
      <c r="F49" s="11" t="s">
        <v>0</v>
      </c>
      <c r="G49" t="s">
        <v>12</v>
      </c>
      <c r="H49" s="11" t="s">
        <v>12</v>
      </c>
      <c r="I49" t="s">
        <v>46</v>
      </c>
      <c r="J49" s="11" t="s">
        <v>46</v>
      </c>
    </row>
    <row r="50" spans="4:10" x14ac:dyDescent="0.35">
      <c r="D50" s="30"/>
      <c r="E50" s="7" t="s">
        <v>14</v>
      </c>
      <c r="F50" s="10" t="s">
        <v>15</v>
      </c>
      <c r="G50" s="7" t="s">
        <v>14</v>
      </c>
      <c r="H50" s="10" t="s">
        <v>15</v>
      </c>
      <c r="I50" s="7" t="s">
        <v>14</v>
      </c>
      <c r="J50" s="10" t="s">
        <v>15</v>
      </c>
    </row>
    <row r="51" spans="4:10" x14ac:dyDescent="0.35">
      <c r="D51" t="s">
        <v>195</v>
      </c>
      <c r="E51">
        <v>152</v>
      </c>
      <c r="F51">
        <v>21.7</v>
      </c>
      <c r="G51">
        <v>100</v>
      </c>
      <c r="H51">
        <v>14.3</v>
      </c>
      <c r="I51">
        <v>88</v>
      </c>
      <c r="J51">
        <v>12.5</v>
      </c>
    </row>
    <row r="52" spans="4:10" x14ac:dyDescent="0.35">
      <c r="D52" t="s">
        <v>213</v>
      </c>
      <c r="E52">
        <v>60</v>
      </c>
      <c r="F52">
        <v>8.5</v>
      </c>
      <c r="G52">
        <v>79</v>
      </c>
      <c r="H52">
        <v>11.3</v>
      </c>
      <c r="I52">
        <v>47</v>
      </c>
      <c r="J52">
        <v>6.7</v>
      </c>
    </row>
    <row r="53" spans="4:10" x14ac:dyDescent="0.35">
      <c r="D53" t="s">
        <v>214</v>
      </c>
      <c r="E53">
        <v>38</v>
      </c>
      <c r="F53">
        <v>5.4</v>
      </c>
      <c r="G53">
        <v>52</v>
      </c>
      <c r="H53">
        <v>7.4</v>
      </c>
      <c r="I53">
        <v>48</v>
      </c>
      <c r="J53">
        <v>6.8</v>
      </c>
    </row>
    <row r="54" spans="4:10" x14ac:dyDescent="0.35">
      <c r="D54" t="s">
        <v>215</v>
      </c>
      <c r="E54">
        <v>44</v>
      </c>
      <c r="F54">
        <v>6.3</v>
      </c>
      <c r="G54">
        <v>53</v>
      </c>
      <c r="H54">
        <v>7.6</v>
      </c>
      <c r="I54">
        <v>58</v>
      </c>
      <c r="J54">
        <v>8.3000000000000007</v>
      </c>
    </row>
    <row r="55" spans="4:10" x14ac:dyDescent="0.35">
      <c r="D55" t="s">
        <v>216</v>
      </c>
      <c r="E55">
        <v>45</v>
      </c>
      <c r="F55">
        <v>6.4</v>
      </c>
      <c r="G55">
        <v>47</v>
      </c>
      <c r="H55">
        <v>6.7</v>
      </c>
      <c r="I55">
        <v>65</v>
      </c>
      <c r="J55">
        <v>9.1999999999999993</v>
      </c>
    </row>
    <row r="56" spans="4:10" x14ac:dyDescent="0.35">
      <c r="D56" t="s">
        <v>217</v>
      </c>
      <c r="E56">
        <v>71</v>
      </c>
      <c r="F56">
        <v>10.1</v>
      </c>
      <c r="G56">
        <v>71</v>
      </c>
      <c r="H56">
        <v>10.1</v>
      </c>
      <c r="I56">
        <v>100</v>
      </c>
      <c r="J56">
        <v>14.2</v>
      </c>
    </row>
    <row r="57" spans="4:10" x14ac:dyDescent="0.35">
      <c r="D57" t="s">
        <v>218</v>
      </c>
      <c r="E57">
        <v>56</v>
      </c>
      <c r="F57">
        <v>8</v>
      </c>
      <c r="G57">
        <v>60</v>
      </c>
      <c r="H57">
        <v>8.6</v>
      </c>
      <c r="I57">
        <v>51</v>
      </c>
      <c r="J57">
        <v>7.3</v>
      </c>
    </row>
    <row r="58" spans="4:10" x14ac:dyDescent="0.35">
      <c r="D58" t="s">
        <v>219</v>
      </c>
      <c r="E58">
        <v>39</v>
      </c>
      <c r="F58">
        <v>5.6</v>
      </c>
      <c r="G58">
        <v>31</v>
      </c>
      <c r="H58">
        <v>4.4000000000000004</v>
      </c>
      <c r="I58">
        <v>21</v>
      </c>
      <c r="J58">
        <v>3</v>
      </c>
    </row>
    <row r="59" spans="4:10" x14ac:dyDescent="0.35">
      <c r="D59" t="s">
        <v>220</v>
      </c>
      <c r="E59">
        <v>21</v>
      </c>
      <c r="F59">
        <v>3</v>
      </c>
      <c r="G59">
        <v>28</v>
      </c>
      <c r="H59">
        <v>4</v>
      </c>
      <c r="I59">
        <v>22</v>
      </c>
      <c r="J59">
        <v>3.1</v>
      </c>
    </row>
    <row r="60" spans="4:10" x14ac:dyDescent="0.35">
      <c r="D60" t="s">
        <v>194</v>
      </c>
      <c r="E60">
        <v>176</v>
      </c>
      <c r="F60">
        <v>25.1</v>
      </c>
      <c r="G60">
        <v>180</v>
      </c>
      <c r="H60">
        <v>25.7</v>
      </c>
      <c r="I60">
        <v>203</v>
      </c>
      <c r="J60">
        <v>28.9</v>
      </c>
    </row>
  </sheetData>
  <mergeCells count="4">
    <mergeCell ref="D6:D7"/>
    <mergeCell ref="D19:D20"/>
    <mergeCell ref="D35:D36"/>
    <mergeCell ref="D49:D5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9E5E8875742644AB11D2685660DAC2" ma:contentTypeVersion="16" ma:contentTypeDescription="Create a new document." ma:contentTypeScope="" ma:versionID="14b34a269ad38749d46ec20d2e2b0ec4">
  <xsd:schema xmlns:xsd="http://www.w3.org/2001/XMLSchema" xmlns:xs="http://www.w3.org/2001/XMLSchema" xmlns:p="http://schemas.microsoft.com/office/2006/metadata/properties" xmlns:ns2="2ddec4f4-1302-4af8-92c6-ad02e17aec3c" xmlns:ns3="603db874-dc9b-464f-ab52-27fac079c284" targetNamespace="http://schemas.microsoft.com/office/2006/metadata/properties" ma:root="true" ma:fieldsID="0b5eebbf3a9bb0cad36c026ff0852690" ns2:_="" ns3:_="">
    <xsd:import namespace="2ddec4f4-1302-4af8-92c6-ad02e17aec3c"/>
    <xsd:import namespace="603db874-dc9b-464f-ab52-27fac079c2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dec4f4-1302-4af8-92c6-ad02e17aec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99acdb6-03a4-4846-b584-205a26f83f8d"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3db874-dc9b-464f-ab52-27fac079c28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e3001c44-dc5c-4e2b-b6ee-165853c916f1}" ma:internalName="TaxCatchAll" ma:showField="CatchAllData" ma:web="603db874-dc9b-464f-ab52-27fac079c28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91BB85-52E2-49D6-B3A9-91FA7AB0E25F}">
  <ds:schemaRefs>
    <ds:schemaRef ds:uri="http://schemas.microsoft.com/sharepoint/v3/contenttype/forms"/>
  </ds:schemaRefs>
</ds:datastoreItem>
</file>

<file path=customXml/itemProps2.xml><?xml version="1.0" encoding="utf-8"?>
<ds:datastoreItem xmlns:ds="http://schemas.openxmlformats.org/officeDocument/2006/customXml" ds:itemID="{D4D4A895-1AEF-4BAB-9B9F-BC36CC0AC7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dec4f4-1302-4af8-92c6-ad02e17aec3c"/>
    <ds:schemaRef ds:uri="603db874-dc9b-464f-ab52-27fac079c2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vt:lpstr>
      <vt:lpstr>Intro</vt:lpstr>
      <vt:lpstr>Part A.</vt:lpstr>
      <vt:lpstr>Part B.</vt:lpstr>
      <vt:lpstr>Part C.</vt:lpstr>
      <vt:lpstr>Part. D</vt:lpstr>
      <vt:lpstr>Part. 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Nicola Koch</cp:lastModifiedBy>
  <dcterms:created xsi:type="dcterms:W3CDTF">2023-01-09T16:15:16Z</dcterms:created>
  <dcterms:modified xsi:type="dcterms:W3CDTF">2023-11-24T09:44:55Z</dcterms:modified>
</cp:coreProperties>
</file>