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codeName="ThisWorkbook"/>
  <xr:revisionPtr revIDLastSave="0" documentId="13_ncr:1_{813AC263-6387-4015-849F-7F02FDB3D3E5}" xr6:coauthVersionLast="45" xr6:coauthVersionMax="45" xr10:uidLastSave="{00000000-0000-0000-0000-000000000000}"/>
  <bookViews>
    <workbookView xWindow="-110" yWindow="-110" windowWidth="38620" windowHeight="21220" tabRatio="881" xr2:uid="{00000000-000D-0000-FFFF-FFFF00000000}"/>
  </bookViews>
  <sheets>
    <sheet name="Introduction" sheetId="31" r:id="rId1"/>
    <sheet name="BoE Stress Test" sheetId="32" r:id="rId2"/>
    <sheet name="Sourcing Data" sheetId="30" state="hidden" r:id="rId3"/>
    <sheet name="Changes in Portfolio Value" sheetId="34" state="hidden" r:id="rId4"/>
    <sheet name="Shocks" sheetId="36" state="hidden" r:id="rId5"/>
    <sheet name="BoE Scenario Data" sheetId="35"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36" l="1"/>
  <c r="C3" i="34" l="1"/>
  <c r="E45" i="32" s="1"/>
  <c r="B20" i="34" l="1"/>
  <c r="A20" i="34"/>
  <c r="B19" i="34"/>
  <c r="A19" i="34"/>
  <c r="B18" i="34"/>
  <c r="A18" i="34"/>
  <c r="B17" i="34"/>
  <c r="A17" i="34"/>
  <c r="B16" i="34"/>
  <c r="A16" i="34"/>
  <c r="B15" i="34"/>
  <c r="A15" i="34"/>
  <c r="B14" i="34"/>
  <c r="A14" i="34"/>
  <c r="B13" i="34"/>
  <c r="A13" i="34"/>
  <c r="B12" i="34"/>
  <c r="A12" i="34"/>
  <c r="B11" i="34"/>
  <c r="A11" i="34"/>
  <c r="B10" i="34"/>
  <c r="A10" i="34"/>
  <c r="B9" i="34"/>
  <c r="A9" i="34"/>
  <c r="B8" i="34"/>
  <c r="A8" i="34"/>
  <c r="B7" i="34"/>
  <c r="A7" i="34"/>
  <c r="B6" i="34"/>
  <c r="A6" i="34"/>
  <c r="B5" i="34"/>
  <c r="A5" i="34"/>
  <c r="B4" i="34"/>
  <c r="A4" i="34"/>
  <c r="B3" i="34"/>
  <c r="A3" i="34"/>
  <c r="E3" i="36"/>
  <c r="E3" i="34" s="1"/>
  <c r="E72" i="32" s="1"/>
  <c r="G3" i="36"/>
  <c r="G3" i="34" s="1"/>
  <c r="E99" i="32" s="1"/>
  <c r="E4" i="36"/>
  <c r="E4" i="34" s="1"/>
  <c r="E73" i="32" s="1"/>
  <c r="G4" i="36"/>
  <c r="G4" i="34" s="1"/>
  <c r="E100" i="32" s="1"/>
  <c r="E5" i="36"/>
  <c r="E5" i="34" s="1"/>
  <c r="E74" i="32" s="1"/>
  <c r="G5" i="36"/>
  <c r="G5" i="34" s="1"/>
  <c r="E101" i="32" s="1"/>
  <c r="D6" i="36"/>
  <c r="D6" i="34" s="1"/>
  <c r="F48" i="32" s="1"/>
  <c r="E6" i="36"/>
  <c r="E6" i="34" s="1"/>
  <c r="E75" i="32" s="1"/>
  <c r="G6" i="36"/>
  <c r="G6" i="34" s="1"/>
  <c r="E102" i="32" s="1"/>
  <c r="E7" i="36"/>
  <c r="E7" i="34" s="1"/>
  <c r="E76" i="32" s="1"/>
  <c r="G7" i="36"/>
  <c r="G7" i="34" s="1"/>
  <c r="E103" i="32" s="1"/>
  <c r="H7" i="36"/>
  <c r="H7" i="34" s="1"/>
  <c r="F103" i="32" s="1"/>
  <c r="E8" i="36"/>
  <c r="E8" i="34" s="1"/>
  <c r="E77" i="32" s="1"/>
  <c r="G8" i="36"/>
  <c r="G8" i="34" s="1"/>
  <c r="E104" i="32" s="1"/>
  <c r="E9" i="36"/>
  <c r="E9" i="34" s="1"/>
  <c r="E78" i="32" s="1"/>
  <c r="G9" i="36"/>
  <c r="G9" i="34" s="1"/>
  <c r="E105" i="32" s="1"/>
  <c r="E10" i="36"/>
  <c r="E10" i="34" s="1"/>
  <c r="E79" i="32" s="1"/>
  <c r="G10" i="36"/>
  <c r="G10" i="34" s="1"/>
  <c r="E106" i="32" s="1"/>
  <c r="E11" i="36"/>
  <c r="E11" i="34" s="1"/>
  <c r="E80" i="32" s="1"/>
  <c r="G11" i="36"/>
  <c r="G11" i="34" s="1"/>
  <c r="E107" i="32" s="1"/>
  <c r="E12" i="36"/>
  <c r="E12" i="34" s="1"/>
  <c r="E81" i="32" s="1"/>
  <c r="G12" i="36"/>
  <c r="G12" i="34" s="1"/>
  <c r="E108" i="32" s="1"/>
  <c r="E13" i="36"/>
  <c r="E13" i="34" s="1"/>
  <c r="E82" i="32" s="1"/>
  <c r="G13" i="36"/>
  <c r="G13" i="34" s="1"/>
  <c r="E109" i="32" s="1"/>
  <c r="E14" i="36"/>
  <c r="E14" i="34" s="1"/>
  <c r="E83" i="32" s="1"/>
  <c r="G14" i="36"/>
  <c r="G14" i="34" s="1"/>
  <c r="E110" i="32" s="1"/>
  <c r="E15" i="36"/>
  <c r="E15" i="34" s="1"/>
  <c r="E84" i="32" s="1"/>
  <c r="G15" i="36"/>
  <c r="G15" i="34" s="1"/>
  <c r="E111" i="32" s="1"/>
  <c r="E16" i="36"/>
  <c r="E16" i="34" s="1"/>
  <c r="E85" i="32" s="1"/>
  <c r="G16" i="36"/>
  <c r="G16" i="34" s="1"/>
  <c r="E112" i="32" s="1"/>
  <c r="E17" i="36"/>
  <c r="E17" i="34" s="1"/>
  <c r="E86" i="32" s="1"/>
  <c r="G17" i="36"/>
  <c r="G17" i="34" s="1"/>
  <c r="E113" i="32" s="1"/>
  <c r="E18" i="36"/>
  <c r="E18" i="34" s="1"/>
  <c r="E87" i="32" s="1"/>
  <c r="G18" i="36"/>
  <c r="G18" i="34" s="1"/>
  <c r="E114" i="32" s="1"/>
  <c r="E19" i="36"/>
  <c r="E19" i="34" s="1"/>
  <c r="E88" i="32" s="1"/>
  <c r="G19" i="36"/>
  <c r="G19" i="34" s="1"/>
  <c r="E115" i="32" s="1"/>
  <c r="E20" i="36"/>
  <c r="E20" i="34" s="1"/>
  <c r="E89" i="32" s="1"/>
  <c r="G20" i="36"/>
  <c r="G20" i="34" s="1"/>
  <c r="E116" i="32" s="1"/>
  <c r="C4" i="36"/>
  <c r="C4" i="34" s="1"/>
  <c r="E46" i="32" s="1"/>
  <c r="C5" i="36"/>
  <c r="C5" i="34" s="1"/>
  <c r="E47" i="32" s="1"/>
  <c r="C6" i="36"/>
  <c r="C6" i="34" s="1"/>
  <c r="E48" i="32" s="1"/>
  <c r="C7" i="36"/>
  <c r="C7" i="34" s="1"/>
  <c r="E49" i="32" s="1"/>
  <c r="C8" i="36"/>
  <c r="C8" i="34" s="1"/>
  <c r="E50" i="32" s="1"/>
  <c r="C9" i="36"/>
  <c r="C9" i="34" s="1"/>
  <c r="E51" i="32" s="1"/>
  <c r="C10" i="36"/>
  <c r="C10" i="34" s="1"/>
  <c r="E52" i="32" s="1"/>
  <c r="C11" i="36"/>
  <c r="C11" i="34" s="1"/>
  <c r="E53" i="32" s="1"/>
  <c r="C12" i="36"/>
  <c r="C12" i="34" s="1"/>
  <c r="E54" i="32" s="1"/>
  <c r="C13" i="36"/>
  <c r="C13" i="34" s="1"/>
  <c r="E55" i="32" s="1"/>
  <c r="C14" i="36"/>
  <c r="C14" i="34" s="1"/>
  <c r="E56" i="32" s="1"/>
  <c r="C15" i="36"/>
  <c r="C15" i="34" s="1"/>
  <c r="E57" i="32" s="1"/>
  <c r="C16" i="36"/>
  <c r="C16" i="34" s="1"/>
  <c r="E58" i="32" s="1"/>
  <c r="C17" i="36"/>
  <c r="C17" i="34" s="1"/>
  <c r="E59" i="32" s="1"/>
  <c r="C18" i="36"/>
  <c r="C18" i="34" s="1"/>
  <c r="E60" i="32" s="1"/>
  <c r="C19" i="36"/>
  <c r="C19" i="34" s="1"/>
  <c r="E61" i="32" s="1"/>
  <c r="C20" i="36"/>
  <c r="C20" i="34" s="1"/>
  <c r="E62" i="32" s="1"/>
  <c r="A19" i="36"/>
  <c r="B19" i="36"/>
  <c r="A20" i="36"/>
  <c r="B20" i="36"/>
  <c r="A4" i="36"/>
  <c r="B4" i="36"/>
  <c r="A5" i="36"/>
  <c r="B5" i="36"/>
  <c r="A6" i="36"/>
  <c r="B6" i="36"/>
  <c r="A7" i="36"/>
  <c r="B7" i="36"/>
  <c r="A8" i="36"/>
  <c r="B8" i="36"/>
  <c r="A9" i="36"/>
  <c r="B9" i="36"/>
  <c r="A10" i="36"/>
  <c r="B10" i="36"/>
  <c r="A11" i="36"/>
  <c r="B11" i="36"/>
  <c r="A12" i="36"/>
  <c r="B12" i="36"/>
  <c r="A13" i="36"/>
  <c r="B13" i="36"/>
  <c r="A14" i="36"/>
  <c r="B14" i="36"/>
  <c r="A15" i="36"/>
  <c r="B15" i="36"/>
  <c r="A16" i="36"/>
  <c r="B16" i="36"/>
  <c r="A17" i="36"/>
  <c r="B17" i="36"/>
  <c r="A18" i="36"/>
  <c r="B18" i="36"/>
  <c r="B3" i="36"/>
  <c r="A3" i="36"/>
  <c r="G19" i="35"/>
  <c r="G20" i="35"/>
  <c r="G18" i="35"/>
  <c r="F18" i="36" s="1"/>
  <c r="F18" i="34" s="1"/>
  <c r="F87" i="32" s="1"/>
  <c r="G17" i="35"/>
  <c r="G16" i="35"/>
  <c r="G15" i="35"/>
  <c r="G14" i="35"/>
  <c r="F14" i="36" s="1"/>
  <c r="F14" i="34" s="1"/>
  <c r="F83" i="32" s="1"/>
  <c r="G13" i="35"/>
  <c r="G12" i="35"/>
  <c r="G11" i="35"/>
  <c r="F11" i="36" s="1"/>
  <c r="F11" i="34" s="1"/>
  <c r="F80" i="32" s="1"/>
  <c r="G10" i="35"/>
  <c r="F10" i="36" s="1"/>
  <c r="F10" i="34" s="1"/>
  <c r="F79" i="32" s="1"/>
  <c r="I4" i="35"/>
  <c r="H4" i="36" s="1"/>
  <c r="H4" i="34" s="1"/>
  <c r="F100" i="32" s="1"/>
  <c r="I5" i="35"/>
  <c r="H5" i="36" s="1"/>
  <c r="H5" i="34" s="1"/>
  <c r="F101" i="32" s="1"/>
  <c r="I6" i="35"/>
  <c r="I7" i="35"/>
  <c r="I8" i="35"/>
  <c r="H8" i="36" s="1"/>
  <c r="H8" i="34" s="1"/>
  <c r="F104" i="32" s="1"/>
  <c r="I9" i="35"/>
  <c r="I10" i="35"/>
  <c r="H10" i="36" s="1"/>
  <c r="H10" i="34" s="1"/>
  <c r="F106" i="32" s="1"/>
  <c r="I11" i="35"/>
  <c r="I12" i="35"/>
  <c r="H12" i="36" s="1"/>
  <c r="H12" i="34" s="1"/>
  <c r="F108" i="32" s="1"/>
  <c r="I13" i="35"/>
  <c r="H13" i="36" s="1"/>
  <c r="H13" i="34" s="1"/>
  <c r="F109" i="32" s="1"/>
  <c r="I14" i="35"/>
  <c r="I15" i="35"/>
  <c r="H15" i="36" s="1"/>
  <c r="H15" i="34" s="1"/>
  <c r="F111" i="32" s="1"/>
  <c r="I16" i="35"/>
  <c r="H16" i="36" s="1"/>
  <c r="H16" i="34" s="1"/>
  <c r="F112" i="32" s="1"/>
  <c r="I17" i="35"/>
  <c r="I18" i="35"/>
  <c r="H18" i="36" s="1"/>
  <c r="H18" i="34" s="1"/>
  <c r="F114" i="32" s="1"/>
  <c r="I19" i="35"/>
  <c r="H19" i="36" s="1"/>
  <c r="H19" i="34" s="1"/>
  <c r="F115" i="32" s="1"/>
  <c r="I20" i="35"/>
  <c r="H20" i="36" s="1"/>
  <c r="H20" i="34" s="1"/>
  <c r="F116" i="32" s="1"/>
  <c r="I3" i="35"/>
  <c r="I25" i="35"/>
  <c r="I26" i="35"/>
  <c r="I27" i="35"/>
  <c r="I28" i="35"/>
  <c r="I29" i="35"/>
  <c r="I30" i="35"/>
  <c r="H9" i="36" s="1"/>
  <c r="H9" i="34" s="1"/>
  <c r="F105" i="32" s="1"/>
  <c r="I31" i="35"/>
  <c r="I32" i="35"/>
  <c r="I33" i="35"/>
  <c r="I34" i="35"/>
  <c r="I35" i="35"/>
  <c r="I36" i="35"/>
  <c r="I37" i="35"/>
  <c r="I38" i="35"/>
  <c r="I39" i="35"/>
  <c r="I40" i="35"/>
  <c r="I41" i="35"/>
  <c r="G25" i="35"/>
  <c r="G26" i="35"/>
  <c r="G27" i="35"/>
  <c r="G28" i="35"/>
  <c r="G29" i="35"/>
  <c r="G30" i="35"/>
  <c r="G31" i="35"/>
  <c r="G32" i="35"/>
  <c r="G33" i="35"/>
  <c r="G34" i="35"/>
  <c r="G35" i="35"/>
  <c r="G36" i="35"/>
  <c r="G37" i="35"/>
  <c r="G38" i="35"/>
  <c r="G39" i="35"/>
  <c r="G40" i="35"/>
  <c r="G41" i="35"/>
  <c r="I24" i="35"/>
  <c r="G24" i="35"/>
  <c r="E25" i="35"/>
  <c r="E26" i="35"/>
  <c r="E27" i="35"/>
  <c r="E28" i="35"/>
  <c r="E29" i="35"/>
  <c r="E30" i="35"/>
  <c r="E31" i="35"/>
  <c r="E32" i="35"/>
  <c r="E33" i="35"/>
  <c r="E34" i="35"/>
  <c r="E35" i="35"/>
  <c r="E36" i="35"/>
  <c r="E37" i="35"/>
  <c r="E38" i="35"/>
  <c r="E39" i="35"/>
  <c r="E40" i="35"/>
  <c r="E41" i="35"/>
  <c r="E24" i="35"/>
  <c r="E20" i="35"/>
  <c r="E17" i="35"/>
  <c r="D17" i="36" s="1"/>
  <c r="D17" i="34" s="1"/>
  <c r="F59" i="32" s="1"/>
  <c r="E15" i="35"/>
  <c r="E19" i="35"/>
  <c r="D19" i="36" s="1"/>
  <c r="D19" i="34" s="1"/>
  <c r="F61" i="32" s="1"/>
  <c r="E18" i="35"/>
  <c r="D18" i="36" s="1"/>
  <c r="D18" i="34" s="1"/>
  <c r="F60" i="32" s="1"/>
  <c r="E16" i="35"/>
  <c r="D16" i="36" s="1"/>
  <c r="D16" i="34" s="1"/>
  <c r="F58" i="32" s="1"/>
  <c r="E14" i="35"/>
  <c r="D14" i="36" s="1"/>
  <c r="D14" i="34" s="1"/>
  <c r="F56" i="32" s="1"/>
  <c r="E13" i="35"/>
  <c r="D13" i="36" s="1"/>
  <c r="D13" i="34" s="1"/>
  <c r="F55" i="32" s="1"/>
  <c r="E12" i="35"/>
  <c r="E11" i="35"/>
  <c r="D11" i="36" s="1"/>
  <c r="D11" i="34" s="1"/>
  <c r="F53" i="32" s="1"/>
  <c r="E10" i="35"/>
  <c r="G3" i="35"/>
  <c r="F3" i="36" s="1"/>
  <c r="F3" i="34" s="1"/>
  <c r="F72" i="32" s="1"/>
  <c r="G4" i="35"/>
  <c r="F4" i="36" s="1"/>
  <c r="F4" i="34" s="1"/>
  <c r="F73" i="32" s="1"/>
  <c r="G5" i="35"/>
  <c r="G6" i="35"/>
  <c r="F6" i="36" s="1"/>
  <c r="F6" i="34" s="1"/>
  <c r="F75" i="32" s="1"/>
  <c r="G7" i="35"/>
  <c r="F7" i="36" s="1"/>
  <c r="F7" i="34" s="1"/>
  <c r="F76" i="32" s="1"/>
  <c r="G8" i="35"/>
  <c r="G9" i="35"/>
  <c r="F9" i="36" s="1"/>
  <c r="F9" i="34" s="1"/>
  <c r="F78" i="32" s="1"/>
  <c r="E3" i="35"/>
  <c r="E4" i="35"/>
  <c r="D4" i="36" s="1"/>
  <c r="D4" i="34" s="1"/>
  <c r="F46" i="32" s="1"/>
  <c r="E5" i="35"/>
  <c r="D5" i="36" s="1"/>
  <c r="D5" i="34" s="1"/>
  <c r="F47" i="32" s="1"/>
  <c r="E7" i="35"/>
  <c r="E8" i="35"/>
  <c r="D8" i="36" s="1"/>
  <c r="D8" i="34" s="1"/>
  <c r="F50" i="32" s="1"/>
  <c r="E9" i="35"/>
  <c r="D9" i="36" s="1"/>
  <c r="D9" i="34" s="1"/>
  <c r="F51" i="32" s="1"/>
  <c r="E6" i="35"/>
  <c r="E117" i="32" l="1"/>
  <c r="E63" i="32"/>
  <c r="E90" i="32"/>
  <c r="F20" i="36"/>
  <c r="F20" i="34" s="1"/>
  <c r="F89" i="32" s="1"/>
  <c r="F5" i="36"/>
  <c r="F5" i="34" s="1"/>
  <c r="F74" i="32" s="1"/>
  <c r="H17" i="36"/>
  <c r="H17" i="34" s="1"/>
  <c r="F113" i="32" s="1"/>
  <c r="F12" i="36"/>
  <c r="F12" i="34" s="1"/>
  <c r="F81" i="32" s="1"/>
  <c r="F19" i="36"/>
  <c r="F19" i="34" s="1"/>
  <c r="F88" i="32" s="1"/>
  <c r="F13" i="36"/>
  <c r="F13" i="34" s="1"/>
  <c r="F82" i="32" s="1"/>
  <c r="D3" i="36"/>
  <c r="D3" i="34" s="1"/>
  <c r="F45" i="32" s="1"/>
  <c r="D10" i="36"/>
  <c r="D10" i="34" s="1"/>
  <c r="F52" i="32" s="1"/>
  <c r="H14" i="36"/>
  <c r="H14" i="34" s="1"/>
  <c r="F110" i="32" s="1"/>
  <c r="H6" i="36"/>
  <c r="H6" i="34" s="1"/>
  <c r="F102" i="32" s="1"/>
  <c r="F15" i="36"/>
  <c r="F15" i="34" s="1"/>
  <c r="F84" i="32" s="1"/>
  <c r="H11" i="36"/>
  <c r="H11" i="34" s="1"/>
  <c r="F107" i="32" s="1"/>
  <c r="H3" i="36"/>
  <c r="H3" i="34" s="1"/>
  <c r="F99" i="32" s="1"/>
  <c r="F16" i="36"/>
  <c r="F16" i="34" s="1"/>
  <c r="F85" i="32" s="1"/>
  <c r="F8" i="36"/>
  <c r="F8" i="34" s="1"/>
  <c r="F77" i="32" s="1"/>
  <c r="D12" i="36"/>
  <c r="D12" i="34" s="1"/>
  <c r="F54" i="32" s="1"/>
  <c r="D20" i="36"/>
  <c r="D20" i="34" s="1"/>
  <c r="F62" i="32" s="1"/>
  <c r="F17" i="36"/>
  <c r="F17" i="34" s="1"/>
  <c r="F86" i="32" s="1"/>
  <c r="D7" i="36"/>
  <c r="D7" i="34" s="1"/>
  <c r="F49" i="32" s="1"/>
  <c r="D15" i="36"/>
  <c r="D15" i="34" s="1"/>
  <c r="F57" i="32" s="1"/>
  <c r="F90" i="32" l="1"/>
  <c r="F63" i="32"/>
  <c r="F117" i="32"/>
</calcChain>
</file>

<file path=xl/sharedStrings.xml><?xml version="1.0" encoding="utf-8"?>
<sst xmlns="http://schemas.openxmlformats.org/spreadsheetml/2006/main" count="287" uniqueCount="90">
  <si>
    <t>Sector</t>
  </si>
  <si>
    <t>Bonds</t>
  </si>
  <si>
    <t>Automotive</t>
  </si>
  <si>
    <t>Equity</t>
  </si>
  <si>
    <t>Power</t>
  </si>
  <si>
    <t xml:space="preserve">  Dashboard</t>
  </si>
  <si>
    <t xml:space="preserve">  Results</t>
  </si>
  <si>
    <t>Agriculture</t>
  </si>
  <si>
    <t>Real Estate</t>
  </si>
  <si>
    <t>Shipping</t>
  </si>
  <si>
    <t>Aviation</t>
  </si>
  <si>
    <t>-</t>
  </si>
  <si>
    <t>Coal Power</t>
  </si>
  <si>
    <t>Gas Power</t>
  </si>
  <si>
    <t>Oil Power</t>
  </si>
  <si>
    <t>Oil Extraction</t>
  </si>
  <si>
    <t>Gas Extraction</t>
  </si>
  <si>
    <t>Coal Extraction</t>
  </si>
  <si>
    <t>Electric Vehicles</t>
  </si>
  <si>
    <t>Scenario A</t>
  </si>
  <si>
    <t>Scenario B</t>
  </si>
  <si>
    <t>Scenario C</t>
  </si>
  <si>
    <t>To be updated once the location and format of inputs is defined.</t>
  </si>
  <si>
    <t>Low Carbon Power</t>
  </si>
  <si>
    <t>Notes</t>
  </si>
  <si>
    <t>"Non-EV" should this include hybrid?</t>
  </si>
  <si>
    <t>"Marine" including ports</t>
  </si>
  <si>
    <t>including airports</t>
  </si>
  <si>
    <t>including transmission?</t>
  </si>
  <si>
    <t>including transmission? "Renewables inc. Nuclear is assumed to include hydro)</t>
  </si>
  <si>
    <t>only those relying heavily on fossil fuels, e.g. cement, steel</t>
  </si>
  <si>
    <t>Water</t>
  </si>
  <si>
    <t>water utilities</t>
  </si>
  <si>
    <t>Non-Electric Vehicles</t>
  </si>
  <si>
    <t>food logistics, transport, retail</t>
  </si>
  <si>
    <t>All other sectors</t>
  </si>
  <si>
    <t>Food Logistics</t>
  </si>
  <si>
    <t>TRANSITION RISKS</t>
  </si>
  <si>
    <t>PHYSICAL RISKS</t>
  </si>
  <si>
    <t>Other</t>
  </si>
  <si>
    <t>Fuel Extraction</t>
  </si>
  <si>
    <t>Fossil-fuel-based</t>
  </si>
  <si>
    <t>Subsector</t>
  </si>
  <si>
    <t>agriculture, forestry, fishing</t>
  </si>
  <si>
    <t>global average</t>
  </si>
  <si>
    <t>Sudden disorderly transition (Minsky moment)</t>
  </si>
  <si>
    <t>Name</t>
  </si>
  <si>
    <t>Description</t>
  </si>
  <si>
    <t>Year of impact</t>
  </si>
  <si>
    <t>No transition (current policy trends)</t>
  </si>
  <si>
    <t>Temp Estimate</t>
  </si>
  <si>
    <t>Below 2°C</t>
  </si>
  <si>
    <t>Well below 2°C</t>
  </si>
  <si>
    <t>Exceeding 4°C</t>
  </si>
  <si>
    <t>THE SCENARIOS</t>
  </si>
  <si>
    <t>SHOCKS*</t>
  </si>
  <si>
    <t>*These shocks are a combination of transition and physical risks, applied consecutively.</t>
  </si>
  <si>
    <t>*Bond shocks were calculated by applying a 15% multiplier to the equity shocks.</t>
  </si>
  <si>
    <t>Total</t>
  </si>
  <si>
    <t>Materials</t>
  </si>
  <si>
    <t>FF-based materials</t>
  </si>
  <si>
    <t>Other materials</t>
  </si>
  <si>
    <t>Coal</t>
  </si>
  <si>
    <t>Oil</t>
  </si>
  <si>
    <t>Gas</t>
  </si>
  <si>
    <t>Low Carbon</t>
  </si>
  <si>
    <t>Electric</t>
  </si>
  <si>
    <t>Non Electric</t>
  </si>
  <si>
    <t>Fossil Fuel based</t>
  </si>
  <si>
    <r>
      <rPr>
        <b/>
        <sz val="16"/>
        <rFont val="Source Sans Pro"/>
        <family val="2"/>
      </rPr>
      <t>Scenario A</t>
    </r>
    <r>
      <rPr>
        <sz val="16"/>
        <rFont val="Source Sans Pro"/>
        <family val="2"/>
      </rPr>
      <t xml:space="preserve"> </t>
    </r>
  </si>
  <si>
    <t>Temperature rise estimate of below 2°C by 2100</t>
  </si>
  <si>
    <r>
      <rPr>
        <b/>
        <sz val="16"/>
        <rFont val="Source Sans Pro"/>
        <family val="2"/>
      </rPr>
      <t>Scenario B</t>
    </r>
    <r>
      <rPr>
        <sz val="16"/>
        <rFont val="Source Sans Pro"/>
        <family val="2"/>
      </rPr>
      <t xml:space="preserve"> </t>
    </r>
  </si>
  <si>
    <t>Temperature rise estimate of well below 2°C by 2100</t>
  </si>
  <si>
    <t>Long-term, orderly transition broadly in line with the Paris Agreement with year of impact 2050</t>
  </si>
  <si>
    <t>Long-term orderly transition broadly in line with the Paris Agreement</t>
  </si>
  <si>
    <t>Temperature rise estimate of above 4°C by 2100</t>
  </si>
  <si>
    <t>The Bank of England Stress Test</t>
  </si>
  <si>
    <t>VALUE CHANGES*</t>
  </si>
  <si>
    <t>*These changes in value are a combination of the shocks and the portfolio exposure.</t>
  </si>
  <si>
    <t>Equity Exposure</t>
  </si>
  <si>
    <t>Bond Exposure</t>
  </si>
  <si>
    <t>(also include source for shock data)</t>
  </si>
  <si>
    <t>Enter your portfolio's exposure (in %)* to each of the following sectors:</t>
  </si>
  <si>
    <t>*Exposure data can be sourced from the PACTA tool: (1) Download the input data table for the Bank of England Stress Test and (2) paste the Equity Exposure and Bond Exposure columns into these fields.</t>
  </si>
  <si>
    <t>No transition and continuation of current policies with year of impact 2100</t>
  </si>
  <si>
    <t>Sudden, disorderly transition (Minsky moment) with year of impact 2022</t>
  </si>
  <si>
    <t>including transmission</t>
  </si>
  <si>
    <t>This project has received funding from the European Union’s Life programme under grant agreement LIFE16/GIC/FR/000061 LIFE PACTA.</t>
  </si>
  <si>
    <r>
      <t xml:space="preserve">The following </t>
    </r>
    <r>
      <rPr>
        <b/>
        <sz val="14"/>
        <rFont val="Source Sans Pro"/>
        <family val="2"/>
      </rPr>
      <t>changes to the portfolio's value</t>
    </r>
    <r>
      <rPr>
        <sz val="14"/>
        <rFont val="Source Sans Pro"/>
        <family val="2"/>
      </rPr>
      <t xml:space="preserve"> can be expected in each of the climate transition scenarios defined by the Bank of England. They depend on two elements: (1) the scenario-defined change in the value of holdings in each sector and (2) the portfolio's exposure to holdings in each sector.</t>
    </r>
  </si>
  <si>
    <r>
      <t xml:space="preserve">This tool developed by the 2° Investing Initiative allows financial institutions to quantify potential changes in portfolio value under three climate scenarios defined by the Bank of England: (A) a sudden, disorderly transition (Minsky moment), (B) a long-term, orderly transition, and (C) no transition with continuation of current policies. Each takes into account transition risks and physical risks. The tool can be used for listed equity and corporate bonds, but does not apply to sovereign or municipal bonds.
To use this tool, financial institutions can first conduct an analysis of their listed equity and corporate bond portfolio using the PACTA tool at www.transitionmonitor.com/participate. It provides the portfolio's current exposure to climate-relevant sectors, which can then be input into this tool for an estimation of losses under each scenario.
</t>
    </r>
    <r>
      <rPr>
        <i/>
        <sz val="16"/>
        <color theme="0"/>
        <rFont val="Source Sans Pro"/>
        <family val="2"/>
      </rPr>
      <t xml:space="preserve">More information on the methodology underlying the Bank of England stress test, including the excel tool and online PACTA tool, can be found at www.transitionmonitor.com/stress-testing. </t>
    </r>
    <r>
      <rPr>
        <sz val="16"/>
        <color theme="0"/>
        <rFont val="Source Sans Pro"/>
        <family val="2"/>
      </rPr>
      <t xml:space="preserve">
An important update was made to the revenue breakdown methodology on 24/10/2019. Therefore results downloaded after this date may differ slightly from the previous results.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</si>
</sst>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000000000%"/>
  </numFmts>
  <fonts count="36" x14ac:knownFonts="1">
    <font>
      <sz val="11"/>
      <color theme="1"/>
      <name val="Calibri"/>
      <family val="2"/>
      <scheme val="minor"/>
    </font>
    <font>
      <sz val="11"/>
      <color theme="1"/>
      <name val="Calibri"/>
      <family val="2"/>
      <scheme val="minor"/>
    </font>
    <font>
      <sz val="10"/>
      <name val="Arial"/>
      <family val="2"/>
    </font>
    <font>
      <sz val="16"/>
      <color theme="1"/>
      <name val="Calibri"/>
      <family val="2"/>
      <scheme val="minor"/>
    </font>
    <font>
      <b/>
      <sz val="20"/>
      <color theme="0"/>
      <name val="Calibri"/>
      <family val="2"/>
      <scheme val="minor"/>
    </font>
    <font>
      <sz val="16"/>
      <color theme="0"/>
      <name val="Calibri"/>
      <family val="2"/>
      <scheme val="minor"/>
    </font>
    <font>
      <b/>
      <sz val="18"/>
      <color theme="1"/>
      <name val="Calibri"/>
      <family val="2"/>
      <scheme val="minor"/>
    </font>
    <font>
      <sz val="11"/>
      <color theme="0"/>
      <name val="Calibri"/>
      <family val="2"/>
      <scheme val="minor"/>
    </font>
    <font>
      <b/>
      <sz val="16"/>
      <color theme="1"/>
      <name val="Calibri"/>
      <family val="2"/>
      <scheme val="minor"/>
    </font>
    <font>
      <sz val="16"/>
      <name val="Calibri"/>
      <family val="2"/>
      <scheme val="minor"/>
    </font>
    <font>
      <sz val="11"/>
      <color theme="1"/>
      <name val="Source Sans Pro"/>
      <family val="2"/>
    </font>
    <font>
      <sz val="16"/>
      <color theme="1"/>
      <name val="Source Sans Pro"/>
      <family val="2"/>
    </font>
    <font>
      <b/>
      <sz val="20"/>
      <color rgb="FF002060"/>
      <name val="Source Sans Pro"/>
      <family val="2"/>
    </font>
    <font>
      <b/>
      <sz val="20"/>
      <color theme="0"/>
      <name val="Source Sans Pro"/>
      <family val="2"/>
    </font>
    <font>
      <b/>
      <sz val="16"/>
      <color theme="8"/>
      <name val="Source Sans Pro"/>
      <family val="2"/>
    </font>
    <font>
      <sz val="16"/>
      <name val="Source Sans Pro"/>
      <family val="2"/>
    </font>
    <font>
      <b/>
      <sz val="16"/>
      <name val="Source Sans Pro"/>
      <family val="2"/>
    </font>
    <font>
      <sz val="16"/>
      <color theme="0"/>
      <name val="Source Sans Pro"/>
      <family val="2"/>
    </font>
    <font>
      <b/>
      <sz val="16"/>
      <color theme="0"/>
      <name val="Source Sans Pro"/>
      <family val="2"/>
    </font>
    <font>
      <i/>
      <sz val="16"/>
      <name val="Source Sans Pro"/>
      <family val="2"/>
    </font>
    <font>
      <sz val="12"/>
      <name val="Source Sans Pro"/>
      <family val="2"/>
    </font>
    <font>
      <b/>
      <sz val="16"/>
      <color theme="1"/>
      <name val="Source Sans Pro"/>
      <family val="2"/>
    </font>
    <font>
      <sz val="18"/>
      <color theme="0"/>
      <name val="Source Sans Pro"/>
      <family val="2"/>
    </font>
    <font>
      <sz val="8"/>
      <color theme="0"/>
      <name val="Source Sans Pro"/>
      <family val="2"/>
    </font>
    <font>
      <sz val="10"/>
      <color theme="1"/>
      <name val="Source Sans Pro"/>
      <family val="2"/>
    </font>
    <font>
      <sz val="12"/>
      <color theme="1"/>
      <name val="Source Sans Pro"/>
      <family val="2"/>
    </font>
    <font>
      <sz val="8"/>
      <name val="Calibri"/>
      <family val="2"/>
      <scheme val="minor"/>
    </font>
    <font>
      <sz val="14"/>
      <name val="Source Sans Pro"/>
      <family val="2"/>
    </font>
    <font>
      <sz val="10"/>
      <name val="Source Sans Pro"/>
      <family val="2"/>
    </font>
    <font>
      <b/>
      <sz val="14"/>
      <name val="Source Sans Pro"/>
      <family val="2"/>
    </font>
    <font>
      <b/>
      <sz val="12"/>
      <name val="Source Sans Pro"/>
      <family val="2"/>
    </font>
    <font>
      <b/>
      <sz val="14"/>
      <color theme="0"/>
      <name val="Source Sans Pro"/>
      <family val="2"/>
    </font>
    <font>
      <i/>
      <sz val="14"/>
      <name val="Source Sans Pro"/>
      <family val="2"/>
    </font>
    <font>
      <sz val="11"/>
      <name val="Source Sans Pro"/>
      <family val="2"/>
    </font>
    <font>
      <sz val="11"/>
      <name val="Calibri"/>
      <family val="2"/>
      <scheme val="minor"/>
    </font>
    <font>
      <i/>
      <sz val="16"/>
      <color theme="0"/>
      <name val="Source Sans Pro"/>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002060"/>
        <bgColor indexed="64"/>
      </patternFill>
    </fill>
    <fill>
      <patternFill patternType="solid">
        <fgColor theme="2" tint="-0.249977111117893"/>
        <bgColor indexed="64"/>
      </patternFill>
    </fill>
    <fill>
      <patternFill patternType="solid">
        <fgColor rgb="FFA7CEE4"/>
        <bgColor indexed="64"/>
      </patternFill>
    </fill>
  </fills>
  <borders count="36">
    <border>
      <left/>
      <right/>
      <top/>
      <bottom/>
      <diagonal/>
    </border>
    <border>
      <left style="medium">
        <color theme="8" tint="-0.499984740745262"/>
      </left>
      <right/>
      <top style="medium">
        <color theme="8" tint="-0.499984740745262"/>
      </top>
      <bottom/>
      <diagonal/>
    </border>
    <border>
      <left/>
      <right/>
      <top style="medium">
        <color theme="8" tint="-0.499984740745262"/>
      </top>
      <bottom/>
      <diagonal/>
    </border>
    <border>
      <left style="medium">
        <color theme="8" tint="-0.499984740745262"/>
      </left>
      <right/>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rgb="FF002060"/>
      </left>
      <right/>
      <top style="medium">
        <color rgb="FF002060"/>
      </top>
      <bottom/>
      <diagonal/>
    </border>
    <border>
      <left/>
      <right/>
      <top style="medium">
        <color rgb="FF002060"/>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style="double">
        <color indexed="64"/>
      </bottom>
      <diagonal/>
    </border>
    <border>
      <left/>
      <right style="thin">
        <color indexed="64"/>
      </right>
      <top/>
      <bottom style="thin">
        <color indexed="64"/>
      </bottom>
      <diagonal/>
    </border>
    <border>
      <left style="thin">
        <color indexed="64"/>
      </left>
      <right/>
      <top/>
      <bottom style="double">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double">
        <color indexed="64"/>
      </bottom>
      <diagonal/>
    </border>
    <border>
      <left/>
      <right style="medium">
        <color rgb="FF002060"/>
      </right>
      <top style="medium">
        <color rgb="FF002060"/>
      </top>
      <bottom/>
      <diagonal/>
    </border>
    <border>
      <left style="medium">
        <color rgb="FF002060"/>
      </left>
      <right/>
      <top/>
      <bottom style="double">
        <color rgb="FF002060"/>
      </bottom>
      <diagonal/>
    </border>
    <border>
      <left/>
      <right/>
      <top/>
      <bottom style="double">
        <color rgb="FF002060"/>
      </bottom>
      <diagonal/>
    </border>
    <border>
      <left/>
      <right style="medium">
        <color rgb="FF002060"/>
      </right>
      <top/>
      <bottom style="double">
        <color rgb="FF002060"/>
      </bottom>
      <diagonal/>
    </border>
    <border>
      <left/>
      <right/>
      <top/>
      <bottom style="thin">
        <color rgb="FF002060"/>
      </bottom>
      <diagonal/>
    </border>
    <border>
      <left style="medium">
        <color theme="8" tint="-0.499984740745262"/>
      </left>
      <right/>
      <top/>
      <bottom style="thin">
        <color rgb="FF002060"/>
      </bottom>
      <diagonal/>
    </border>
    <border>
      <left/>
      <right style="thin">
        <color rgb="FF002060"/>
      </right>
      <top/>
      <bottom style="thin">
        <color rgb="FF002060"/>
      </bottom>
      <diagonal/>
    </border>
    <border>
      <left/>
      <right style="thin">
        <color rgb="FF002060"/>
      </right>
      <top/>
      <bottom/>
      <diagonal/>
    </border>
    <border>
      <left style="thin">
        <color rgb="FF002060"/>
      </left>
      <right/>
      <top style="thin">
        <color rgb="FF002060"/>
      </top>
      <bottom/>
      <diagonal/>
    </border>
  </borders>
  <cellStyleXfs count="3">
    <xf numFmtId="0" fontId="0" fillId="0" borderId="0"/>
    <xf numFmtId="9" fontId="1" fillId="0" borderId="0" applyFont="0" applyFill="0" applyBorder="0" applyAlignment="0" applyProtection="0"/>
    <xf numFmtId="0" fontId="2" fillId="0" borderId="0"/>
  </cellStyleXfs>
  <cellXfs count="145">
    <xf numFmtId="0" fontId="0" fillId="0" borderId="0" xfId="0"/>
    <xf numFmtId="0" fontId="0" fillId="2" borderId="0" xfId="0" applyFill="1"/>
    <xf numFmtId="0" fontId="10" fillId="2" borderId="0" xfId="0" applyFont="1" applyFill="1"/>
    <xf numFmtId="0" fontId="11" fillId="2" borderId="0" xfId="0" applyFont="1" applyFill="1"/>
    <xf numFmtId="0" fontId="11" fillId="2" borderId="0" xfId="0" applyFont="1" applyFill="1" applyBorder="1"/>
    <xf numFmtId="0" fontId="11" fillId="2" borderId="7" xfId="0" applyFont="1" applyFill="1" applyBorder="1"/>
    <xf numFmtId="0" fontId="10" fillId="2" borderId="4" xfId="0" applyFont="1" applyFill="1" applyBorder="1"/>
    <xf numFmtId="0" fontId="14" fillId="2" borderId="0" xfId="0" applyFont="1" applyFill="1" applyBorder="1" applyAlignment="1">
      <alignment horizontal="left" vertical="center"/>
    </xf>
    <xf numFmtId="0" fontId="11" fillId="2" borderId="5" xfId="0" applyFont="1" applyFill="1" applyBorder="1"/>
    <xf numFmtId="0" fontId="10" fillId="2" borderId="6" xfId="0" applyFont="1" applyFill="1" applyBorder="1"/>
    <xf numFmtId="0" fontId="19" fillId="2" borderId="7" xfId="0" applyFont="1" applyFill="1" applyBorder="1" applyAlignment="1">
      <alignment horizontal="right" vertical="center"/>
    </xf>
    <xf numFmtId="0" fontId="11" fillId="2" borderId="8" xfId="0" applyFont="1" applyFill="1" applyBorder="1"/>
    <xf numFmtId="0" fontId="19" fillId="2" borderId="0" xfId="0" applyFont="1" applyFill="1" applyAlignment="1">
      <alignment horizontal="right" vertical="center"/>
    </xf>
    <xf numFmtId="0" fontId="19" fillId="2" borderId="0" xfId="0" applyFont="1" applyFill="1" applyBorder="1" applyAlignment="1">
      <alignment horizontal="right" vertical="center"/>
    </xf>
    <xf numFmtId="0" fontId="15" fillId="2" borderId="0" xfId="0" applyFont="1" applyFill="1" applyBorder="1" applyAlignment="1">
      <alignment horizontal="left" vertical="center"/>
    </xf>
    <xf numFmtId="0" fontId="10" fillId="4" borderId="1" xfId="0" applyFont="1" applyFill="1" applyBorder="1"/>
    <xf numFmtId="0" fontId="17" fillId="4" borderId="2" xfId="0" applyFont="1" applyFill="1" applyBorder="1" applyAlignment="1">
      <alignment vertical="center" wrapText="1"/>
    </xf>
    <xf numFmtId="0" fontId="10" fillId="4" borderId="3" xfId="0" applyFont="1" applyFill="1" applyBorder="1"/>
    <xf numFmtId="0" fontId="10" fillId="4" borderId="0" xfId="0" applyFont="1" applyFill="1" applyBorder="1"/>
    <xf numFmtId="0" fontId="10" fillId="2" borderId="0" xfId="0" applyFont="1" applyFill="1" applyBorder="1"/>
    <xf numFmtId="0" fontId="10" fillId="2" borderId="0" xfId="0" applyFont="1" applyFill="1" applyBorder="1" applyAlignment="1">
      <alignment vertical="center" wrapText="1"/>
    </xf>
    <xf numFmtId="0" fontId="24" fillId="2" borderId="0" xfId="0" applyFont="1" applyFill="1" applyBorder="1" applyAlignment="1">
      <alignment vertical="center" wrapText="1"/>
    </xf>
    <xf numFmtId="0" fontId="15" fillId="2" borderId="0" xfId="0" applyFont="1" applyFill="1" applyBorder="1" applyAlignment="1">
      <alignment vertical="center" wrapText="1"/>
    </xf>
    <xf numFmtId="0" fontId="20" fillId="2" borderId="13" xfId="0" applyFont="1" applyFill="1" applyBorder="1" applyAlignment="1">
      <alignment horizontal="center" vertical="center"/>
    </xf>
    <xf numFmtId="0" fontId="20" fillId="2" borderId="16" xfId="0" applyFont="1" applyFill="1" applyBorder="1" applyAlignment="1">
      <alignment horizontal="center"/>
    </xf>
    <xf numFmtId="0" fontId="20" fillId="2" borderId="14" xfId="0" applyFont="1" applyFill="1" applyBorder="1" applyAlignment="1">
      <alignment horizontal="center" vertical="center"/>
    </xf>
    <xf numFmtId="0" fontId="25" fillId="2" borderId="11" xfId="0" applyFont="1" applyFill="1" applyBorder="1" applyAlignment="1">
      <alignment horizontal="center"/>
    </xf>
    <xf numFmtId="0" fontId="20" fillId="2" borderId="15" xfId="0" applyFont="1" applyFill="1" applyBorder="1" applyAlignment="1">
      <alignment horizontal="center" vertical="center"/>
    </xf>
    <xf numFmtId="0" fontId="25" fillId="2" borderId="17" xfId="0" applyFont="1" applyFill="1" applyBorder="1" applyAlignment="1">
      <alignment horizontal="center"/>
    </xf>
    <xf numFmtId="0" fontId="27" fillId="2" borderId="0" xfId="0" applyFont="1" applyFill="1" applyBorder="1" applyAlignment="1">
      <alignment vertical="center" wrapText="1"/>
    </xf>
    <xf numFmtId="0" fontId="28" fillId="2" borderId="0" xfId="0" applyFont="1" applyFill="1" applyBorder="1" applyAlignment="1">
      <alignment vertical="center" wrapText="1"/>
    </xf>
    <xf numFmtId="0" fontId="10" fillId="2" borderId="7" xfId="0" applyFont="1" applyFill="1" applyBorder="1"/>
    <xf numFmtId="0" fontId="3" fillId="0" borderId="0" xfId="0" applyFont="1" applyFill="1"/>
    <xf numFmtId="0" fontId="5" fillId="0" borderId="0" xfId="0" applyFont="1" applyFill="1" applyBorder="1"/>
    <xf numFmtId="0" fontId="3" fillId="0" borderId="0" xfId="0" applyFont="1" applyFill="1" applyBorder="1"/>
    <xf numFmtId="0" fontId="0" fillId="0" borderId="0" xfId="0" applyFont="1" applyFill="1"/>
    <xf numFmtId="0" fontId="7" fillId="0" borderId="0" xfId="0" applyFont="1" applyFill="1"/>
    <xf numFmtId="0" fontId="4" fillId="0" borderId="0" xfId="0" applyFont="1" applyFill="1" applyAlignment="1">
      <alignment vertical="center"/>
    </xf>
    <xf numFmtId="0" fontId="8" fillId="0" borderId="0" xfId="0" applyFont="1" applyFill="1" applyBorder="1" applyAlignment="1">
      <alignment vertical="center"/>
    </xf>
    <xf numFmtId="0" fontId="6" fillId="0" borderId="0" xfId="0" applyFont="1" applyFill="1" applyAlignment="1">
      <alignment vertical="center"/>
    </xf>
    <xf numFmtId="0" fontId="9" fillId="0" borderId="0" xfId="0" applyFont="1" applyFill="1" applyBorder="1" applyAlignment="1">
      <alignment horizontal="center"/>
    </xf>
    <xf numFmtId="0" fontId="3" fillId="0" borderId="0" xfId="0" applyFont="1" applyFill="1" applyBorder="1" applyAlignment="1">
      <alignment horizontal="center"/>
    </xf>
    <xf numFmtId="0" fontId="9" fillId="0" borderId="0" xfId="0" applyFont="1" applyFill="1" applyBorder="1" applyAlignment="1">
      <alignment horizontal="center" vertical="center"/>
    </xf>
    <xf numFmtId="0" fontId="27" fillId="2" borderId="5" xfId="0" applyFont="1" applyFill="1" applyBorder="1" applyAlignment="1">
      <alignment vertical="center" wrapText="1"/>
    </xf>
    <xf numFmtId="0" fontId="15" fillId="2" borderId="5" xfId="0" applyFont="1" applyFill="1" applyBorder="1" applyAlignment="1">
      <alignment vertical="center" wrapText="1"/>
    </xf>
    <xf numFmtId="0" fontId="28" fillId="2" borderId="5" xfId="0" applyFont="1" applyFill="1" applyBorder="1" applyAlignment="1">
      <alignment vertical="center" wrapText="1"/>
    </xf>
    <xf numFmtId="0" fontId="11" fillId="0" borderId="0" xfId="0" applyFont="1" applyFill="1" applyBorder="1"/>
    <xf numFmtId="10" fontId="11" fillId="2" borderId="0" xfId="1" applyNumberFormat="1" applyFont="1" applyFill="1" applyBorder="1" applyAlignment="1">
      <alignment horizontal="center"/>
    </xf>
    <xf numFmtId="10" fontId="21" fillId="2" borderId="0" xfId="1" applyNumberFormat="1" applyFont="1" applyFill="1" applyBorder="1" applyAlignment="1">
      <alignment horizontal="center"/>
    </xf>
    <xf numFmtId="0" fontId="18" fillId="2" borderId="0" xfId="0" applyFont="1" applyFill="1" applyBorder="1" applyAlignment="1">
      <alignment horizontal="center" vertical="top"/>
    </xf>
    <xf numFmtId="0" fontId="27" fillId="2" borderId="0" xfId="0" applyFont="1" applyFill="1" applyBorder="1" applyAlignment="1">
      <alignment horizontal="left" vertical="center" wrapText="1"/>
    </xf>
    <xf numFmtId="0" fontId="31" fillId="3" borderId="12" xfId="0" applyFont="1" applyFill="1" applyBorder="1" applyAlignment="1">
      <alignment horizontal="center" vertical="center"/>
    </xf>
    <xf numFmtId="0" fontId="20" fillId="2" borderId="11" xfId="0" applyFont="1" applyFill="1" applyBorder="1" applyAlignment="1">
      <alignment horizontal="center" vertical="center"/>
    </xf>
    <xf numFmtId="0" fontId="20" fillId="2" borderId="21" xfId="0" applyFont="1" applyFill="1" applyBorder="1" applyAlignment="1">
      <alignment horizontal="center" vertical="center"/>
    </xf>
    <xf numFmtId="0" fontId="29" fillId="2" borderId="23" xfId="0" applyFont="1" applyFill="1" applyBorder="1" applyAlignment="1">
      <alignment horizontal="center" vertical="center"/>
    </xf>
    <xf numFmtId="0" fontId="27" fillId="2" borderId="4" xfId="0" applyFont="1" applyFill="1" applyBorder="1" applyAlignment="1">
      <alignment vertical="center" wrapText="1"/>
    </xf>
    <xf numFmtId="0" fontId="11" fillId="2" borderId="11" xfId="0" applyFont="1" applyFill="1" applyBorder="1"/>
    <xf numFmtId="0" fontId="3" fillId="2" borderId="0" xfId="0" applyFont="1" applyFill="1"/>
    <xf numFmtId="0" fontId="3" fillId="2" borderId="4" xfId="0" applyFont="1" applyFill="1" applyBorder="1"/>
    <xf numFmtId="0" fontId="4" fillId="2" borderId="0" xfId="0" applyFont="1" applyFill="1" applyAlignment="1">
      <alignment vertical="center"/>
    </xf>
    <xf numFmtId="0" fontId="10" fillId="2" borderId="28" xfId="0" applyFont="1" applyFill="1" applyBorder="1"/>
    <xf numFmtId="0" fontId="27" fillId="2" borderId="29" xfId="0" applyFont="1" applyFill="1" applyBorder="1" applyAlignment="1">
      <alignment horizontal="left" vertical="center" wrapText="1"/>
    </xf>
    <xf numFmtId="0" fontId="11" fillId="2" borderId="30" xfId="0" applyFont="1" applyFill="1" applyBorder="1"/>
    <xf numFmtId="0" fontId="31" fillId="3" borderId="13" xfId="0" applyFont="1" applyFill="1" applyBorder="1" applyAlignment="1">
      <alignment horizontal="center" vertical="center"/>
    </xf>
    <xf numFmtId="0" fontId="31" fillId="3" borderId="16" xfId="0" applyFont="1" applyFill="1" applyBorder="1" applyAlignment="1">
      <alignment horizontal="center" vertical="center"/>
    </xf>
    <xf numFmtId="0" fontId="0" fillId="4" borderId="0" xfId="0" applyFill="1" applyBorder="1"/>
    <xf numFmtId="0" fontId="23" fillId="2" borderId="6" xfId="0" applyFont="1" applyFill="1" applyBorder="1"/>
    <xf numFmtId="0" fontId="10" fillId="2" borderId="7" xfId="0" applyFont="1" applyFill="1" applyBorder="1" applyAlignment="1">
      <alignment horizontal="left" vertical="center"/>
    </xf>
    <xf numFmtId="0" fontId="24" fillId="2" borderId="7" xfId="0" applyFont="1" applyFill="1" applyBorder="1" applyAlignment="1">
      <alignment vertical="center" wrapText="1"/>
    </xf>
    <xf numFmtId="0" fontId="15" fillId="2" borderId="29" xfId="0" applyFont="1" applyFill="1" applyBorder="1" applyAlignment="1">
      <alignment horizontal="left" vertical="center"/>
    </xf>
    <xf numFmtId="0" fontId="11" fillId="2" borderId="29" xfId="0" applyFont="1" applyFill="1" applyBorder="1"/>
    <xf numFmtId="0" fontId="29" fillId="2" borderId="15" xfId="0" applyFont="1" applyFill="1" applyBorder="1" applyAlignment="1">
      <alignment horizontal="center" vertical="center"/>
    </xf>
    <xf numFmtId="10" fontId="20" fillId="2" borderId="13" xfId="1" applyNumberFormat="1" applyFont="1" applyFill="1" applyBorder="1" applyAlignment="1">
      <alignment horizontal="center"/>
    </xf>
    <xf numFmtId="10" fontId="20" fillId="2" borderId="14" xfId="1" applyNumberFormat="1" applyFont="1" applyFill="1" applyBorder="1" applyAlignment="1">
      <alignment horizontal="center"/>
    </xf>
    <xf numFmtId="10" fontId="20" fillId="2" borderId="19" xfId="1" applyNumberFormat="1" applyFont="1" applyFill="1" applyBorder="1" applyAlignment="1">
      <alignment horizontal="center"/>
    </xf>
    <xf numFmtId="10" fontId="29" fillId="2" borderId="20" xfId="0" applyNumberFormat="1" applyFont="1" applyFill="1" applyBorder="1" applyAlignment="1">
      <alignment horizontal="center" vertical="center"/>
    </xf>
    <xf numFmtId="10" fontId="29" fillId="2" borderId="22" xfId="0" applyNumberFormat="1" applyFont="1" applyFill="1" applyBorder="1" applyAlignment="1">
      <alignment horizontal="center" vertical="center"/>
    </xf>
    <xf numFmtId="10" fontId="20" fillId="2" borderId="24" xfId="1" applyNumberFormat="1" applyFont="1" applyFill="1" applyBorder="1" applyAlignment="1">
      <alignment horizontal="center"/>
    </xf>
    <xf numFmtId="10" fontId="20" fillId="2" borderId="25" xfId="1" applyNumberFormat="1" applyFont="1" applyFill="1" applyBorder="1" applyAlignment="1">
      <alignment horizontal="center"/>
    </xf>
    <xf numFmtId="10" fontId="20" fillId="2" borderId="26" xfId="1" applyNumberFormat="1" applyFont="1" applyFill="1" applyBorder="1" applyAlignment="1">
      <alignment horizontal="center"/>
    </xf>
    <xf numFmtId="10" fontId="29" fillId="2" borderId="17" xfId="0" applyNumberFormat="1" applyFont="1" applyFill="1" applyBorder="1" applyAlignment="1">
      <alignment horizontal="center" vertical="center"/>
    </xf>
    <xf numFmtId="0" fontId="24" fillId="2" borderId="0" xfId="0" applyFont="1" applyFill="1" applyBorder="1" applyAlignment="1"/>
    <xf numFmtId="0" fontId="24" fillId="2" borderId="7" xfId="0" applyFont="1" applyFill="1" applyBorder="1" applyAlignment="1">
      <alignment vertical="center"/>
    </xf>
    <xf numFmtId="0" fontId="24" fillId="2" borderId="5" xfId="0" applyFont="1" applyFill="1" applyBorder="1" applyAlignment="1">
      <alignment vertical="top" wrapText="1"/>
    </xf>
    <xf numFmtId="0" fontId="24" fillId="2" borderId="8" xfId="0" applyFont="1" applyFill="1" applyBorder="1" applyAlignment="1">
      <alignment vertical="top" wrapText="1"/>
    </xf>
    <xf numFmtId="0" fontId="0" fillId="0" borderId="0" xfId="0" applyBorder="1"/>
    <xf numFmtId="0" fontId="10" fillId="4" borderId="31" xfId="0" applyFont="1" applyFill="1" applyBorder="1"/>
    <xf numFmtId="0" fontId="22" fillId="4" borderId="31" xfId="0" applyFont="1" applyFill="1" applyBorder="1" applyAlignment="1">
      <alignment horizontal="center"/>
    </xf>
    <xf numFmtId="0" fontId="0" fillId="4" borderId="31" xfId="0" applyFill="1" applyBorder="1"/>
    <xf numFmtId="0" fontId="10" fillId="4" borderId="32" xfId="0" applyFont="1" applyFill="1" applyBorder="1"/>
    <xf numFmtId="0" fontId="0" fillId="4" borderId="34" xfId="0" applyFill="1" applyBorder="1"/>
    <xf numFmtId="0" fontId="0" fillId="4" borderId="33" xfId="0" applyFill="1" applyBorder="1"/>
    <xf numFmtId="0" fontId="23" fillId="2" borderId="35" xfId="0" applyFont="1" applyFill="1" applyBorder="1"/>
    <xf numFmtId="10" fontId="20" fillId="5" borderId="24" xfId="0" applyNumberFormat="1" applyFont="1" applyFill="1" applyBorder="1" applyAlignment="1" applyProtection="1">
      <alignment horizontal="center"/>
      <protection locked="0"/>
    </xf>
    <xf numFmtId="10" fontId="20" fillId="5" borderId="25" xfId="0" applyNumberFormat="1" applyFont="1" applyFill="1" applyBorder="1" applyAlignment="1" applyProtection="1">
      <alignment horizontal="center"/>
      <protection locked="0"/>
    </xf>
    <xf numFmtId="10" fontId="20" fillId="5" borderId="20" xfId="0" applyNumberFormat="1" applyFont="1" applyFill="1" applyBorder="1" applyAlignment="1" applyProtection="1">
      <alignment horizontal="center"/>
      <protection locked="0"/>
    </xf>
    <xf numFmtId="10" fontId="20" fillId="5" borderId="13" xfId="0" applyNumberFormat="1" applyFont="1" applyFill="1" applyBorder="1" applyAlignment="1" applyProtection="1">
      <alignment horizontal="center"/>
      <protection locked="0"/>
    </xf>
    <xf numFmtId="10" fontId="20" fillId="5" borderId="14" xfId="0" applyNumberFormat="1" applyFont="1" applyFill="1" applyBorder="1" applyAlignment="1" applyProtection="1">
      <alignment horizontal="center"/>
      <protection locked="0"/>
    </xf>
    <xf numFmtId="10" fontId="20" fillId="5" borderId="15" xfId="0" applyNumberFormat="1" applyFont="1" applyFill="1" applyBorder="1" applyAlignment="1" applyProtection="1">
      <alignment horizontal="center"/>
      <protection locked="0"/>
    </xf>
    <xf numFmtId="0" fontId="18" fillId="2" borderId="0" xfId="0" applyFont="1" applyFill="1" applyBorder="1" applyAlignment="1" applyProtection="1">
      <alignment vertical="center"/>
    </xf>
    <xf numFmtId="10" fontId="21" fillId="2" borderId="0" xfId="0" applyNumberFormat="1" applyFont="1" applyFill="1" applyBorder="1" applyAlignment="1" applyProtection="1">
      <alignment vertical="center"/>
    </xf>
    <xf numFmtId="0" fontId="18" fillId="2" borderId="5" xfId="0" applyFont="1" applyFill="1" applyBorder="1" applyAlignment="1" applyProtection="1">
      <alignment horizontal="center" vertical="center"/>
    </xf>
    <xf numFmtId="0" fontId="30" fillId="2" borderId="11" xfId="0" applyFont="1" applyFill="1" applyBorder="1" applyAlignment="1" applyProtection="1">
      <alignment horizontal="center" vertical="center"/>
    </xf>
    <xf numFmtId="165" fontId="20" fillId="2" borderId="0" xfId="0" applyNumberFormat="1" applyFont="1" applyFill="1" applyBorder="1" applyAlignment="1" applyProtection="1">
      <alignment horizontal="center"/>
    </xf>
    <xf numFmtId="0" fontId="16" fillId="2" borderId="11" xfId="0" applyFont="1" applyFill="1" applyBorder="1" applyAlignment="1" applyProtection="1">
      <alignment horizontal="center" vertical="center"/>
    </xf>
    <xf numFmtId="165" fontId="19" fillId="2" borderId="0" xfId="0" applyNumberFormat="1" applyFont="1" applyFill="1" applyBorder="1" applyAlignment="1" applyProtection="1"/>
    <xf numFmtId="10" fontId="19" fillId="2" borderId="5" xfId="0" applyNumberFormat="1" applyFont="1" applyFill="1" applyBorder="1" applyAlignment="1" applyProtection="1">
      <alignment horizontal="center"/>
    </xf>
    <xf numFmtId="0" fontId="30" fillId="6" borderId="0" xfId="0" applyFont="1" applyFill="1"/>
    <xf numFmtId="0" fontId="30" fillId="0" borderId="0" xfId="0" applyFont="1" applyFill="1"/>
    <xf numFmtId="0" fontId="20" fillId="0" borderId="0" xfId="0" applyFont="1"/>
    <xf numFmtId="0" fontId="33" fillId="0" borderId="0" xfId="0" applyFont="1"/>
    <xf numFmtId="0" fontId="34" fillId="0" borderId="0" xfId="0" applyFont="1"/>
    <xf numFmtId="164" fontId="20" fillId="0" borderId="0" xfId="0" applyNumberFormat="1" applyFont="1"/>
    <xf numFmtId="164" fontId="20" fillId="0" borderId="0" xfId="0" applyNumberFormat="1" applyFont="1" applyFill="1"/>
    <xf numFmtId="164" fontId="20" fillId="0" borderId="0" xfId="1" applyNumberFormat="1" applyFont="1"/>
    <xf numFmtId="0" fontId="20" fillId="0" borderId="0" xfId="0" applyFont="1" applyFill="1" applyBorder="1" applyAlignment="1">
      <alignment horizontal="left"/>
    </xf>
    <xf numFmtId="9" fontId="20" fillId="0" borderId="0" xfId="0" applyNumberFormat="1" applyFont="1" applyFill="1"/>
    <xf numFmtId="0" fontId="30" fillId="6" borderId="0" xfId="0" applyFont="1" applyFill="1" applyBorder="1" applyAlignment="1">
      <alignment horizontal="left"/>
    </xf>
    <xf numFmtId="166" fontId="33" fillId="0" borderId="0" xfId="0" applyNumberFormat="1" applyFont="1"/>
    <xf numFmtId="0" fontId="20" fillId="0" borderId="0" xfId="0" applyFont="1" applyAlignment="1">
      <alignment wrapText="1"/>
    </xf>
    <xf numFmtId="0" fontId="20" fillId="0" borderId="0" xfId="0" applyFont="1" applyAlignment="1"/>
    <xf numFmtId="0" fontId="20" fillId="0" borderId="0" xfId="0" applyFont="1" applyFill="1" applyBorder="1" applyAlignment="1">
      <alignment horizontal="left" vertical="center"/>
    </xf>
    <xf numFmtId="0" fontId="33" fillId="0" borderId="0" xfId="0" applyFont="1" applyAlignment="1">
      <alignment horizontal="left"/>
    </xf>
    <xf numFmtId="0" fontId="17" fillId="4" borderId="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24" fillId="2" borderId="0"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32" fillId="2" borderId="0"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5"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3" fillId="4" borderId="9" xfId="0" applyFont="1" applyFill="1" applyBorder="1" applyAlignment="1">
      <alignment horizontal="left" vertical="center"/>
    </xf>
    <xf numFmtId="0" fontId="13" fillId="4" borderId="10" xfId="0" applyFont="1" applyFill="1" applyBorder="1" applyAlignment="1">
      <alignment horizontal="left" vertical="center"/>
    </xf>
    <xf numFmtId="0" fontId="13" fillId="4" borderId="27" xfId="0" applyFont="1" applyFill="1" applyBorder="1" applyAlignment="1">
      <alignment horizontal="left" vertical="center"/>
    </xf>
    <xf numFmtId="0" fontId="13" fillId="4" borderId="4" xfId="0" applyFont="1" applyFill="1" applyBorder="1" applyAlignment="1">
      <alignment horizontal="left" vertical="center"/>
    </xf>
    <xf numFmtId="0" fontId="13" fillId="4" borderId="0" xfId="0" applyFont="1" applyFill="1" applyBorder="1" applyAlignment="1">
      <alignment horizontal="left" vertical="center"/>
    </xf>
    <xf numFmtId="0" fontId="13" fillId="4" borderId="5" xfId="0" applyFont="1" applyFill="1" applyBorder="1" applyAlignment="1">
      <alignment horizontal="left" vertical="center"/>
    </xf>
    <xf numFmtId="0" fontId="27" fillId="2" borderId="0" xfId="0" applyFont="1" applyFill="1" applyBorder="1" applyAlignment="1">
      <alignment horizontal="justify" vertical="center" wrapText="1"/>
    </xf>
    <xf numFmtId="0" fontId="28" fillId="2" borderId="18"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30" fillId="0" borderId="0" xfId="0" applyFont="1" applyAlignment="1">
      <alignment horizontal="center"/>
    </xf>
  </cellXfs>
  <cellStyles count="3">
    <cellStyle name="Normal" xfId="0" builtinId="0"/>
    <cellStyle name="Normal 2" xfId="2" xr:uid="{0E3063CA-550C-48DF-90AF-0BE899742E2B}"/>
    <cellStyle name="Percent" xfId="1" builtinId="5"/>
  </cellStyles>
  <dxfs count="0"/>
  <tableStyles count="0" defaultTableStyle="TableStyleMedium2" defaultPivotStyle="PivotStyleLight16"/>
  <colors>
    <mruColors>
      <color rgb="FFA7CEE4"/>
      <color rgb="FFF69E3C"/>
      <color rgb="FFE6550D"/>
      <color rgb="FF2988BC"/>
      <color rgb="FFFDE0C5"/>
      <color rgb="FFDBEBF4"/>
      <color rgb="FFF24A2C"/>
      <color rgb="FFE6400D"/>
      <color rgb="FFFD8D3C"/>
      <color rgb="FFC072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50000"/>
                    <a:lumOff val="50000"/>
                  </a:schemeClr>
                </a:solidFill>
                <a:latin typeface="Source Sans Pro" panose="020B0503030403020204" pitchFamily="34" charset="0"/>
                <a:ea typeface="+mn-ea"/>
                <a:cs typeface="+mn-cs"/>
              </a:defRPr>
            </a:pPr>
            <a:r>
              <a:rPr lang="fr-FR" sz="1400" b="1" i="0" baseline="0">
                <a:solidFill>
                  <a:schemeClr val="tx1">
                    <a:lumMod val="50000"/>
                    <a:lumOff val="50000"/>
                  </a:schemeClr>
                </a:solidFill>
                <a:effectLst/>
                <a:latin typeface="Source Sans Pro" panose="020B0503030403020204" pitchFamily="34" charset="0"/>
              </a:rPr>
              <a:t>Changes to the portfolio's value by subsector in 2022</a:t>
            </a:r>
          </a:p>
        </c:rich>
      </c:tx>
      <c:layout>
        <c:manualLayout>
          <c:xMode val="edge"/>
          <c:yMode val="edge"/>
          <c:x val="0.21134699077007604"/>
          <c:y val="4.445467215786583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50000"/>
                  <a:lumOff val="50000"/>
                </a:schemeClr>
              </a:solidFill>
              <a:latin typeface="Source Sans Pro" panose="020B0503030403020204" pitchFamily="34" charset="0"/>
              <a:ea typeface="+mn-ea"/>
              <a:cs typeface="+mn-cs"/>
            </a:defRPr>
          </a:pPr>
          <a:endParaRPr lang="en-US"/>
        </a:p>
      </c:txPr>
    </c:title>
    <c:autoTitleDeleted val="0"/>
    <c:plotArea>
      <c:layout>
        <c:manualLayout>
          <c:layoutTarget val="inner"/>
          <c:xMode val="edge"/>
          <c:yMode val="edge"/>
          <c:x val="7.2453980277724719E-2"/>
          <c:y val="0.2244473057009013"/>
          <c:w val="0.9412628821142649"/>
          <c:h val="0.52526254506848014"/>
        </c:manualLayout>
      </c:layout>
      <c:barChart>
        <c:barDir val="bar"/>
        <c:grouping val="stacked"/>
        <c:varyColors val="0"/>
        <c:ser>
          <c:idx val="0"/>
          <c:order val="0"/>
          <c:tx>
            <c:strRef>
              <c:f>'BoE Stress Test'!$D$45</c:f>
              <c:strCache>
                <c:ptCount val="1"/>
                <c:pt idx="0">
                  <c:v>Coal Extraction</c:v>
                </c:pt>
              </c:strCache>
            </c:strRef>
          </c:tx>
          <c:spPr>
            <a:solidFill>
              <a:schemeClr val="accent1"/>
            </a:solidFill>
            <a:ln>
              <a:noFill/>
            </a:ln>
            <a:effectLst/>
          </c:spPr>
          <c:invertIfNegative val="0"/>
          <c:cat>
            <c:strRef>
              <c:f>'BoE Stress Test'!$E$44:$F$44</c:f>
              <c:strCache>
                <c:ptCount val="2"/>
                <c:pt idx="0">
                  <c:v>Equity</c:v>
                </c:pt>
                <c:pt idx="1">
                  <c:v>Bonds</c:v>
                </c:pt>
              </c:strCache>
            </c:strRef>
          </c:cat>
          <c:val>
            <c:numRef>
              <c:f>'BoE Stress Test'!$E$45:$F$45</c:f>
              <c:numCache>
                <c:formatCode>0.00%</c:formatCode>
                <c:ptCount val="2"/>
                <c:pt idx="0">
                  <c:v>-4.5000000000000005E-3</c:v>
                </c:pt>
                <c:pt idx="1">
                  <c:v>-6.7500000000000004E-4</c:v>
                </c:pt>
              </c:numCache>
            </c:numRef>
          </c:val>
          <c:extLst>
            <c:ext xmlns:c16="http://schemas.microsoft.com/office/drawing/2014/chart" uri="{C3380CC4-5D6E-409C-BE32-E72D297353CC}">
              <c16:uniqueId val="{00000000-E723-4407-936A-5B35BE18EE1D}"/>
            </c:ext>
          </c:extLst>
        </c:ser>
        <c:ser>
          <c:idx val="1"/>
          <c:order val="1"/>
          <c:tx>
            <c:strRef>
              <c:f>'BoE Stress Test'!$D$46</c:f>
              <c:strCache>
                <c:ptCount val="1"/>
                <c:pt idx="0">
                  <c:v>Oil Extraction</c:v>
                </c:pt>
              </c:strCache>
            </c:strRef>
          </c:tx>
          <c:spPr>
            <a:solidFill>
              <a:schemeClr val="accent2"/>
            </a:solidFill>
            <a:ln>
              <a:noFill/>
            </a:ln>
            <a:effectLst/>
          </c:spPr>
          <c:invertIfNegative val="0"/>
          <c:cat>
            <c:strRef>
              <c:f>'BoE Stress Test'!$E$44:$F$44</c:f>
              <c:strCache>
                <c:ptCount val="2"/>
                <c:pt idx="0">
                  <c:v>Equity</c:v>
                </c:pt>
                <c:pt idx="1">
                  <c:v>Bonds</c:v>
                </c:pt>
              </c:strCache>
            </c:strRef>
          </c:cat>
          <c:val>
            <c:numRef>
              <c:f>'BoE Stress Test'!$E$46:$F$46</c:f>
              <c:numCache>
                <c:formatCode>0.00%</c:formatCode>
                <c:ptCount val="2"/>
                <c:pt idx="0">
                  <c:v>-4.1999999999999997E-3</c:v>
                </c:pt>
                <c:pt idx="1">
                  <c:v>-6.3000000000000003E-4</c:v>
                </c:pt>
              </c:numCache>
            </c:numRef>
          </c:val>
          <c:extLst>
            <c:ext xmlns:c16="http://schemas.microsoft.com/office/drawing/2014/chart" uri="{C3380CC4-5D6E-409C-BE32-E72D297353CC}">
              <c16:uniqueId val="{00000001-E723-4407-936A-5B35BE18EE1D}"/>
            </c:ext>
          </c:extLst>
        </c:ser>
        <c:ser>
          <c:idx val="2"/>
          <c:order val="2"/>
          <c:tx>
            <c:strRef>
              <c:f>'BoE Stress Test'!$D$47</c:f>
              <c:strCache>
                <c:ptCount val="1"/>
                <c:pt idx="0">
                  <c:v>Gas Extraction</c:v>
                </c:pt>
              </c:strCache>
            </c:strRef>
          </c:tx>
          <c:spPr>
            <a:solidFill>
              <a:schemeClr val="accent3"/>
            </a:solidFill>
            <a:ln>
              <a:noFill/>
            </a:ln>
            <a:effectLst/>
          </c:spPr>
          <c:invertIfNegative val="0"/>
          <c:cat>
            <c:strRef>
              <c:f>'BoE Stress Test'!$E$44:$F$44</c:f>
              <c:strCache>
                <c:ptCount val="2"/>
                <c:pt idx="0">
                  <c:v>Equity</c:v>
                </c:pt>
                <c:pt idx="1">
                  <c:v>Bonds</c:v>
                </c:pt>
              </c:strCache>
            </c:strRef>
          </c:cat>
          <c:val>
            <c:numRef>
              <c:f>'BoE Stress Test'!$E$47:$F$47</c:f>
              <c:numCache>
                <c:formatCode>0.00%</c:formatCode>
                <c:ptCount val="2"/>
                <c:pt idx="0">
                  <c:v>-2.5000000000000001E-3</c:v>
                </c:pt>
                <c:pt idx="1">
                  <c:v>-3.7500000000000001E-4</c:v>
                </c:pt>
              </c:numCache>
            </c:numRef>
          </c:val>
          <c:extLst>
            <c:ext xmlns:c16="http://schemas.microsoft.com/office/drawing/2014/chart" uri="{C3380CC4-5D6E-409C-BE32-E72D297353CC}">
              <c16:uniqueId val="{00000002-E723-4407-936A-5B35BE18EE1D}"/>
            </c:ext>
          </c:extLst>
        </c:ser>
        <c:ser>
          <c:idx val="3"/>
          <c:order val="3"/>
          <c:tx>
            <c:strRef>
              <c:f>'BoE Stress Test'!$D$48</c:f>
              <c:strCache>
                <c:ptCount val="1"/>
                <c:pt idx="0">
                  <c:v>Coal Power</c:v>
                </c:pt>
              </c:strCache>
            </c:strRef>
          </c:tx>
          <c:spPr>
            <a:solidFill>
              <a:schemeClr val="accent4"/>
            </a:solidFill>
            <a:ln>
              <a:noFill/>
            </a:ln>
            <a:effectLst/>
          </c:spPr>
          <c:invertIfNegative val="0"/>
          <c:cat>
            <c:strRef>
              <c:f>'BoE Stress Test'!$E$44:$F$44</c:f>
              <c:strCache>
                <c:ptCount val="2"/>
                <c:pt idx="0">
                  <c:v>Equity</c:v>
                </c:pt>
                <c:pt idx="1">
                  <c:v>Bonds</c:v>
                </c:pt>
              </c:strCache>
            </c:strRef>
          </c:cat>
          <c:val>
            <c:numRef>
              <c:f>'BoE Stress Test'!$E$48:$F$48</c:f>
              <c:numCache>
                <c:formatCode>0.00%</c:formatCode>
                <c:ptCount val="2"/>
                <c:pt idx="0">
                  <c:v>-6.5000000000000006E-3</c:v>
                </c:pt>
                <c:pt idx="1">
                  <c:v>-9.7500000000000006E-4</c:v>
                </c:pt>
              </c:numCache>
            </c:numRef>
          </c:val>
          <c:extLst>
            <c:ext xmlns:c16="http://schemas.microsoft.com/office/drawing/2014/chart" uri="{C3380CC4-5D6E-409C-BE32-E72D297353CC}">
              <c16:uniqueId val="{00000003-E723-4407-936A-5B35BE18EE1D}"/>
            </c:ext>
          </c:extLst>
        </c:ser>
        <c:ser>
          <c:idx val="4"/>
          <c:order val="4"/>
          <c:tx>
            <c:strRef>
              <c:f>'BoE Stress Test'!$D$49</c:f>
              <c:strCache>
                <c:ptCount val="1"/>
                <c:pt idx="0">
                  <c:v>Oil Power</c:v>
                </c:pt>
              </c:strCache>
            </c:strRef>
          </c:tx>
          <c:spPr>
            <a:solidFill>
              <a:schemeClr val="accent5"/>
            </a:solidFill>
            <a:ln>
              <a:noFill/>
            </a:ln>
            <a:effectLst/>
          </c:spPr>
          <c:invertIfNegative val="0"/>
          <c:cat>
            <c:strRef>
              <c:f>'BoE Stress Test'!$E$44:$F$44</c:f>
              <c:strCache>
                <c:ptCount val="2"/>
                <c:pt idx="0">
                  <c:v>Equity</c:v>
                </c:pt>
                <c:pt idx="1">
                  <c:v>Bonds</c:v>
                </c:pt>
              </c:strCache>
            </c:strRef>
          </c:cat>
          <c:val>
            <c:numRef>
              <c:f>'BoE Stress Test'!$E$49:$F$49</c:f>
              <c:numCache>
                <c:formatCode>0.00%</c:formatCode>
                <c:ptCount val="2"/>
                <c:pt idx="0">
                  <c:v>-3.4999999999999996E-3</c:v>
                </c:pt>
                <c:pt idx="1">
                  <c:v>-5.2499999999999997E-4</c:v>
                </c:pt>
              </c:numCache>
            </c:numRef>
          </c:val>
          <c:extLst>
            <c:ext xmlns:c16="http://schemas.microsoft.com/office/drawing/2014/chart" uri="{C3380CC4-5D6E-409C-BE32-E72D297353CC}">
              <c16:uniqueId val="{00000004-E723-4407-936A-5B35BE18EE1D}"/>
            </c:ext>
          </c:extLst>
        </c:ser>
        <c:ser>
          <c:idx val="5"/>
          <c:order val="5"/>
          <c:tx>
            <c:strRef>
              <c:f>'BoE Stress Test'!$D$50</c:f>
              <c:strCache>
                <c:ptCount val="1"/>
                <c:pt idx="0">
                  <c:v>Gas Power</c:v>
                </c:pt>
              </c:strCache>
            </c:strRef>
          </c:tx>
          <c:spPr>
            <a:solidFill>
              <a:schemeClr val="accent6"/>
            </a:solidFill>
            <a:ln>
              <a:noFill/>
            </a:ln>
            <a:effectLst/>
          </c:spPr>
          <c:invertIfNegative val="0"/>
          <c:cat>
            <c:strRef>
              <c:f>'BoE Stress Test'!$E$44:$F$44</c:f>
              <c:strCache>
                <c:ptCount val="2"/>
                <c:pt idx="0">
                  <c:v>Equity</c:v>
                </c:pt>
                <c:pt idx="1">
                  <c:v>Bonds</c:v>
                </c:pt>
              </c:strCache>
            </c:strRef>
          </c:cat>
          <c:val>
            <c:numRef>
              <c:f>'BoE Stress Test'!$E$50:$F$50</c:f>
              <c:numCache>
                <c:formatCode>0.00%</c:formatCode>
                <c:ptCount val="2"/>
                <c:pt idx="0">
                  <c:v>-2E-3</c:v>
                </c:pt>
                <c:pt idx="1">
                  <c:v>-2.9999999999999997E-4</c:v>
                </c:pt>
              </c:numCache>
            </c:numRef>
          </c:val>
          <c:extLst>
            <c:ext xmlns:c16="http://schemas.microsoft.com/office/drawing/2014/chart" uri="{C3380CC4-5D6E-409C-BE32-E72D297353CC}">
              <c16:uniqueId val="{00000005-E723-4407-936A-5B35BE18EE1D}"/>
            </c:ext>
          </c:extLst>
        </c:ser>
        <c:ser>
          <c:idx val="6"/>
          <c:order val="6"/>
          <c:tx>
            <c:strRef>
              <c:f>'BoE Stress Test'!$D$51</c:f>
              <c:strCache>
                <c:ptCount val="1"/>
                <c:pt idx="0">
                  <c:v>Low Carbon Power</c:v>
                </c:pt>
              </c:strCache>
            </c:strRef>
          </c:tx>
          <c:spPr>
            <a:solidFill>
              <a:schemeClr val="accent1">
                <a:lumMod val="60000"/>
              </a:schemeClr>
            </a:solidFill>
            <a:ln>
              <a:noFill/>
            </a:ln>
            <a:effectLst/>
          </c:spPr>
          <c:invertIfNegative val="0"/>
          <c:cat>
            <c:strRef>
              <c:f>'BoE Stress Test'!$E$44:$F$44</c:f>
              <c:strCache>
                <c:ptCount val="2"/>
                <c:pt idx="0">
                  <c:v>Equity</c:v>
                </c:pt>
                <c:pt idx="1">
                  <c:v>Bonds</c:v>
                </c:pt>
              </c:strCache>
            </c:strRef>
          </c:cat>
          <c:val>
            <c:numRef>
              <c:f>'BoE Stress Test'!$E$51:$F$51</c:f>
              <c:numCache>
                <c:formatCode>0.00%</c:formatCode>
                <c:ptCount val="2"/>
                <c:pt idx="0">
                  <c:v>1E-3</c:v>
                </c:pt>
                <c:pt idx="1">
                  <c:v>1.4999999999999999E-4</c:v>
                </c:pt>
              </c:numCache>
            </c:numRef>
          </c:val>
          <c:extLst>
            <c:ext xmlns:c16="http://schemas.microsoft.com/office/drawing/2014/chart" uri="{C3380CC4-5D6E-409C-BE32-E72D297353CC}">
              <c16:uniqueId val="{00000006-E723-4407-936A-5B35BE18EE1D}"/>
            </c:ext>
          </c:extLst>
        </c:ser>
        <c:ser>
          <c:idx val="7"/>
          <c:order val="7"/>
          <c:tx>
            <c:strRef>
              <c:f>'BoE Stress Test'!$D$52</c:f>
              <c:strCache>
                <c:ptCount val="1"/>
                <c:pt idx="0">
                  <c:v>Non-Electric Vehicles</c:v>
                </c:pt>
              </c:strCache>
            </c:strRef>
          </c:tx>
          <c:spPr>
            <a:solidFill>
              <a:schemeClr val="accent2">
                <a:lumMod val="60000"/>
              </a:schemeClr>
            </a:solidFill>
            <a:ln>
              <a:noFill/>
            </a:ln>
            <a:effectLst/>
          </c:spPr>
          <c:invertIfNegative val="0"/>
          <c:cat>
            <c:strRef>
              <c:f>'BoE Stress Test'!$E$44:$F$44</c:f>
              <c:strCache>
                <c:ptCount val="2"/>
                <c:pt idx="0">
                  <c:v>Equity</c:v>
                </c:pt>
                <c:pt idx="1">
                  <c:v>Bonds</c:v>
                </c:pt>
              </c:strCache>
            </c:strRef>
          </c:cat>
          <c:val>
            <c:numRef>
              <c:f>'BoE Stress Test'!$E$52:$F$52</c:f>
              <c:numCache>
                <c:formatCode>0.00%</c:formatCode>
                <c:ptCount val="2"/>
                <c:pt idx="0">
                  <c:v>-3.0000000000000001E-3</c:v>
                </c:pt>
                <c:pt idx="1">
                  <c:v>-4.4999999999999999E-4</c:v>
                </c:pt>
              </c:numCache>
            </c:numRef>
          </c:val>
          <c:extLst>
            <c:ext xmlns:c16="http://schemas.microsoft.com/office/drawing/2014/chart" uri="{C3380CC4-5D6E-409C-BE32-E72D297353CC}">
              <c16:uniqueId val="{00000007-E723-4407-936A-5B35BE18EE1D}"/>
            </c:ext>
          </c:extLst>
        </c:ser>
        <c:ser>
          <c:idx val="8"/>
          <c:order val="8"/>
          <c:tx>
            <c:strRef>
              <c:f>'BoE Stress Test'!$D$53</c:f>
              <c:strCache>
                <c:ptCount val="1"/>
                <c:pt idx="0">
                  <c:v>Electric Vehicles</c:v>
                </c:pt>
              </c:strCache>
            </c:strRef>
          </c:tx>
          <c:spPr>
            <a:solidFill>
              <a:schemeClr val="accent3">
                <a:lumMod val="60000"/>
              </a:schemeClr>
            </a:solidFill>
            <a:ln>
              <a:noFill/>
            </a:ln>
            <a:effectLst/>
          </c:spPr>
          <c:invertIfNegative val="0"/>
          <c:cat>
            <c:strRef>
              <c:f>'BoE Stress Test'!$E$44:$F$44</c:f>
              <c:strCache>
                <c:ptCount val="2"/>
                <c:pt idx="0">
                  <c:v>Equity</c:v>
                </c:pt>
                <c:pt idx="1">
                  <c:v>Bonds</c:v>
                </c:pt>
              </c:strCache>
            </c:strRef>
          </c:cat>
          <c:val>
            <c:numRef>
              <c:f>'BoE Stress Test'!$E$53:$F$53</c:f>
              <c:numCache>
                <c:formatCode>0.00%</c:formatCode>
                <c:ptCount val="2"/>
                <c:pt idx="0">
                  <c:v>1.5E-3</c:v>
                </c:pt>
                <c:pt idx="1">
                  <c:v>2.2499999999999999E-4</c:v>
                </c:pt>
              </c:numCache>
            </c:numRef>
          </c:val>
          <c:extLst>
            <c:ext xmlns:c16="http://schemas.microsoft.com/office/drawing/2014/chart" uri="{C3380CC4-5D6E-409C-BE32-E72D297353CC}">
              <c16:uniqueId val="{00000008-E723-4407-936A-5B35BE18EE1D}"/>
            </c:ext>
          </c:extLst>
        </c:ser>
        <c:ser>
          <c:idx val="9"/>
          <c:order val="9"/>
          <c:tx>
            <c:strRef>
              <c:f>'BoE Stress Test'!$D$54</c:f>
              <c:strCache>
                <c:ptCount val="1"/>
                <c:pt idx="0">
                  <c:v>Shipping</c:v>
                </c:pt>
              </c:strCache>
            </c:strRef>
          </c:tx>
          <c:spPr>
            <a:solidFill>
              <a:schemeClr val="accent4">
                <a:lumMod val="60000"/>
              </a:schemeClr>
            </a:solidFill>
            <a:ln>
              <a:noFill/>
            </a:ln>
            <a:effectLst/>
          </c:spPr>
          <c:invertIfNegative val="0"/>
          <c:cat>
            <c:strRef>
              <c:f>'BoE Stress Test'!$E$44:$F$44</c:f>
              <c:strCache>
                <c:ptCount val="2"/>
                <c:pt idx="0">
                  <c:v>Equity</c:v>
                </c:pt>
                <c:pt idx="1">
                  <c:v>Bonds</c:v>
                </c:pt>
              </c:strCache>
            </c:strRef>
          </c:cat>
          <c:val>
            <c:numRef>
              <c:f>'BoE Stress Test'!$E$54:$F$54</c:f>
              <c:numCache>
                <c:formatCode>0.00%</c:formatCode>
                <c:ptCount val="2"/>
                <c:pt idx="0">
                  <c:v>-1.5E-3</c:v>
                </c:pt>
                <c:pt idx="1">
                  <c:v>-2.2499999999999999E-4</c:v>
                </c:pt>
              </c:numCache>
            </c:numRef>
          </c:val>
          <c:extLst>
            <c:ext xmlns:c16="http://schemas.microsoft.com/office/drawing/2014/chart" uri="{C3380CC4-5D6E-409C-BE32-E72D297353CC}">
              <c16:uniqueId val="{00000009-E723-4407-936A-5B35BE18EE1D}"/>
            </c:ext>
          </c:extLst>
        </c:ser>
        <c:ser>
          <c:idx val="10"/>
          <c:order val="10"/>
          <c:tx>
            <c:strRef>
              <c:f>'BoE Stress Test'!$D$55</c:f>
              <c:strCache>
                <c:ptCount val="1"/>
                <c:pt idx="0">
                  <c:v>Aviation</c:v>
                </c:pt>
              </c:strCache>
            </c:strRef>
          </c:tx>
          <c:spPr>
            <a:solidFill>
              <a:schemeClr val="accent5">
                <a:lumMod val="60000"/>
              </a:schemeClr>
            </a:solidFill>
            <a:ln>
              <a:noFill/>
            </a:ln>
            <a:effectLst/>
          </c:spPr>
          <c:invertIfNegative val="0"/>
          <c:cat>
            <c:strRef>
              <c:f>'BoE Stress Test'!$E$44:$F$44</c:f>
              <c:strCache>
                <c:ptCount val="2"/>
                <c:pt idx="0">
                  <c:v>Equity</c:v>
                </c:pt>
                <c:pt idx="1">
                  <c:v>Bonds</c:v>
                </c:pt>
              </c:strCache>
            </c:strRef>
          </c:cat>
          <c:val>
            <c:numRef>
              <c:f>'BoE Stress Test'!$E$55:$F$55</c:f>
              <c:numCache>
                <c:formatCode>0.00%</c:formatCode>
                <c:ptCount val="2"/>
                <c:pt idx="0">
                  <c:v>-2.0999999999999999E-3</c:v>
                </c:pt>
                <c:pt idx="1">
                  <c:v>-3.1500000000000001E-4</c:v>
                </c:pt>
              </c:numCache>
            </c:numRef>
          </c:val>
          <c:extLst>
            <c:ext xmlns:c16="http://schemas.microsoft.com/office/drawing/2014/chart" uri="{C3380CC4-5D6E-409C-BE32-E72D297353CC}">
              <c16:uniqueId val="{0000000A-E723-4407-936A-5B35BE18EE1D}"/>
            </c:ext>
          </c:extLst>
        </c:ser>
        <c:ser>
          <c:idx val="11"/>
          <c:order val="11"/>
          <c:tx>
            <c:strRef>
              <c:f>'BoE Stress Test'!$D$56</c:f>
              <c:strCache>
                <c:ptCount val="1"/>
                <c:pt idx="0">
                  <c:v>FF-based materials</c:v>
                </c:pt>
              </c:strCache>
            </c:strRef>
          </c:tx>
          <c:spPr>
            <a:solidFill>
              <a:schemeClr val="accent6">
                <a:lumMod val="60000"/>
              </a:schemeClr>
            </a:solidFill>
            <a:ln>
              <a:noFill/>
            </a:ln>
            <a:effectLst/>
          </c:spPr>
          <c:invertIfNegative val="0"/>
          <c:cat>
            <c:strRef>
              <c:f>'BoE Stress Test'!$E$44:$F$44</c:f>
              <c:strCache>
                <c:ptCount val="2"/>
                <c:pt idx="0">
                  <c:v>Equity</c:v>
                </c:pt>
                <c:pt idx="1">
                  <c:v>Bonds</c:v>
                </c:pt>
              </c:strCache>
            </c:strRef>
          </c:cat>
          <c:val>
            <c:numRef>
              <c:f>'BoE Stress Test'!$E$56:$F$56</c:f>
              <c:numCache>
                <c:formatCode>0.00%</c:formatCode>
                <c:ptCount val="2"/>
                <c:pt idx="0">
                  <c:v>-3.8249999999999994E-3</c:v>
                </c:pt>
                <c:pt idx="1">
                  <c:v>-5.9606250000000002E-4</c:v>
                </c:pt>
              </c:numCache>
            </c:numRef>
          </c:val>
          <c:extLst>
            <c:ext xmlns:c16="http://schemas.microsoft.com/office/drawing/2014/chart" uri="{C3380CC4-5D6E-409C-BE32-E72D297353CC}">
              <c16:uniqueId val="{0000000B-E723-4407-936A-5B35BE18EE1D}"/>
            </c:ext>
          </c:extLst>
        </c:ser>
        <c:ser>
          <c:idx val="12"/>
          <c:order val="12"/>
          <c:tx>
            <c:strRef>
              <c:f>'BoE Stress Test'!$D$57</c:f>
              <c:strCache>
                <c:ptCount val="1"/>
                <c:pt idx="0">
                  <c:v>Other materials</c:v>
                </c:pt>
              </c:strCache>
            </c:strRef>
          </c:tx>
          <c:spPr>
            <a:solidFill>
              <a:schemeClr val="accent1">
                <a:lumMod val="80000"/>
                <a:lumOff val="20000"/>
              </a:schemeClr>
            </a:solidFill>
            <a:ln>
              <a:noFill/>
            </a:ln>
            <a:effectLst/>
          </c:spPr>
          <c:invertIfNegative val="0"/>
          <c:cat>
            <c:strRef>
              <c:f>'BoE Stress Test'!$E$44:$F$44</c:f>
              <c:strCache>
                <c:ptCount val="2"/>
                <c:pt idx="0">
                  <c:v>Equity</c:v>
                </c:pt>
                <c:pt idx="1">
                  <c:v>Bonds</c:v>
                </c:pt>
              </c:strCache>
            </c:strRef>
          </c:cat>
          <c:val>
            <c:numRef>
              <c:f>'BoE Stress Test'!$E$57:$F$57</c:f>
              <c:numCache>
                <c:formatCode>0.00%</c:formatCode>
                <c:ptCount val="2"/>
                <c:pt idx="0">
                  <c:v>-1.9250000000000001E-3</c:v>
                </c:pt>
                <c:pt idx="1">
                  <c:v>-2.9831250000000002E-4</c:v>
                </c:pt>
              </c:numCache>
            </c:numRef>
          </c:val>
          <c:extLst>
            <c:ext xmlns:c16="http://schemas.microsoft.com/office/drawing/2014/chart" uri="{C3380CC4-5D6E-409C-BE32-E72D297353CC}">
              <c16:uniqueId val="{0000000C-E723-4407-936A-5B35BE18EE1D}"/>
            </c:ext>
          </c:extLst>
        </c:ser>
        <c:ser>
          <c:idx val="13"/>
          <c:order val="13"/>
          <c:tx>
            <c:strRef>
              <c:f>'BoE Stress Test'!$D$58</c:f>
              <c:strCache>
                <c:ptCount val="1"/>
                <c:pt idx="0">
                  <c:v>Agriculture</c:v>
                </c:pt>
              </c:strCache>
            </c:strRef>
          </c:tx>
          <c:spPr>
            <a:solidFill>
              <a:schemeClr val="accent2">
                <a:lumMod val="80000"/>
                <a:lumOff val="20000"/>
              </a:schemeClr>
            </a:solidFill>
            <a:ln>
              <a:noFill/>
            </a:ln>
            <a:effectLst/>
          </c:spPr>
          <c:invertIfNegative val="0"/>
          <c:cat>
            <c:strRef>
              <c:f>'BoE Stress Test'!$E$44:$F$44</c:f>
              <c:strCache>
                <c:ptCount val="2"/>
                <c:pt idx="0">
                  <c:v>Equity</c:v>
                </c:pt>
                <c:pt idx="1">
                  <c:v>Bonds</c:v>
                </c:pt>
              </c:strCache>
            </c:strRef>
          </c:cat>
          <c:val>
            <c:numRef>
              <c:f>'BoE Stress Test'!$E$58:$F$58</c:f>
              <c:numCache>
                <c:formatCode>0.00%</c:formatCode>
                <c:ptCount val="2"/>
                <c:pt idx="0">
                  <c:v>-6.6750000000000012E-3</c:v>
                </c:pt>
                <c:pt idx="1">
                  <c:v>-1.0426875E-3</c:v>
                </c:pt>
              </c:numCache>
            </c:numRef>
          </c:val>
          <c:extLst>
            <c:ext xmlns:c16="http://schemas.microsoft.com/office/drawing/2014/chart" uri="{C3380CC4-5D6E-409C-BE32-E72D297353CC}">
              <c16:uniqueId val="{0000000D-E723-4407-936A-5B35BE18EE1D}"/>
            </c:ext>
          </c:extLst>
        </c:ser>
        <c:ser>
          <c:idx val="14"/>
          <c:order val="14"/>
          <c:tx>
            <c:strRef>
              <c:f>'BoE Stress Test'!$D$59</c:f>
              <c:strCache>
                <c:ptCount val="1"/>
                <c:pt idx="0">
                  <c:v>Food Logistics</c:v>
                </c:pt>
              </c:strCache>
            </c:strRef>
          </c:tx>
          <c:spPr>
            <a:solidFill>
              <a:schemeClr val="accent3">
                <a:lumMod val="80000"/>
                <a:lumOff val="20000"/>
              </a:schemeClr>
            </a:solidFill>
            <a:ln>
              <a:noFill/>
            </a:ln>
            <a:effectLst/>
          </c:spPr>
          <c:invertIfNegative val="0"/>
          <c:cat>
            <c:strRef>
              <c:f>'BoE Stress Test'!$E$44:$F$44</c:f>
              <c:strCache>
                <c:ptCount val="2"/>
                <c:pt idx="0">
                  <c:v>Equity</c:v>
                </c:pt>
                <c:pt idx="1">
                  <c:v>Bonds</c:v>
                </c:pt>
              </c:strCache>
            </c:strRef>
          </c:cat>
          <c:val>
            <c:numRef>
              <c:f>'BoE Stress Test'!$E$59:$F$59</c:f>
              <c:numCache>
                <c:formatCode>0.00%</c:formatCode>
                <c:ptCount val="2"/>
                <c:pt idx="0">
                  <c:v>-1.5E-3</c:v>
                </c:pt>
                <c:pt idx="1">
                  <c:v>-2.2499999999999999E-4</c:v>
                </c:pt>
              </c:numCache>
            </c:numRef>
          </c:val>
          <c:extLst>
            <c:ext xmlns:c16="http://schemas.microsoft.com/office/drawing/2014/chart" uri="{C3380CC4-5D6E-409C-BE32-E72D297353CC}">
              <c16:uniqueId val="{0000000E-E723-4407-936A-5B35BE18EE1D}"/>
            </c:ext>
          </c:extLst>
        </c:ser>
        <c:ser>
          <c:idx val="15"/>
          <c:order val="15"/>
          <c:tx>
            <c:strRef>
              <c:f>'BoE Stress Test'!$D$60</c:f>
              <c:strCache>
                <c:ptCount val="1"/>
                <c:pt idx="0">
                  <c:v>Real Estate</c:v>
                </c:pt>
              </c:strCache>
            </c:strRef>
          </c:tx>
          <c:spPr>
            <a:solidFill>
              <a:schemeClr val="accent4">
                <a:lumMod val="80000"/>
                <a:lumOff val="20000"/>
              </a:schemeClr>
            </a:solidFill>
            <a:ln>
              <a:noFill/>
            </a:ln>
            <a:effectLst/>
          </c:spPr>
          <c:invertIfNegative val="0"/>
          <c:cat>
            <c:strRef>
              <c:f>'BoE Stress Test'!$E$44:$F$44</c:f>
              <c:strCache>
                <c:ptCount val="2"/>
                <c:pt idx="0">
                  <c:v>Equity</c:v>
                </c:pt>
                <c:pt idx="1">
                  <c:v>Bonds</c:v>
                </c:pt>
              </c:strCache>
            </c:strRef>
          </c:cat>
          <c:val>
            <c:numRef>
              <c:f>'BoE Stress Test'!$E$60:$F$60</c:f>
              <c:numCache>
                <c:formatCode>0.00%</c:formatCode>
                <c:ptCount val="2"/>
                <c:pt idx="0">
                  <c:v>-1E-3</c:v>
                </c:pt>
                <c:pt idx="1">
                  <c:v>-1.4999999999999999E-4</c:v>
                </c:pt>
              </c:numCache>
            </c:numRef>
          </c:val>
          <c:extLst>
            <c:ext xmlns:c16="http://schemas.microsoft.com/office/drawing/2014/chart" uri="{C3380CC4-5D6E-409C-BE32-E72D297353CC}">
              <c16:uniqueId val="{0000000F-E723-4407-936A-5B35BE18EE1D}"/>
            </c:ext>
          </c:extLst>
        </c:ser>
        <c:ser>
          <c:idx val="16"/>
          <c:order val="16"/>
          <c:tx>
            <c:strRef>
              <c:f>'BoE Stress Test'!$D$61</c:f>
              <c:strCache>
                <c:ptCount val="1"/>
                <c:pt idx="0">
                  <c:v>Water</c:v>
                </c:pt>
              </c:strCache>
            </c:strRef>
          </c:tx>
          <c:spPr>
            <a:solidFill>
              <a:schemeClr val="accent5">
                <a:lumMod val="80000"/>
                <a:lumOff val="20000"/>
              </a:schemeClr>
            </a:solidFill>
            <a:ln>
              <a:noFill/>
            </a:ln>
            <a:effectLst/>
          </c:spPr>
          <c:invertIfNegative val="0"/>
          <c:cat>
            <c:strRef>
              <c:f>'BoE Stress Test'!$E$44:$F$44</c:f>
              <c:strCache>
                <c:ptCount val="2"/>
                <c:pt idx="0">
                  <c:v>Equity</c:v>
                </c:pt>
                <c:pt idx="1">
                  <c:v>Bonds</c:v>
                </c:pt>
              </c:strCache>
            </c:strRef>
          </c:cat>
          <c:val>
            <c:numRef>
              <c:f>'BoE Stress Test'!$E$61:$F$61</c:f>
              <c:numCache>
                <c:formatCode>0.00%</c:formatCode>
                <c:ptCount val="2"/>
                <c:pt idx="0">
                  <c:v>-5.0000000000000001E-4</c:v>
                </c:pt>
                <c:pt idx="1">
                  <c:v>-7.4999999999999993E-5</c:v>
                </c:pt>
              </c:numCache>
            </c:numRef>
          </c:val>
          <c:extLst>
            <c:ext xmlns:c16="http://schemas.microsoft.com/office/drawing/2014/chart" uri="{C3380CC4-5D6E-409C-BE32-E72D297353CC}">
              <c16:uniqueId val="{00000010-E723-4407-936A-5B35BE18EE1D}"/>
            </c:ext>
          </c:extLst>
        </c:ser>
        <c:ser>
          <c:idx val="17"/>
          <c:order val="17"/>
          <c:tx>
            <c:strRef>
              <c:f>'BoE Stress Test'!$D$62</c:f>
              <c:strCache>
                <c:ptCount val="1"/>
                <c:pt idx="0">
                  <c:v>All other sectors</c:v>
                </c:pt>
              </c:strCache>
            </c:strRef>
          </c:tx>
          <c:spPr>
            <a:solidFill>
              <a:schemeClr val="accent6">
                <a:lumMod val="80000"/>
                <a:lumOff val="20000"/>
              </a:schemeClr>
            </a:solidFill>
            <a:ln>
              <a:noFill/>
            </a:ln>
            <a:effectLst/>
          </c:spPr>
          <c:invertIfNegative val="0"/>
          <c:cat>
            <c:strRef>
              <c:f>'BoE Stress Test'!$E$44:$F$44</c:f>
              <c:strCache>
                <c:ptCount val="2"/>
                <c:pt idx="0">
                  <c:v>Equity</c:v>
                </c:pt>
                <c:pt idx="1">
                  <c:v>Bonds</c:v>
                </c:pt>
              </c:strCache>
            </c:strRef>
          </c:cat>
          <c:val>
            <c:numRef>
              <c:f>'BoE Stress Test'!$E$62:$F$62</c:f>
              <c:numCache>
                <c:formatCode>0.00%</c:formatCode>
                <c:ptCount val="2"/>
                <c:pt idx="0">
                  <c:v>0</c:v>
                </c:pt>
                <c:pt idx="1">
                  <c:v>0</c:v>
                </c:pt>
              </c:numCache>
            </c:numRef>
          </c:val>
          <c:extLst>
            <c:ext xmlns:c16="http://schemas.microsoft.com/office/drawing/2014/chart" uri="{C3380CC4-5D6E-409C-BE32-E72D297353CC}">
              <c16:uniqueId val="{00000011-E723-4407-936A-5B35BE18EE1D}"/>
            </c:ext>
          </c:extLst>
        </c:ser>
        <c:dLbls>
          <c:showLegendKey val="0"/>
          <c:showVal val="0"/>
          <c:showCatName val="0"/>
          <c:showSerName val="0"/>
          <c:showPercent val="0"/>
          <c:showBubbleSize val="0"/>
        </c:dLbls>
        <c:gapWidth val="33"/>
        <c:overlap val="100"/>
        <c:axId val="444911600"/>
        <c:axId val="444913280"/>
      </c:barChart>
      <c:catAx>
        <c:axId val="444911600"/>
        <c:scaling>
          <c:orientation val="maxMin"/>
        </c:scaling>
        <c:delete val="0"/>
        <c:axPos val="l"/>
        <c:numFmt formatCode="General" sourceLinked="1"/>
        <c:majorTickMark val="none"/>
        <c:minorTickMark val="none"/>
        <c:tickLblPos val="low"/>
        <c:spPr>
          <a:noFill/>
          <a:ln w="25400" cap="flat" cmpd="sng" algn="ctr">
            <a:solidFill>
              <a:schemeClr val="accent3">
                <a:lumMod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50000"/>
                    <a:lumOff val="50000"/>
                  </a:schemeClr>
                </a:solidFill>
                <a:latin typeface="Source Sans Pro" panose="020B0503030403020204" pitchFamily="34" charset="0"/>
                <a:ea typeface="+mn-ea"/>
                <a:cs typeface="+mn-cs"/>
              </a:defRPr>
            </a:pPr>
            <a:endParaRPr lang="en-US"/>
          </a:p>
        </c:txPr>
        <c:crossAx val="444913280"/>
        <c:crosses val="autoZero"/>
        <c:auto val="1"/>
        <c:lblAlgn val="ctr"/>
        <c:lblOffset val="100"/>
        <c:noMultiLvlLbl val="0"/>
      </c:catAx>
      <c:valAx>
        <c:axId val="444913280"/>
        <c:scaling>
          <c:orientation val="minMax"/>
        </c:scaling>
        <c:delete val="0"/>
        <c:axPos val="t"/>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444911600"/>
        <c:crosses val="autoZero"/>
        <c:crossBetween val="between"/>
      </c:valAx>
      <c:spPr>
        <a:noFill/>
        <a:ln w="12700">
          <a:noFill/>
        </a:ln>
        <a:effectLst/>
      </c:spPr>
    </c:plotArea>
    <c:legend>
      <c:legendPos val="b"/>
      <c:layout>
        <c:manualLayout>
          <c:xMode val="edge"/>
          <c:yMode val="edge"/>
          <c:x val="2.0820660503752666E-2"/>
          <c:y val="0.78810430636883799"/>
          <c:w val="0.96701158449251567"/>
          <c:h val="0.1743101117809865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50000"/>
                  <a:lumOff val="50000"/>
                </a:schemeClr>
              </a:solidFill>
              <a:latin typeface="Source Sans Pro" panose="020B0503030403020204" pitchFamily="34" charset="0"/>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50000"/>
                    <a:lumOff val="50000"/>
                  </a:schemeClr>
                </a:solidFill>
                <a:latin typeface="Source Sans Pro" panose="020B0503030403020204" pitchFamily="34" charset="0"/>
                <a:ea typeface="+mn-ea"/>
                <a:cs typeface="+mn-cs"/>
              </a:defRPr>
            </a:pPr>
            <a:r>
              <a:rPr lang="fr-FR" sz="1400" b="1" i="0" baseline="0">
                <a:solidFill>
                  <a:schemeClr val="tx1">
                    <a:lumMod val="50000"/>
                    <a:lumOff val="50000"/>
                  </a:schemeClr>
                </a:solidFill>
                <a:effectLst/>
                <a:latin typeface="Source Sans Pro" panose="020B0503030403020204" pitchFamily="34" charset="0"/>
              </a:rPr>
              <a:t>Changes to the portfolio's value by subsector in 2050</a:t>
            </a:r>
          </a:p>
        </c:rich>
      </c:tx>
      <c:layout>
        <c:manualLayout>
          <c:xMode val="edge"/>
          <c:yMode val="edge"/>
          <c:x val="0.21145609878687552"/>
          <c:y val="4.44545718725102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50000"/>
                  <a:lumOff val="50000"/>
                </a:schemeClr>
              </a:solidFill>
              <a:latin typeface="Source Sans Pro" panose="020B0503030403020204" pitchFamily="34" charset="0"/>
              <a:ea typeface="+mn-ea"/>
              <a:cs typeface="+mn-cs"/>
            </a:defRPr>
          </a:pPr>
          <a:endParaRPr lang="en-US"/>
        </a:p>
      </c:txPr>
    </c:title>
    <c:autoTitleDeleted val="0"/>
    <c:plotArea>
      <c:layout>
        <c:manualLayout>
          <c:layoutTarget val="inner"/>
          <c:xMode val="edge"/>
          <c:yMode val="edge"/>
          <c:x val="7.2453980277724719E-2"/>
          <c:y val="0.2244473057009013"/>
          <c:w val="0.9412628821142649"/>
          <c:h val="0.52526254506848014"/>
        </c:manualLayout>
      </c:layout>
      <c:barChart>
        <c:barDir val="bar"/>
        <c:grouping val="stacked"/>
        <c:varyColors val="0"/>
        <c:ser>
          <c:idx val="0"/>
          <c:order val="0"/>
          <c:tx>
            <c:strRef>
              <c:f>'BoE Stress Test'!$D$72</c:f>
              <c:strCache>
                <c:ptCount val="1"/>
                <c:pt idx="0">
                  <c:v>Coal Extraction</c:v>
                </c:pt>
              </c:strCache>
            </c:strRef>
          </c:tx>
          <c:spPr>
            <a:solidFill>
              <a:schemeClr val="accent1"/>
            </a:solidFill>
            <a:ln>
              <a:noFill/>
            </a:ln>
            <a:effectLst/>
          </c:spPr>
          <c:invertIfNegative val="0"/>
          <c:cat>
            <c:strRef>
              <c:f>'BoE Stress Test'!$E$71:$F$71</c:f>
              <c:strCache>
                <c:ptCount val="2"/>
                <c:pt idx="0">
                  <c:v>Equity</c:v>
                </c:pt>
                <c:pt idx="1">
                  <c:v>Bonds</c:v>
                </c:pt>
              </c:strCache>
            </c:strRef>
          </c:cat>
          <c:val>
            <c:numRef>
              <c:f>'BoE Stress Test'!$E$72:$F$72</c:f>
              <c:numCache>
                <c:formatCode>0.00%</c:formatCode>
                <c:ptCount val="2"/>
                <c:pt idx="0">
                  <c:v>-4.3E-3</c:v>
                </c:pt>
                <c:pt idx="1">
                  <c:v>-6.7049999999999998E-4</c:v>
                </c:pt>
              </c:numCache>
            </c:numRef>
          </c:val>
          <c:extLst>
            <c:ext xmlns:c16="http://schemas.microsoft.com/office/drawing/2014/chart" uri="{C3380CC4-5D6E-409C-BE32-E72D297353CC}">
              <c16:uniqueId val="{00000000-DDB9-422F-9760-AF8D0C2D5ECF}"/>
            </c:ext>
          </c:extLst>
        </c:ser>
        <c:ser>
          <c:idx val="1"/>
          <c:order val="1"/>
          <c:tx>
            <c:strRef>
              <c:f>'BoE Stress Test'!$D$73</c:f>
              <c:strCache>
                <c:ptCount val="1"/>
                <c:pt idx="0">
                  <c:v>Oil Extraction</c:v>
                </c:pt>
              </c:strCache>
            </c:strRef>
          </c:tx>
          <c:spPr>
            <a:solidFill>
              <a:schemeClr val="accent2"/>
            </a:solidFill>
            <a:ln>
              <a:noFill/>
            </a:ln>
            <a:effectLst/>
          </c:spPr>
          <c:invertIfNegative val="0"/>
          <c:cat>
            <c:strRef>
              <c:f>'BoE Stress Test'!$E$71:$F$71</c:f>
              <c:strCache>
                <c:ptCount val="2"/>
                <c:pt idx="0">
                  <c:v>Equity</c:v>
                </c:pt>
                <c:pt idx="1">
                  <c:v>Bonds</c:v>
                </c:pt>
              </c:strCache>
            </c:strRef>
          </c:cat>
          <c:val>
            <c:numRef>
              <c:f>'BoE Stress Test'!$E$73:$F$73</c:f>
              <c:numCache>
                <c:formatCode>0.00%</c:formatCode>
                <c:ptCount val="2"/>
                <c:pt idx="0">
                  <c:v>-4.1099999999999999E-3</c:v>
                </c:pt>
                <c:pt idx="1">
                  <c:v>-6.4072500000000008E-4</c:v>
                </c:pt>
              </c:numCache>
            </c:numRef>
          </c:val>
          <c:extLst>
            <c:ext xmlns:c16="http://schemas.microsoft.com/office/drawing/2014/chart" uri="{C3380CC4-5D6E-409C-BE32-E72D297353CC}">
              <c16:uniqueId val="{00000001-DDB9-422F-9760-AF8D0C2D5ECF}"/>
            </c:ext>
          </c:extLst>
        </c:ser>
        <c:ser>
          <c:idx val="2"/>
          <c:order val="2"/>
          <c:tx>
            <c:strRef>
              <c:f>'BoE Stress Test'!$D$74</c:f>
              <c:strCache>
                <c:ptCount val="1"/>
                <c:pt idx="0">
                  <c:v>Gas Extraction</c:v>
                </c:pt>
              </c:strCache>
            </c:strRef>
          </c:tx>
          <c:spPr>
            <a:solidFill>
              <a:schemeClr val="accent3"/>
            </a:solidFill>
            <a:ln>
              <a:noFill/>
            </a:ln>
            <a:effectLst/>
          </c:spPr>
          <c:invertIfNegative val="0"/>
          <c:cat>
            <c:strRef>
              <c:f>'BoE Stress Test'!$E$71:$F$71</c:f>
              <c:strCache>
                <c:ptCount val="2"/>
                <c:pt idx="0">
                  <c:v>Equity</c:v>
                </c:pt>
                <c:pt idx="1">
                  <c:v>Bonds</c:v>
                </c:pt>
              </c:strCache>
            </c:strRef>
          </c:cat>
          <c:val>
            <c:numRef>
              <c:f>'BoE Stress Test'!$E$74:$F$74</c:f>
              <c:numCache>
                <c:formatCode>0.00%</c:formatCode>
                <c:ptCount val="2"/>
                <c:pt idx="0">
                  <c:v>-1.9250000000000001E-3</c:v>
                </c:pt>
                <c:pt idx="1">
                  <c:v>-2.9831250000000002E-4</c:v>
                </c:pt>
              </c:numCache>
            </c:numRef>
          </c:val>
          <c:extLst>
            <c:ext xmlns:c16="http://schemas.microsoft.com/office/drawing/2014/chart" uri="{C3380CC4-5D6E-409C-BE32-E72D297353CC}">
              <c16:uniqueId val="{00000002-DDB9-422F-9760-AF8D0C2D5ECF}"/>
            </c:ext>
          </c:extLst>
        </c:ser>
        <c:ser>
          <c:idx val="3"/>
          <c:order val="3"/>
          <c:tx>
            <c:strRef>
              <c:f>'BoE Stress Test'!$D$75</c:f>
              <c:strCache>
                <c:ptCount val="1"/>
                <c:pt idx="0">
                  <c:v>Coal Power</c:v>
                </c:pt>
              </c:strCache>
            </c:strRef>
          </c:tx>
          <c:spPr>
            <a:solidFill>
              <a:schemeClr val="accent4"/>
            </a:solidFill>
            <a:ln>
              <a:noFill/>
            </a:ln>
            <a:effectLst/>
          </c:spPr>
          <c:invertIfNegative val="0"/>
          <c:cat>
            <c:strRef>
              <c:f>'BoE Stress Test'!$E$71:$F$71</c:f>
              <c:strCache>
                <c:ptCount val="2"/>
                <c:pt idx="0">
                  <c:v>Equity</c:v>
                </c:pt>
                <c:pt idx="1">
                  <c:v>Bonds</c:v>
                </c:pt>
              </c:strCache>
            </c:strRef>
          </c:cat>
          <c:val>
            <c:numRef>
              <c:f>'BoE Stress Test'!$E$75:$F$75</c:f>
              <c:numCache>
                <c:formatCode>0.00%</c:formatCode>
                <c:ptCount val="2"/>
                <c:pt idx="0">
                  <c:v>-5.7250000000000009E-3</c:v>
                </c:pt>
                <c:pt idx="1">
                  <c:v>-8.9381249999999997E-4</c:v>
                </c:pt>
              </c:numCache>
            </c:numRef>
          </c:val>
          <c:extLst>
            <c:ext xmlns:c16="http://schemas.microsoft.com/office/drawing/2014/chart" uri="{C3380CC4-5D6E-409C-BE32-E72D297353CC}">
              <c16:uniqueId val="{00000003-DDB9-422F-9760-AF8D0C2D5ECF}"/>
            </c:ext>
          </c:extLst>
        </c:ser>
        <c:ser>
          <c:idx val="4"/>
          <c:order val="4"/>
          <c:tx>
            <c:strRef>
              <c:f>'BoE Stress Test'!$D$76</c:f>
              <c:strCache>
                <c:ptCount val="1"/>
                <c:pt idx="0">
                  <c:v>Oil Power</c:v>
                </c:pt>
              </c:strCache>
            </c:strRef>
          </c:tx>
          <c:spPr>
            <a:solidFill>
              <a:schemeClr val="accent5"/>
            </a:solidFill>
            <a:ln>
              <a:noFill/>
            </a:ln>
            <a:effectLst/>
          </c:spPr>
          <c:invertIfNegative val="0"/>
          <c:cat>
            <c:strRef>
              <c:f>'BoE Stress Test'!$E$71:$F$71</c:f>
              <c:strCache>
                <c:ptCount val="2"/>
                <c:pt idx="0">
                  <c:v>Equity</c:v>
                </c:pt>
                <c:pt idx="1">
                  <c:v>Bonds</c:v>
                </c:pt>
              </c:strCache>
            </c:strRef>
          </c:cat>
          <c:val>
            <c:numRef>
              <c:f>'BoE Stress Test'!$E$76:$F$76</c:f>
              <c:numCache>
                <c:formatCode>0.00%</c:formatCode>
                <c:ptCount val="2"/>
                <c:pt idx="0">
                  <c:v>-3.3499999999999997E-3</c:v>
                </c:pt>
                <c:pt idx="1">
                  <c:v>-5.2162500000000006E-4</c:v>
                </c:pt>
              </c:numCache>
            </c:numRef>
          </c:val>
          <c:extLst>
            <c:ext xmlns:c16="http://schemas.microsoft.com/office/drawing/2014/chart" uri="{C3380CC4-5D6E-409C-BE32-E72D297353CC}">
              <c16:uniqueId val="{00000004-DDB9-422F-9760-AF8D0C2D5ECF}"/>
            </c:ext>
          </c:extLst>
        </c:ser>
        <c:ser>
          <c:idx val="5"/>
          <c:order val="5"/>
          <c:tx>
            <c:strRef>
              <c:f>'BoE Stress Test'!$D$77</c:f>
              <c:strCache>
                <c:ptCount val="1"/>
                <c:pt idx="0">
                  <c:v>Gas Power</c:v>
                </c:pt>
              </c:strCache>
            </c:strRef>
          </c:tx>
          <c:spPr>
            <a:solidFill>
              <a:schemeClr val="accent6"/>
            </a:solidFill>
            <a:ln>
              <a:noFill/>
            </a:ln>
            <a:effectLst/>
          </c:spPr>
          <c:invertIfNegative val="0"/>
          <c:cat>
            <c:strRef>
              <c:f>'BoE Stress Test'!$E$71:$F$71</c:f>
              <c:strCache>
                <c:ptCount val="2"/>
                <c:pt idx="0">
                  <c:v>Equity</c:v>
                </c:pt>
                <c:pt idx="1">
                  <c:v>Bonds</c:v>
                </c:pt>
              </c:strCache>
            </c:strRef>
          </c:cat>
          <c:val>
            <c:numRef>
              <c:f>'BoE Stress Test'!$E$77:$F$77</c:f>
              <c:numCache>
                <c:formatCode>0.00%</c:formatCode>
                <c:ptCount val="2"/>
                <c:pt idx="0">
                  <c:v>-1.9250000000000001E-3</c:v>
                </c:pt>
                <c:pt idx="1">
                  <c:v>-2.9831250000000002E-4</c:v>
                </c:pt>
              </c:numCache>
            </c:numRef>
          </c:val>
          <c:extLst>
            <c:ext xmlns:c16="http://schemas.microsoft.com/office/drawing/2014/chart" uri="{C3380CC4-5D6E-409C-BE32-E72D297353CC}">
              <c16:uniqueId val="{00000005-DDB9-422F-9760-AF8D0C2D5ECF}"/>
            </c:ext>
          </c:extLst>
        </c:ser>
        <c:ser>
          <c:idx val="6"/>
          <c:order val="6"/>
          <c:tx>
            <c:strRef>
              <c:f>'BoE Stress Test'!$D$78</c:f>
              <c:strCache>
                <c:ptCount val="1"/>
                <c:pt idx="0">
                  <c:v>Low Carbon Power</c:v>
                </c:pt>
              </c:strCache>
            </c:strRef>
          </c:tx>
          <c:spPr>
            <a:solidFill>
              <a:schemeClr val="accent1">
                <a:lumMod val="60000"/>
              </a:schemeClr>
            </a:solidFill>
            <a:ln>
              <a:noFill/>
            </a:ln>
            <a:effectLst/>
          </c:spPr>
          <c:invertIfNegative val="0"/>
          <c:cat>
            <c:strRef>
              <c:f>'BoE Stress Test'!$E$71:$F$71</c:f>
              <c:strCache>
                <c:ptCount val="2"/>
                <c:pt idx="0">
                  <c:v>Equity</c:v>
                </c:pt>
                <c:pt idx="1">
                  <c:v>Bonds</c:v>
                </c:pt>
              </c:strCache>
            </c:strRef>
          </c:cat>
          <c:val>
            <c:numRef>
              <c:f>'BoE Stress Test'!$E$78:$F$78</c:f>
              <c:numCache>
                <c:formatCode>0.00%</c:formatCode>
                <c:ptCount val="2"/>
                <c:pt idx="0">
                  <c:v>1.4000000000000002E-3</c:v>
                </c:pt>
                <c:pt idx="1">
                  <c:v>2.2274999999999999E-4</c:v>
                </c:pt>
              </c:numCache>
            </c:numRef>
          </c:val>
          <c:extLst>
            <c:ext xmlns:c16="http://schemas.microsoft.com/office/drawing/2014/chart" uri="{C3380CC4-5D6E-409C-BE32-E72D297353CC}">
              <c16:uniqueId val="{00000006-DDB9-422F-9760-AF8D0C2D5ECF}"/>
            </c:ext>
          </c:extLst>
        </c:ser>
        <c:ser>
          <c:idx val="7"/>
          <c:order val="7"/>
          <c:tx>
            <c:strRef>
              <c:f>'BoE Stress Test'!$D$79</c:f>
              <c:strCache>
                <c:ptCount val="1"/>
                <c:pt idx="0">
                  <c:v>Non-Electric Vehicles</c:v>
                </c:pt>
              </c:strCache>
            </c:strRef>
          </c:tx>
          <c:spPr>
            <a:solidFill>
              <a:schemeClr val="accent2">
                <a:lumMod val="60000"/>
              </a:schemeClr>
            </a:solidFill>
            <a:ln>
              <a:noFill/>
            </a:ln>
            <a:effectLst/>
          </c:spPr>
          <c:invertIfNegative val="0"/>
          <c:cat>
            <c:strRef>
              <c:f>'BoE Stress Test'!$E$71:$F$71</c:f>
              <c:strCache>
                <c:ptCount val="2"/>
                <c:pt idx="0">
                  <c:v>Equity</c:v>
                </c:pt>
                <c:pt idx="1">
                  <c:v>Bonds</c:v>
                </c:pt>
              </c:strCache>
            </c:strRef>
          </c:cat>
          <c:val>
            <c:numRef>
              <c:f>'BoE Stress Test'!$E$79:$F$79</c:f>
              <c:numCache>
                <c:formatCode>0.00%</c:formatCode>
                <c:ptCount val="2"/>
                <c:pt idx="0">
                  <c:v>-1.4500000000000001E-3</c:v>
                </c:pt>
                <c:pt idx="1">
                  <c:v>-2.2387499999999998E-4</c:v>
                </c:pt>
              </c:numCache>
            </c:numRef>
          </c:val>
          <c:extLst>
            <c:ext xmlns:c16="http://schemas.microsoft.com/office/drawing/2014/chart" uri="{C3380CC4-5D6E-409C-BE32-E72D297353CC}">
              <c16:uniqueId val="{00000007-DDB9-422F-9760-AF8D0C2D5ECF}"/>
            </c:ext>
          </c:extLst>
        </c:ser>
        <c:ser>
          <c:idx val="8"/>
          <c:order val="8"/>
          <c:tx>
            <c:strRef>
              <c:f>'BoE Stress Test'!$D$80</c:f>
              <c:strCache>
                <c:ptCount val="1"/>
                <c:pt idx="0">
                  <c:v>Electric Vehicles</c:v>
                </c:pt>
              </c:strCache>
            </c:strRef>
          </c:tx>
          <c:spPr>
            <a:solidFill>
              <a:schemeClr val="accent3">
                <a:lumMod val="60000"/>
              </a:schemeClr>
            </a:solidFill>
            <a:ln>
              <a:noFill/>
            </a:ln>
            <a:effectLst/>
          </c:spPr>
          <c:invertIfNegative val="0"/>
          <c:cat>
            <c:strRef>
              <c:f>'BoE Stress Test'!$E$71:$F$71</c:f>
              <c:strCache>
                <c:ptCount val="2"/>
                <c:pt idx="0">
                  <c:v>Equity</c:v>
                </c:pt>
                <c:pt idx="1">
                  <c:v>Bonds</c:v>
                </c:pt>
              </c:strCache>
            </c:strRef>
          </c:cat>
          <c:val>
            <c:numRef>
              <c:f>'BoE Stress Test'!$E$80:$F$80</c:f>
              <c:numCache>
                <c:formatCode>0.00%</c:formatCode>
                <c:ptCount val="2"/>
                <c:pt idx="0">
                  <c:v>4.2500000000000003E-3</c:v>
                </c:pt>
                <c:pt idx="1">
                  <c:v>6.6937500000000016E-4</c:v>
                </c:pt>
              </c:numCache>
            </c:numRef>
          </c:val>
          <c:extLst>
            <c:ext xmlns:c16="http://schemas.microsoft.com/office/drawing/2014/chart" uri="{C3380CC4-5D6E-409C-BE32-E72D297353CC}">
              <c16:uniqueId val="{00000008-DDB9-422F-9760-AF8D0C2D5ECF}"/>
            </c:ext>
          </c:extLst>
        </c:ser>
        <c:ser>
          <c:idx val="9"/>
          <c:order val="9"/>
          <c:tx>
            <c:strRef>
              <c:f>'BoE Stress Test'!$D$81</c:f>
              <c:strCache>
                <c:ptCount val="1"/>
                <c:pt idx="0">
                  <c:v>Shipping</c:v>
                </c:pt>
              </c:strCache>
            </c:strRef>
          </c:tx>
          <c:spPr>
            <a:solidFill>
              <a:schemeClr val="accent4">
                <a:lumMod val="60000"/>
              </a:schemeClr>
            </a:solidFill>
            <a:ln>
              <a:noFill/>
            </a:ln>
            <a:effectLst/>
          </c:spPr>
          <c:invertIfNegative val="0"/>
          <c:cat>
            <c:strRef>
              <c:f>'BoE Stress Test'!$E$71:$F$71</c:f>
              <c:strCache>
                <c:ptCount val="2"/>
                <c:pt idx="0">
                  <c:v>Equity</c:v>
                </c:pt>
                <c:pt idx="1">
                  <c:v>Bonds</c:v>
                </c:pt>
              </c:strCache>
            </c:strRef>
          </c:cat>
          <c:val>
            <c:numRef>
              <c:f>'BoE Stress Test'!$E$81:$F$81</c:f>
              <c:numCache>
                <c:formatCode>0.00%</c:formatCode>
                <c:ptCount val="2"/>
                <c:pt idx="0">
                  <c:v>-1.4500000000000001E-3</c:v>
                </c:pt>
                <c:pt idx="1">
                  <c:v>-2.2387499999999998E-4</c:v>
                </c:pt>
              </c:numCache>
            </c:numRef>
          </c:val>
          <c:extLst>
            <c:ext xmlns:c16="http://schemas.microsoft.com/office/drawing/2014/chart" uri="{C3380CC4-5D6E-409C-BE32-E72D297353CC}">
              <c16:uniqueId val="{00000009-DDB9-422F-9760-AF8D0C2D5ECF}"/>
            </c:ext>
          </c:extLst>
        </c:ser>
        <c:ser>
          <c:idx val="10"/>
          <c:order val="10"/>
          <c:tx>
            <c:strRef>
              <c:f>'BoE Stress Test'!$D$82</c:f>
              <c:strCache>
                <c:ptCount val="1"/>
                <c:pt idx="0">
                  <c:v>Aviation</c:v>
                </c:pt>
              </c:strCache>
            </c:strRef>
          </c:tx>
          <c:spPr>
            <a:solidFill>
              <a:schemeClr val="accent5">
                <a:lumMod val="60000"/>
              </a:schemeClr>
            </a:solidFill>
            <a:ln>
              <a:noFill/>
            </a:ln>
            <a:effectLst/>
          </c:spPr>
          <c:invertIfNegative val="0"/>
          <c:cat>
            <c:strRef>
              <c:f>'BoE Stress Test'!$E$71:$F$71</c:f>
              <c:strCache>
                <c:ptCount val="2"/>
                <c:pt idx="0">
                  <c:v>Equity</c:v>
                </c:pt>
                <c:pt idx="1">
                  <c:v>Bonds</c:v>
                </c:pt>
              </c:strCache>
            </c:strRef>
          </c:cat>
          <c:val>
            <c:numRef>
              <c:f>'BoE Stress Test'!$E$82:$F$82</c:f>
              <c:numCache>
                <c:formatCode>0.00%</c:formatCode>
                <c:ptCount val="2"/>
                <c:pt idx="0">
                  <c:v>-2.2099999999999997E-3</c:v>
                </c:pt>
                <c:pt idx="1">
                  <c:v>-3.4297500000000003E-4</c:v>
                </c:pt>
              </c:numCache>
            </c:numRef>
          </c:val>
          <c:extLst>
            <c:ext xmlns:c16="http://schemas.microsoft.com/office/drawing/2014/chart" uri="{C3380CC4-5D6E-409C-BE32-E72D297353CC}">
              <c16:uniqueId val="{0000000A-DDB9-422F-9760-AF8D0C2D5ECF}"/>
            </c:ext>
          </c:extLst>
        </c:ser>
        <c:ser>
          <c:idx val="11"/>
          <c:order val="11"/>
          <c:tx>
            <c:strRef>
              <c:f>'BoE Stress Test'!$D$83</c:f>
              <c:strCache>
                <c:ptCount val="1"/>
                <c:pt idx="0">
                  <c:v>FF-based materials</c:v>
                </c:pt>
              </c:strCache>
            </c:strRef>
          </c:tx>
          <c:spPr>
            <a:solidFill>
              <a:schemeClr val="accent6">
                <a:lumMod val="60000"/>
              </a:schemeClr>
            </a:solidFill>
            <a:ln>
              <a:noFill/>
            </a:ln>
            <a:effectLst/>
          </c:spPr>
          <c:invertIfNegative val="0"/>
          <c:cat>
            <c:strRef>
              <c:f>'BoE Stress Test'!$E$71:$F$71</c:f>
              <c:strCache>
                <c:ptCount val="2"/>
                <c:pt idx="0">
                  <c:v>Equity</c:v>
                </c:pt>
                <c:pt idx="1">
                  <c:v>Bonds</c:v>
                </c:pt>
              </c:strCache>
            </c:strRef>
          </c:cat>
          <c:val>
            <c:numRef>
              <c:f>'BoE Stress Test'!$E$83:$F$83</c:f>
              <c:numCache>
                <c:formatCode>0.00%</c:formatCode>
                <c:ptCount val="2"/>
                <c:pt idx="0">
                  <c:v>-3.2499999999999994E-3</c:v>
                </c:pt>
                <c:pt idx="1">
                  <c:v>-5.1937499999999998E-4</c:v>
                </c:pt>
              </c:numCache>
            </c:numRef>
          </c:val>
          <c:extLst>
            <c:ext xmlns:c16="http://schemas.microsoft.com/office/drawing/2014/chart" uri="{C3380CC4-5D6E-409C-BE32-E72D297353CC}">
              <c16:uniqueId val="{0000000B-DDB9-422F-9760-AF8D0C2D5ECF}"/>
            </c:ext>
          </c:extLst>
        </c:ser>
        <c:ser>
          <c:idx val="12"/>
          <c:order val="12"/>
          <c:tx>
            <c:strRef>
              <c:f>'BoE Stress Test'!$D$84</c:f>
              <c:strCache>
                <c:ptCount val="1"/>
                <c:pt idx="0">
                  <c:v>Other materials</c:v>
                </c:pt>
              </c:strCache>
            </c:strRef>
          </c:tx>
          <c:spPr>
            <a:solidFill>
              <a:schemeClr val="accent1">
                <a:lumMod val="80000"/>
                <a:lumOff val="20000"/>
              </a:schemeClr>
            </a:solidFill>
            <a:ln>
              <a:noFill/>
            </a:ln>
            <a:effectLst/>
          </c:spPr>
          <c:invertIfNegative val="0"/>
          <c:cat>
            <c:strRef>
              <c:f>'BoE Stress Test'!$E$71:$F$71</c:f>
              <c:strCache>
                <c:ptCount val="2"/>
                <c:pt idx="0">
                  <c:v>Equity</c:v>
                </c:pt>
                <c:pt idx="1">
                  <c:v>Bonds</c:v>
                </c:pt>
              </c:strCache>
            </c:strRef>
          </c:cat>
          <c:val>
            <c:numRef>
              <c:f>'BoE Stress Test'!$E$84:$F$84</c:f>
              <c:numCache>
                <c:formatCode>0.00%</c:formatCode>
                <c:ptCount val="2"/>
                <c:pt idx="0">
                  <c:v>-1.9E-3</c:v>
                </c:pt>
                <c:pt idx="1">
                  <c:v>-2.9775E-4</c:v>
                </c:pt>
              </c:numCache>
            </c:numRef>
          </c:val>
          <c:extLst>
            <c:ext xmlns:c16="http://schemas.microsoft.com/office/drawing/2014/chart" uri="{C3380CC4-5D6E-409C-BE32-E72D297353CC}">
              <c16:uniqueId val="{0000000C-DDB9-422F-9760-AF8D0C2D5ECF}"/>
            </c:ext>
          </c:extLst>
        </c:ser>
        <c:ser>
          <c:idx val="13"/>
          <c:order val="13"/>
          <c:tx>
            <c:strRef>
              <c:f>'BoE Stress Test'!$D$85</c:f>
              <c:strCache>
                <c:ptCount val="1"/>
                <c:pt idx="0">
                  <c:v>Agriculture</c:v>
                </c:pt>
              </c:strCache>
            </c:strRef>
          </c:tx>
          <c:spPr>
            <a:solidFill>
              <a:schemeClr val="accent2">
                <a:lumMod val="80000"/>
                <a:lumOff val="20000"/>
              </a:schemeClr>
            </a:solidFill>
            <a:ln>
              <a:noFill/>
            </a:ln>
            <a:effectLst/>
          </c:spPr>
          <c:invertIfNegative val="0"/>
          <c:cat>
            <c:strRef>
              <c:f>'BoE Stress Test'!$E$71:$F$71</c:f>
              <c:strCache>
                <c:ptCount val="2"/>
                <c:pt idx="0">
                  <c:v>Equity</c:v>
                </c:pt>
                <c:pt idx="1">
                  <c:v>Bonds</c:v>
                </c:pt>
              </c:strCache>
            </c:strRef>
          </c:cat>
          <c:val>
            <c:numRef>
              <c:f>'BoE Stress Test'!$E$85:$F$85</c:f>
              <c:numCache>
                <c:formatCode>0.00%</c:formatCode>
                <c:ptCount val="2"/>
                <c:pt idx="0">
                  <c:v>-5.4999999999999997E-3</c:v>
                </c:pt>
                <c:pt idx="1">
                  <c:v>-8.8875E-4</c:v>
                </c:pt>
              </c:numCache>
            </c:numRef>
          </c:val>
          <c:extLst>
            <c:ext xmlns:c16="http://schemas.microsoft.com/office/drawing/2014/chart" uri="{C3380CC4-5D6E-409C-BE32-E72D297353CC}">
              <c16:uniqueId val="{0000000D-DDB9-422F-9760-AF8D0C2D5ECF}"/>
            </c:ext>
          </c:extLst>
        </c:ser>
        <c:ser>
          <c:idx val="14"/>
          <c:order val="14"/>
          <c:tx>
            <c:strRef>
              <c:f>'BoE Stress Test'!$D$86</c:f>
              <c:strCache>
                <c:ptCount val="1"/>
                <c:pt idx="0">
                  <c:v>Food Logistics</c:v>
                </c:pt>
              </c:strCache>
            </c:strRef>
          </c:tx>
          <c:spPr>
            <a:solidFill>
              <a:schemeClr val="accent3">
                <a:lumMod val="80000"/>
                <a:lumOff val="20000"/>
              </a:schemeClr>
            </a:solidFill>
            <a:ln>
              <a:noFill/>
            </a:ln>
            <a:effectLst/>
          </c:spPr>
          <c:invertIfNegative val="0"/>
          <c:cat>
            <c:strRef>
              <c:f>'BoE Stress Test'!$E$71:$F$71</c:f>
              <c:strCache>
                <c:ptCount val="2"/>
                <c:pt idx="0">
                  <c:v>Equity</c:v>
                </c:pt>
                <c:pt idx="1">
                  <c:v>Bonds</c:v>
                </c:pt>
              </c:strCache>
            </c:strRef>
          </c:cat>
          <c:val>
            <c:numRef>
              <c:f>'BoE Stress Test'!$E$86:$F$86</c:f>
              <c:numCache>
                <c:formatCode>0.00%</c:formatCode>
                <c:ptCount val="2"/>
                <c:pt idx="0">
                  <c:v>-1.4500000000000001E-3</c:v>
                </c:pt>
                <c:pt idx="1">
                  <c:v>-2.2387499999999998E-4</c:v>
                </c:pt>
              </c:numCache>
            </c:numRef>
          </c:val>
          <c:extLst>
            <c:ext xmlns:c16="http://schemas.microsoft.com/office/drawing/2014/chart" uri="{C3380CC4-5D6E-409C-BE32-E72D297353CC}">
              <c16:uniqueId val="{0000000E-DDB9-422F-9760-AF8D0C2D5ECF}"/>
            </c:ext>
          </c:extLst>
        </c:ser>
        <c:ser>
          <c:idx val="15"/>
          <c:order val="15"/>
          <c:tx>
            <c:strRef>
              <c:f>'BoE Stress Test'!$D$87</c:f>
              <c:strCache>
                <c:ptCount val="1"/>
                <c:pt idx="0">
                  <c:v>Real Estate</c:v>
                </c:pt>
              </c:strCache>
            </c:strRef>
          </c:tx>
          <c:spPr>
            <a:solidFill>
              <a:schemeClr val="accent4">
                <a:lumMod val="80000"/>
                <a:lumOff val="20000"/>
              </a:schemeClr>
            </a:solidFill>
            <a:ln>
              <a:noFill/>
            </a:ln>
            <a:effectLst/>
          </c:spPr>
          <c:invertIfNegative val="0"/>
          <c:cat>
            <c:strRef>
              <c:f>'BoE Stress Test'!$E$71:$F$71</c:f>
              <c:strCache>
                <c:ptCount val="2"/>
                <c:pt idx="0">
                  <c:v>Equity</c:v>
                </c:pt>
                <c:pt idx="1">
                  <c:v>Bonds</c:v>
                </c:pt>
              </c:strCache>
            </c:strRef>
          </c:cat>
          <c:val>
            <c:numRef>
              <c:f>'BoE Stress Test'!$E$87:$F$87</c:f>
              <c:numCache>
                <c:formatCode>0.00%</c:formatCode>
                <c:ptCount val="2"/>
                <c:pt idx="0">
                  <c:v>-1.5E-3</c:v>
                </c:pt>
                <c:pt idx="1">
                  <c:v>-2.2499999999999999E-4</c:v>
                </c:pt>
              </c:numCache>
            </c:numRef>
          </c:val>
          <c:extLst>
            <c:ext xmlns:c16="http://schemas.microsoft.com/office/drawing/2014/chart" uri="{C3380CC4-5D6E-409C-BE32-E72D297353CC}">
              <c16:uniqueId val="{0000000F-DDB9-422F-9760-AF8D0C2D5ECF}"/>
            </c:ext>
          </c:extLst>
        </c:ser>
        <c:ser>
          <c:idx val="16"/>
          <c:order val="16"/>
          <c:tx>
            <c:strRef>
              <c:f>'BoE Stress Test'!$D$88</c:f>
              <c:strCache>
                <c:ptCount val="1"/>
                <c:pt idx="0">
                  <c:v>Water</c:v>
                </c:pt>
              </c:strCache>
            </c:strRef>
          </c:tx>
          <c:spPr>
            <a:solidFill>
              <a:schemeClr val="accent5">
                <a:lumMod val="80000"/>
                <a:lumOff val="20000"/>
              </a:schemeClr>
            </a:solidFill>
            <a:ln>
              <a:noFill/>
            </a:ln>
            <a:effectLst/>
          </c:spPr>
          <c:invertIfNegative val="0"/>
          <c:cat>
            <c:strRef>
              <c:f>'BoE Stress Test'!$E$71:$F$71</c:f>
              <c:strCache>
                <c:ptCount val="2"/>
                <c:pt idx="0">
                  <c:v>Equity</c:v>
                </c:pt>
                <c:pt idx="1">
                  <c:v>Bonds</c:v>
                </c:pt>
              </c:strCache>
            </c:strRef>
          </c:cat>
          <c:val>
            <c:numRef>
              <c:f>'BoE Stress Test'!$E$88:$F$88</c:f>
              <c:numCache>
                <c:formatCode>0.00%</c:formatCode>
                <c:ptCount val="2"/>
                <c:pt idx="0">
                  <c:v>-1E-3</c:v>
                </c:pt>
                <c:pt idx="1">
                  <c:v>-1.4999999999999999E-4</c:v>
                </c:pt>
              </c:numCache>
            </c:numRef>
          </c:val>
          <c:extLst>
            <c:ext xmlns:c16="http://schemas.microsoft.com/office/drawing/2014/chart" uri="{C3380CC4-5D6E-409C-BE32-E72D297353CC}">
              <c16:uniqueId val="{00000010-DDB9-422F-9760-AF8D0C2D5ECF}"/>
            </c:ext>
          </c:extLst>
        </c:ser>
        <c:ser>
          <c:idx val="17"/>
          <c:order val="17"/>
          <c:tx>
            <c:strRef>
              <c:f>'BoE Stress Test'!$D$89</c:f>
              <c:strCache>
                <c:ptCount val="1"/>
                <c:pt idx="0">
                  <c:v>All other sectors</c:v>
                </c:pt>
              </c:strCache>
            </c:strRef>
          </c:tx>
          <c:spPr>
            <a:solidFill>
              <a:schemeClr val="accent6">
                <a:lumMod val="80000"/>
                <a:lumOff val="20000"/>
              </a:schemeClr>
            </a:solidFill>
            <a:ln>
              <a:noFill/>
            </a:ln>
            <a:effectLst/>
          </c:spPr>
          <c:invertIfNegative val="0"/>
          <c:cat>
            <c:strRef>
              <c:f>'BoE Stress Test'!$E$71:$F$71</c:f>
              <c:strCache>
                <c:ptCount val="2"/>
                <c:pt idx="0">
                  <c:v>Equity</c:v>
                </c:pt>
                <c:pt idx="1">
                  <c:v>Bonds</c:v>
                </c:pt>
              </c:strCache>
            </c:strRef>
          </c:cat>
          <c:val>
            <c:numRef>
              <c:f>'BoE Stress Test'!$E$89:$F$89</c:f>
              <c:numCache>
                <c:formatCode>0.00%</c:formatCode>
                <c:ptCount val="2"/>
                <c:pt idx="0">
                  <c:v>-2.0000000000000001E-4</c:v>
                </c:pt>
                <c:pt idx="1">
                  <c:v>-3.0000000000000001E-5</c:v>
                </c:pt>
              </c:numCache>
            </c:numRef>
          </c:val>
          <c:extLst>
            <c:ext xmlns:c16="http://schemas.microsoft.com/office/drawing/2014/chart" uri="{C3380CC4-5D6E-409C-BE32-E72D297353CC}">
              <c16:uniqueId val="{00000011-DDB9-422F-9760-AF8D0C2D5ECF}"/>
            </c:ext>
          </c:extLst>
        </c:ser>
        <c:dLbls>
          <c:showLegendKey val="0"/>
          <c:showVal val="0"/>
          <c:showCatName val="0"/>
          <c:showSerName val="0"/>
          <c:showPercent val="0"/>
          <c:showBubbleSize val="0"/>
        </c:dLbls>
        <c:gapWidth val="33"/>
        <c:overlap val="100"/>
        <c:axId val="444911600"/>
        <c:axId val="444913280"/>
      </c:barChart>
      <c:catAx>
        <c:axId val="444911600"/>
        <c:scaling>
          <c:orientation val="maxMin"/>
        </c:scaling>
        <c:delete val="0"/>
        <c:axPos val="l"/>
        <c:numFmt formatCode="General" sourceLinked="1"/>
        <c:majorTickMark val="none"/>
        <c:minorTickMark val="none"/>
        <c:tickLblPos val="low"/>
        <c:spPr>
          <a:noFill/>
          <a:ln w="25400" cap="flat" cmpd="sng" algn="ctr">
            <a:solidFill>
              <a:schemeClr val="accent3">
                <a:lumMod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50000"/>
                    <a:lumOff val="50000"/>
                  </a:schemeClr>
                </a:solidFill>
                <a:latin typeface="Source Sans Pro" panose="020B0503030403020204" pitchFamily="34" charset="0"/>
                <a:ea typeface="+mn-ea"/>
                <a:cs typeface="+mn-cs"/>
              </a:defRPr>
            </a:pPr>
            <a:endParaRPr lang="en-US"/>
          </a:p>
        </c:txPr>
        <c:crossAx val="444913280"/>
        <c:crosses val="autoZero"/>
        <c:auto val="1"/>
        <c:lblAlgn val="ctr"/>
        <c:lblOffset val="100"/>
        <c:noMultiLvlLbl val="0"/>
      </c:catAx>
      <c:valAx>
        <c:axId val="444913280"/>
        <c:scaling>
          <c:orientation val="minMax"/>
        </c:scaling>
        <c:delete val="0"/>
        <c:axPos val="t"/>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444911600"/>
        <c:crosses val="autoZero"/>
        <c:crossBetween val="between"/>
      </c:valAx>
      <c:spPr>
        <a:noFill/>
        <a:ln w="12700">
          <a:noFill/>
        </a:ln>
        <a:effectLst/>
      </c:spPr>
    </c:plotArea>
    <c:legend>
      <c:legendPos val="b"/>
      <c:layout>
        <c:manualLayout>
          <c:xMode val="edge"/>
          <c:yMode val="edge"/>
          <c:x val="2.0820660503752666E-2"/>
          <c:y val="0.78810430636883799"/>
          <c:w val="0.96701158449251567"/>
          <c:h val="0.1743101117809865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50000"/>
                  <a:lumOff val="50000"/>
                </a:schemeClr>
              </a:solidFill>
              <a:latin typeface="Source Sans Pro" panose="020B0503030403020204" pitchFamily="34" charset="0"/>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50000"/>
                    <a:lumOff val="50000"/>
                  </a:schemeClr>
                </a:solidFill>
                <a:latin typeface="Source Sans Pro" panose="020B0503030403020204" pitchFamily="34" charset="0"/>
                <a:ea typeface="+mn-ea"/>
                <a:cs typeface="+mn-cs"/>
              </a:defRPr>
            </a:pPr>
            <a:r>
              <a:rPr lang="fr-FR" sz="1400" b="1" i="0" baseline="0">
                <a:solidFill>
                  <a:schemeClr val="tx1">
                    <a:lumMod val="50000"/>
                    <a:lumOff val="50000"/>
                  </a:schemeClr>
                </a:solidFill>
                <a:effectLst/>
                <a:latin typeface="Source Sans Pro" panose="020B0503030403020204" pitchFamily="34" charset="0"/>
              </a:rPr>
              <a:t>Changes to the portfolio's value by subsector in 2100</a:t>
            </a:r>
          </a:p>
        </c:rich>
      </c:tx>
      <c:layout>
        <c:manualLayout>
          <c:xMode val="edge"/>
          <c:yMode val="edge"/>
          <c:x val="0.21344106025764067"/>
          <c:y val="4.44545168451951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50000"/>
                  <a:lumOff val="50000"/>
                </a:schemeClr>
              </a:solidFill>
              <a:latin typeface="Source Sans Pro" panose="020B0503030403020204" pitchFamily="34" charset="0"/>
              <a:ea typeface="+mn-ea"/>
              <a:cs typeface="+mn-cs"/>
            </a:defRPr>
          </a:pPr>
          <a:endParaRPr lang="en-US"/>
        </a:p>
      </c:txPr>
    </c:title>
    <c:autoTitleDeleted val="0"/>
    <c:plotArea>
      <c:layout>
        <c:manualLayout>
          <c:layoutTarget val="inner"/>
          <c:xMode val="edge"/>
          <c:yMode val="edge"/>
          <c:x val="7.2453980277724719E-2"/>
          <c:y val="0.2244473057009013"/>
          <c:w val="0.9412628821142649"/>
          <c:h val="0.52526254506848014"/>
        </c:manualLayout>
      </c:layout>
      <c:barChart>
        <c:barDir val="bar"/>
        <c:grouping val="stacked"/>
        <c:varyColors val="0"/>
        <c:ser>
          <c:idx val="0"/>
          <c:order val="0"/>
          <c:tx>
            <c:strRef>
              <c:f>'BoE Stress Test'!$D$99</c:f>
              <c:strCache>
                <c:ptCount val="1"/>
                <c:pt idx="0">
                  <c:v>Coal Extraction</c:v>
                </c:pt>
              </c:strCache>
            </c:strRef>
          </c:tx>
          <c:spPr>
            <a:solidFill>
              <a:schemeClr val="accent1"/>
            </a:solidFill>
            <a:ln>
              <a:noFill/>
            </a:ln>
            <a:effectLst/>
          </c:spPr>
          <c:invertIfNegative val="0"/>
          <c:cat>
            <c:strRef>
              <c:f>'BoE Stress Test'!$E$98:$F$98</c:f>
              <c:strCache>
                <c:ptCount val="2"/>
                <c:pt idx="0">
                  <c:v>Equity</c:v>
                </c:pt>
                <c:pt idx="1">
                  <c:v>Bonds</c:v>
                </c:pt>
              </c:strCache>
            </c:strRef>
          </c:cat>
          <c:val>
            <c:numRef>
              <c:f>'BoE Stress Test'!$E$99:$F$99</c:f>
              <c:numCache>
                <c:formatCode>0.00%</c:formatCode>
                <c:ptCount val="2"/>
                <c:pt idx="0">
                  <c:v>-2E-3</c:v>
                </c:pt>
                <c:pt idx="1">
                  <c:v>-2.9999999999999997E-4</c:v>
                </c:pt>
              </c:numCache>
            </c:numRef>
          </c:val>
          <c:extLst>
            <c:ext xmlns:c16="http://schemas.microsoft.com/office/drawing/2014/chart" uri="{C3380CC4-5D6E-409C-BE32-E72D297353CC}">
              <c16:uniqueId val="{00000000-7456-4A17-8B39-3E2A28C60D80}"/>
            </c:ext>
          </c:extLst>
        </c:ser>
        <c:ser>
          <c:idx val="1"/>
          <c:order val="1"/>
          <c:tx>
            <c:strRef>
              <c:f>'BoE Stress Test'!$D$100</c:f>
              <c:strCache>
                <c:ptCount val="1"/>
                <c:pt idx="0">
                  <c:v>Oil Extraction</c:v>
                </c:pt>
              </c:strCache>
            </c:strRef>
          </c:tx>
          <c:spPr>
            <a:solidFill>
              <a:schemeClr val="accent2"/>
            </a:solidFill>
            <a:ln>
              <a:noFill/>
            </a:ln>
            <a:effectLst/>
          </c:spPr>
          <c:invertIfNegative val="0"/>
          <c:cat>
            <c:strRef>
              <c:f>'BoE Stress Test'!$E$98:$F$98</c:f>
              <c:strCache>
                <c:ptCount val="2"/>
                <c:pt idx="0">
                  <c:v>Equity</c:v>
                </c:pt>
                <c:pt idx="1">
                  <c:v>Bonds</c:v>
                </c:pt>
              </c:strCache>
            </c:strRef>
          </c:cat>
          <c:val>
            <c:numRef>
              <c:f>'BoE Stress Test'!$E$100:$F$100</c:f>
              <c:numCache>
                <c:formatCode>0.00%</c:formatCode>
                <c:ptCount val="2"/>
                <c:pt idx="0">
                  <c:v>-2E-3</c:v>
                </c:pt>
                <c:pt idx="1">
                  <c:v>-2.9999999999999997E-4</c:v>
                </c:pt>
              </c:numCache>
            </c:numRef>
          </c:val>
          <c:extLst>
            <c:ext xmlns:c16="http://schemas.microsoft.com/office/drawing/2014/chart" uri="{C3380CC4-5D6E-409C-BE32-E72D297353CC}">
              <c16:uniqueId val="{00000012-7456-4A17-8B39-3E2A28C60D80}"/>
            </c:ext>
          </c:extLst>
        </c:ser>
        <c:ser>
          <c:idx val="2"/>
          <c:order val="2"/>
          <c:tx>
            <c:strRef>
              <c:f>'BoE Stress Test'!$D$101</c:f>
              <c:strCache>
                <c:ptCount val="1"/>
                <c:pt idx="0">
                  <c:v>Gas Extraction</c:v>
                </c:pt>
              </c:strCache>
            </c:strRef>
          </c:tx>
          <c:spPr>
            <a:solidFill>
              <a:schemeClr val="accent3"/>
            </a:solidFill>
            <a:ln>
              <a:noFill/>
            </a:ln>
            <a:effectLst/>
          </c:spPr>
          <c:invertIfNegative val="0"/>
          <c:cat>
            <c:strRef>
              <c:f>'BoE Stress Test'!$E$98:$F$98</c:f>
              <c:strCache>
                <c:ptCount val="2"/>
                <c:pt idx="0">
                  <c:v>Equity</c:v>
                </c:pt>
                <c:pt idx="1">
                  <c:v>Bonds</c:v>
                </c:pt>
              </c:strCache>
            </c:strRef>
          </c:cat>
          <c:val>
            <c:numRef>
              <c:f>'BoE Stress Test'!$E$101:$F$101</c:f>
              <c:numCache>
                <c:formatCode>0.00%</c:formatCode>
                <c:ptCount val="2"/>
                <c:pt idx="0">
                  <c:v>-2E-3</c:v>
                </c:pt>
                <c:pt idx="1">
                  <c:v>-2.9999999999999997E-4</c:v>
                </c:pt>
              </c:numCache>
            </c:numRef>
          </c:val>
          <c:extLst>
            <c:ext xmlns:c16="http://schemas.microsoft.com/office/drawing/2014/chart" uri="{C3380CC4-5D6E-409C-BE32-E72D297353CC}">
              <c16:uniqueId val="{00000013-7456-4A17-8B39-3E2A28C60D80}"/>
            </c:ext>
          </c:extLst>
        </c:ser>
        <c:ser>
          <c:idx val="3"/>
          <c:order val="3"/>
          <c:tx>
            <c:strRef>
              <c:f>'BoE Stress Test'!$D$102</c:f>
              <c:strCache>
                <c:ptCount val="1"/>
                <c:pt idx="0">
                  <c:v>Coal Power</c:v>
                </c:pt>
              </c:strCache>
            </c:strRef>
          </c:tx>
          <c:spPr>
            <a:solidFill>
              <a:schemeClr val="accent4"/>
            </a:solidFill>
            <a:ln>
              <a:noFill/>
            </a:ln>
            <a:effectLst/>
          </c:spPr>
          <c:invertIfNegative val="0"/>
          <c:cat>
            <c:strRef>
              <c:f>'BoE Stress Test'!$E$98:$F$98</c:f>
              <c:strCache>
                <c:ptCount val="2"/>
                <c:pt idx="0">
                  <c:v>Equity</c:v>
                </c:pt>
                <c:pt idx="1">
                  <c:v>Bonds</c:v>
                </c:pt>
              </c:strCache>
            </c:strRef>
          </c:cat>
          <c:val>
            <c:numRef>
              <c:f>'BoE Stress Test'!$E$102:$F$102</c:f>
              <c:numCache>
                <c:formatCode>0.00%</c:formatCode>
                <c:ptCount val="2"/>
                <c:pt idx="0">
                  <c:v>-2E-3</c:v>
                </c:pt>
                <c:pt idx="1">
                  <c:v>-2.9999999999999997E-4</c:v>
                </c:pt>
              </c:numCache>
            </c:numRef>
          </c:val>
          <c:extLst>
            <c:ext xmlns:c16="http://schemas.microsoft.com/office/drawing/2014/chart" uri="{C3380CC4-5D6E-409C-BE32-E72D297353CC}">
              <c16:uniqueId val="{00000014-7456-4A17-8B39-3E2A28C60D80}"/>
            </c:ext>
          </c:extLst>
        </c:ser>
        <c:ser>
          <c:idx val="4"/>
          <c:order val="4"/>
          <c:tx>
            <c:strRef>
              <c:f>'BoE Stress Test'!$D$103</c:f>
              <c:strCache>
                <c:ptCount val="1"/>
                <c:pt idx="0">
                  <c:v>Oil Power</c:v>
                </c:pt>
              </c:strCache>
            </c:strRef>
          </c:tx>
          <c:spPr>
            <a:solidFill>
              <a:schemeClr val="accent5"/>
            </a:solidFill>
            <a:ln>
              <a:noFill/>
            </a:ln>
            <a:effectLst/>
          </c:spPr>
          <c:invertIfNegative val="0"/>
          <c:cat>
            <c:strRef>
              <c:f>'BoE Stress Test'!$E$98:$F$98</c:f>
              <c:strCache>
                <c:ptCount val="2"/>
                <c:pt idx="0">
                  <c:v>Equity</c:v>
                </c:pt>
                <c:pt idx="1">
                  <c:v>Bonds</c:v>
                </c:pt>
              </c:strCache>
            </c:strRef>
          </c:cat>
          <c:val>
            <c:numRef>
              <c:f>'BoE Stress Test'!$E$103:$F$103</c:f>
              <c:numCache>
                <c:formatCode>0.00%</c:formatCode>
                <c:ptCount val="2"/>
                <c:pt idx="0">
                  <c:v>-2E-3</c:v>
                </c:pt>
                <c:pt idx="1">
                  <c:v>-2.9999999999999997E-4</c:v>
                </c:pt>
              </c:numCache>
            </c:numRef>
          </c:val>
          <c:extLst>
            <c:ext xmlns:c16="http://schemas.microsoft.com/office/drawing/2014/chart" uri="{C3380CC4-5D6E-409C-BE32-E72D297353CC}">
              <c16:uniqueId val="{00000015-7456-4A17-8B39-3E2A28C60D80}"/>
            </c:ext>
          </c:extLst>
        </c:ser>
        <c:ser>
          <c:idx val="5"/>
          <c:order val="5"/>
          <c:tx>
            <c:strRef>
              <c:f>'BoE Stress Test'!$D$104</c:f>
              <c:strCache>
                <c:ptCount val="1"/>
                <c:pt idx="0">
                  <c:v>Gas Power</c:v>
                </c:pt>
              </c:strCache>
            </c:strRef>
          </c:tx>
          <c:spPr>
            <a:solidFill>
              <a:schemeClr val="accent6"/>
            </a:solidFill>
            <a:ln>
              <a:noFill/>
            </a:ln>
            <a:effectLst/>
          </c:spPr>
          <c:invertIfNegative val="0"/>
          <c:cat>
            <c:strRef>
              <c:f>'BoE Stress Test'!$E$98:$F$98</c:f>
              <c:strCache>
                <c:ptCount val="2"/>
                <c:pt idx="0">
                  <c:v>Equity</c:v>
                </c:pt>
                <c:pt idx="1">
                  <c:v>Bonds</c:v>
                </c:pt>
              </c:strCache>
            </c:strRef>
          </c:cat>
          <c:val>
            <c:numRef>
              <c:f>'BoE Stress Test'!$E$104:$F$104</c:f>
              <c:numCache>
                <c:formatCode>0.00%</c:formatCode>
                <c:ptCount val="2"/>
                <c:pt idx="0">
                  <c:v>-2E-3</c:v>
                </c:pt>
                <c:pt idx="1">
                  <c:v>-2.9999999999999997E-4</c:v>
                </c:pt>
              </c:numCache>
            </c:numRef>
          </c:val>
          <c:extLst>
            <c:ext xmlns:c16="http://schemas.microsoft.com/office/drawing/2014/chart" uri="{C3380CC4-5D6E-409C-BE32-E72D297353CC}">
              <c16:uniqueId val="{00000016-7456-4A17-8B39-3E2A28C60D80}"/>
            </c:ext>
          </c:extLst>
        </c:ser>
        <c:ser>
          <c:idx val="6"/>
          <c:order val="6"/>
          <c:tx>
            <c:strRef>
              <c:f>'BoE Stress Test'!$D$105</c:f>
              <c:strCache>
                <c:ptCount val="1"/>
                <c:pt idx="0">
                  <c:v>Low Carbon Power</c:v>
                </c:pt>
              </c:strCache>
            </c:strRef>
          </c:tx>
          <c:spPr>
            <a:solidFill>
              <a:schemeClr val="accent1">
                <a:lumMod val="60000"/>
              </a:schemeClr>
            </a:solidFill>
            <a:ln>
              <a:noFill/>
            </a:ln>
            <a:effectLst/>
          </c:spPr>
          <c:invertIfNegative val="0"/>
          <c:cat>
            <c:strRef>
              <c:f>'BoE Stress Test'!$E$98:$F$98</c:f>
              <c:strCache>
                <c:ptCount val="2"/>
                <c:pt idx="0">
                  <c:v>Equity</c:v>
                </c:pt>
                <c:pt idx="1">
                  <c:v>Bonds</c:v>
                </c:pt>
              </c:strCache>
            </c:strRef>
          </c:cat>
          <c:val>
            <c:numRef>
              <c:f>'BoE Stress Test'!$E$105:$F$105</c:f>
              <c:numCache>
                <c:formatCode>0.00%</c:formatCode>
                <c:ptCount val="2"/>
                <c:pt idx="0">
                  <c:v>-2E-3</c:v>
                </c:pt>
                <c:pt idx="1">
                  <c:v>-2.9999999999999997E-4</c:v>
                </c:pt>
              </c:numCache>
            </c:numRef>
          </c:val>
          <c:extLst>
            <c:ext xmlns:c16="http://schemas.microsoft.com/office/drawing/2014/chart" uri="{C3380CC4-5D6E-409C-BE32-E72D297353CC}">
              <c16:uniqueId val="{00000017-7456-4A17-8B39-3E2A28C60D80}"/>
            </c:ext>
          </c:extLst>
        </c:ser>
        <c:ser>
          <c:idx val="7"/>
          <c:order val="7"/>
          <c:tx>
            <c:strRef>
              <c:f>'BoE Stress Test'!$D$106</c:f>
              <c:strCache>
                <c:ptCount val="1"/>
                <c:pt idx="0">
                  <c:v>Non-Electric Vehicles</c:v>
                </c:pt>
              </c:strCache>
            </c:strRef>
          </c:tx>
          <c:spPr>
            <a:solidFill>
              <a:schemeClr val="accent2">
                <a:lumMod val="60000"/>
              </a:schemeClr>
            </a:solidFill>
            <a:ln>
              <a:noFill/>
            </a:ln>
            <a:effectLst/>
          </c:spPr>
          <c:invertIfNegative val="0"/>
          <c:cat>
            <c:strRef>
              <c:f>'BoE Stress Test'!$E$98:$F$98</c:f>
              <c:strCache>
                <c:ptCount val="2"/>
                <c:pt idx="0">
                  <c:v>Equity</c:v>
                </c:pt>
                <c:pt idx="1">
                  <c:v>Bonds</c:v>
                </c:pt>
              </c:strCache>
            </c:strRef>
          </c:cat>
          <c:val>
            <c:numRef>
              <c:f>'BoE Stress Test'!$E$106:$F$106</c:f>
              <c:numCache>
                <c:formatCode>0.00%</c:formatCode>
                <c:ptCount val="2"/>
                <c:pt idx="0">
                  <c:v>-1E-3</c:v>
                </c:pt>
                <c:pt idx="1">
                  <c:v>-1.4999999999999999E-4</c:v>
                </c:pt>
              </c:numCache>
            </c:numRef>
          </c:val>
          <c:extLst>
            <c:ext xmlns:c16="http://schemas.microsoft.com/office/drawing/2014/chart" uri="{C3380CC4-5D6E-409C-BE32-E72D297353CC}">
              <c16:uniqueId val="{00000018-7456-4A17-8B39-3E2A28C60D80}"/>
            </c:ext>
          </c:extLst>
        </c:ser>
        <c:ser>
          <c:idx val="8"/>
          <c:order val="8"/>
          <c:tx>
            <c:strRef>
              <c:f>'BoE Stress Test'!$D$107</c:f>
              <c:strCache>
                <c:ptCount val="1"/>
                <c:pt idx="0">
                  <c:v>Electric Vehicles</c:v>
                </c:pt>
              </c:strCache>
            </c:strRef>
          </c:tx>
          <c:spPr>
            <a:solidFill>
              <a:schemeClr val="accent3">
                <a:lumMod val="60000"/>
              </a:schemeClr>
            </a:solidFill>
            <a:ln>
              <a:noFill/>
            </a:ln>
            <a:effectLst/>
          </c:spPr>
          <c:invertIfNegative val="0"/>
          <c:cat>
            <c:strRef>
              <c:f>'BoE Stress Test'!$E$98:$F$98</c:f>
              <c:strCache>
                <c:ptCount val="2"/>
                <c:pt idx="0">
                  <c:v>Equity</c:v>
                </c:pt>
                <c:pt idx="1">
                  <c:v>Bonds</c:v>
                </c:pt>
              </c:strCache>
            </c:strRef>
          </c:cat>
          <c:val>
            <c:numRef>
              <c:f>'BoE Stress Test'!$E$107:$F$107</c:f>
              <c:numCache>
                <c:formatCode>0.00%</c:formatCode>
                <c:ptCount val="2"/>
                <c:pt idx="0">
                  <c:v>-1E-3</c:v>
                </c:pt>
                <c:pt idx="1">
                  <c:v>-1.4999999999999999E-4</c:v>
                </c:pt>
              </c:numCache>
            </c:numRef>
          </c:val>
          <c:extLst>
            <c:ext xmlns:c16="http://schemas.microsoft.com/office/drawing/2014/chart" uri="{C3380CC4-5D6E-409C-BE32-E72D297353CC}">
              <c16:uniqueId val="{00000019-7456-4A17-8B39-3E2A28C60D80}"/>
            </c:ext>
          </c:extLst>
        </c:ser>
        <c:ser>
          <c:idx val="9"/>
          <c:order val="9"/>
          <c:tx>
            <c:strRef>
              <c:f>'BoE Stress Test'!$D$108</c:f>
              <c:strCache>
                <c:ptCount val="1"/>
                <c:pt idx="0">
                  <c:v>Shipping</c:v>
                </c:pt>
              </c:strCache>
            </c:strRef>
          </c:tx>
          <c:spPr>
            <a:solidFill>
              <a:schemeClr val="accent4">
                <a:lumMod val="60000"/>
              </a:schemeClr>
            </a:solidFill>
            <a:ln>
              <a:noFill/>
            </a:ln>
            <a:effectLst/>
          </c:spPr>
          <c:invertIfNegative val="0"/>
          <c:cat>
            <c:strRef>
              <c:f>'BoE Stress Test'!$E$98:$F$98</c:f>
              <c:strCache>
                <c:ptCount val="2"/>
                <c:pt idx="0">
                  <c:v>Equity</c:v>
                </c:pt>
                <c:pt idx="1">
                  <c:v>Bonds</c:v>
                </c:pt>
              </c:strCache>
            </c:strRef>
          </c:cat>
          <c:val>
            <c:numRef>
              <c:f>'BoE Stress Test'!$E$108:$F$108</c:f>
              <c:numCache>
                <c:formatCode>0.00%</c:formatCode>
                <c:ptCount val="2"/>
                <c:pt idx="0">
                  <c:v>-1E-3</c:v>
                </c:pt>
                <c:pt idx="1">
                  <c:v>-1.4999999999999999E-4</c:v>
                </c:pt>
              </c:numCache>
            </c:numRef>
          </c:val>
          <c:extLst>
            <c:ext xmlns:c16="http://schemas.microsoft.com/office/drawing/2014/chart" uri="{C3380CC4-5D6E-409C-BE32-E72D297353CC}">
              <c16:uniqueId val="{0000001A-7456-4A17-8B39-3E2A28C60D80}"/>
            </c:ext>
          </c:extLst>
        </c:ser>
        <c:ser>
          <c:idx val="10"/>
          <c:order val="10"/>
          <c:tx>
            <c:strRef>
              <c:f>'BoE Stress Test'!$D$109</c:f>
              <c:strCache>
                <c:ptCount val="1"/>
                <c:pt idx="0">
                  <c:v>Aviation</c:v>
                </c:pt>
              </c:strCache>
            </c:strRef>
          </c:tx>
          <c:spPr>
            <a:solidFill>
              <a:schemeClr val="accent5">
                <a:lumMod val="60000"/>
              </a:schemeClr>
            </a:solidFill>
            <a:ln>
              <a:noFill/>
            </a:ln>
            <a:effectLst/>
          </c:spPr>
          <c:invertIfNegative val="0"/>
          <c:cat>
            <c:strRef>
              <c:f>'BoE Stress Test'!$E$98:$F$98</c:f>
              <c:strCache>
                <c:ptCount val="2"/>
                <c:pt idx="0">
                  <c:v>Equity</c:v>
                </c:pt>
                <c:pt idx="1">
                  <c:v>Bonds</c:v>
                </c:pt>
              </c:strCache>
            </c:strRef>
          </c:cat>
          <c:val>
            <c:numRef>
              <c:f>'BoE Stress Test'!$E$109:$F$109</c:f>
              <c:numCache>
                <c:formatCode>0.00%</c:formatCode>
                <c:ptCount val="2"/>
                <c:pt idx="0">
                  <c:v>-1E-3</c:v>
                </c:pt>
                <c:pt idx="1">
                  <c:v>-1.4999999999999999E-4</c:v>
                </c:pt>
              </c:numCache>
            </c:numRef>
          </c:val>
          <c:extLst>
            <c:ext xmlns:c16="http://schemas.microsoft.com/office/drawing/2014/chart" uri="{C3380CC4-5D6E-409C-BE32-E72D297353CC}">
              <c16:uniqueId val="{0000001B-7456-4A17-8B39-3E2A28C60D80}"/>
            </c:ext>
          </c:extLst>
        </c:ser>
        <c:ser>
          <c:idx val="11"/>
          <c:order val="11"/>
          <c:tx>
            <c:strRef>
              <c:f>'BoE Stress Test'!$D$110</c:f>
              <c:strCache>
                <c:ptCount val="1"/>
                <c:pt idx="0">
                  <c:v>FF-based materials</c:v>
                </c:pt>
              </c:strCache>
            </c:strRef>
          </c:tx>
          <c:spPr>
            <a:solidFill>
              <a:schemeClr val="accent6">
                <a:lumMod val="60000"/>
              </a:schemeClr>
            </a:solidFill>
            <a:ln>
              <a:noFill/>
            </a:ln>
            <a:effectLst/>
          </c:spPr>
          <c:invertIfNegative val="0"/>
          <c:cat>
            <c:strRef>
              <c:f>'BoE Stress Test'!$E$98:$F$98</c:f>
              <c:strCache>
                <c:ptCount val="2"/>
                <c:pt idx="0">
                  <c:v>Equity</c:v>
                </c:pt>
                <c:pt idx="1">
                  <c:v>Bonds</c:v>
                </c:pt>
              </c:strCache>
            </c:strRef>
          </c:cat>
          <c:val>
            <c:numRef>
              <c:f>'BoE Stress Test'!$E$110:$F$110</c:f>
              <c:numCache>
                <c:formatCode>0.00%</c:formatCode>
                <c:ptCount val="2"/>
                <c:pt idx="0">
                  <c:v>-2E-3</c:v>
                </c:pt>
                <c:pt idx="1">
                  <c:v>-2.9999999999999997E-4</c:v>
                </c:pt>
              </c:numCache>
            </c:numRef>
          </c:val>
          <c:extLst>
            <c:ext xmlns:c16="http://schemas.microsoft.com/office/drawing/2014/chart" uri="{C3380CC4-5D6E-409C-BE32-E72D297353CC}">
              <c16:uniqueId val="{0000001C-7456-4A17-8B39-3E2A28C60D80}"/>
            </c:ext>
          </c:extLst>
        </c:ser>
        <c:ser>
          <c:idx val="12"/>
          <c:order val="12"/>
          <c:tx>
            <c:strRef>
              <c:f>'BoE Stress Test'!$D$111</c:f>
              <c:strCache>
                <c:ptCount val="1"/>
                <c:pt idx="0">
                  <c:v>Other materials</c:v>
                </c:pt>
              </c:strCache>
            </c:strRef>
          </c:tx>
          <c:spPr>
            <a:solidFill>
              <a:schemeClr val="accent1">
                <a:lumMod val="80000"/>
                <a:lumOff val="20000"/>
              </a:schemeClr>
            </a:solidFill>
            <a:ln>
              <a:noFill/>
            </a:ln>
            <a:effectLst/>
          </c:spPr>
          <c:invertIfNegative val="0"/>
          <c:cat>
            <c:strRef>
              <c:f>'BoE Stress Test'!$E$98:$F$98</c:f>
              <c:strCache>
                <c:ptCount val="2"/>
                <c:pt idx="0">
                  <c:v>Equity</c:v>
                </c:pt>
                <c:pt idx="1">
                  <c:v>Bonds</c:v>
                </c:pt>
              </c:strCache>
            </c:strRef>
          </c:cat>
          <c:val>
            <c:numRef>
              <c:f>'BoE Stress Test'!$E$111:$F$111</c:f>
              <c:numCache>
                <c:formatCode>0.00%</c:formatCode>
                <c:ptCount val="2"/>
                <c:pt idx="0">
                  <c:v>-2E-3</c:v>
                </c:pt>
                <c:pt idx="1">
                  <c:v>-2.9999999999999997E-4</c:v>
                </c:pt>
              </c:numCache>
            </c:numRef>
          </c:val>
          <c:extLst>
            <c:ext xmlns:c16="http://schemas.microsoft.com/office/drawing/2014/chart" uri="{C3380CC4-5D6E-409C-BE32-E72D297353CC}">
              <c16:uniqueId val="{0000001D-7456-4A17-8B39-3E2A28C60D80}"/>
            </c:ext>
          </c:extLst>
        </c:ser>
        <c:ser>
          <c:idx val="13"/>
          <c:order val="13"/>
          <c:tx>
            <c:strRef>
              <c:f>'BoE Stress Test'!$D$112</c:f>
              <c:strCache>
                <c:ptCount val="1"/>
                <c:pt idx="0">
                  <c:v>Agriculture</c:v>
                </c:pt>
              </c:strCache>
            </c:strRef>
          </c:tx>
          <c:spPr>
            <a:solidFill>
              <a:schemeClr val="accent2">
                <a:lumMod val="80000"/>
                <a:lumOff val="20000"/>
              </a:schemeClr>
            </a:solidFill>
            <a:ln>
              <a:noFill/>
            </a:ln>
            <a:effectLst/>
          </c:spPr>
          <c:invertIfNegative val="0"/>
          <c:cat>
            <c:strRef>
              <c:f>'BoE Stress Test'!$E$98:$F$98</c:f>
              <c:strCache>
                <c:ptCount val="2"/>
                <c:pt idx="0">
                  <c:v>Equity</c:v>
                </c:pt>
                <c:pt idx="1">
                  <c:v>Bonds</c:v>
                </c:pt>
              </c:strCache>
            </c:strRef>
          </c:cat>
          <c:val>
            <c:numRef>
              <c:f>'BoE Stress Test'!$E$112:$F$112</c:f>
              <c:numCache>
                <c:formatCode>0.00%</c:formatCode>
                <c:ptCount val="2"/>
                <c:pt idx="0">
                  <c:v>-2E-3</c:v>
                </c:pt>
                <c:pt idx="1">
                  <c:v>-2.9999999999999997E-4</c:v>
                </c:pt>
              </c:numCache>
            </c:numRef>
          </c:val>
          <c:extLst>
            <c:ext xmlns:c16="http://schemas.microsoft.com/office/drawing/2014/chart" uri="{C3380CC4-5D6E-409C-BE32-E72D297353CC}">
              <c16:uniqueId val="{0000001E-7456-4A17-8B39-3E2A28C60D80}"/>
            </c:ext>
          </c:extLst>
        </c:ser>
        <c:ser>
          <c:idx val="14"/>
          <c:order val="14"/>
          <c:tx>
            <c:strRef>
              <c:f>'BoE Stress Test'!$D$113</c:f>
              <c:strCache>
                <c:ptCount val="1"/>
                <c:pt idx="0">
                  <c:v>Food Logistics</c:v>
                </c:pt>
              </c:strCache>
            </c:strRef>
          </c:tx>
          <c:spPr>
            <a:solidFill>
              <a:schemeClr val="accent3">
                <a:lumMod val="80000"/>
                <a:lumOff val="20000"/>
              </a:schemeClr>
            </a:solidFill>
            <a:ln>
              <a:noFill/>
            </a:ln>
            <a:effectLst/>
          </c:spPr>
          <c:invertIfNegative val="0"/>
          <c:cat>
            <c:strRef>
              <c:f>'BoE Stress Test'!$E$98:$F$98</c:f>
              <c:strCache>
                <c:ptCount val="2"/>
                <c:pt idx="0">
                  <c:v>Equity</c:v>
                </c:pt>
                <c:pt idx="1">
                  <c:v>Bonds</c:v>
                </c:pt>
              </c:strCache>
            </c:strRef>
          </c:cat>
          <c:val>
            <c:numRef>
              <c:f>'BoE Stress Test'!$E$113:$F$113</c:f>
              <c:numCache>
                <c:formatCode>0.00%</c:formatCode>
                <c:ptCount val="2"/>
                <c:pt idx="0">
                  <c:v>-1E-3</c:v>
                </c:pt>
                <c:pt idx="1">
                  <c:v>-1.4999999999999999E-4</c:v>
                </c:pt>
              </c:numCache>
            </c:numRef>
          </c:val>
          <c:extLst>
            <c:ext xmlns:c16="http://schemas.microsoft.com/office/drawing/2014/chart" uri="{C3380CC4-5D6E-409C-BE32-E72D297353CC}">
              <c16:uniqueId val="{0000001F-7456-4A17-8B39-3E2A28C60D80}"/>
            </c:ext>
          </c:extLst>
        </c:ser>
        <c:ser>
          <c:idx val="15"/>
          <c:order val="15"/>
          <c:tx>
            <c:strRef>
              <c:f>'BoE Stress Test'!$D$114</c:f>
              <c:strCache>
                <c:ptCount val="1"/>
                <c:pt idx="0">
                  <c:v>Real Estate</c:v>
                </c:pt>
              </c:strCache>
            </c:strRef>
          </c:tx>
          <c:spPr>
            <a:solidFill>
              <a:schemeClr val="accent4">
                <a:lumMod val="80000"/>
                <a:lumOff val="20000"/>
              </a:schemeClr>
            </a:solidFill>
            <a:ln>
              <a:noFill/>
            </a:ln>
            <a:effectLst/>
          </c:spPr>
          <c:invertIfNegative val="0"/>
          <c:cat>
            <c:strRef>
              <c:f>'BoE Stress Test'!$E$98:$F$98</c:f>
              <c:strCache>
                <c:ptCount val="2"/>
                <c:pt idx="0">
                  <c:v>Equity</c:v>
                </c:pt>
                <c:pt idx="1">
                  <c:v>Bonds</c:v>
                </c:pt>
              </c:strCache>
            </c:strRef>
          </c:cat>
          <c:val>
            <c:numRef>
              <c:f>'BoE Stress Test'!$E$114:$F$114</c:f>
              <c:numCache>
                <c:formatCode>0.00%</c:formatCode>
                <c:ptCount val="2"/>
                <c:pt idx="0">
                  <c:v>-3.0000000000000001E-3</c:v>
                </c:pt>
                <c:pt idx="1">
                  <c:v>-4.4999999999999999E-4</c:v>
                </c:pt>
              </c:numCache>
            </c:numRef>
          </c:val>
          <c:extLst>
            <c:ext xmlns:c16="http://schemas.microsoft.com/office/drawing/2014/chart" uri="{C3380CC4-5D6E-409C-BE32-E72D297353CC}">
              <c16:uniqueId val="{00000020-7456-4A17-8B39-3E2A28C60D80}"/>
            </c:ext>
          </c:extLst>
        </c:ser>
        <c:ser>
          <c:idx val="16"/>
          <c:order val="16"/>
          <c:tx>
            <c:strRef>
              <c:f>'BoE Stress Test'!$D$115</c:f>
              <c:strCache>
                <c:ptCount val="1"/>
                <c:pt idx="0">
                  <c:v>Water</c:v>
                </c:pt>
              </c:strCache>
            </c:strRef>
          </c:tx>
          <c:spPr>
            <a:solidFill>
              <a:schemeClr val="accent5">
                <a:lumMod val="80000"/>
                <a:lumOff val="20000"/>
              </a:schemeClr>
            </a:solidFill>
            <a:ln>
              <a:noFill/>
            </a:ln>
            <a:effectLst/>
          </c:spPr>
          <c:invertIfNegative val="0"/>
          <c:cat>
            <c:strRef>
              <c:f>'BoE Stress Test'!$E$98:$F$98</c:f>
              <c:strCache>
                <c:ptCount val="2"/>
                <c:pt idx="0">
                  <c:v>Equity</c:v>
                </c:pt>
                <c:pt idx="1">
                  <c:v>Bonds</c:v>
                </c:pt>
              </c:strCache>
            </c:strRef>
          </c:cat>
          <c:val>
            <c:numRef>
              <c:f>'BoE Stress Test'!$E$115:$F$115</c:f>
              <c:numCache>
                <c:formatCode>0.00%</c:formatCode>
                <c:ptCount val="2"/>
                <c:pt idx="0">
                  <c:v>-2E-3</c:v>
                </c:pt>
                <c:pt idx="1">
                  <c:v>-2.9999999999999997E-4</c:v>
                </c:pt>
              </c:numCache>
            </c:numRef>
          </c:val>
          <c:extLst>
            <c:ext xmlns:c16="http://schemas.microsoft.com/office/drawing/2014/chart" uri="{C3380CC4-5D6E-409C-BE32-E72D297353CC}">
              <c16:uniqueId val="{00000021-7456-4A17-8B39-3E2A28C60D80}"/>
            </c:ext>
          </c:extLst>
        </c:ser>
        <c:ser>
          <c:idx val="17"/>
          <c:order val="17"/>
          <c:tx>
            <c:strRef>
              <c:f>'BoE Stress Test'!$D$116</c:f>
              <c:strCache>
                <c:ptCount val="1"/>
                <c:pt idx="0">
                  <c:v>All other sectors</c:v>
                </c:pt>
              </c:strCache>
            </c:strRef>
          </c:tx>
          <c:spPr>
            <a:solidFill>
              <a:schemeClr val="accent6">
                <a:lumMod val="80000"/>
                <a:lumOff val="20000"/>
              </a:schemeClr>
            </a:solidFill>
            <a:ln>
              <a:noFill/>
            </a:ln>
            <a:effectLst/>
          </c:spPr>
          <c:invertIfNegative val="0"/>
          <c:cat>
            <c:strRef>
              <c:f>'BoE Stress Test'!$E$98:$F$98</c:f>
              <c:strCache>
                <c:ptCount val="2"/>
                <c:pt idx="0">
                  <c:v>Equity</c:v>
                </c:pt>
                <c:pt idx="1">
                  <c:v>Bonds</c:v>
                </c:pt>
              </c:strCache>
            </c:strRef>
          </c:cat>
          <c:val>
            <c:numRef>
              <c:f>'BoE Stress Test'!$E$116:$F$116</c:f>
              <c:numCache>
                <c:formatCode>0.00%</c:formatCode>
                <c:ptCount val="2"/>
                <c:pt idx="0">
                  <c:v>-5.0000000000000001E-4</c:v>
                </c:pt>
                <c:pt idx="1">
                  <c:v>-7.4999999999999993E-5</c:v>
                </c:pt>
              </c:numCache>
            </c:numRef>
          </c:val>
          <c:extLst>
            <c:ext xmlns:c16="http://schemas.microsoft.com/office/drawing/2014/chart" uri="{C3380CC4-5D6E-409C-BE32-E72D297353CC}">
              <c16:uniqueId val="{00000022-7456-4A17-8B39-3E2A28C60D80}"/>
            </c:ext>
          </c:extLst>
        </c:ser>
        <c:dLbls>
          <c:showLegendKey val="0"/>
          <c:showVal val="0"/>
          <c:showCatName val="0"/>
          <c:showSerName val="0"/>
          <c:showPercent val="0"/>
          <c:showBubbleSize val="0"/>
        </c:dLbls>
        <c:gapWidth val="33"/>
        <c:overlap val="100"/>
        <c:axId val="444911600"/>
        <c:axId val="444913280"/>
      </c:barChart>
      <c:catAx>
        <c:axId val="444911600"/>
        <c:scaling>
          <c:orientation val="maxMin"/>
        </c:scaling>
        <c:delete val="0"/>
        <c:axPos val="l"/>
        <c:numFmt formatCode="General" sourceLinked="1"/>
        <c:majorTickMark val="none"/>
        <c:minorTickMark val="none"/>
        <c:tickLblPos val="low"/>
        <c:spPr>
          <a:noFill/>
          <a:ln w="25400" cap="flat" cmpd="sng" algn="ctr">
            <a:solidFill>
              <a:schemeClr val="accent3">
                <a:lumMod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50000"/>
                    <a:lumOff val="50000"/>
                  </a:schemeClr>
                </a:solidFill>
                <a:latin typeface="Source Sans Pro" panose="020B0503030403020204" pitchFamily="34" charset="0"/>
                <a:ea typeface="+mn-ea"/>
                <a:cs typeface="+mn-cs"/>
              </a:defRPr>
            </a:pPr>
            <a:endParaRPr lang="en-US"/>
          </a:p>
        </c:txPr>
        <c:crossAx val="444913280"/>
        <c:crosses val="autoZero"/>
        <c:auto val="1"/>
        <c:lblAlgn val="ctr"/>
        <c:lblOffset val="100"/>
        <c:noMultiLvlLbl val="0"/>
      </c:catAx>
      <c:valAx>
        <c:axId val="444913280"/>
        <c:scaling>
          <c:orientation val="minMax"/>
        </c:scaling>
        <c:delete val="0"/>
        <c:axPos val="t"/>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444911600"/>
        <c:crosses val="autoZero"/>
        <c:crossBetween val="between"/>
      </c:valAx>
      <c:spPr>
        <a:noFill/>
        <a:ln w="12700">
          <a:noFill/>
        </a:ln>
        <a:effectLst/>
      </c:spPr>
    </c:plotArea>
    <c:legend>
      <c:legendPos val="b"/>
      <c:layout>
        <c:manualLayout>
          <c:xMode val="edge"/>
          <c:yMode val="edge"/>
          <c:x val="2.4605913007504778E-2"/>
          <c:y val="0.788104301464157"/>
          <c:w val="0.95682076419239392"/>
          <c:h val="0.1819106910395911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50000"/>
                  <a:lumOff val="50000"/>
                </a:schemeClr>
              </a:solidFill>
              <a:latin typeface="Source Sans Pro" panose="020B0503030403020204" pitchFamily="34" charset="0"/>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298474</xdr:colOff>
      <xdr:row>14</xdr:row>
      <xdr:rowOff>244476</xdr:rowOff>
    </xdr:from>
    <xdr:to>
      <xdr:col>2</xdr:col>
      <xdr:colOff>667130</xdr:colOff>
      <xdr:row>16</xdr:row>
      <xdr:rowOff>362286</xdr:rowOff>
    </xdr:to>
    <xdr:pic>
      <xdr:nvPicPr>
        <xdr:cNvPr id="4" name="Picture 2">
          <a:extLst>
            <a:ext uri="{FF2B5EF4-FFF2-40B4-BE49-F238E27FC236}">
              <a16:creationId xmlns:a16="http://schemas.microsoft.com/office/drawing/2014/main" id="{56DBFE91-62A3-48A1-A14F-88381A598A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8474" y="3546476"/>
          <a:ext cx="1631036" cy="773976"/>
        </a:xfrm>
        <a:prstGeom prst="rect">
          <a:avLst/>
        </a:prstGeom>
      </xdr:spPr>
    </xdr:pic>
    <xdr:clientData/>
  </xdr:twoCellAnchor>
  <xdr:twoCellAnchor editAs="oneCell">
    <xdr:from>
      <xdr:col>4</xdr:col>
      <xdr:colOff>618067</xdr:colOff>
      <xdr:row>15</xdr:row>
      <xdr:rowOff>142518</xdr:rowOff>
    </xdr:from>
    <xdr:to>
      <xdr:col>5</xdr:col>
      <xdr:colOff>583350</xdr:colOff>
      <xdr:row>16</xdr:row>
      <xdr:rowOff>239352</xdr:rowOff>
    </xdr:to>
    <xdr:pic>
      <xdr:nvPicPr>
        <xdr:cNvPr id="6" name="Picture 5" descr="https://ci6.googleusercontent.com/proxy/gvw-Vu7l0WmhFgYbGAgpKypfYcLeKLJW3A-5RlrJvklOW9T1cC9qtWQmfIPj5xKiuONHYmoBJtAb5n6yBzFka5ZBsWri3YYvpeWyOhck-Lm0NIBoK3SamDgGyoh57htZIe04rpz5VL2eU3ZcmUAnYTYyaD2hrOCzVIY=s0-d-e1-ft#https://gallery.mailchimp.com/fa7c2eeaec9493b326ccd9cb4/images/6b0c8a90-1dcd-4dc7-87e7-259797f55193.png">
          <a:extLst>
            <a:ext uri="{FF2B5EF4-FFF2-40B4-BE49-F238E27FC236}">
              <a16:creationId xmlns:a16="http://schemas.microsoft.com/office/drawing/2014/main" id="{CF58C4DE-1593-42D1-8367-09D2918127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267" y="3664651"/>
          <a:ext cx="701883" cy="4778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497626</xdr:colOff>
      <xdr:row>43</xdr:row>
      <xdr:rowOff>20327</xdr:rowOff>
    </xdr:from>
    <xdr:to>
      <xdr:col>11</xdr:col>
      <xdr:colOff>37463</xdr:colOff>
      <xdr:row>62</xdr:row>
      <xdr:rowOff>205959</xdr:rowOff>
    </xdr:to>
    <xdr:graphicFrame macro="">
      <xdr:nvGraphicFramePr>
        <xdr:cNvPr id="3" name="Chart 2">
          <a:extLst>
            <a:ext uri="{FF2B5EF4-FFF2-40B4-BE49-F238E27FC236}">
              <a16:creationId xmlns:a16="http://schemas.microsoft.com/office/drawing/2014/main" id="{A6A828DF-50F4-442B-901A-E2C66FA5A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514778</xdr:colOff>
      <xdr:row>70</xdr:row>
      <xdr:rowOff>2548</xdr:rowOff>
    </xdr:from>
    <xdr:to>
      <xdr:col>11</xdr:col>
      <xdr:colOff>60330</xdr:colOff>
      <xdr:row>90</xdr:row>
      <xdr:rowOff>1067</xdr:rowOff>
    </xdr:to>
    <xdr:graphicFrame macro="">
      <xdr:nvGraphicFramePr>
        <xdr:cNvPr id="7" name="Chart 6">
          <a:extLst>
            <a:ext uri="{FF2B5EF4-FFF2-40B4-BE49-F238E27FC236}">
              <a16:creationId xmlns:a16="http://schemas.microsoft.com/office/drawing/2014/main" id="{F3487AA3-210D-4545-8F37-41F25FB5E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513295</xdr:colOff>
      <xdr:row>97</xdr:row>
      <xdr:rowOff>20302</xdr:rowOff>
    </xdr:from>
    <xdr:to>
      <xdr:col>11</xdr:col>
      <xdr:colOff>53763</xdr:colOff>
      <xdr:row>117</xdr:row>
      <xdr:rowOff>41257</xdr:rowOff>
    </xdr:to>
    <xdr:graphicFrame macro="">
      <xdr:nvGraphicFramePr>
        <xdr:cNvPr id="8" name="Chart 7">
          <a:extLst>
            <a:ext uri="{FF2B5EF4-FFF2-40B4-BE49-F238E27FC236}">
              <a16:creationId xmlns:a16="http://schemas.microsoft.com/office/drawing/2014/main" id="{7987A94A-91A2-414A-A806-A30723321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C0D54-402F-4098-90D7-138C1E66A152}">
  <sheetPr codeName="Sheet1"/>
  <dimension ref="A1:N17"/>
  <sheetViews>
    <sheetView tabSelected="1" zoomScale="90" zoomScaleNormal="90" workbookViewId="0">
      <selection activeCell="Q8" sqref="Q8"/>
    </sheetView>
  </sheetViews>
  <sheetFormatPr defaultColWidth="10.81640625" defaultRowHeight="14.5" x14ac:dyDescent="0.35"/>
  <cols>
    <col min="1" max="1" width="7.81640625" style="2" customWidth="1"/>
    <col min="2" max="4" width="10.81640625" style="2"/>
    <col min="5" max="12" width="10.81640625" style="2" customWidth="1"/>
    <col min="13" max="13" width="10.81640625" style="1"/>
    <col min="14" max="14" width="7.81640625" style="1" customWidth="1"/>
    <col min="15" max="16384" width="10.81640625" style="1"/>
  </cols>
  <sheetData>
    <row r="1" spans="1:14" ht="22" customHeight="1" x14ac:dyDescent="0.35">
      <c r="A1" s="15"/>
      <c r="B1" s="16"/>
      <c r="C1" s="16"/>
      <c r="D1" s="16"/>
      <c r="E1" s="16"/>
      <c r="F1" s="16"/>
      <c r="G1" s="16"/>
      <c r="H1" s="16"/>
      <c r="I1" s="16"/>
      <c r="J1" s="16"/>
      <c r="K1" s="16"/>
      <c r="L1" s="18"/>
      <c r="M1" s="65"/>
      <c r="N1" s="90"/>
    </row>
    <row r="2" spans="1:14" ht="27" customHeight="1" x14ac:dyDescent="0.35">
      <c r="A2" s="17"/>
      <c r="B2" s="124" t="s">
        <v>89</v>
      </c>
      <c r="C2" s="124"/>
      <c r="D2" s="124"/>
      <c r="E2" s="124"/>
      <c r="F2" s="124"/>
      <c r="G2" s="124"/>
      <c r="H2" s="124"/>
      <c r="I2" s="124"/>
      <c r="J2" s="124"/>
      <c r="K2" s="124"/>
      <c r="L2" s="124"/>
      <c r="M2" s="124"/>
      <c r="N2" s="90"/>
    </row>
    <row r="3" spans="1:14" ht="27" customHeight="1" x14ac:dyDescent="0.35">
      <c r="A3" s="17"/>
      <c r="B3" s="124"/>
      <c r="C3" s="124"/>
      <c r="D3" s="124"/>
      <c r="E3" s="124"/>
      <c r="F3" s="124"/>
      <c r="G3" s="124"/>
      <c r="H3" s="124"/>
      <c r="I3" s="124"/>
      <c r="J3" s="124"/>
      <c r="K3" s="124"/>
      <c r="L3" s="124"/>
      <c r="M3" s="124"/>
      <c r="N3" s="90"/>
    </row>
    <row r="4" spans="1:14" ht="27" customHeight="1" x14ac:dyDescent="0.35">
      <c r="A4" s="17"/>
      <c r="B4" s="124"/>
      <c r="C4" s="124"/>
      <c r="D4" s="124"/>
      <c r="E4" s="124"/>
      <c r="F4" s="124"/>
      <c r="G4" s="124"/>
      <c r="H4" s="124"/>
      <c r="I4" s="124"/>
      <c r="J4" s="124"/>
      <c r="K4" s="124"/>
      <c r="L4" s="124"/>
      <c r="M4" s="124"/>
      <c r="N4" s="90"/>
    </row>
    <row r="5" spans="1:14" ht="27" customHeight="1" x14ac:dyDescent="0.35">
      <c r="A5" s="17"/>
      <c r="B5" s="124"/>
      <c r="C5" s="124"/>
      <c r="D5" s="124"/>
      <c r="E5" s="124"/>
      <c r="F5" s="124"/>
      <c r="G5" s="124"/>
      <c r="H5" s="124"/>
      <c r="I5" s="124"/>
      <c r="J5" s="124"/>
      <c r="K5" s="124"/>
      <c r="L5" s="124"/>
      <c r="M5" s="124"/>
      <c r="N5" s="90"/>
    </row>
    <row r="6" spans="1:14" ht="27" customHeight="1" x14ac:dyDescent="0.35">
      <c r="A6" s="17"/>
      <c r="B6" s="124"/>
      <c r="C6" s="124"/>
      <c r="D6" s="124"/>
      <c r="E6" s="124"/>
      <c r="F6" s="124"/>
      <c r="G6" s="124"/>
      <c r="H6" s="124"/>
      <c r="I6" s="124"/>
      <c r="J6" s="124"/>
      <c r="K6" s="124"/>
      <c r="L6" s="124"/>
      <c r="M6" s="124"/>
      <c r="N6" s="90"/>
    </row>
    <row r="7" spans="1:14" ht="27" customHeight="1" x14ac:dyDescent="0.35">
      <c r="A7" s="17"/>
      <c r="B7" s="124"/>
      <c r="C7" s="124"/>
      <c r="D7" s="124"/>
      <c r="E7" s="124"/>
      <c r="F7" s="124"/>
      <c r="G7" s="124"/>
      <c r="H7" s="124"/>
      <c r="I7" s="124"/>
      <c r="J7" s="124"/>
      <c r="K7" s="124"/>
      <c r="L7" s="124"/>
      <c r="M7" s="124"/>
      <c r="N7" s="90"/>
    </row>
    <row r="8" spans="1:14" ht="27" customHeight="1" x14ac:dyDescent="0.35">
      <c r="A8" s="17"/>
      <c r="B8" s="124"/>
      <c r="C8" s="124"/>
      <c r="D8" s="124"/>
      <c r="E8" s="124"/>
      <c r="F8" s="124"/>
      <c r="G8" s="124"/>
      <c r="H8" s="124"/>
      <c r="I8" s="124"/>
      <c r="J8" s="124"/>
      <c r="K8" s="124"/>
      <c r="L8" s="124"/>
      <c r="M8" s="124"/>
      <c r="N8" s="90"/>
    </row>
    <row r="9" spans="1:14" ht="27" customHeight="1" x14ac:dyDescent="0.35">
      <c r="A9" s="17"/>
      <c r="B9" s="124"/>
      <c r="C9" s="124"/>
      <c r="D9" s="124"/>
      <c r="E9" s="124"/>
      <c r="F9" s="124"/>
      <c r="G9" s="124"/>
      <c r="H9" s="124"/>
      <c r="I9" s="124"/>
      <c r="J9" s="124"/>
      <c r="K9" s="124"/>
      <c r="L9" s="124"/>
      <c r="M9" s="124"/>
      <c r="N9" s="90"/>
    </row>
    <row r="10" spans="1:14" ht="27" customHeight="1" x14ac:dyDescent="0.35">
      <c r="A10" s="17"/>
      <c r="B10" s="124"/>
      <c r="C10" s="124"/>
      <c r="D10" s="124"/>
      <c r="E10" s="124"/>
      <c r="F10" s="124"/>
      <c r="G10" s="124"/>
      <c r="H10" s="124"/>
      <c r="I10" s="124"/>
      <c r="J10" s="124"/>
      <c r="K10" s="124"/>
      <c r="L10" s="124"/>
      <c r="M10" s="124"/>
      <c r="N10" s="90"/>
    </row>
    <row r="11" spans="1:14" ht="27" customHeight="1" x14ac:dyDescent="0.35">
      <c r="A11" s="17"/>
      <c r="B11" s="124"/>
      <c r="C11" s="124"/>
      <c r="D11" s="124"/>
      <c r="E11" s="124"/>
      <c r="F11" s="124"/>
      <c r="G11" s="124"/>
      <c r="H11" s="124"/>
      <c r="I11" s="124"/>
      <c r="J11" s="124"/>
      <c r="K11" s="124"/>
      <c r="L11" s="124"/>
      <c r="M11" s="124"/>
      <c r="N11" s="90"/>
    </row>
    <row r="12" spans="1:14" ht="27" customHeight="1" x14ac:dyDescent="0.35">
      <c r="A12" s="17"/>
      <c r="B12" s="124"/>
      <c r="C12" s="124"/>
      <c r="D12" s="124"/>
      <c r="E12" s="124"/>
      <c r="F12" s="124"/>
      <c r="G12" s="124"/>
      <c r="H12" s="124"/>
      <c r="I12" s="124"/>
      <c r="J12" s="124"/>
      <c r="K12" s="124"/>
      <c r="L12" s="124"/>
      <c r="M12" s="124"/>
      <c r="N12" s="90"/>
    </row>
    <row r="13" spans="1:14" ht="27" customHeight="1" x14ac:dyDescent="0.35">
      <c r="A13" s="17"/>
      <c r="B13" s="124"/>
      <c r="C13" s="124"/>
      <c r="D13" s="124"/>
      <c r="E13" s="124"/>
      <c r="F13" s="124"/>
      <c r="G13" s="124"/>
      <c r="H13" s="124"/>
      <c r="I13" s="124"/>
      <c r="J13" s="124"/>
      <c r="K13" s="124"/>
      <c r="L13" s="124"/>
      <c r="M13" s="124"/>
      <c r="N13" s="90"/>
    </row>
    <row r="14" spans="1:14" ht="27" customHeight="1" x14ac:dyDescent="0.35">
      <c r="A14" s="17"/>
      <c r="B14" s="123"/>
      <c r="C14" s="123"/>
      <c r="D14" s="123"/>
      <c r="E14" s="123"/>
      <c r="F14" s="123"/>
      <c r="G14" s="123"/>
      <c r="H14" s="123"/>
      <c r="I14" s="123"/>
      <c r="J14" s="123"/>
      <c r="K14" s="123"/>
      <c r="L14" s="123"/>
      <c r="M14" s="123"/>
      <c r="N14" s="90"/>
    </row>
    <row r="15" spans="1:14" ht="22" customHeight="1" x14ac:dyDescent="0.55000000000000004">
      <c r="A15" s="89"/>
      <c r="B15" s="86"/>
      <c r="C15" s="86"/>
      <c r="D15" s="86"/>
      <c r="E15" s="18"/>
      <c r="F15" s="87"/>
      <c r="G15" s="87"/>
      <c r="H15" s="87"/>
      <c r="I15" s="87"/>
      <c r="J15" s="87"/>
      <c r="K15" s="87"/>
      <c r="L15" s="86"/>
      <c r="M15" s="88"/>
      <c r="N15" s="91"/>
    </row>
    <row r="16" spans="1:14" ht="30" customHeight="1" x14ac:dyDescent="0.35">
      <c r="A16" s="92"/>
      <c r="B16" s="19"/>
      <c r="C16" s="20"/>
      <c r="D16" s="21"/>
      <c r="E16" s="85"/>
      <c r="F16" s="81"/>
      <c r="G16" s="125" t="s">
        <v>87</v>
      </c>
      <c r="H16" s="125"/>
      <c r="I16" s="125"/>
      <c r="J16" s="125"/>
      <c r="K16" s="125"/>
      <c r="L16" s="125"/>
      <c r="M16" s="125"/>
      <c r="N16" s="83"/>
    </row>
    <row r="17" spans="1:14" ht="30" customHeight="1" thickBot="1" x14ac:dyDescent="0.4">
      <c r="A17" s="66"/>
      <c r="B17" s="31"/>
      <c r="C17" s="67"/>
      <c r="D17" s="68"/>
      <c r="E17" s="68"/>
      <c r="F17" s="82"/>
      <c r="G17" s="126"/>
      <c r="H17" s="126"/>
      <c r="I17" s="126"/>
      <c r="J17" s="126"/>
      <c r="K17" s="126"/>
      <c r="L17" s="126"/>
      <c r="M17" s="126"/>
      <c r="N17" s="84"/>
    </row>
  </sheetData>
  <sheetProtection algorithmName="SHA-512" hashValue="9QBRBdeLmJX5rX/sVKXsGOW/jXQWPm7zQxyLGlLOirdjRFeM/MmJhu7r3Um7YynIuPavHdC4p1JnZDB8MdBIcQ==" saltValue="P2wCNit0/lEJYorr5YMHoQ==" spinCount="100000" sheet="1" selectLockedCells="1" selectUnlockedCells="1"/>
  <mergeCells count="2">
    <mergeCell ref="B2:M13"/>
    <mergeCell ref="G16:M17"/>
  </mergeCells>
  <phoneticPr fontId="26" type="noConversion"/>
  <pageMargins left="0.7" right="0.7" top="0.75" bottom="0.75" header="0.3" footer="0.3"/>
  <pageSetup paperSize="9" orientation="portrait"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1B038-98B0-4255-A645-F9CF270477E3}">
  <sheetPr codeName="Sheet2"/>
  <dimension ref="A1:CP1105"/>
  <sheetViews>
    <sheetView topLeftCell="B87" zoomScale="90" zoomScaleNormal="90" workbookViewId="0">
      <selection activeCell="H11" sqref="H11"/>
    </sheetView>
  </sheetViews>
  <sheetFormatPr defaultColWidth="0" defaultRowHeight="21" zeroHeight="1" x14ac:dyDescent="0.5"/>
  <cols>
    <col min="1" max="1" width="3.36328125" style="2" hidden="1" customWidth="1"/>
    <col min="2" max="2" width="7.81640625" style="2" customWidth="1"/>
    <col min="3" max="3" width="10.81640625" style="2" customWidth="1"/>
    <col min="4" max="9" width="20.81640625" style="3" customWidth="1"/>
    <col min="10" max="11" width="20.81640625" style="4" customWidth="1"/>
    <col min="12" max="12" width="10.81640625" style="3" customWidth="1"/>
    <col min="13" max="13" width="8.81640625" style="57" customWidth="1"/>
    <col min="14" max="14" width="10.6328125" style="32" hidden="1" customWidth="1"/>
    <col min="15" max="15" width="8.36328125" style="32" hidden="1" customWidth="1"/>
    <col min="16" max="16" width="12.36328125" style="32" hidden="1" customWidth="1"/>
    <col min="17" max="17" width="11.36328125" style="32" hidden="1" customWidth="1"/>
    <col min="18" max="18" width="12.453125" style="33" hidden="1" customWidth="1"/>
    <col min="19" max="19" width="12" style="33" hidden="1" customWidth="1"/>
    <col min="20" max="20" width="8.6328125" style="33" hidden="1" customWidth="1"/>
    <col min="21" max="21" width="4.81640625" style="34" hidden="1" customWidth="1"/>
    <col min="22" max="22" width="15.453125" style="34" hidden="1" customWidth="1"/>
    <col min="23" max="23" width="21.36328125" style="34" hidden="1" customWidth="1"/>
    <col min="24" max="24" width="13.453125" style="35" hidden="1" customWidth="1"/>
    <col min="25" max="25" width="8.6328125" style="35" hidden="1" customWidth="1"/>
    <col min="26" max="26" width="16.81640625" style="35" hidden="1" customWidth="1"/>
    <col min="27" max="27" width="13.6328125" style="35" hidden="1" customWidth="1"/>
    <col min="28" max="29" width="8.6328125" style="35" hidden="1" customWidth="1"/>
    <col min="30" max="30" width="19.1796875" style="35" hidden="1" customWidth="1"/>
    <col min="31" max="31" width="20.6328125" style="35" hidden="1" customWidth="1"/>
    <col min="32" max="33" width="11.6328125" style="35" hidden="1" customWidth="1"/>
    <col min="34" max="34" width="11" style="35" hidden="1" customWidth="1"/>
    <col min="35" max="35" width="12.1796875" style="35" hidden="1" customWidth="1"/>
    <col min="36" max="36" width="13.6328125" style="35" hidden="1" customWidth="1"/>
    <col min="37" max="37" width="10.36328125" style="35" hidden="1" customWidth="1"/>
    <col min="38" max="38" width="8.6328125" style="35" hidden="1" customWidth="1"/>
    <col min="39" max="39" width="9.81640625" style="35" hidden="1" customWidth="1"/>
    <col min="40" max="41" width="11.1796875" style="35" hidden="1" customWidth="1"/>
    <col min="42" max="42" width="10.453125" style="35" hidden="1" customWidth="1"/>
    <col min="43" max="43" width="10.81640625" style="35" hidden="1" customWidth="1"/>
    <col min="44" max="44" width="12.1796875" style="35" hidden="1" customWidth="1"/>
    <col min="45" max="45" width="10.453125" style="35" hidden="1" customWidth="1"/>
    <col min="46" max="46" width="8.6328125" style="35" hidden="1" customWidth="1"/>
    <col min="47" max="47" width="10.81640625" style="35" hidden="1" customWidth="1"/>
    <col min="48" max="49" width="10.1796875" style="35" hidden="1" customWidth="1"/>
    <col min="50" max="50" width="10.453125" style="35" hidden="1" customWidth="1"/>
    <col min="51" max="51" width="10.81640625" style="35" hidden="1" customWidth="1"/>
    <col min="52" max="52" width="10.36328125" style="35" hidden="1" customWidth="1"/>
    <col min="53" max="53" width="10.1796875" style="35" hidden="1" customWidth="1"/>
    <col min="54" max="55" width="10.81640625" style="35" hidden="1" customWidth="1"/>
    <col min="56" max="58" width="10.81640625" style="36" hidden="1" customWidth="1"/>
    <col min="59" max="60" width="10.81640625" style="35" hidden="1" customWidth="1"/>
    <col min="61" max="92" width="10.81640625" style="36" hidden="1" customWidth="1"/>
    <col min="93" max="16384" width="10.81640625" style="35" hidden="1"/>
  </cols>
  <sheetData>
    <row r="1" spans="3:94" ht="21.5" thickBot="1" x14ac:dyDescent="0.55000000000000004"/>
    <row r="2" spans="3:94" ht="14.5" customHeight="1" x14ac:dyDescent="0.5">
      <c r="C2" s="131" t="s">
        <v>76</v>
      </c>
      <c r="D2" s="132"/>
      <c r="E2" s="132"/>
      <c r="F2" s="132"/>
      <c r="G2" s="132"/>
      <c r="H2" s="132"/>
      <c r="I2" s="132"/>
      <c r="J2" s="132"/>
      <c r="K2" s="132"/>
      <c r="L2" s="132"/>
      <c r="M2" s="58"/>
    </row>
    <row r="3" spans="3:94" ht="14.5" customHeight="1" thickBot="1" x14ac:dyDescent="0.55000000000000004">
      <c r="C3" s="133"/>
      <c r="D3" s="134"/>
      <c r="E3" s="134"/>
      <c r="F3" s="134"/>
      <c r="G3" s="134"/>
      <c r="H3" s="134"/>
      <c r="I3" s="134"/>
      <c r="J3" s="134"/>
      <c r="K3" s="134"/>
      <c r="L3" s="134"/>
      <c r="M3" s="58"/>
    </row>
    <row r="4" spans="3:94" ht="21.5" thickBot="1" x14ac:dyDescent="0.55000000000000004">
      <c r="I4" s="5"/>
    </row>
    <row r="5" spans="3:94" ht="14.5" customHeight="1" x14ac:dyDescent="0.35">
      <c r="C5" s="135" t="s">
        <v>5</v>
      </c>
      <c r="D5" s="136"/>
      <c r="E5" s="136"/>
      <c r="F5" s="136"/>
      <c r="G5" s="136"/>
      <c r="H5" s="136"/>
      <c r="I5" s="136"/>
      <c r="J5" s="136"/>
      <c r="K5" s="136"/>
      <c r="L5" s="137"/>
      <c r="M5" s="59"/>
      <c r="N5" s="37"/>
      <c r="O5" s="37"/>
      <c r="P5" s="37"/>
      <c r="Q5" s="37"/>
      <c r="R5" s="37"/>
      <c r="S5" s="37"/>
      <c r="T5" s="37"/>
      <c r="U5" s="38"/>
      <c r="V5" s="38"/>
      <c r="W5" s="38"/>
      <c r="X5" s="39"/>
      <c r="Y5" s="39"/>
      <c r="Z5" s="39"/>
      <c r="AA5" s="39"/>
      <c r="AB5" s="39"/>
      <c r="AC5" s="39"/>
      <c r="AD5" s="39"/>
      <c r="AE5" s="39"/>
      <c r="AF5" s="39"/>
      <c r="AG5" s="39"/>
      <c r="AH5" s="39"/>
      <c r="AI5" s="39"/>
      <c r="AJ5" s="39"/>
      <c r="AK5" s="39"/>
    </row>
    <row r="6" spans="3:94" ht="14.5" customHeight="1" x14ac:dyDescent="0.35">
      <c r="C6" s="138"/>
      <c r="D6" s="139"/>
      <c r="E6" s="139"/>
      <c r="F6" s="139"/>
      <c r="G6" s="139"/>
      <c r="H6" s="139"/>
      <c r="I6" s="139"/>
      <c r="J6" s="139"/>
      <c r="K6" s="139"/>
      <c r="L6" s="140"/>
      <c r="M6" s="59"/>
      <c r="N6" s="37"/>
      <c r="O6" s="37"/>
      <c r="P6" s="37"/>
      <c r="Q6" s="37"/>
      <c r="R6" s="37"/>
      <c r="S6" s="37"/>
      <c r="T6" s="37"/>
      <c r="U6" s="38"/>
      <c r="V6" s="38"/>
      <c r="W6" s="38"/>
      <c r="X6" s="39"/>
      <c r="Y6" s="39"/>
      <c r="Z6" s="39"/>
      <c r="AA6" s="39"/>
      <c r="AB6" s="39"/>
      <c r="AC6" s="39"/>
      <c r="AD6" s="39"/>
      <c r="AE6" s="39"/>
      <c r="AF6" s="39"/>
      <c r="AG6" s="39"/>
      <c r="AH6" s="39"/>
      <c r="AI6" s="39"/>
      <c r="AJ6" s="39"/>
      <c r="AK6" s="39"/>
    </row>
    <row r="7" spans="3:94" ht="18" customHeight="1" x14ac:dyDescent="0.5">
      <c r="C7" s="6"/>
      <c r="D7" s="19"/>
      <c r="E7" s="7"/>
      <c r="F7" s="4"/>
      <c r="G7" s="4"/>
      <c r="H7" s="4"/>
      <c r="I7" s="4"/>
      <c r="L7" s="8"/>
      <c r="M7" s="3"/>
      <c r="R7" s="32"/>
      <c r="U7" s="33"/>
      <c r="X7" s="34"/>
      <c r="BD7" s="35"/>
      <c r="BG7" s="36"/>
      <c r="BI7" s="35"/>
      <c r="CO7" s="36"/>
    </row>
    <row r="8" spans="3:94" ht="18" customHeight="1" x14ac:dyDescent="0.5">
      <c r="C8" s="6"/>
      <c r="D8" s="19"/>
      <c r="E8" s="29"/>
      <c r="F8" s="130" t="s">
        <v>82</v>
      </c>
      <c r="G8" s="130"/>
      <c r="H8" s="130"/>
      <c r="I8" s="130"/>
      <c r="J8" s="29"/>
      <c r="K8" s="29"/>
      <c r="L8" s="43"/>
      <c r="M8" s="4"/>
      <c r="N8" s="46"/>
      <c r="R8" s="32"/>
      <c r="S8" s="32"/>
      <c r="U8" s="33"/>
      <c r="V8" s="33"/>
      <c r="X8" s="34"/>
      <c r="Y8" s="34"/>
      <c r="BD8" s="35"/>
      <c r="BE8" s="35"/>
      <c r="BG8" s="36"/>
      <c r="BH8" s="36"/>
      <c r="BI8" s="35"/>
      <c r="BJ8" s="35"/>
      <c r="CO8" s="36"/>
      <c r="CP8" s="36"/>
    </row>
    <row r="9" spans="3:94" ht="18" customHeight="1" x14ac:dyDescent="0.5">
      <c r="C9" s="6"/>
      <c r="D9" s="19"/>
      <c r="E9" s="19"/>
      <c r="F9" s="22"/>
      <c r="G9" s="22"/>
      <c r="H9" s="22"/>
      <c r="I9" s="22"/>
      <c r="J9" s="22"/>
      <c r="K9" s="22"/>
      <c r="L9" s="44"/>
      <c r="M9" s="4"/>
      <c r="N9" s="46"/>
      <c r="R9" s="32"/>
      <c r="S9" s="32"/>
      <c r="U9" s="33"/>
      <c r="V9" s="33"/>
      <c r="X9" s="34"/>
      <c r="Y9" s="34"/>
      <c r="BD9" s="35"/>
      <c r="BE9" s="35"/>
      <c r="BG9" s="36"/>
      <c r="BH9" s="36"/>
      <c r="BI9" s="35"/>
      <c r="BJ9" s="35"/>
      <c r="CO9" s="36"/>
      <c r="CP9" s="36"/>
    </row>
    <row r="10" spans="3:94" ht="18" customHeight="1" x14ac:dyDescent="0.5">
      <c r="C10" s="6"/>
      <c r="D10" s="19"/>
      <c r="E10" s="19"/>
      <c r="F10" s="51" t="s">
        <v>0</v>
      </c>
      <c r="G10" s="51" t="s">
        <v>42</v>
      </c>
      <c r="H10" s="64" t="s">
        <v>79</v>
      </c>
      <c r="I10" s="63" t="s">
        <v>80</v>
      </c>
      <c r="J10" s="99"/>
      <c r="K10" s="100"/>
      <c r="L10" s="101"/>
      <c r="M10" s="4"/>
      <c r="N10" s="46"/>
      <c r="R10" s="32"/>
      <c r="S10" s="32"/>
      <c r="U10" s="33"/>
      <c r="V10" s="33"/>
      <c r="X10" s="34"/>
      <c r="Y10" s="34"/>
      <c r="BD10" s="35"/>
      <c r="BE10" s="35"/>
      <c r="BG10" s="36"/>
      <c r="BH10" s="36"/>
      <c r="BI10" s="35"/>
      <c r="BJ10" s="35"/>
      <c r="CO10" s="36"/>
      <c r="CP10" s="36"/>
    </row>
    <row r="11" spans="3:94" ht="18" customHeight="1" x14ac:dyDescent="0.5">
      <c r="C11" s="6"/>
      <c r="D11" s="19"/>
      <c r="E11" s="19"/>
      <c r="F11" s="23" t="s">
        <v>40</v>
      </c>
      <c r="G11" s="24" t="s">
        <v>62</v>
      </c>
      <c r="H11" s="96">
        <v>0.01</v>
      </c>
      <c r="I11" s="93">
        <v>0.01</v>
      </c>
      <c r="J11" s="105"/>
      <c r="K11" s="105"/>
      <c r="L11" s="106"/>
      <c r="M11" s="4"/>
      <c r="N11" s="46"/>
      <c r="O11" s="40"/>
      <c r="R11" s="32"/>
      <c r="S11" s="32"/>
      <c r="U11" s="33"/>
      <c r="V11" s="33"/>
      <c r="X11" s="34"/>
      <c r="Y11" s="34"/>
      <c r="BD11" s="35"/>
      <c r="BE11" s="35"/>
      <c r="BG11" s="36"/>
      <c r="BH11" s="36"/>
      <c r="BI11" s="35"/>
      <c r="BJ11" s="35"/>
      <c r="CO11" s="36"/>
      <c r="CP11" s="36"/>
    </row>
    <row r="12" spans="3:94" ht="18" customHeight="1" x14ac:dyDescent="0.5">
      <c r="C12" s="6"/>
      <c r="D12" s="19"/>
      <c r="E12" s="19"/>
      <c r="F12" s="25" t="s">
        <v>40</v>
      </c>
      <c r="G12" s="26" t="s">
        <v>63</v>
      </c>
      <c r="H12" s="97">
        <v>0.01</v>
      </c>
      <c r="I12" s="94">
        <v>0.01</v>
      </c>
      <c r="J12" s="105"/>
      <c r="K12" s="105"/>
      <c r="L12" s="106"/>
      <c r="M12" s="4"/>
      <c r="N12" s="46"/>
      <c r="O12" s="41"/>
      <c r="R12" s="32"/>
      <c r="S12" s="32"/>
      <c r="U12" s="33"/>
      <c r="V12" s="33"/>
      <c r="X12" s="34"/>
      <c r="Y12" s="34"/>
      <c r="BD12" s="35"/>
      <c r="BE12" s="35"/>
      <c r="BG12" s="36"/>
      <c r="BH12" s="36"/>
      <c r="BI12" s="35"/>
      <c r="BJ12" s="35"/>
      <c r="CO12" s="36"/>
      <c r="CP12" s="36"/>
    </row>
    <row r="13" spans="3:94" ht="18" customHeight="1" x14ac:dyDescent="0.5">
      <c r="C13" s="6"/>
      <c r="D13" s="19"/>
      <c r="E13" s="19"/>
      <c r="F13" s="25" t="s">
        <v>40</v>
      </c>
      <c r="G13" s="26" t="s">
        <v>64</v>
      </c>
      <c r="H13" s="97">
        <v>0.01</v>
      </c>
      <c r="I13" s="94">
        <v>0.01</v>
      </c>
      <c r="J13" s="105"/>
      <c r="K13" s="105"/>
      <c r="L13" s="106"/>
      <c r="M13" s="4"/>
      <c r="N13" s="46"/>
      <c r="O13" s="41"/>
      <c r="R13" s="32"/>
      <c r="S13" s="32"/>
      <c r="U13" s="33"/>
      <c r="V13" s="33"/>
      <c r="X13" s="34"/>
      <c r="Y13" s="34"/>
      <c r="BD13" s="35"/>
      <c r="BE13" s="35"/>
      <c r="BG13" s="36"/>
      <c r="BH13" s="36"/>
      <c r="BI13" s="35"/>
      <c r="BJ13" s="35"/>
      <c r="CO13" s="36"/>
      <c r="CP13" s="36"/>
    </row>
    <row r="14" spans="3:94" ht="18" customHeight="1" x14ac:dyDescent="0.5">
      <c r="C14" s="6"/>
      <c r="D14" s="19"/>
      <c r="E14" s="19"/>
      <c r="F14" s="25" t="s">
        <v>4</v>
      </c>
      <c r="G14" s="26" t="s">
        <v>62</v>
      </c>
      <c r="H14" s="97">
        <v>0.01</v>
      </c>
      <c r="I14" s="94">
        <v>0.01</v>
      </c>
      <c r="J14" s="105"/>
      <c r="K14" s="105"/>
      <c r="L14" s="106"/>
      <c r="M14" s="4"/>
      <c r="N14" s="46"/>
      <c r="O14" s="41"/>
      <c r="R14" s="32"/>
      <c r="S14" s="32"/>
      <c r="U14" s="33"/>
      <c r="V14" s="33"/>
      <c r="X14" s="34"/>
      <c r="Y14" s="34"/>
      <c r="BD14" s="35"/>
      <c r="BE14" s="35"/>
      <c r="BG14" s="36"/>
      <c r="BH14" s="36"/>
      <c r="BI14" s="35"/>
      <c r="BJ14" s="35"/>
      <c r="CO14" s="36"/>
      <c r="CP14" s="36"/>
    </row>
    <row r="15" spans="3:94" ht="18" customHeight="1" x14ac:dyDescent="0.5">
      <c r="C15" s="6"/>
      <c r="D15" s="19"/>
      <c r="E15" s="19"/>
      <c r="F15" s="25" t="s">
        <v>4</v>
      </c>
      <c r="G15" s="26" t="s">
        <v>63</v>
      </c>
      <c r="H15" s="97">
        <v>0.01</v>
      </c>
      <c r="I15" s="94">
        <v>0.01</v>
      </c>
      <c r="J15" s="105"/>
      <c r="K15" s="105"/>
      <c r="L15" s="106"/>
      <c r="M15" s="4"/>
      <c r="N15" s="46"/>
      <c r="O15" s="41"/>
      <c r="R15" s="32"/>
      <c r="S15" s="32"/>
      <c r="U15" s="33"/>
      <c r="V15" s="33"/>
      <c r="X15" s="34"/>
      <c r="Y15" s="34"/>
      <c r="BD15" s="35"/>
      <c r="BE15" s="35"/>
      <c r="BG15" s="36"/>
      <c r="BH15" s="36"/>
      <c r="BI15" s="35"/>
      <c r="BJ15" s="35"/>
      <c r="CO15" s="36"/>
      <c r="CP15" s="36"/>
    </row>
    <row r="16" spans="3:94" ht="18" customHeight="1" x14ac:dyDescent="0.5">
      <c r="C16" s="6"/>
      <c r="D16" s="19"/>
      <c r="E16" s="19"/>
      <c r="F16" s="25" t="s">
        <v>4</v>
      </c>
      <c r="G16" s="26" t="s">
        <v>64</v>
      </c>
      <c r="H16" s="97">
        <v>0.01</v>
      </c>
      <c r="I16" s="94">
        <v>0.01</v>
      </c>
      <c r="J16" s="105"/>
      <c r="K16" s="105"/>
      <c r="L16" s="106"/>
      <c r="M16" s="4"/>
      <c r="N16" s="46"/>
      <c r="O16" s="41"/>
      <c r="R16" s="32"/>
      <c r="S16" s="32"/>
      <c r="U16" s="33"/>
      <c r="V16" s="33"/>
      <c r="X16" s="34"/>
      <c r="Y16" s="34"/>
      <c r="BD16" s="35"/>
      <c r="BE16" s="35"/>
      <c r="BG16" s="36"/>
      <c r="BH16" s="36"/>
      <c r="BI16" s="35"/>
      <c r="BJ16" s="35"/>
      <c r="CO16" s="36"/>
      <c r="CP16" s="36"/>
    </row>
    <row r="17" spans="3:94" ht="18" customHeight="1" x14ac:dyDescent="0.5">
      <c r="C17" s="6"/>
      <c r="D17" s="19"/>
      <c r="E17" s="19"/>
      <c r="F17" s="25" t="s">
        <v>4</v>
      </c>
      <c r="G17" s="26" t="s">
        <v>65</v>
      </c>
      <c r="H17" s="97">
        <v>0.01</v>
      </c>
      <c r="I17" s="94">
        <v>0.01</v>
      </c>
      <c r="J17" s="105"/>
      <c r="K17" s="105"/>
      <c r="L17" s="106"/>
      <c r="M17" s="4"/>
      <c r="N17" s="46"/>
      <c r="O17" s="41"/>
      <c r="R17" s="32"/>
      <c r="S17" s="32"/>
      <c r="U17" s="33"/>
      <c r="V17" s="33"/>
      <c r="X17" s="34"/>
      <c r="Y17" s="34"/>
      <c r="BD17" s="35"/>
      <c r="BE17" s="35"/>
      <c r="BG17" s="36"/>
      <c r="BH17" s="36"/>
      <c r="BI17" s="35"/>
      <c r="BJ17" s="35"/>
      <c r="CO17" s="36"/>
      <c r="CP17" s="36"/>
    </row>
    <row r="18" spans="3:94" ht="18" customHeight="1" x14ac:dyDescent="0.5">
      <c r="C18" s="6"/>
      <c r="D18" s="19"/>
      <c r="E18" s="19"/>
      <c r="F18" s="25" t="s">
        <v>2</v>
      </c>
      <c r="G18" s="26" t="s">
        <v>67</v>
      </c>
      <c r="H18" s="97">
        <v>0.01</v>
      </c>
      <c r="I18" s="94">
        <v>0.01</v>
      </c>
      <c r="J18" s="105"/>
      <c r="K18" s="105"/>
      <c r="L18" s="106"/>
      <c r="M18" s="4"/>
      <c r="N18" s="46"/>
      <c r="O18" s="41"/>
      <c r="R18" s="32"/>
      <c r="S18" s="32"/>
      <c r="U18" s="33"/>
      <c r="V18" s="33"/>
      <c r="X18" s="34"/>
      <c r="Y18" s="34"/>
      <c r="BD18" s="35"/>
      <c r="BE18" s="35"/>
      <c r="BG18" s="36"/>
      <c r="BH18" s="36"/>
      <c r="BI18" s="35"/>
      <c r="BJ18" s="35"/>
      <c r="CO18" s="36"/>
      <c r="CP18" s="36"/>
    </row>
    <row r="19" spans="3:94" ht="18" customHeight="1" x14ac:dyDescent="0.5">
      <c r="C19" s="6"/>
      <c r="D19" s="19"/>
      <c r="E19" s="19"/>
      <c r="F19" s="25" t="s">
        <v>2</v>
      </c>
      <c r="G19" s="26" t="s">
        <v>66</v>
      </c>
      <c r="H19" s="97">
        <v>0.01</v>
      </c>
      <c r="I19" s="94">
        <v>0.01</v>
      </c>
      <c r="J19" s="105"/>
      <c r="K19" s="105"/>
      <c r="L19" s="106"/>
      <c r="M19" s="4"/>
      <c r="N19" s="46"/>
      <c r="O19" s="41"/>
      <c r="R19" s="32"/>
      <c r="S19" s="32"/>
      <c r="U19" s="33"/>
      <c r="V19" s="33"/>
      <c r="X19" s="34"/>
      <c r="Y19" s="34"/>
      <c r="BD19" s="35"/>
      <c r="BE19" s="35"/>
      <c r="BG19" s="36"/>
      <c r="BH19" s="36"/>
      <c r="BI19" s="35"/>
      <c r="BJ19" s="35"/>
      <c r="CO19" s="36"/>
      <c r="CP19" s="36"/>
    </row>
    <row r="20" spans="3:94" ht="18" customHeight="1" x14ac:dyDescent="0.5">
      <c r="C20" s="6"/>
      <c r="D20" s="19"/>
      <c r="E20" s="19"/>
      <c r="F20" s="25" t="s">
        <v>9</v>
      </c>
      <c r="G20" s="26" t="s">
        <v>11</v>
      </c>
      <c r="H20" s="97">
        <v>0.01</v>
      </c>
      <c r="I20" s="94">
        <v>0.01</v>
      </c>
      <c r="J20" s="105"/>
      <c r="K20" s="105"/>
      <c r="L20" s="106"/>
      <c r="M20" s="4"/>
      <c r="N20" s="46"/>
      <c r="O20" s="41"/>
      <c r="R20" s="32"/>
      <c r="S20" s="32"/>
      <c r="U20" s="33"/>
      <c r="V20" s="33"/>
      <c r="X20" s="34"/>
      <c r="Y20" s="34"/>
      <c r="BD20" s="35"/>
      <c r="BE20" s="35"/>
      <c r="BG20" s="36"/>
      <c r="BH20" s="36"/>
      <c r="BI20" s="35"/>
      <c r="BJ20" s="35"/>
      <c r="CO20" s="36"/>
      <c r="CP20" s="36"/>
    </row>
    <row r="21" spans="3:94" ht="18" customHeight="1" x14ac:dyDescent="0.5">
      <c r="C21" s="6"/>
      <c r="D21" s="19"/>
      <c r="E21" s="19"/>
      <c r="F21" s="25" t="s">
        <v>10</v>
      </c>
      <c r="G21" s="26" t="s">
        <v>11</v>
      </c>
      <c r="H21" s="97">
        <v>0.01</v>
      </c>
      <c r="I21" s="94">
        <v>0.01</v>
      </c>
      <c r="J21" s="105"/>
      <c r="K21" s="105"/>
      <c r="L21" s="106"/>
      <c r="M21" s="4"/>
      <c r="N21" s="46"/>
      <c r="O21" s="41"/>
      <c r="R21" s="32"/>
      <c r="S21" s="32"/>
      <c r="U21" s="33"/>
      <c r="V21" s="33"/>
      <c r="X21" s="34"/>
      <c r="Y21" s="34"/>
      <c r="BD21" s="35"/>
      <c r="BE21" s="35"/>
      <c r="BG21" s="36"/>
      <c r="BH21" s="36"/>
      <c r="BI21" s="35"/>
      <c r="BJ21" s="35"/>
      <c r="CO21" s="36"/>
      <c r="CP21" s="36"/>
    </row>
    <row r="22" spans="3:94" ht="18" customHeight="1" x14ac:dyDescent="0.5">
      <c r="C22" s="6"/>
      <c r="D22" s="19"/>
      <c r="E22" s="19"/>
      <c r="F22" s="25" t="s">
        <v>59</v>
      </c>
      <c r="G22" s="26" t="s">
        <v>68</v>
      </c>
      <c r="H22" s="97">
        <v>0.01</v>
      </c>
      <c r="I22" s="94">
        <v>0.01</v>
      </c>
      <c r="J22" s="105"/>
      <c r="K22" s="105"/>
      <c r="L22" s="106"/>
      <c r="M22" s="4"/>
      <c r="N22" s="46"/>
      <c r="O22" s="41"/>
      <c r="R22" s="32"/>
      <c r="S22" s="32"/>
      <c r="U22" s="33"/>
      <c r="V22" s="33"/>
      <c r="X22" s="34"/>
      <c r="Y22" s="34"/>
      <c r="BD22" s="35"/>
      <c r="BE22" s="35"/>
      <c r="BG22" s="36"/>
      <c r="BH22" s="36"/>
      <c r="BI22" s="35"/>
      <c r="BJ22" s="35"/>
      <c r="CO22" s="36"/>
      <c r="CP22" s="36"/>
    </row>
    <row r="23" spans="3:94" ht="18" customHeight="1" x14ac:dyDescent="0.5">
      <c r="C23" s="6"/>
      <c r="D23" s="19"/>
      <c r="E23" s="19"/>
      <c r="F23" s="25" t="s">
        <v>59</v>
      </c>
      <c r="G23" s="26" t="s">
        <v>39</v>
      </c>
      <c r="H23" s="97">
        <v>0.01</v>
      </c>
      <c r="I23" s="94">
        <v>0.01</v>
      </c>
      <c r="J23" s="105"/>
      <c r="K23" s="105"/>
      <c r="L23" s="106"/>
      <c r="M23" s="4"/>
      <c r="N23" s="46"/>
      <c r="O23" s="41"/>
      <c r="R23" s="32"/>
      <c r="S23" s="32"/>
      <c r="U23" s="33"/>
      <c r="V23" s="33"/>
      <c r="X23" s="34"/>
      <c r="Y23" s="34"/>
      <c r="BD23" s="35"/>
      <c r="BE23" s="35"/>
      <c r="BG23" s="36"/>
      <c r="BH23" s="36"/>
      <c r="BI23" s="35"/>
      <c r="BJ23" s="35"/>
      <c r="CO23" s="36"/>
      <c r="CP23" s="36"/>
    </row>
    <row r="24" spans="3:94" ht="18" customHeight="1" x14ac:dyDescent="0.5">
      <c r="C24" s="6"/>
      <c r="D24" s="19"/>
      <c r="E24" s="19"/>
      <c r="F24" s="25" t="s">
        <v>7</v>
      </c>
      <c r="G24" s="26" t="s">
        <v>11</v>
      </c>
      <c r="H24" s="97">
        <v>0.01</v>
      </c>
      <c r="I24" s="94">
        <v>0.01</v>
      </c>
      <c r="J24" s="105"/>
      <c r="K24" s="105"/>
      <c r="L24" s="106"/>
      <c r="M24" s="4"/>
      <c r="N24" s="46"/>
      <c r="O24" s="41"/>
      <c r="R24" s="32"/>
      <c r="S24" s="32"/>
      <c r="U24" s="33"/>
      <c r="V24" s="33"/>
      <c r="X24" s="34"/>
      <c r="Y24" s="34"/>
      <c r="BD24" s="35"/>
      <c r="BE24" s="35"/>
      <c r="BG24" s="36"/>
      <c r="BH24" s="36"/>
      <c r="BI24" s="35"/>
      <c r="BJ24" s="35"/>
      <c r="CO24" s="36"/>
      <c r="CP24" s="36"/>
    </row>
    <row r="25" spans="3:94" ht="18" customHeight="1" x14ac:dyDescent="0.5">
      <c r="C25" s="6"/>
      <c r="D25" s="19"/>
      <c r="E25" s="19"/>
      <c r="F25" s="25" t="s">
        <v>36</v>
      </c>
      <c r="G25" s="26" t="s">
        <v>11</v>
      </c>
      <c r="H25" s="97">
        <v>0.01</v>
      </c>
      <c r="I25" s="94">
        <v>0.01</v>
      </c>
      <c r="J25" s="105"/>
      <c r="K25" s="105"/>
      <c r="L25" s="106"/>
      <c r="M25" s="4"/>
      <c r="N25" s="46"/>
      <c r="O25" s="42"/>
      <c r="R25" s="32"/>
      <c r="S25" s="32"/>
      <c r="U25" s="33"/>
      <c r="V25" s="33"/>
      <c r="X25" s="34"/>
      <c r="Y25" s="34"/>
      <c r="BD25" s="35"/>
      <c r="BE25" s="35"/>
      <c r="BG25" s="36"/>
      <c r="BH25" s="36"/>
      <c r="BI25" s="35"/>
      <c r="BJ25" s="35"/>
      <c r="CO25" s="36"/>
      <c r="CP25" s="36"/>
    </row>
    <row r="26" spans="3:94" ht="18" customHeight="1" x14ac:dyDescent="0.5">
      <c r="C26" s="6"/>
      <c r="D26" s="19"/>
      <c r="E26" s="19"/>
      <c r="F26" s="25" t="s">
        <v>8</v>
      </c>
      <c r="G26" s="26" t="s">
        <v>11</v>
      </c>
      <c r="H26" s="97">
        <v>0.01</v>
      </c>
      <c r="I26" s="94">
        <v>0.01</v>
      </c>
      <c r="J26" s="105"/>
      <c r="K26" s="105"/>
      <c r="L26" s="106"/>
      <c r="M26" s="4"/>
      <c r="N26" s="46"/>
      <c r="O26" s="42"/>
      <c r="R26" s="32"/>
      <c r="S26" s="32"/>
      <c r="U26" s="33"/>
      <c r="V26" s="33"/>
      <c r="X26" s="34"/>
      <c r="Y26" s="34"/>
      <c r="BD26" s="35"/>
      <c r="BE26" s="35"/>
      <c r="BG26" s="36"/>
      <c r="BH26" s="36"/>
      <c r="BI26" s="35"/>
      <c r="BJ26" s="35"/>
      <c r="CO26" s="36"/>
      <c r="CP26" s="36"/>
    </row>
    <row r="27" spans="3:94" ht="18" customHeight="1" x14ac:dyDescent="0.5">
      <c r="C27" s="6"/>
      <c r="D27" s="19"/>
      <c r="E27" s="19"/>
      <c r="F27" s="25" t="s">
        <v>31</v>
      </c>
      <c r="G27" s="26" t="s">
        <v>11</v>
      </c>
      <c r="H27" s="97">
        <v>0.01</v>
      </c>
      <c r="I27" s="94">
        <v>0.01</v>
      </c>
      <c r="J27" s="105"/>
      <c r="K27" s="105"/>
      <c r="L27" s="106"/>
      <c r="M27" s="4"/>
      <c r="N27" s="46"/>
      <c r="O27" s="42"/>
      <c r="R27" s="32"/>
      <c r="S27" s="32"/>
      <c r="U27" s="33"/>
      <c r="V27" s="33"/>
      <c r="X27" s="34"/>
      <c r="Y27" s="34"/>
      <c r="BD27" s="35"/>
      <c r="BE27" s="35"/>
      <c r="BG27" s="36"/>
      <c r="BH27" s="36"/>
      <c r="BI27" s="35"/>
      <c r="BJ27" s="35"/>
      <c r="CO27" s="36"/>
      <c r="CP27" s="36"/>
    </row>
    <row r="28" spans="3:94" ht="18" customHeight="1" x14ac:dyDescent="0.5">
      <c r="C28" s="6"/>
      <c r="D28" s="19"/>
      <c r="E28" s="19"/>
      <c r="F28" s="27" t="s">
        <v>35</v>
      </c>
      <c r="G28" s="28" t="s">
        <v>11</v>
      </c>
      <c r="H28" s="98">
        <v>0.01</v>
      </c>
      <c r="I28" s="95">
        <v>0.01</v>
      </c>
      <c r="J28" s="105"/>
      <c r="K28" s="105"/>
      <c r="L28" s="106"/>
      <c r="M28" s="4"/>
      <c r="N28" s="46"/>
      <c r="O28" s="42"/>
      <c r="R28" s="32"/>
      <c r="S28" s="32"/>
      <c r="U28" s="33"/>
      <c r="V28" s="33"/>
      <c r="X28" s="34"/>
      <c r="Y28" s="34"/>
      <c r="BD28" s="35"/>
      <c r="BE28" s="35"/>
      <c r="BG28" s="36"/>
      <c r="BH28" s="36"/>
      <c r="BI28" s="35"/>
      <c r="BJ28" s="35"/>
      <c r="CO28" s="36"/>
      <c r="CP28" s="36"/>
    </row>
    <row r="29" spans="3:94" ht="18" customHeight="1" x14ac:dyDescent="0.5">
      <c r="C29" s="6"/>
      <c r="D29" s="19"/>
      <c r="E29" s="19"/>
      <c r="F29" s="142" t="s">
        <v>83</v>
      </c>
      <c r="G29" s="142"/>
      <c r="H29" s="143"/>
      <c r="I29" s="143"/>
      <c r="J29" s="30"/>
      <c r="K29" s="30"/>
      <c r="L29" s="45"/>
      <c r="M29" s="4"/>
      <c r="N29" s="46"/>
      <c r="R29" s="32"/>
      <c r="S29" s="32"/>
      <c r="U29" s="33"/>
      <c r="V29" s="33"/>
      <c r="X29" s="34"/>
      <c r="Y29" s="34"/>
      <c r="BD29" s="35"/>
      <c r="BE29" s="35"/>
      <c r="BG29" s="36"/>
      <c r="BH29" s="36"/>
      <c r="BI29" s="35"/>
      <c r="BJ29" s="35"/>
      <c r="CO29" s="36"/>
      <c r="CP29" s="36"/>
    </row>
    <row r="30" spans="3:94" ht="18" customHeight="1" x14ac:dyDescent="0.5">
      <c r="C30" s="6"/>
      <c r="D30" s="19"/>
      <c r="E30" s="19"/>
      <c r="F30" s="143"/>
      <c r="G30" s="143"/>
      <c r="H30" s="143"/>
      <c r="I30" s="143"/>
      <c r="J30" s="30"/>
      <c r="K30" s="30"/>
      <c r="L30" s="45"/>
      <c r="M30" s="4"/>
      <c r="N30" s="46"/>
      <c r="R30" s="32"/>
      <c r="S30" s="32"/>
      <c r="U30" s="33"/>
      <c r="V30" s="33"/>
      <c r="X30" s="34"/>
      <c r="Y30" s="34"/>
      <c r="BD30" s="35"/>
      <c r="BE30" s="35"/>
      <c r="BG30" s="36"/>
      <c r="BH30" s="36"/>
      <c r="BI30" s="35"/>
      <c r="BJ30" s="35"/>
      <c r="CO30" s="36"/>
      <c r="CP30" s="36"/>
    </row>
    <row r="31" spans="3:94" ht="18" customHeight="1" thickBot="1" x14ac:dyDescent="0.55000000000000004">
      <c r="C31" s="9"/>
      <c r="D31" s="31"/>
      <c r="E31" s="10"/>
      <c r="F31" s="5"/>
      <c r="G31" s="5"/>
      <c r="H31" s="5"/>
      <c r="I31" s="5"/>
      <c r="J31" s="5"/>
      <c r="K31" s="5"/>
      <c r="L31" s="11"/>
      <c r="M31" s="3"/>
      <c r="R31" s="32"/>
      <c r="U31" s="33"/>
      <c r="X31" s="34"/>
      <c r="BD31" s="35"/>
      <c r="BG31" s="36"/>
      <c r="BI31" s="35"/>
      <c r="CO31" s="36"/>
    </row>
    <row r="32" spans="3:94" ht="23.5" customHeight="1" thickBot="1" x14ac:dyDescent="0.55000000000000004">
      <c r="D32" s="12"/>
    </row>
    <row r="33" spans="2:12" ht="14.5" customHeight="1" x14ac:dyDescent="0.5">
      <c r="C33" s="135" t="s">
        <v>6</v>
      </c>
      <c r="D33" s="136"/>
      <c r="E33" s="136"/>
      <c r="F33" s="136"/>
      <c r="G33" s="136"/>
      <c r="H33" s="136"/>
      <c r="I33" s="136"/>
      <c r="J33" s="136"/>
      <c r="K33" s="136"/>
      <c r="L33" s="137"/>
    </row>
    <row r="34" spans="2:12" ht="14.5" customHeight="1" x14ac:dyDescent="0.5">
      <c r="C34" s="138"/>
      <c r="D34" s="139"/>
      <c r="E34" s="139"/>
      <c r="F34" s="139"/>
      <c r="G34" s="139"/>
      <c r="H34" s="139"/>
      <c r="I34" s="139"/>
      <c r="J34" s="139"/>
      <c r="K34" s="139"/>
      <c r="L34" s="140"/>
    </row>
    <row r="35" spans="2:12" ht="18" customHeight="1" x14ac:dyDescent="0.5">
      <c r="C35" s="6"/>
      <c r="D35" s="13"/>
      <c r="E35" s="4"/>
      <c r="F35" s="4"/>
      <c r="G35" s="4"/>
      <c r="H35" s="4"/>
      <c r="I35" s="4"/>
      <c r="L35" s="8"/>
    </row>
    <row r="36" spans="2:12" ht="18" customHeight="1" x14ac:dyDescent="0.5">
      <c r="C36" s="6"/>
      <c r="D36" s="141" t="s">
        <v>88</v>
      </c>
      <c r="E36" s="141"/>
      <c r="F36" s="141"/>
      <c r="G36" s="141"/>
      <c r="H36" s="141"/>
      <c r="I36" s="141"/>
      <c r="J36" s="141"/>
      <c r="K36" s="141"/>
      <c r="L36" s="8"/>
    </row>
    <row r="37" spans="2:12" ht="18" customHeight="1" x14ac:dyDescent="0.5">
      <c r="C37" s="6"/>
      <c r="D37" s="141"/>
      <c r="E37" s="141"/>
      <c r="F37" s="141"/>
      <c r="G37" s="141"/>
      <c r="H37" s="141"/>
      <c r="I37" s="141"/>
      <c r="J37" s="141"/>
      <c r="K37" s="141"/>
      <c r="L37" s="8"/>
    </row>
    <row r="38" spans="2:12" ht="18" customHeight="1" thickBot="1" x14ac:dyDescent="0.55000000000000004">
      <c r="C38" s="60"/>
      <c r="D38" s="61"/>
      <c r="E38" s="61"/>
      <c r="F38" s="61"/>
      <c r="G38" s="61"/>
      <c r="H38" s="61"/>
      <c r="I38" s="61"/>
      <c r="J38" s="61"/>
      <c r="K38" s="61"/>
      <c r="L38" s="62"/>
    </row>
    <row r="39" spans="2:12" ht="18" customHeight="1" thickTop="1" x14ac:dyDescent="0.5">
      <c r="C39" s="6"/>
      <c r="D39" s="50"/>
      <c r="E39" s="50"/>
      <c r="F39" s="50"/>
      <c r="G39" s="50"/>
      <c r="H39" s="50"/>
      <c r="I39" s="50"/>
      <c r="J39" s="50"/>
      <c r="K39" s="50"/>
      <c r="L39" s="8"/>
    </row>
    <row r="40" spans="2:12" ht="18" customHeight="1" x14ac:dyDescent="0.5">
      <c r="B40" s="19"/>
      <c r="C40" s="55"/>
      <c r="D40" s="129" t="s">
        <v>69</v>
      </c>
      <c r="E40" s="129"/>
      <c r="F40" s="129"/>
      <c r="G40" s="129"/>
      <c r="H40" s="129"/>
      <c r="I40" s="129"/>
      <c r="J40" s="129"/>
      <c r="K40" s="129"/>
      <c r="L40" s="43"/>
    </row>
    <row r="41" spans="2:12" ht="18" customHeight="1" x14ac:dyDescent="0.5">
      <c r="B41" s="19"/>
      <c r="C41" s="55"/>
      <c r="D41" s="127" t="s">
        <v>85</v>
      </c>
      <c r="E41" s="127"/>
      <c r="F41" s="127"/>
      <c r="G41" s="127"/>
      <c r="H41" s="127"/>
      <c r="I41" s="127"/>
      <c r="J41" s="127"/>
      <c r="K41" s="127"/>
      <c r="L41" s="43"/>
    </row>
    <row r="42" spans="2:12" ht="18" customHeight="1" x14ac:dyDescent="0.5">
      <c r="B42" s="19"/>
      <c r="C42" s="55"/>
      <c r="D42" s="127" t="s">
        <v>70</v>
      </c>
      <c r="E42" s="127"/>
      <c r="F42" s="127"/>
      <c r="G42" s="127"/>
      <c r="H42" s="127"/>
      <c r="I42" s="127"/>
      <c r="J42" s="127"/>
      <c r="K42" s="127"/>
      <c r="L42" s="43"/>
    </row>
    <row r="43" spans="2:12" ht="18" customHeight="1" x14ac:dyDescent="0.5">
      <c r="C43" s="6"/>
      <c r="D43" s="29"/>
      <c r="E43" s="29"/>
      <c r="F43" s="29"/>
      <c r="G43" s="29"/>
      <c r="H43" s="29"/>
      <c r="I43" s="29"/>
      <c r="J43" s="29"/>
      <c r="L43" s="8"/>
    </row>
    <row r="44" spans="2:12" ht="18" customHeight="1" x14ac:dyDescent="0.5">
      <c r="C44" s="6"/>
      <c r="D44" s="51" t="s">
        <v>42</v>
      </c>
      <c r="E44" s="63" t="s">
        <v>3</v>
      </c>
      <c r="F44" s="64" t="s">
        <v>1</v>
      </c>
      <c r="G44" s="102"/>
      <c r="H44" s="4"/>
      <c r="I44" s="4"/>
      <c r="L44" s="8"/>
    </row>
    <row r="45" spans="2:12" ht="18" customHeight="1" x14ac:dyDescent="0.5">
      <c r="C45" s="6"/>
      <c r="D45" s="24" t="s">
        <v>17</v>
      </c>
      <c r="E45" s="72">
        <f>'Changes in Portfolio Value'!C3</f>
        <v>-4.5000000000000005E-3</v>
      </c>
      <c r="F45" s="72">
        <f>'Changes in Portfolio Value'!D3</f>
        <v>-6.7500000000000004E-4</v>
      </c>
      <c r="G45" s="103"/>
      <c r="H45" s="4"/>
      <c r="I45" s="4"/>
      <c r="L45" s="8"/>
    </row>
    <row r="46" spans="2:12" ht="18" customHeight="1" x14ac:dyDescent="0.5">
      <c r="C46" s="6"/>
      <c r="D46" s="26" t="s">
        <v>15</v>
      </c>
      <c r="E46" s="73">
        <f>'Changes in Portfolio Value'!C4</f>
        <v>-4.1999999999999997E-3</v>
      </c>
      <c r="F46" s="73">
        <f>'Changes in Portfolio Value'!D4</f>
        <v>-6.3000000000000003E-4</v>
      </c>
      <c r="G46" s="103"/>
      <c r="H46" s="4"/>
      <c r="I46" s="4"/>
      <c r="L46" s="8"/>
    </row>
    <row r="47" spans="2:12" ht="18" customHeight="1" x14ac:dyDescent="0.5">
      <c r="C47" s="6"/>
      <c r="D47" s="26" t="s">
        <v>16</v>
      </c>
      <c r="E47" s="73">
        <f>'Changes in Portfolio Value'!C5</f>
        <v>-2.5000000000000001E-3</v>
      </c>
      <c r="F47" s="73">
        <f>'Changes in Portfolio Value'!D5</f>
        <v>-3.7500000000000001E-4</v>
      </c>
      <c r="G47" s="103"/>
      <c r="H47" s="49"/>
      <c r="I47" s="4"/>
      <c r="L47" s="8"/>
    </row>
    <row r="48" spans="2:12" ht="18" customHeight="1" x14ac:dyDescent="0.5">
      <c r="C48" s="6"/>
      <c r="D48" s="26" t="s">
        <v>12</v>
      </c>
      <c r="E48" s="73">
        <f>'Changes in Portfolio Value'!C6</f>
        <v>-6.5000000000000006E-3</v>
      </c>
      <c r="F48" s="73">
        <f>'Changes in Portfolio Value'!D6</f>
        <v>-9.7500000000000006E-4</v>
      </c>
      <c r="G48" s="103"/>
      <c r="H48" s="47"/>
      <c r="I48" s="4"/>
      <c r="L48" s="8"/>
    </row>
    <row r="49" spans="3:12" ht="18" customHeight="1" x14ac:dyDescent="0.5">
      <c r="C49" s="6"/>
      <c r="D49" s="26" t="s">
        <v>14</v>
      </c>
      <c r="E49" s="73">
        <f>'Changes in Portfolio Value'!C7</f>
        <v>-3.4999999999999996E-3</v>
      </c>
      <c r="F49" s="73">
        <f>'Changes in Portfolio Value'!D7</f>
        <v>-5.2499999999999997E-4</v>
      </c>
      <c r="G49" s="103"/>
      <c r="H49" s="47"/>
      <c r="I49" s="4"/>
      <c r="L49" s="8"/>
    </row>
    <row r="50" spans="3:12" ht="18" customHeight="1" x14ac:dyDescent="0.5">
      <c r="C50" s="6"/>
      <c r="D50" s="26" t="s">
        <v>13</v>
      </c>
      <c r="E50" s="73">
        <f>'Changes in Portfolio Value'!C8</f>
        <v>-2E-3</v>
      </c>
      <c r="F50" s="73">
        <f>'Changes in Portfolio Value'!D8</f>
        <v>-2.9999999999999997E-4</v>
      </c>
      <c r="G50" s="103"/>
      <c r="H50" s="47"/>
      <c r="I50" s="4"/>
      <c r="L50" s="8"/>
    </row>
    <row r="51" spans="3:12" ht="18" customHeight="1" x14ac:dyDescent="0.5">
      <c r="C51" s="6"/>
      <c r="D51" s="26" t="s">
        <v>23</v>
      </c>
      <c r="E51" s="73">
        <f>'Changes in Portfolio Value'!C9</f>
        <v>1E-3</v>
      </c>
      <c r="F51" s="73">
        <f>'Changes in Portfolio Value'!D9</f>
        <v>1.4999999999999999E-4</v>
      </c>
      <c r="G51" s="103"/>
      <c r="H51" s="47"/>
      <c r="I51" s="4"/>
      <c r="L51" s="8"/>
    </row>
    <row r="52" spans="3:12" ht="18" customHeight="1" x14ac:dyDescent="0.5">
      <c r="C52" s="6"/>
      <c r="D52" s="26" t="s">
        <v>33</v>
      </c>
      <c r="E52" s="73">
        <f>'Changes in Portfolio Value'!C10</f>
        <v>-3.0000000000000001E-3</v>
      </c>
      <c r="F52" s="73">
        <f>'Changes in Portfolio Value'!D10</f>
        <v>-4.4999999999999999E-4</v>
      </c>
      <c r="G52" s="103"/>
      <c r="H52" s="47"/>
      <c r="I52" s="4"/>
      <c r="L52" s="8"/>
    </row>
    <row r="53" spans="3:12" ht="18" customHeight="1" x14ac:dyDescent="0.5">
      <c r="C53" s="6"/>
      <c r="D53" s="26" t="s">
        <v>18</v>
      </c>
      <c r="E53" s="73">
        <f>'Changes in Portfolio Value'!C11</f>
        <v>1.5E-3</v>
      </c>
      <c r="F53" s="73">
        <f>'Changes in Portfolio Value'!D11</f>
        <v>2.2499999999999999E-4</v>
      </c>
      <c r="G53" s="103"/>
      <c r="H53" s="47"/>
      <c r="I53" s="4"/>
      <c r="L53" s="8"/>
    </row>
    <row r="54" spans="3:12" ht="18" customHeight="1" x14ac:dyDescent="0.5">
      <c r="C54" s="6"/>
      <c r="D54" s="26" t="s">
        <v>9</v>
      </c>
      <c r="E54" s="73">
        <f>'Changes in Portfolio Value'!C12</f>
        <v>-1.5E-3</v>
      </c>
      <c r="F54" s="73">
        <f>'Changes in Portfolio Value'!D12</f>
        <v>-2.2499999999999999E-4</v>
      </c>
      <c r="G54" s="103"/>
      <c r="H54" s="47"/>
      <c r="I54" s="4"/>
      <c r="L54" s="8"/>
    </row>
    <row r="55" spans="3:12" ht="18" customHeight="1" x14ac:dyDescent="0.5">
      <c r="C55" s="6"/>
      <c r="D55" s="26" t="s">
        <v>10</v>
      </c>
      <c r="E55" s="73">
        <f>'Changes in Portfolio Value'!C13</f>
        <v>-2.0999999999999999E-3</v>
      </c>
      <c r="F55" s="73">
        <f>'Changes in Portfolio Value'!D13</f>
        <v>-3.1500000000000001E-4</v>
      </c>
      <c r="G55" s="103"/>
      <c r="H55" s="47"/>
      <c r="I55" s="4"/>
      <c r="L55" s="8"/>
    </row>
    <row r="56" spans="3:12" ht="18" customHeight="1" x14ac:dyDescent="0.5">
      <c r="C56" s="6"/>
      <c r="D56" s="26" t="s">
        <v>60</v>
      </c>
      <c r="E56" s="73">
        <f>'Changes in Portfolio Value'!C14</f>
        <v>-3.8249999999999994E-3</v>
      </c>
      <c r="F56" s="73">
        <f>'Changes in Portfolio Value'!D14</f>
        <v>-5.9606250000000002E-4</v>
      </c>
      <c r="G56" s="103"/>
      <c r="H56" s="47"/>
      <c r="I56" s="4"/>
      <c r="L56" s="8"/>
    </row>
    <row r="57" spans="3:12" ht="18" customHeight="1" x14ac:dyDescent="0.5">
      <c r="C57" s="6"/>
      <c r="D57" s="26" t="s">
        <v>61</v>
      </c>
      <c r="E57" s="73">
        <f>'Changes in Portfolio Value'!C15</f>
        <v>-1.9250000000000001E-3</v>
      </c>
      <c r="F57" s="73">
        <f>'Changes in Portfolio Value'!D15</f>
        <v>-2.9831250000000002E-4</v>
      </c>
      <c r="G57" s="103"/>
      <c r="H57" s="47"/>
      <c r="I57" s="4"/>
      <c r="L57" s="8"/>
    </row>
    <row r="58" spans="3:12" ht="18" customHeight="1" x14ac:dyDescent="0.5">
      <c r="C58" s="6"/>
      <c r="D58" s="52" t="s">
        <v>7</v>
      </c>
      <c r="E58" s="73">
        <f>'Changes in Portfolio Value'!C16</f>
        <v>-6.6750000000000012E-3</v>
      </c>
      <c r="F58" s="73">
        <f>'Changes in Portfolio Value'!D16</f>
        <v>-1.0426875E-3</v>
      </c>
      <c r="G58" s="103"/>
      <c r="H58" s="47"/>
      <c r="I58" s="4"/>
      <c r="L58" s="8"/>
    </row>
    <row r="59" spans="3:12" ht="18" customHeight="1" x14ac:dyDescent="0.5">
      <c r="C59" s="6"/>
      <c r="D59" s="52" t="s">
        <v>36</v>
      </c>
      <c r="E59" s="73">
        <f>'Changes in Portfolio Value'!C17</f>
        <v>-1.5E-3</v>
      </c>
      <c r="F59" s="73">
        <f>'Changes in Portfolio Value'!D17</f>
        <v>-2.2499999999999999E-4</v>
      </c>
      <c r="G59" s="103"/>
      <c r="H59" s="47"/>
      <c r="I59" s="4"/>
      <c r="L59" s="8"/>
    </row>
    <row r="60" spans="3:12" ht="18" customHeight="1" x14ac:dyDescent="0.5">
      <c r="C60" s="6"/>
      <c r="D60" s="52" t="s">
        <v>8</v>
      </c>
      <c r="E60" s="73">
        <f>'Changes in Portfolio Value'!C18</f>
        <v>-1E-3</v>
      </c>
      <c r="F60" s="73">
        <f>'Changes in Portfolio Value'!D18</f>
        <v>-1.4999999999999999E-4</v>
      </c>
      <c r="G60" s="103"/>
      <c r="H60" s="47"/>
      <c r="I60" s="4"/>
      <c r="L60" s="8"/>
    </row>
    <row r="61" spans="3:12" ht="18" customHeight="1" x14ac:dyDescent="0.5">
      <c r="C61" s="6"/>
      <c r="D61" s="52" t="s">
        <v>31</v>
      </c>
      <c r="E61" s="73">
        <f>'Changes in Portfolio Value'!C19</f>
        <v>-5.0000000000000001E-4</v>
      </c>
      <c r="F61" s="73">
        <f>'Changes in Portfolio Value'!D19</f>
        <v>-7.4999999999999993E-5</v>
      </c>
      <c r="G61" s="103"/>
      <c r="H61" s="47"/>
      <c r="I61" s="4"/>
      <c r="L61" s="8"/>
    </row>
    <row r="62" spans="3:12" ht="18" customHeight="1" thickBot="1" x14ac:dyDescent="0.55000000000000004">
      <c r="C62" s="6"/>
      <c r="D62" s="53" t="s">
        <v>35</v>
      </c>
      <c r="E62" s="74">
        <f>'Changes in Portfolio Value'!C20</f>
        <v>0</v>
      </c>
      <c r="F62" s="74">
        <f>'Changes in Portfolio Value'!D20</f>
        <v>0</v>
      </c>
      <c r="G62" s="103"/>
      <c r="H62" s="47"/>
      <c r="I62" s="4"/>
      <c r="L62" s="8"/>
    </row>
    <row r="63" spans="3:12" ht="18" customHeight="1" thickTop="1" x14ac:dyDescent="0.5">
      <c r="C63" s="6"/>
      <c r="D63" s="71" t="s">
        <v>58</v>
      </c>
      <c r="E63" s="75">
        <f>SUM(E45:E62)</f>
        <v>-4.2724999999999999E-2</v>
      </c>
      <c r="F63" s="76">
        <f>SUM(F45:F62)</f>
        <v>-6.4820625000000008E-3</v>
      </c>
      <c r="G63" s="104"/>
      <c r="H63" s="48"/>
      <c r="I63" s="4"/>
      <c r="L63" s="8"/>
    </row>
    <row r="64" spans="3:12" ht="18" customHeight="1" x14ac:dyDescent="0.5">
      <c r="C64" s="6"/>
      <c r="D64" s="14"/>
      <c r="E64" s="4"/>
      <c r="F64" s="4"/>
      <c r="G64" s="4"/>
      <c r="H64" s="4"/>
      <c r="I64" s="4"/>
      <c r="L64" s="8"/>
    </row>
    <row r="65" spans="3:12" ht="18" customHeight="1" thickBot="1" x14ac:dyDescent="0.55000000000000004">
      <c r="C65" s="60"/>
      <c r="D65" s="69"/>
      <c r="E65" s="70"/>
      <c r="F65" s="70"/>
      <c r="G65" s="70"/>
      <c r="H65" s="70"/>
      <c r="I65" s="70"/>
      <c r="J65" s="70"/>
      <c r="K65" s="70"/>
      <c r="L65" s="62"/>
    </row>
    <row r="66" spans="3:12" ht="18" customHeight="1" thickTop="1" x14ac:dyDescent="0.5">
      <c r="C66" s="6"/>
      <c r="D66" s="22"/>
      <c r="E66" s="22"/>
      <c r="F66" s="22"/>
      <c r="G66" s="22"/>
      <c r="H66" s="22"/>
      <c r="I66" s="22"/>
      <c r="J66" s="22"/>
      <c r="L66" s="8"/>
    </row>
    <row r="67" spans="3:12" ht="18" customHeight="1" x14ac:dyDescent="0.5">
      <c r="C67" s="6"/>
      <c r="D67" s="129" t="s">
        <v>71</v>
      </c>
      <c r="E67" s="129"/>
      <c r="F67" s="129"/>
      <c r="G67" s="129"/>
      <c r="H67" s="129"/>
      <c r="I67" s="129"/>
      <c r="J67" s="129"/>
      <c r="K67" s="129"/>
      <c r="L67" s="8"/>
    </row>
    <row r="68" spans="3:12" ht="18" customHeight="1" x14ac:dyDescent="0.5">
      <c r="C68" s="6"/>
      <c r="D68" s="127" t="s">
        <v>73</v>
      </c>
      <c r="E68" s="127"/>
      <c r="F68" s="127"/>
      <c r="G68" s="127"/>
      <c r="H68" s="127"/>
      <c r="I68" s="127"/>
      <c r="J68" s="127"/>
      <c r="K68" s="127"/>
      <c r="L68" s="8"/>
    </row>
    <row r="69" spans="3:12" ht="18" customHeight="1" x14ac:dyDescent="0.5">
      <c r="C69" s="6"/>
      <c r="D69" s="127" t="s">
        <v>72</v>
      </c>
      <c r="E69" s="127"/>
      <c r="F69" s="127"/>
      <c r="G69" s="127"/>
      <c r="H69" s="127"/>
      <c r="I69" s="127"/>
      <c r="J69" s="127"/>
      <c r="K69" s="127"/>
      <c r="L69" s="8"/>
    </row>
    <row r="70" spans="3:12" ht="18" customHeight="1" x14ac:dyDescent="0.5">
      <c r="C70" s="6"/>
      <c r="D70" s="7"/>
      <c r="E70" s="4"/>
      <c r="F70" s="4"/>
      <c r="G70" s="4"/>
      <c r="H70" s="4"/>
      <c r="I70" s="4"/>
      <c r="L70" s="8"/>
    </row>
    <row r="71" spans="3:12" ht="18" customHeight="1" x14ac:dyDescent="0.5">
      <c r="C71" s="6"/>
      <c r="D71" s="51" t="s">
        <v>42</v>
      </c>
      <c r="E71" s="63" t="s">
        <v>3</v>
      </c>
      <c r="F71" s="63" t="s">
        <v>1</v>
      </c>
      <c r="G71" s="4"/>
      <c r="H71" s="4"/>
      <c r="I71" s="4"/>
      <c r="L71" s="8"/>
    </row>
    <row r="72" spans="3:12" ht="18" customHeight="1" x14ac:dyDescent="0.5">
      <c r="C72" s="6"/>
      <c r="D72" s="24" t="s">
        <v>17</v>
      </c>
      <c r="E72" s="72">
        <f>'Changes in Portfolio Value'!E3</f>
        <v>-4.3E-3</v>
      </c>
      <c r="F72" s="77">
        <f>'Changes in Portfolio Value'!F3</f>
        <v>-6.7049999999999998E-4</v>
      </c>
      <c r="G72" s="4"/>
      <c r="H72" s="4"/>
      <c r="I72" s="4"/>
      <c r="L72" s="8"/>
    </row>
    <row r="73" spans="3:12" ht="18" customHeight="1" x14ac:dyDescent="0.5">
      <c r="C73" s="6"/>
      <c r="D73" s="26" t="s">
        <v>15</v>
      </c>
      <c r="E73" s="73">
        <f>'Changes in Portfolio Value'!E4</f>
        <v>-4.1099999999999999E-3</v>
      </c>
      <c r="F73" s="78">
        <f>'Changes in Portfolio Value'!F4</f>
        <v>-6.4072500000000008E-4</v>
      </c>
      <c r="G73" s="4"/>
      <c r="H73" s="4"/>
      <c r="I73" s="4"/>
      <c r="L73" s="8"/>
    </row>
    <row r="74" spans="3:12" ht="18" customHeight="1" x14ac:dyDescent="0.5">
      <c r="C74" s="6"/>
      <c r="D74" s="26" t="s">
        <v>16</v>
      </c>
      <c r="E74" s="73">
        <f>'Changes in Portfolio Value'!E5</f>
        <v>-1.9250000000000001E-3</v>
      </c>
      <c r="F74" s="78">
        <f>'Changes in Portfolio Value'!F5</f>
        <v>-2.9831250000000002E-4</v>
      </c>
      <c r="G74" s="4"/>
      <c r="H74" s="4"/>
      <c r="I74" s="4"/>
      <c r="L74" s="8"/>
    </row>
    <row r="75" spans="3:12" ht="18" customHeight="1" x14ac:dyDescent="0.5">
      <c r="C75" s="6"/>
      <c r="D75" s="26" t="s">
        <v>12</v>
      </c>
      <c r="E75" s="73">
        <f>'Changes in Portfolio Value'!E6</f>
        <v>-5.7250000000000009E-3</v>
      </c>
      <c r="F75" s="78">
        <f>'Changes in Portfolio Value'!F6</f>
        <v>-8.9381249999999997E-4</v>
      </c>
      <c r="G75" s="4"/>
      <c r="H75" s="4"/>
      <c r="I75" s="4"/>
      <c r="L75" s="8"/>
    </row>
    <row r="76" spans="3:12" ht="18" customHeight="1" x14ac:dyDescent="0.5">
      <c r="C76" s="6"/>
      <c r="D76" s="26" t="s">
        <v>14</v>
      </c>
      <c r="E76" s="73">
        <f>'Changes in Portfolio Value'!E7</f>
        <v>-3.3499999999999997E-3</v>
      </c>
      <c r="F76" s="78">
        <f>'Changes in Portfolio Value'!F7</f>
        <v>-5.2162500000000006E-4</v>
      </c>
      <c r="G76" s="4"/>
      <c r="H76" s="4"/>
      <c r="I76" s="4"/>
      <c r="L76" s="8"/>
    </row>
    <row r="77" spans="3:12" ht="18" customHeight="1" x14ac:dyDescent="0.5">
      <c r="C77" s="6"/>
      <c r="D77" s="26" t="s">
        <v>13</v>
      </c>
      <c r="E77" s="73">
        <f>'Changes in Portfolio Value'!E8</f>
        <v>-1.9250000000000001E-3</v>
      </c>
      <c r="F77" s="78">
        <f>'Changes in Portfolio Value'!F8</f>
        <v>-2.9831250000000002E-4</v>
      </c>
      <c r="G77" s="4"/>
      <c r="H77" s="4"/>
      <c r="I77" s="4"/>
      <c r="L77" s="8"/>
    </row>
    <row r="78" spans="3:12" ht="18" customHeight="1" x14ac:dyDescent="0.5">
      <c r="C78" s="6"/>
      <c r="D78" s="26" t="s">
        <v>23</v>
      </c>
      <c r="E78" s="73">
        <f>'Changes in Portfolio Value'!E9</f>
        <v>1.4000000000000002E-3</v>
      </c>
      <c r="F78" s="78">
        <f>'Changes in Portfolio Value'!F9</f>
        <v>2.2274999999999999E-4</v>
      </c>
      <c r="G78" s="4"/>
      <c r="H78" s="4"/>
      <c r="I78" s="4"/>
      <c r="L78" s="8"/>
    </row>
    <row r="79" spans="3:12" ht="18" customHeight="1" x14ac:dyDescent="0.5">
      <c r="C79" s="6"/>
      <c r="D79" s="26" t="s">
        <v>33</v>
      </c>
      <c r="E79" s="73">
        <f>'Changes in Portfolio Value'!E10</f>
        <v>-1.4500000000000001E-3</v>
      </c>
      <c r="F79" s="78">
        <f>'Changes in Portfolio Value'!F10</f>
        <v>-2.2387499999999998E-4</v>
      </c>
      <c r="G79" s="4"/>
      <c r="H79" s="4"/>
      <c r="I79" s="4"/>
      <c r="L79" s="8"/>
    </row>
    <row r="80" spans="3:12" ht="18" customHeight="1" x14ac:dyDescent="0.5">
      <c r="C80" s="6"/>
      <c r="D80" s="26" t="s">
        <v>18</v>
      </c>
      <c r="E80" s="73">
        <f>'Changes in Portfolio Value'!E11</f>
        <v>4.2500000000000003E-3</v>
      </c>
      <c r="F80" s="78">
        <f>'Changes in Portfolio Value'!F11</f>
        <v>6.6937500000000016E-4</v>
      </c>
      <c r="G80" s="4"/>
      <c r="H80" s="4"/>
      <c r="I80" s="4"/>
      <c r="L80" s="8"/>
    </row>
    <row r="81" spans="3:12" ht="18" customHeight="1" x14ac:dyDescent="0.5">
      <c r="C81" s="6"/>
      <c r="D81" s="26" t="s">
        <v>9</v>
      </c>
      <c r="E81" s="73">
        <f>'Changes in Portfolio Value'!E12</f>
        <v>-1.4500000000000001E-3</v>
      </c>
      <c r="F81" s="78">
        <f>'Changes in Portfolio Value'!F12</f>
        <v>-2.2387499999999998E-4</v>
      </c>
      <c r="G81" s="4"/>
      <c r="H81" s="4"/>
      <c r="I81" s="4"/>
      <c r="L81" s="8"/>
    </row>
    <row r="82" spans="3:12" ht="18" customHeight="1" x14ac:dyDescent="0.5">
      <c r="C82" s="6"/>
      <c r="D82" s="26" t="s">
        <v>10</v>
      </c>
      <c r="E82" s="73">
        <f>'Changes in Portfolio Value'!E13</f>
        <v>-2.2099999999999997E-3</v>
      </c>
      <c r="F82" s="78">
        <f>'Changes in Portfolio Value'!F13</f>
        <v>-3.4297500000000003E-4</v>
      </c>
      <c r="G82" s="4"/>
      <c r="H82" s="4"/>
      <c r="I82" s="4"/>
      <c r="L82" s="8"/>
    </row>
    <row r="83" spans="3:12" ht="18" customHeight="1" x14ac:dyDescent="0.5">
      <c r="C83" s="6"/>
      <c r="D83" s="26" t="s">
        <v>60</v>
      </c>
      <c r="E83" s="73">
        <f>'Changes in Portfolio Value'!E14</f>
        <v>-3.2499999999999994E-3</v>
      </c>
      <c r="F83" s="78">
        <f>'Changes in Portfolio Value'!F14</f>
        <v>-5.1937499999999998E-4</v>
      </c>
      <c r="G83" s="4"/>
      <c r="H83" s="4"/>
      <c r="I83" s="4"/>
      <c r="L83" s="8"/>
    </row>
    <row r="84" spans="3:12" ht="18" customHeight="1" x14ac:dyDescent="0.5">
      <c r="C84" s="6"/>
      <c r="D84" s="26" t="s">
        <v>61</v>
      </c>
      <c r="E84" s="73">
        <f>'Changes in Portfolio Value'!E15</f>
        <v>-1.9E-3</v>
      </c>
      <c r="F84" s="78">
        <f>'Changes in Portfolio Value'!F15</f>
        <v>-2.9775E-4</v>
      </c>
      <c r="G84" s="4"/>
      <c r="H84" s="4"/>
      <c r="I84" s="4"/>
      <c r="L84" s="8"/>
    </row>
    <row r="85" spans="3:12" ht="18" customHeight="1" x14ac:dyDescent="0.5">
      <c r="C85" s="6"/>
      <c r="D85" s="52" t="s">
        <v>7</v>
      </c>
      <c r="E85" s="73">
        <f>'Changes in Portfolio Value'!E16</f>
        <v>-5.4999999999999997E-3</v>
      </c>
      <c r="F85" s="78">
        <f>'Changes in Portfolio Value'!F16</f>
        <v>-8.8875E-4</v>
      </c>
      <c r="G85" s="4"/>
      <c r="H85" s="4"/>
      <c r="I85" s="4"/>
      <c r="L85" s="8"/>
    </row>
    <row r="86" spans="3:12" ht="18" customHeight="1" x14ac:dyDescent="0.5">
      <c r="C86" s="6"/>
      <c r="D86" s="52" t="s">
        <v>36</v>
      </c>
      <c r="E86" s="73">
        <f>'Changes in Portfolio Value'!E17</f>
        <v>-1.4500000000000001E-3</v>
      </c>
      <c r="F86" s="78">
        <f>'Changes in Portfolio Value'!F17</f>
        <v>-2.2387499999999998E-4</v>
      </c>
      <c r="G86" s="4"/>
      <c r="H86" s="4"/>
      <c r="I86" s="4"/>
      <c r="L86" s="8"/>
    </row>
    <row r="87" spans="3:12" ht="18" customHeight="1" x14ac:dyDescent="0.5">
      <c r="C87" s="6"/>
      <c r="D87" s="52" t="s">
        <v>8</v>
      </c>
      <c r="E87" s="73">
        <f>'Changes in Portfolio Value'!E18</f>
        <v>-1.5E-3</v>
      </c>
      <c r="F87" s="78">
        <f>'Changes in Portfolio Value'!F18</f>
        <v>-2.2499999999999999E-4</v>
      </c>
      <c r="G87" s="4"/>
      <c r="H87" s="4"/>
      <c r="I87" s="4"/>
      <c r="L87" s="8"/>
    </row>
    <row r="88" spans="3:12" ht="18" customHeight="1" x14ac:dyDescent="0.5">
      <c r="C88" s="6"/>
      <c r="D88" s="52" t="s">
        <v>31</v>
      </c>
      <c r="E88" s="73">
        <f>'Changes in Portfolio Value'!E19</f>
        <v>-1E-3</v>
      </c>
      <c r="F88" s="78">
        <f>'Changes in Portfolio Value'!F19</f>
        <v>-1.4999999999999999E-4</v>
      </c>
      <c r="G88" s="4"/>
      <c r="H88" s="4"/>
      <c r="I88" s="4"/>
      <c r="L88" s="8"/>
    </row>
    <row r="89" spans="3:12" ht="18" customHeight="1" thickBot="1" x14ac:dyDescent="0.55000000000000004">
      <c r="C89" s="6"/>
      <c r="D89" s="53" t="s">
        <v>35</v>
      </c>
      <c r="E89" s="74">
        <f>'Changes in Portfolio Value'!E20</f>
        <v>-2.0000000000000001E-4</v>
      </c>
      <c r="F89" s="79">
        <f>'Changes in Portfolio Value'!F20</f>
        <v>-3.0000000000000001E-5</v>
      </c>
      <c r="G89" s="4"/>
      <c r="H89" s="4"/>
      <c r="I89" s="4"/>
      <c r="L89" s="8"/>
    </row>
    <row r="90" spans="3:12" ht="18" customHeight="1" thickTop="1" x14ac:dyDescent="0.5">
      <c r="C90" s="6"/>
      <c r="D90" s="54" t="s">
        <v>58</v>
      </c>
      <c r="E90" s="75">
        <f>SUM(E72:E89)</f>
        <v>-3.5595000000000002E-2</v>
      </c>
      <c r="F90" s="80">
        <f>SUM(F72:F89)</f>
        <v>-5.5566375000000003E-3</v>
      </c>
      <c r="G90" s="56"/>
      <c r="H90" s="4"/>
      <c r="I90" s="4"/>
      <c r="L90" s="8"/>
    </row>
    <row r="91" spans="3:12" ht="18" customHeight="1" x14ac:dyDescent="0.5">
      <c r="C91" s="6"/>
      <c r="D91" s="4"/>
      <c r="E91" s="4"/>
      <c r="F91" s="4"/>
      <c r="G91" s="4"/>
      <c r="H91" s="4"/>
      <c r="I91" s="4"/>
      <c r="L91" s="8"/>
    </row>
    <row r="92" spans="3:12" ht="18" customHeight="1" thickBot="1" x14ac:dyDescent="0.55000000000000004">
      <c r="C92" s="60"/>
      <c r="D92" s="70"/>
      <c r="E92" s="70"/>
      <c r="F92" s="70"/>
      <c r="G92" s="70"/>
      <c r="H92" s="70"/>
      <c r="I92" s="70"/>
      <c r="J92" s="70"/>
      <c r="K92" s="70"/>
      <c r="L92" s="62"/>
    </row>
    <row r="93" spans="3:12" ht="18" customHeight="1" thickTop="1" x14ac:dyDescent="0.5">
      <c r="C93" s="6"/>
      <c r="D93" s="4"/>
      <c r="E93" s="4"/>
      <c r="F93" s="4"/>
      <c r="G93" s="4"/>
      <c r="H93" s="4"/>
      <c r="I93" s="4"/>
      <c r="L93" s="8"/>
    </row>
    <row r="94" spans="3:12" ht="18" customHeight="1" x14ac:dyDescent="0.5">
      <c r="C94" s="6"/>
      <c r="D94" s="128" t="s">
        <v>21</v>
      </c>
      <c r="E94" s="129"/>
      <c r="F94" s="129"/>
      <c r="G94" s="129"/>
      <c r="H94" s="129"/>
      <c r="I94" s="129"/>
      <c r="J94" s="129"/>
      <c r="K94" s="129"/>
      <c r="L94" s="8"/>
    </row>
    <row r="95" spans="3:12" ht="18" customHeight="1" x14ac:dyDescent="0.5">
      <c r="C95" s="6"/>
      <c r="D95" s="127" t="s">
        <v>84</v>
      </c>
      <c r="E95" s="127"/>
      <c r="F95" s="127"/>
      <c r="G95" s="127"/>
      <c r="H95" s="127"/>
      <c r="I95" s="127"/>
      <c r="J95" s="127"/>
      <c r="K95" s="127"/>
      <c r="L95" s="8"/>
    </row>
    <row r="96" spans="3:12" ht="18" customHeight="1" x14ac:dyDescent="0.5">
      <c r="C96" s="6"/>
      <c r="D96" s="127" t="s">
        <v>75</v>
      </c>
      <c r="E96" s="127"/>
      <c r="F96" s="127"/>
      <c r="G96" s="127"/>
      <c r="H96" s="127"/>
      <c r="I96" s="127"/>
      <c r="J96" s="127"/>
      <c r="K96" s="127"/>
      <c r="L96" s="8"/>
    </row>
    <row r="97" spans="3:12" ht="18" customHeight="1" x14ac:dyDescent="0.5">
      <c r="C97" s="6"/>
      <c r="D97" s="7"/>
      <c r="E97" s="4"/>
      <c r="F97" s="4"/>
      <c r="G97" s="4"/>
      <c r="H97" s="4"/>
      <c r="I97" s="4"/>
      <c r="L97" s="8"/>
    </row>
    <row r="98" spans="3:12" ht="18" customHeight="1" x14ac:dyDescent="0.5">
      <c r="C98" s="6"/>
      <c r="D98" s="51" t="s">
        <v>42</v>
      </c>
      <c r="E98" s="63" t="s">
        <v>3</v>
      </c>
      <c r="F98" s="63" t="s">
        <v>1</v>
      </c>
      <c r="G98" s="4"/>
      <c r="H98" s="4"/>
      <c r="I98" s="4"/>
      <c r="L98" s="8"/>
    </row>
    <row r="99" spans="3:12" ht="18" customHeight="1" x14ac:dyDescent="0.5">
      <c r="C99" s="6"/>
      <c r="D99" s="24" t="s">
        <v>17</v>
      </c>
      <c r="E99" s="72">
        <f>'Changes in Portfolio Value'!G3</f>
        <v>-2E-3</v>
      </c>
      <c r="F99" s="72">
        <f>'Changes in Portfolio Value'!H3</f>
        <v>-2.9999999999999997E-4</v>
      </c>
      <c r="G99" s="4"/>
      <c r="H99" s="4"/>
      <c r="I99" s="4"/>
      <c r="L99" s="8"/>
    </row>
    <row r="100" spans="3:12" ht="18" customHeight="1" x14ac:dyDescent="0.5">
      <c r="C100" s="6"/>
      <c r="D100" s="26" t="s">
        <v>15</v>
      </c>
      <c r="E100" s="73">
        <f>'Changes in Portfolio Value'!G4</f>
        <v>-2E-3</v>
      </c>
      <c r="F100" s="73">
        <f>'Changes in Portfolio Value'!H4</f>
        <v>-2.9999999999999997E-4</v>
      </c>
      <c r="G100" s="4"/>
      <c r="H100" s="4"/>
      <c r="I100" s="4"/>
      <c r="L100" s="8"/>
    </row>
    <row r="101" spans="3:12" ht="18" customHeight="1" x14ac:dyDescent="0.5">
      <c r="C101" s="6"/>
      <c r="D101" s="26" t="s">
        <v>16</v>
      </c>
      <c r="E101" s="73">
        <f>'Changes in Portfolio Value'!G5</f>
        <v>-2E-3</v>
      </c>
      <c r="F101" s="73">
        <f>'Changes in Portfolio Value'!H5</f>
        <v>-2.9999999999999997E-4</v>
      </c>
      <c r="G101" s="4"/>
      <c r="H101" s="4"/>
      <c r="I101" s="4"/>
      <c r="L101" s="8"/>
    </row>
    <row r="102" spans="3:12" ht="18" customHeight="1" x14ac:dyDescent="0.5">
      <c r="C102" s="6"/>
      <c r="D102" s="26" t="s">
        <v>12</v>
      </c>
      <c r="E102" s="73">
        <f>'Changes in Portfolio Value'!G6</f>
        <v>-2E-3</v>
      </c>
      <c r="F102" s="73">
        <f>'Changes in Portfolio Value'!H6</f>
        <v>-2.9999999999999997E-4</v>
      </c>
      <c r="G102" s="4"/>
      <c r="H102" s="4"/>
      <c r="I102" s="4"/>
      <c r="L102" s="8"/>
    </row>
    <row r="103" spans="3:12" ht="18" customHeight="1" x14ac:dyDescent="0.5">
      <c r="C103" s="6"/>
      <c r="D103" s="26" t="s">
        <v>14</v>
      </c>
      <c r="E103" s="73">
        <f>'Changes in Portfolio Value'!G7</f>
        <v>-2E-3</v>
      </c>
      <c r="F103" s="73">
        <f>'Changes in Portfolio Value'!H7</f>
        <v>-2.9999999999999997E-4</v>
      </c>
      <c r="G103" s="4"/>
      <c r="H103" s="4"/>
      <c r="I103" s="4"/>
      <c r="L103" s="8"/>
    </row>
    <row r="104" spans="3:12" ht="18" customHeight="1" x14ac:dyDescent="0.5">
      <c r="C104" s="6"/>
      <c r="D104" s="26" t="s">
        <v>13</v>
      </c>
      <c r="E104" s="73">
        <f>'Changes in Portfolio Value'!G8</f>
        <v>-2E-3</v>
      </c>
      <c r="F104" s="73">
        <f>'Changes in Portfolio Value'!H8</f>
        <v>-2.9999999999999997E-4</v>
      </c>
      <c r="G104" s="4"/>
      <c r="H104" s="4"/>
      <c r="I104" s="4"/>
      <c r="L104" s="8"/>
    </row>
    <row r="105" spans="3:12" ht="18" customHeight="1" x14ac:dyDescent="0.5">
      <c r="C105" s="6"/>
      <c r="D105" s="26" t="s">
        <v>23</v>
      </c>
      <c r="E105" s="73">
        <f>'Changes in Portfolio Value'!G9</f>
        <v>-2E-3</v>
      </c>
      <c r="F105" s="73">
        <f>'Changes in Portfolio Value'!H9</f>
        <v>-2.9999999999999997E-4</v>
      </c>
      <c r="G105" s="4"/>
      <c r="H105" s="4"/>
      <c r="I105" s="4"/>
      <c r="L105" s="8"/>
    </row>
    <row r="106" spans="3:12" ht="18" customHeight="1" x14ac:dyDescent="0.5">
      <c r="C106" s="6"/>
      <c r="D106" s="26" t="s">
        <v>33</v>
      </c>
      <c r="E106" s="73">
        <f>'Changes in Portfolio Value'!G10</f>
        <v>-1E-3</v>
      </c>
      <c r="F106" s="73">
        <f>'Changes in Portfolio Value'!H10</f>
        <v>-1.4999999999999999E-4</v>
      </c>
      <c r="G106" s="4"/>
      <c r="H106" s="4"/>
      <c r="I106" s="4"/>
      <c r="L106" s="8"/>
    </row>
    <row r="107" spans="3:12" ht="18" customHeight="1" x14ac:dyDescent="0.5">
      <c r="C107" s="6"/>
      <c r="D107" s="26" t="s">
        <v>18</v>
      </c>
      <c r="E107" s="73">
        <f>'Changes in Portfolio Value'!G11</f>
        <v>-1E-3</v>
      </c>
      <c r="F107" s="73">
        <f>'Changes in Portfolio Value'!H11</f>
        <v>-1.4999999999999999E-4</v>
      </c>
      <c r="G107" s="4"/>
      <c r="H107" s="4"/>
      <c r="I107" s="4"/>
      <c r="L107" s="8"/>
    </row>
    <row r="108" spans="3:12" ht="18" customHeight="1" x14ac:dyDescent="0.5">
      <c r="C108" s="6"/>
      <c r="D108" s="26" t="s">
        <v>9</v>
      </c>
      <c r="E108" s="73">
        <f>'Changes in Portfolio Value'!G12</f>
        <v>-1E-3</v>
      </c>
      <c r="F108" s="73">
        <f>'Changes in Portfolio Value'!H12</f>
        <v>-1.4999999999999999E-4</v>
      </c>
      <c r="G108" s="4"/>
      <c r="H108" s="4"/>
      <c r="I108" s="4"/>
      <c r="L108" s="8"/>
    </row>
    <row r="109" spans="3:12" ht="18" customHeight="1" x14ac:dyDescent="0.5">
      <c r="C109" s="6"/>
      <c r="D109" s="26" t="s">
        <v>10</v>
      </c>
      <c r="E109" s="73">
        <f>'Changes in Portfolio Value'!G13</f>
        <v>-1E-3</v>
      </c>
      <c r="F109" s="73">
        <f>'Changes in Portfolio Value'!H13</f>
        <v>-1.4999999999999999E-4</v>
      </c>
      <c r="G109" s="4"/>
      <c r="H109" s="4"/>
      <c r="I109" s="4"/>
      <c r="L109" s="8"/>
    </row>
    <row r="110" spans="3:12" ht="18" customHeight="1" x14ac:dyDescent="0.5">
      <c r="C110" s="6"/>
      <c r="D110" s="26" t="s">
        <v>60</v>
      </c>
      <c r="E110" s="73">
        <f>'Changes in Portfolio Value'!G14</f>
        <v>-2E-3</v>
      </c>
      <c r="F110" s="73">
        <f>'Changes in Portfolio Value'!H14</f>
        <v>-2.9999999999999997E-4</v>
      </c>
      <c r="G110" s="4"/>
      <c r="H110" s="4"/>
      <c r="I110" s="4"/>
      <c r="L110" s="8"/>
    </row>
    <row r="111" spans="3:12" ht="18" customHeight="1" x14ac:dyDescent="0.5">
      <c r="C111" s="6"/>
      <c r="D111" s="26" t="s">
        <v>61</v>
      </c>
      <c r="E111" s="73">
        <f>'Changes in Portfolio Value'!G15</f>
        <v>-2E-3</v>
      </c>
      <c r="F111" s="73">
        <f>'Changes in Portfolio Value'!H15</f>
        <v>-2.9999999999999997E-4</v>
      </c>
      <c r="G111" s="4"/>
      <c r="H111" s="4"/>
      <c r="I111" s="4"/>
      <c r="L111" s="8"/>
    </row>
    <row r="112" spans="3:12" ht="18" customHeight="1" x14ac:dyDescent="0.5">
      <c r="C112" s="6"/>
      <c r="D112" s="52" t="s">
        <v>7</v>
      </c>
      <c r="E112" s="73">
        <f>'Changes in Portfolio Value'!G16</f>
        <v>-2E-3</v>
      </c>
      <c r="F112" s="73">
        <f>'Changes in Portfolio Value'!H16</f>
        <v>-2.9999999999999997E-4</v>
      </c>
      <c r="G112" s="4"/>
      <c r="H112" s="4"/>
      <c r="I112" s="4"/>
      <c r="L112" s="8"/>
    </row>
    <row r="113" spans="3:12" ht="18" customHeight="1" x14ac:dyDescent="0.5">
      <c r="C113" s="6"/>
      <c r="D113" s="52" t="s">
        <v>36</v>
      </c>
      <c r="E113" s="73">
        <f>'Changes in Portfolio Value'!G17</f>
        <v>-1E-3</v>
      </c>
      <c r="F113" s="73">
        <f>'Changes in Portfolio Value'!H17</f>
        <v>-1.4999999999999999E-4</v>
      </c>
      <c r="G113" s="4"/>
      <c r="H113" s="4"/>
      <c r="I113" s="4"/>
      <c r="L113" s="8"/>
    </row>
    <row r="114" spans="3:12" ht="18" customHeight="1" x14ac:dyDescent="0.5">
      <c r="C114" s="6"/>
      <c r="D114" s="52" t="s">
        <v>8</v>
      </c>
      <c r="E114" s="73">
        <f>'Changes in Portfolio Value'!G18</f>
        <v>-3.0000000000000001E-3</v>
      </c>
      <c r="F114" s="73">
        <f>'Changes in Portfolio Value'!H18</f>
        <v>-4.4999999999999999E-4</v>
      </c>
      <c r="G114" s="4"/>
      <c r="H114" s="4"/>
      <c r="I114" s="4"/>
      <c r="L114" s="8"/>
    </row>
    <row r="115" spans="3:12" ht="18" customHeight="1" x14ac:dyDescent="0.5">
      <c r="C115" s="6"/>
      <c r="D115" s="52" t="s">
        <v>31</v>
      </c>
      <c r="E115" s="73">
        <f>'Changes in Portfolio Value'!G19</f>
        <v>-2E-3</v>
      </c>
      <c r="F115" s="73">
        <f>'Changes in Portfolio Value'!H19</f>
        <v>-2.9999999999999997E-4</v>
      </c>
      <c r="G115" s="4"/>
      <c r="H115" s="4"/>
      <c r="I115" s="4"/>
      <c r="L115" s="8"/>
    </row>
    <row r="116" spans="3:12" ht="18" customHeight="1" thickBot="1" x14ac:dyDescent="0.55000000000000004">
      <c r="C116" s="6"/>
      <c r="D116" s="53" t="s">
        <v>35</v>
      </c>
      <c r="E116" s="74">
        <f>'Changes in Portfolio Value'!G20</f>
        <v>-5.0000000000000001E-4</v>
      </c>
      <c r="F116" s="74">
        <f>'Changes in Portfolio Value'!H20</f>
        <v>-7.4999999999999993E-5</v>
      </c>
      <c r="G116" s="4"/>
      <c r="H116" s="4"/>
      <c r="I116" s="4"/>
      <c r="L116" s="8"/>
    </row>
    <row r="117" spans="3:12" ht="18" customHeight="1" thickTop="1" x14ac:dyDescent="0.5">
      <c r="C117" s="6"/>
      <c r="D117" s="54" t="s">
        <v>58</v>
      </c>
      <c r="E117" s="75">
        <f>SUM(E99:E116)</f>
        <v>-3.0500000000000006E-2</v>
      </c>
      <c r="F117" s="80">
        <f>SUM(F99:F116)</f>
        <v>-4.5750000000000001E-3</v>
      </c>
      <c r="G117" s="56"/>
      <c r="H117" s="4"/>
      <c r="I117" s="4"/>
      <c r="L117" s="8"/>
    </row>
    <row r="118" spans="3:12" ht="18" customHeight="1" x14ac:dyDescent="0.5">
      <c r="C118" s="6"/>
      <c r="D118" s="4"/>
      <c r="E118" s="4"/>
      <c r="F118" s="4"/>
      <c r="G118" s="4"/>
      <c r="H118" s="4"/>
      <c r="I118" s="4"/>
      <c r="L118" s="8"/>
    </row>
    <row r="119" spans="3:12" ht="18" customHeight="1" thickBot="1" x14ac:dyDescent="0.55000000000000004">
      <c r="C119" s="9"/>
      <c r="D119" s="5"/>
      <c r="E119" s="5"/>
      <c r="F119" s="5"/>
      <c r="G119" s="5"/>
      <c r="H119" s="5"/>
      <c r="I119" s="5"/>
      <c r="J119" s="5"/>
      <c r="K119" s="5"/>
      <c r="L119" s="11"/>
    </row>
    <row r="120" spans="3:12" ht="18" customHeight="1" x14ac:dyDescent="0.5"/>
    <row r="121" spans="3:12" ht="18" customHeight="1" x14ac:dyDescent="0.5"/>
    <row r="122" spans="3:12" ht="18" hidden="1" customHeight="1" x14ac:dyDescent="0.5"/>
    <row r="123" spans="3:12" ht="18" hidden="1" customHeight="1" x14ac:dyDescent="0.5"/>
    <row r="124" spans="3:12" ht="18" hidden="1" customHeight="1" x14ac:dyDescent="0.5"/>
    <row r="125" spans="3:12" ht="18" hidden="1" customHeight="1" x14ac:dyDescent="0.5"/>
    <row r="126" spans="3:12" ht="18" hidden="1" customHeight="1" x14ac:dyDescent="0.5"/>
    <row r="127" spans="3:12" ht="18" hidden="1" customHeight="1" x14ac:dyDescent="0.5"/>
    <row r="128" spans="3:12" ht="18" hidden="1" customHeight="1" x14ac:dyDescent="0.5"/>
    <row r="129" ht="18" hidden="1" customHeight="1" x14ac:dyDescent="0.5"/>
    <row r="130" ht="18" hidden="1" customHeight="1" x14ac:dyDescent="0.5"/>
    <row r="131" ht="18" hidden="1" customHeight="1" x14ac:dyDescent="0.5"/>
    <row r="132" ht="18" hidden="1" customHeight="1" x14ac:dyDescent="0.5"/>
    <row r="133" ht="18" hidden="1" customHeight="1" x14ac:dyDescent="0.5"/>
    <row r="134" ht="18" hidden="1" customHeight="1" x14ac:dyDescent="0.5"/>
    <row r="135" ht="18" hidden="1" customHeight="1" x14ac:dyDescent="0.5"/>
    <row r="136" ht="18" hidden="1" customHeight="1" x14ac:dyDescent="0.5"/>
    <row r="137" ht="18" hidden="1" customHeight="1" x14ac:dyDescent="0.5"/>
    <row r="138" ht="18" hidden="1" customHeight="1" x14ac:dyDescent="0.5"/>
    <row r="139" ht="18" hidden="1" customHeight="1" x14ac:dyDescent="0.5"/>
    <row r="140" ht="18" hidden="1" customHeight="1" x14ac:dyDescent="0.5"/>
    <row r="141" ht="18" hidden="1" customHeight="1" x14ac:dyDescent="0.5"/>
    <row r="142" ht="18" hidden="1" customHeight="1" x14ac:dyDescent="0.5"/>
    <row r="143" ht="18" hidden="1" customHeight="1" x14ac:dyDescent="0.5"/>
    <row r="144" ht="18" hidden="1" customHeight="1" x14ac:dyDescent="0.5"/>
    <row r="145" ht="18" hidden="1" customHeight="1" x14ac:dyDescent="0.5"/>
    <row r="146" ht="18" hidden="1" customHeight="1" x14ac:dyDescent="0.5"/>
    <row r="147" ht="18" hidden="1" customHeight="1" x14ac:dyDescent="0.5"/>
    <row r="148" ht="18" hidden="1" customHeight="1" x14ac:dyDescent="0.5"/>
    <row r="149" ht="18" hidden="1" customHeight="1" x14ac:dyDescent="0.5"/>
    <row r="150" ht="18" hidden="1" customHeight="1" x14ac:dyDescent="0.5"/>
    <row r="151" ht="18" hidden="1" customHeight="1" x14ac:dyDescent="0.5"/>
    <row r="152" ht="18" hidden="1" customHeight="1" x14ac:dyDescent="0.5"/>
    <row r="153" ht="18" hidden="1" customHeight="1" x14ac:dyDescent="0.5"/>
    <row r="154" ht="18" hidden="1" customHeight="1" x14ac:dyDescent="0.5"/>
    <row r="155" ht="18" hidden="1" customHeight="1" x14ac:dyDescent="0.5"/>
    <row r="156" ht="18" hidden="1" customHeight="1" x14ac:dyDescent="0.5"/>
    <row r="157" ht="18" hidden="1" customHeight="1" x14ac:dyDescent="0.5"/>
    <row r="158" ht="18" hidden="1" customHeight="1" x14ac:dyDescent="0.5"/>
    <row r="159" ht="18" hidden="1" customHeight="1" x14ac:dyDescent="0.5"/>
    <row r="160" ht="18" hidden="1" customHeight="1" x14ac:dyDescent="0.5"/>
    <row r="161" ht="18" hidden="1" customHeight="1" x14ac:dyDescent="0.5"/>
    <row r="162" ht="18" hidden="1" customHeight="1" x14ac:dyDescent="0.5"/>
    <row r="163" ht="18" hidden="1" customHeight="1" x14ac:dyDescent="0.5"/>
    <row r="164" ht="18" hidden="1" customHeight="1" x14ac:dyDescent="0.5"/>
    <row r="165" ht="18" hidden="1" customHeight="1" x14ac:dyDescent="0.5"/>
    <row r="166" hidden="1" x14ac:dyDescent="0.5"/>
    <row r="167" hidden="1" x14ac:dyDescent="0.5"/>
    <row r="168" hidden="1" x14ac:dyDescent="0.5"/>
    <row r="169" hidden="1" x14ac:dyDescent="0.5"/>
    <row r="170" hidden="1" x14ac:dyDescent="0.5"/>
    <row r="171" hidden="1" x14ac:dyDescent="0.5"/>
    <row r="172" hidden="1" x14ac:dyDescent="0.5"/>
    <row r="173" hidden="1" x14ac:dyDescent="0.5"/>
    <row r="174" hidden="1" x14ac:dyDescent="0.5"/>
    <row r="175" hidden="1" x14ac:dyDescent="0.5"/>
    <row r="176" hidden="1" x14ac:dyDescent="0.5"/>
    <row r="177" hidden="1" x14ac:dyDescent="0.5"/>
    <row r="178" hidden="1" x14ac:dyDescent="0.5"/>
    <row r="179" hidden="1" x14ac:dyDescent="0.5"/>
    <row r="180" hidden="1" x14ac:dyDescent="0.5"/>
    <row r="181" hidden="1" x14ac:dyDescent="0.5"/>
    <row r="182" hidden="1" x14ac:dyDescent="0.5"/>
    <row r="183" hidden="1" x14ac:dyDescent="0.5"/>
    <row r="184" hidden="1" x14ac:dyDescent="0.5"/>
    <row r="185" hidden="1" x14ac:dyDescent="0.5"/>
    <row r="186" hidden="1" x14ac:dyDescent="0.5"/>
    <row r="187" hidden="1" x14ac:dyDescent="0.5"/>
    <row r="188" hidden="1" x14ac:dyDescent="0.5"/>
    <row r="189" hidden="1" x14ac:dyDescent="0.5"/>
    <row r="190" hidden="1" x14ac:dyDescent="0.5"/>
    <row r="191" hidden="1" x14ac:dyDescent="0.5"/>
    <row r="192" hidden="1" x14ac:dyDescent="0.5"/>
    <row r="193" hidden="1" x14ac:dyDescent="0.5"/>
    <row r="194" hidden="1" x14ac:dyDescent="0.5"/>
    <row r="195" hidden="1" x14ac:dyDescent="0.5"/>
    <row r="196" hidden="1" x14ac:dyDescent="0.5"/>
    <row r="197" hidden="1" x14ac:dyDescent="0.5"/>
    <row r="198" hidden="1" x14ac:dyDescent="0.5"/>
    <row r="199" hidden="1" x14ac:dyDescent="0.5"/>
    <row r="200" hidden="1" x14ac:dyDescent="0.5"/>
    <row r="201" hidden="1" x14ac:dyDescent="0.5"/>
    <row r="202" hidden="1" x14ac:dyDescent="0.5"/>
    <row r="203" hidden="1" x14ac:dyDescent="0.5"/>
    <row r="204" hidden="1" x14ac:dyDescent="0.5"/>
    <row r="205" hidden="1" x14ac:dyDescent="0.5"/>
    <row r="206" hidden="1" x14ac:dyDescent="0.5"/>
    <row r="207" hidden="1" x14ac:dyDescent="0.5"/>
    <row r="208" hidden="1" x14ac:dyDescent="0.5"/>
    <row r="209" hidden="1" x14ac:dyDescent="0.5"/>
    <row r="210" hidden="1" x14ac:dyDescent="0.5"/>
    <row r="211" hidden="1" x14ac:dyDescent="0.5"/>
    <row r="212" hidden="1" x14ac:dyDescent="0.5"/>
    <row r="213" hidden="1" x14ac:dyDescent="0.5"/>
    <row r="214" hidden="1" x14ac:dyDescent="0.5"/>
    <row r="215" hidden="1" x14ac:dyDescent="0.5"/>
    <row r="216" hidden="1" x14ac:dyDescent="0.5"/>
    <row r="217" hidden="1" x14ac:dyDescent="0.5"/>
    <row r="218" hidden="1" x14ac:dyDescent="0.5"/>
    <row r="219" hidden="1" x14ac:dyDescent="0.5"/>
    <row r="220" hidden="1" x14ac:dyDescent="0.5"/>
    <row r="221" hidden="1" x14ac:dyDescent="0.5"/>
    <row r="222" hidden="1" x14ac:dyDescent="0.5"/>
    <row r="223" hidden="1" x14ac:dyDescent="0.5"/>
    <row r="224" hidden="1" x14ac:dyDescent="0.5"/>
    <row r="225" hidden="1" x14ac:dyDescent="0.5"/>
    <row r="226" hidden="1" x14ac:dyDescent="0.5"/>
    <row r="227" hidden="1" x14ac:dyDescent="0.5"/>
    <row r="228" hidden="1" x14ac:dyDescent="0.5"/>
    <row r="229" hidden="1" x14ac:dyDescent="0.5"/>
    <row r="230" hidden="1" x14ac:dyDescent="0.5"/>
    <row r="231" hidden="1" x14ac:dyDescent="0.5"/>
    <row r="232" hidden="1" x14ac:dyDescent="0.5"/>
    <row r="233" hidden="1" x14ac:dyDescent="0.5"/>
    <row r="234" hidden="1" x14ac:dyDescent="0.5"/>
    <row r="235" hidden="1" x14ac:dyDescent="0.5"/>
    <row r="236" hidden="1" x14ac:dyDescent="0.5"/>
    <row r="237" hidden="1" x14ac:dyDescent="0.5"/>
    <row r="238" hidden="1" x14ac:dyDescent="0.5"/>
    <row r="239" hidden="1" x14ac:dyDescent="0.5"/>
    <row r="240" hidden="1" x14ac:dyDescent="0.5"/>
    <row r="241" hidden="1" x14ac:dyDescent="0.5"/>
    <row r="242" hidden="1" x14ac:dyDescent="0.5"/>
    <row r="243" hidden="1" x14ac:dyDescent="0.5"/>
    <row r="244" hidden="1" x14ac:dyDescent="0.5"/>
    <row r="245" hidden="1" x14ac:dyDescent="0.5"/>
    <row r="246" hidden="1" x14ac:dyDescent="0.5"/>
    <row r="247" hidden="1" x14ac:dyDescent="0.5"/>
    <row r="248" hidden="1" x14ac:dyDescent="0.5"/>
    <row r="249" hidden="1" x14ac:dyDescent="0.5"/>
    <row r="250" hidden="1" x14ac:dyDescent="0.5"/>
    <row r="251" hidden="1" x14ac:dyDescent="0.5"/>
    <row r="252" hidden="1" x14ac:dyDescent="0.5"/>
    <row r="253" hidden="1" x14ac:dyDescent="0.5"/>
    <row r="254" hidden="1" x14ac:dyDescent="0.5"/>
    <row r="255" hidden="1" x14ac:dyDescent="0.5"/>
    <row r="256" hidden="1" x14ac:dyDescent="0.5"/>
    <row r="257" hidden="1" x14ac:dyDescent="0.5"/>
    <row r="258" hidden="1" x14ac:dyDescent="0.5"/>
    <row r="259" hidden="1" x14ac:dyDescent="0.5"/>
    <row r="260" hidden="1" x14ac:dyDescent="0.5"/>
    <row r="261" hidden="1" x14ac:dyDescent="0.5"/>
    <row r="262" hidden="1" x14ac:dyDescent="0.5"/>
    <row r="263" hidden="1" x14ac:dyDescent="0.5"/>
    <row r="264" hidden="1" x14ac:dyDescent="0.5"/>
    <row r="265" hidden="1" x14ac:dyDescent="0.5"/>
    <row r="266" hidden="1" x14ac:dyDescent="0.5"/>
    <row r="267" hidden="1" x14ac:dyDescent="0.5"/>
    <row r="268" hidden="1" x14ac:dyDescent="0.5"/>
    <row r="269" hidden="1" x14ac:dyDescent="0.5"/>
    <row r="270" hidden="1" x14ac:dyDescent="0.5"/>
    <row r="271" hidden="1" x14ac:dyDescent="0.5"/>
    <row r="272" hidden="1" x14ac:dyDescent="0.5"/>
    <row r="273" hidden="1" x14ac:dyDescent="0.5"/>
    <row r="274" hidden="1" x14ac:dyDescent="0.5"/>
    <row r="275" hidden="1" x14ac:dyDescent="0.5"/>
    <row r="276" hidden="1" x14ac:dyDescent="0.5"/>
    <row r="277" hidden="1" x14ac:dyDescent="0.5"/>
    <row r="278" hidden="1" x14ac:dyDescent="0.5"/>
    <row r="279" hidden="1" x14ac:dyDescent="0.5"/>
    <row r="280" hidden="1" x14ac:dyDescent="0.5"/>
    <row r="281" hidden="1" x14ac:dyDescent="0.5"/>
    <row r="282" hidden="1" x14ac:dyDescent="0.5"/>
    <row r="283" hidden="1" x14ac:dyDescent="0.5"/>
    <row r="284" hidden="1" x14ac:dyDescent="0.5"/>
    <row r="285" hidden="1" x14ac:dyDescent="0.5"/>
    <row r="286" hidden="1" x14ac:dyDescent="0.5"/>
    <row r="287" hidden="1" x14ac:dyDescent="0.5"/>
    <row r="288" hidden="1" x14ac:dyDescent="0.5"/>
    <row r="289" hidden="1" x14ac:dyDescent="0.5"/>
    <row r="290" hidden="1" x14ac:dyDescent="0.5"/>
    <row r="291" hidden="1" x14ac:dyDescent="0.5"/>
    <row r="292" hidden="1" x14ac:dyDescent="0.5"/>
    <row r="293" hidden="1" x14ac:dyDescent="0.5"/>
    <row r="294" hidden="1" x14ac:dyDescent="0.5"/>
    <row r="295" hidden="1" x14ac:dyDescent="0.5"/>
    <row r="296" hidden="1" x14ac:dyDescent="0.5"/>
    <row r="297" hidden="1" x14ac:dyDescent="0.5"/>
    <row r="298" hidden="1" x14ac:dyDescent="0.5"/>
    <row r="299" hidden="1" x14ac:dyDescent="0.5"/>
    <row r="300" hidden="1" x14ac:dyDescent="0.5"/>
    <row r="301" hidden="1" x14ac:dyDescent="0.5"/>
    <row r="302" hidden="1" x14ac:dyDescent="0.5"/>
    <row r="303" hidden="1" x14ac:dyDescent="0.5"/>
    <row r="304" hidden="1" x14ac:dyDescent="0.5"/>
    <row r="305" hidden="1" x14ac:dyDescent="0.5"/>
    <row r="306" hidden="1" x14ac:dyDescent="0.5"/>
    <row r="307" hidden="1" x14ac:dyDescent="0.5"/>
    <row r="308" hidden="1" x14ac:dyDescent="0.5"/>
    <row r="309" hidden="1" x14ac:dyDescent="0.5"/>
    <row r="310" hidden="1" x14ac:dyDescent="0.5"/>
    <row r="311" hidden="1" x14ac:dyDescent="0.5"/>
    <row r="312" hidden="1" x14ac:dyDescent="0.5"/>
    <row r="313" hidden="1" x14ac:dyDescent="0.5"/>
    <row r="314" hidden="1" x14ac:dyDescent="0.5"/>
    <row r="315" hidden="1" x14ac:dyDescent="0.5"/>
    <row r="316" hidden="1" x14ac:dyDescent="0.5"/>
    <row r="317" hidden="1" x14ac:dyDescent="0.5"/>
    <row r="318" hidden="1" x14ac:dyDescent="0.5"/>
    <row r="319" hidden="1" x14ac:dyDescent="0.5"/>
    <row r="320" hidden="1" x14ac:dyDescent="0.5"/>
    <row r="321" hidden="1" x14ac:dyDescent="0.5"/>
    <row r="322" hidden="1" x14ac:dyDescent="0.5"/>
    <row r="323" hidden="1" x14ac:dyDescent="0.5"/>
    <row r="324" hidden="1" x14ac:dyDescent="0.5"/>
    <row r="325" hidden="1" x14ac:dyDescent="0.5"/>
    <row r="326" hidden="1" x14ac:dyDescent="0.5"/>
    <row r="327" hidden="1" x14ac:dyDescent="0.5"/>
    <row r="328" hidden="1" x14ac:dyDescent="0.5"/>
    <row r="329" hidden="1" x14ac:dyDescent="0.5"/>
    <row r="330" hidden="1" x14ac:dyDescent="0.5"/>
    <row r="331" hidden="1" x14ac:dyDescent="0.5"/>
    <row r="332" hidden="1" x14ac:dyDescent="0.5"/>
    <row r="333" hidden="1" x14ac:dyDescent="0.5"/>
    <row r="334" hidden="1" x14ac:dyDescent="0.5"/>
    <row r="335" hidden="1" x14ac:dyDescent="0.5"/>
    <row r="336" hidden="1" x14ac:dyDescent="0.5"/>
    <row r="337" hidden="1" x14ac:dyDescent="0.5"/>
    <row r="338" hidden="1" x14ac:dyDescent="0.5"/>
    <row r="339" hidden="1" x14ac:dyDescent="0.5"/>
    <row r="340" hidden="1" x14ac:dyDescent="0.5"/>
    <row r="341" hidden="1" x14ac:dyDescent="0.5"/>
    <row r="342" hidden="1" x14ac:dyDescent="0.5"/>
    <row r="343" hidden="1" x14ac:dyDescent="0.5"/>
    <row r="344" hidden="1" x14ac:dyDescent="0.5"/>
    <row r="345" hidden="1" x14ac:dyDescent="0.5"/>
    <row r="346" hidden="1" x14ac:dyDescent="0.5"/>
    <row r="347" hidden="1" x14ac:dyDescent="0.5"/>
    <row r="348" hidden="1" x14ac:dyDescent="0.5"/>
    <row r="349" hidden="1" x14ac:dyDescent="0.5"/>
    <row r="350" hidden="1" x14ac:dyDescent="0.5"/>
    <row r="351" hidden="1" x14ac:dyDescent="0.5"/>
    <row r="352" hidden="1" x14ac:dyDescent="0.5"/>
    <row r="353" spans="1:92" hidden="1" x14ac:dyDescent="0.5"/>
    <row r="354" spans="1:92" hidden="1" x14ac:dyDescent="0.5"/>
    <row r="355" spans="1:92" s="32" customFormat="1" hidden="1" x14ac:dyDescent="0.5">
      <c r="A355" s="2"/>
      <c r="B355" s="2"/>
      <c r="C355" s="2"/>
      <c r="D355" s="3"/>
      <c r="E355" s="3"/>
      <c r="F355" s="3"/>
      <c r="G355" s="3"/>
      <c r="H355" s="3"/>
      <c r="I355" s="3"/>
      <c r="J355" s="4"/>
      <c r="K355" s="4"/>
      <c r="L355" s="3"/>
      <c r="M355" s="57"/>
      <c r="O355" s="34"/>
      <c r="R355" s="33"/>
      <c r="S355" s="33"/>
      <c r="T355" s="33"/>
      <c r="U355" s="34"/>
      <c r="V355" s="34"/>
      <c r="W355" s="34"/>
      <c r="X355" s="35"/>
      <c r="Y355" s="35"/>
      <c r="Z355" s="35"/>
      <c r="AA355" s="35"/>
      <c r="AB355" s="35"/>
      <c r="AC355" s="35"/>
      <c r="AD355" s="35"/>
      <c r="AE355" s="35"/>
      <c r="AF355" s="35"/>
      <c r="AG355" s="35"/>
      <c r="AH355" s="35"/>
      <c r="AI355" s="35"/>
      <c r="AJ355" s="35"/>
      <c r="AK355" s="35"/>
      <c r="AL355" s="35"/>
      <c r="AM355" s="35"/>
      <c r="AN355" s="35"/>
      <c r="AO355" s="35"/>
      <c r="AP355" s="35"/>
      <c r="AQ355" s="35"/>
      <c r="AR355" s="35"/>
      <c r="AS355" s="35"/>
      <c r="AT355" s="35"/>
      <c r="AU355" s="35"/>
      <c r="AV355" s="35"/>
      <c r="AW355" s="35"/>
      <c r="AX355" s="35"/>
      <c r="AY355" s="35"/>
      <c r="AZ355" s="35"/>
      <c r="BA355" s="35"/>
      <c r="BB355" s="35"/>
      <c r="BC355" s="35"/>
      <c r="BD355" s="36"/>
      <c r="BE355" s="36"/>
      <c r="BF355" s="36"/>
      <c r="BG355" s="35"/>
      <c r="BH355" s="35"/>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row>
    <row r="356" spans="1:92" s="32" customFormat="1" hidden="1" x14ac:dyDescent="0.5">
      <c r="A356" s="2"/>
      <c r="B356" s="2"/>
      <c r="C356" s="2"/>
      <c r="D356" s="3"/>
      <c r="E356" s="3"/>
      <c r="F356" s="3"/>
      <c r="G356" s="3"/>
      <c r="H356" s="3"/>
      <c r="I356" s="3"/>
      <c r="J356" s="4"/>
      <c r="K356" s="4"/>
      <c r="L356" s="3"/>
      <c r="M356" s="57"/>
      <c r="O356" s="34"/>
      <c r="R356" s="33"/>
      <c r="S356" s="33"/>
      <c r="T356" s="33"/>
      <c r="U356" s="34"/>
      <c r="V356" s="34"/>
      <c r="W356" s="34"/>
      <c r="X356" s="35"/>
      <c r="Y356" s="35"/>
      <c r="Z356" s="35"/>
      <c r="AA356" s="35"/>
      <c r="AB356" s="35"/>
      <c r="AC356" s="35"/>
      <c r="AD356" s="35"/>
      <c r="AE356" s="35"/>
      <c r="AF356" s="35"/>
      <c r="AG356" s="35"/>
      <c r="AH356" s="35"/>
      <c r="AI356" s="35"/>
      <c r="AJ356" s="35"/>
      <c r="AK356" s="35"/>
      <c r="AL356" s="35"/>
      <c r="AM356" s="35"/>
      <c r="AN356" s="35"/>
      <c r="AO356" s="35"/>
      <c r="AP356" s="35"/>
      <c r="AQ356" s="35"/>
      <c r="AR356" s="35"/>
      <c r="AS356" s="35"/>
      <c r="AT356" s="35"/>
      <c r="AU356" s="35"/>
      <c r="AV356" s="35"/>
      <c r="AW356" s="35"/>
      <c r="AX356" s="35"/>
      <c r="AY356" s="35"/>
      <c r="AZ356" s="35"/>
      <c r="BA356" s="35"/>
      <c r="BB356" s="35"/>
      <c r="BC356" s="35"/>
      <c r="BD356" s="36"/>
      <c r="BE356" s="36"/>
      <c r="BF356" s="36"/>
      <c r="BG356" s="35"/>
      <c r="BH356" s="35"/>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row>
    <row r="357" spans="1:92" s="32" customFormat="1" hidden="1" x14ac:dyDescent="0.5">
      <c r="A357" s="2"/>
      <c r="B357" s="2"/>
      <c r="C357" s="2"/>
      <c r="D357" s="3"/>
      <c r="E357" s="3"/>
      <c r="F357" s="3"/>
      <c r="G357" s="3"/>
      <c r="H357" s="3"/>
      <c r="I357" s="3"/>
      <c r="J357" s="4"/>
      <c r="K357" s="4"/>
      <c r="L357" s="3"/>
      <c r="M357" s="57"/>
      <c r="O357" s="34"/>
      <c r="P357" s="34"/>
      <c r="R357" s="33"/>
      <c r="S357" s="33"/>
      <c r="T357" s="33"/>
      <c r="U357" s="34"/>
      <c r="V357" s="34"/>
      <c r="W357" s="34"/>
      <c r="X357" s="35"/>
      <c r="Y357" s="35"/>
      <c r="Z357" s="35"/>
      <c r="AA357" s="35"/>
      <c r="AB357" s="35"/>
      <c r="AC357" s="35"/>
      <c r="AD357" s="35"/>
      <c r="AE357" s="35"/>
      <c r="AF357" s="35"/>
      <c r="AG357" s="35"/>
      <c r="AH357" s="35"/>
      <c r="AI357" s="35"/>
      <c r="AJ357" s="35"/>
      <c r="AK357" s="35"/>
      <c r="AL357" s="35"/>
      <c r="AM357" s="35"/>
      <c r="AN357" s="35"/>
      <c r="AO357" s="35"/>
      <c r="AP357" s="35"/>
      <c r="AQ357" s="35"/>
      <c r="AR357" s="35"/>
      <c r="AS357" s="35"/>
      <c r="AT357" s="35"/>
      <c r="AU357" s="35"/>
      <c r="AV357" s="35"/>
      <c r="AW357" s="35"/>
      <c r="AX357" s="35"/>
      <c r="AY357" s="35"/>
      <c r="AZ357" s="35"/>
      <c r="BA357" s="35"/>
      <c r="BB357" s="35"/>
      <c r="BC357" s="35"/>
      <c r="BD357" s="36"/>
      <c r="BE357" s="36"/>
      <c r="BF357" s="36"/>
      <c r="BG357" s="35"/>
      <c r="BH357" s="35"/>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row>
    <row r="358" spans="1:92" s="32" customFormat="1" hidden="1" x14ac:dyDescent="0.5">
      <c r="A358" s="2"/>
      <c r="B358" s="2"/>
      <c r="C358" s="2"/>
      <c r="D358" s="3"/>
      <c r="E358" s="3"/>
      <c r="F358" s="3"/>
      <c r="G358" s="3"/>
      <c r="H358" s="3"/>
      <c r="I358" s="3"/>
      <c r="J358" s="4"/>
      <c r="K358" s="4"/>
      <c r="L358" s="3"/>
      <c r="M358" s="57"/>
      <c r="O358" s="34"/>
      <c r="P358" s="34"/>
      <c r="R358" s="33"/>
      <c r="S358" s="33"/>
      <c r="T358" s="33"/>
      <c r="U358" s="34"/>
      <c r="V358" s="34"/>
      <c r="W358" s="34"/>
      <c r="X358" s="35"/>
      <c r="Y358" s="35"/>
      <c r="Z358" s="35"/>
      <c r="AA358" s="35"/>
      <c r="AB358" s="35"/>
      <c r="AC358" s="35"/>
      <c r="AD358" s="35"/>
      <c r="AE358" s="35"/>
      <c r="AF358" s="35"/>
      <c r="AG358" s="35"/>
      <c r="AH358" s="35"/>
      <c r="AI358" s="35"/>
      <c r="AJ358" s="35"/>
      <c r="AK358" s="35"/>
      <c r="AL358" s="35"/>
      <c r="AM358" s="35"/>
      <c r="AN358" s="35"/>
      <c r="AO358" s="35"/>
      <c r="AP358" s="35"/>
      <c r="AQ358" s="35"/>
      <c r="AR358" s="35"/>
      <c r="AS358" s="35"/>
      <c r="AT358" s="35"/>
      <c r="AU358" s="35"/>
      <c r="AV358" s="35"/>
      <c r="AW358" s="35"/>
      <c r="AX358" s="35"/>
      <c r="AY358" s="35"/>
      <c r="AZ358" s="35"/>
      <c r="BA358" s="35"/>
      <c r="BB358" s="35"/>
      <c r="BC358" s="35"/>
      <c r="BD358" s="36"/>
      <c r="BE358" s="36"/>
      <c r="BF358" s="36"/>
      <c r="BG358" s="35"/>
      <c r="BH358" s="35"/>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row>
    <row r="359" spans="1:92" s="32" customFormat="1" hidden="1" x14ac:dyDescent="0.5">
      <c r="A359" s="2"/>
      <c r="B359" s="2"/>
      <c r="C359" s="2"/>
      <c r="D359" s="3"/>
      <c r="E359" s="3"/>
      <c r="F359" s="3"/>
      <c r="G359" s="3"/>
      <c r="H359" s="3"/>
      <c r="I359" s="3"/>
      <c r="J359" s="4"/>
      <c r="K359" s="4"/>
      <c r="L359" s="3"/>
      <c r="M359" s="57"/>
      <c r="O359" s="34"/>
      <c r="P359" s="34"/>
      <c r="R359" s="33"/>
      <c r="S359" s="33"/>
      <c r="T359" s="33"/>
      <c r="U359" s="34"/>
      <c r="V359" s="34"/>
      <c r="W359" s="34"/>
      <c r="X359" s="35"/>
      <c r="Y359" s="35"/>
      <c r="Z359" s="35"/>
      <c r="AA359" s="35"/>
      <c r="AB359" s="35"/>
      <c r="AC359" s="35"/>
      <c r="AD359" s="35"/>
      <c r="AE359" s="35"/>
      <c r="AF359" s="35"/>
      <c r="AG359" s="35"/>
      <c r="AH359" s="35"/>
      <c r="AI359" s="35"/>
      <c r="AJ359" s="35"/>
      <c r="AK359" s="35"/>
      <c r="AL359" s="35"/>
      <c r="AM359" s="35"/>
      <c r="AN359" s="35"/>
      <c r="AO359" s="35"/>
      <c r="AP359" s="35"/>
      <c r="AQ359" s="35"/>
      <c r="AR359" s="35"/>
      <c r="AS359" s="35"/>
      <c r="AT359" s="35"/>
      <c r="AU359" s="35"/>
      <c r="AV359" s="35"/>
      <c r="AW359" s="35"/>
      <c r="AX359" s="35"/>
      <c r="AY359" s="35"/>
      <c r="AZ359" s="35"/>
      <c r="BA359" s="35"/>
      <c r="BB359" s="35"/>
      <c r="BC359" s="35"/>
      <c r="BD359" s="36"/>
      <c r="BE359" s="36"/>
      <c r="BF359" s="36"/>
      <c r="BG359" s="35"/>
      <c r="BH359" s="35"/>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row>
    <row r="360" spans="1:92" s="32" customFormat="1" hidden="1" x14ac:dyDescent="0.5">
      <c r="A360" s="2"/>
      <c r="B360" s="2"/>
      <c r="C360" s="2"/>
      <c r="D360" s="3"/>
      <c r="E360" s="3"/>
      <c r="F360" s="3"/>
      <c r="G360" s="3"/>
      <c r="H360" s="3"/>
      <c r="I360" s="3"/>
      <c r="J360" s="4"/>
      <c r="K360" s="4"/>
      <c r="L360" s="3"/>
      <c r="M360" s="57"/>
      <c r="O360" s="34"/>
      <c r="P360" s="34"/>
      <c r="R360" s="33"/>
      <c r="S360" s="33"/>
      <c r="T360" s="33"/>
      <c r="U360" s="34"/>
      <c r="V360" s="34"/>
      <c r="W360" s="34"/>
      <c r="X360" s="35"/>
      <c r="Y360" s="35"/>
      <c r="Z360" s="35"/>
      <c r="AA360" s="35"/>
      <c r="AB360" s="35"/>
      <c r="AC360" s="35"/>
      <c r="AD360" s="35"/>
      <c r="AE360" s="35"/>
      <c r="AF360" s="35"/>
      <c r="AG360" s="35"/>
      <c r="AH360" s="35"/>
      <c r="AI360" s="35"/>
      <c r="AJ360" s="35"/>
      <c r="AK360" s="35"/>
      <c r="AL360" s="35"/>
      <c r="AM360" s="35"/>
      <c r="AN360" s="35"/>
      <c r="AO360" s="35"/>
      <c r="AP360" s="35"/>
      <c r="AQ360" s="35"/>
      <c r="AR360" s="35"/>
      <c r="AS360" s="35"/>
      <c r="AT360" s="35"/>
      <c r="AU360" s="35"/>
      <c r="AV360" s="35"/>
      <c r="AW360" s="35"/>
      <c r="AX360" s="35"/>
      <c r="AY360" s="35"/>
      <c r="AZ360" s="35"/>
      <c r="BA360" s="35"/>
      <c r="BB360" s="35"/>
      <c r="BC360" s="35"/>
      <c r="BD360" s="36"/>
      <c r="BE360" s="36"/>
      <c r="BF360" s="36"/>
      <c r="BG360" s="35"/>
      <c r="BH360" s="35"/>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row>
    <row r="361" spans="1:92" s="32" customFormat="1" hidden="1" x14ac:dyDescent="0.5">
      <c r="A361" s="2"/>
      <c r="B361" s="2"/>
      <c r="C361" s="2"/>
      <c r="D361" s="3"/>
      <c r="E361" s="3"/>
      <c r="F361" s="3"/>
      <c r="G361" s="3"/>
      <c r="H361" s="3"/>
      <c r="I361" s="3"/>
      <c r="J361" s="4"/>
      <c r="K361" s="4"/>
      <c r="L361" s="3"/>
      <c r="M361" s="57"/>
      <c r="O361" s="34"/>
      <c r="P361" s="34"/>
      <c r="R361" s="33"/>
      <c r="S361" s="33"/>
      <c r="T361" s="33"/>
      <c r="U361" s="34"/>
      <c r="V361" s="34"/>
      <c r="W361" s="34"/>
      <c r="X361" s="35"/>
      <c r="Y361" s="35"/>
      <c r="Z361" s="35"/>
      <c r="AA361" s="35"/>
      <c r="AB361" s="35"/>
      <c r="AC361" s="35"/>
      <c r="AD361" s="35"/>
      <c r="AE361" s="35"/>
      <c r="AF361" s="35"/>
      <c r="AG361" s="35"/>
      <c r="AH361" s="35"/>
      <c r="AI361" s="35"/>
      <c r="AJ361" s="35"/>
      <c r="AK361" s="35"/>
      <c r="AL361" s="35"/>
      <c r="AM361" s="35"/>
      <c r="AN361" s="35"/>
      <c r="AO361" s="35"/>
      <c r="AP361" s="35"/>
      <c r="AQ361" s="35"/>
      <c r="AR361" s="35"/>
      <c r="AS361" s="35"/>
      <c r="AT361" s="35"/>
      <c r="AU361" s="35"/>
      <c r="AV361" s="35"/>
      <c r="AW361" s="35"/>
      <c r="AX361" s="35"/>
      <c r="AY361" s="35"/>
      <c r="AZ361" s="35"/>
      <c r="BA361" s="35"/>
      <c r="BB361" s="35"/>
      <c r="BC361" s="35"/>
      <c r="BD361" s="36"/>
      <c r="BE361" s="36"/>
      <c r="BF361" s="36"/>
      <c r="BG361" s="35"/>
      <c r="BH361" s="35"/>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row>
    <row r="362" spans="1:92" s="32" customFormat="1" hidden="1" x14ac:dyDescent="0.5">
      <c r="A362" s="2"/>
      <c r="B362" s="2"/>
      <c r="C362" s="2"/>
      <c r="D362" s="3"/>
      <c r="E362" s="3"/>
      <c r="F362" s="3"/>
      <c r="G362" s="3"/>
      <c r="H362" s="3"/>
      <c r="I362" s="3"/>
      <c r="J362" s="4"/>
      <c r="K362" s="4"/>
      <c r="L362" s="3"/>
      <c r="M362" s="57"/>
      <c r="O362" s="34"/>
      <c r="P362" s="34"/>
      <c r="R362" s="33"/>
      <c r="S362" s="33"/>
      <c r="T362" s="33"/>
      <c r="U362" s="34"/>
      <c r="V362" s="34"/>
      <c r="W362" s="34"/>
      <c r="X362" s="35"/>
      <c r="Y362" s="35"/>
      <c r="Z362" s="35"/>
      <c r="AA362" s="35"/>
      <c r="AB362" s="35"/>
      <c r="AC362" s="35"/>
      <c r="AD362" s="35"/>
      <c r="AE362" s="35"/>
      <c r="AF362" s="35"/>
      <c r="AG362" s="35"/>
      <c r="AH362" s="35"/>
      <c r="AI362" s="35"/>
      <c r="AJ362" s="35"/>
      <c r="AK362" s="35"/>
      <c r="AL362" s="35"/>
      <c r="AM362" s="35"/>
      <c r="AN362" s="35"/>
      <c r="AO362" s="35"/>
      <c r="AP362" s="35"/>
      <c r="AQ362" s="35"/>
      <c r="AR362" s="35"/>
      <c r="AS362" s="35"/>
      <c r="AT362" s="35"/>
      <c r="AU362" s="35"/>
      <c r="AV362" s="35"/>
      <c r="AW362" s="35"/>
      <c r="AX362" s="35"/>
      <c r="AY362" s="35"/>
      <c r="AZ362" s="35"/>
      <c r="BA362" s="35"/>
      <c r="BB362" s="35"/>
      <c r="BC362" s="35"/>
      <c r="BD362" s="36"/>
      <c r="BE362" s="36"/>
      <c r="BF362" s="36"/>
      <c r="BG362" s="35"/>
      <c r="BH362" s="35"/>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row>
    <row r="363" spans="1:92" s="32" customFormat="1" hidden="1" x14ac:dyDescent="0.5">
      <c r="A363" s="2"/>
      <c r="B363" s="2"/>
      <c r="C363" s="2"/>
      <c r="D363" s="3"/>
      <c r="E363" s="3"/>
      <c r="F363" s="3"/>
      <c r="G363" s="3"/>
      <c r="H363" s="3"/>
      <c r="I363" s="3"/>
      <c r="J363" s="4"/>
      <c r="K363" s="4"/>
      <c r="L363" s="3"/>
      <c r="M363" s="57"/>
      <c r="O363" s="34"/>
      <c r="P363" s="34"/>
      <c r="R363" s="33"/>
      <c r="S363" s="33"/>
      <c r="T363" s="33"/>
      <c r="U363" s="34"/>
      <c r="V363" s="34"/>
      <c r="W363" s="34"/>
      <c r="X363" s="35"/>
      <c r="Y363" s="35"/>
      <c r="Z363" s="35"/>
      <c r="AA363" s="35"/>
      <c r="AB363" s="35"/>
      <c r="AC363" s="35"/>
      <c r="AD363" s="35"/>
      <c r="AE363" s="35"/>
      <c r="AF363" s="35"/>
      <c r="AG363" s="35"/>
      <c r="AH363" s="35"/>
      <c r="AI363" s="35"/>
      <c r="AJ363" s="35"/>
      <c r="AK363" s="35"/>
      <c r="AL363" s="35"/>
      <c r="AM363" s="35"/>
      <c r="AN363" s="35"/>
      <c r="AO363" s="35"/>
      <c r="AP363" s="35"/>
      <c r="AQ363" s="35"/>
      <c r="AR363" s="35"/>
      <c r="AS363" s="35"/>
      <c r="AT363" s="35"/>
      <c r="AU363" s="35"/>
      <c r="AV363" s="35"/>
      <c r="AW363" s="35"/>
      <c r="AX363" s="35"/>
      <c r="AY363" s="35"/>
      <c r="AZ363" s="35"/>
      <c r="BA363" s="35"/>
      <c r="BB363" s="35"/>
      <c r="BC363" s="35"/>
      <c r="BD363" s="36"/>
      <c r="BE363" s="36"/>
      <c r="BF363" s="36"/>
      <c r="BG363" s="35"/>
      <c r="BH363" s="35"/>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row>
    <row r="364" spans="1:92" s="32" customFormat="1" hidden="1" x14ac:dyDescent="0.5">
      <c r="A364" s="2"/>
      <c r="B364" s="2"/>
      <c r="C364" s="2"/>
      <c r="D364" s="3"/>
      <c r="E364" s="3"/>
      <c r="F364" s="3"/>
      <c r="G364" s="3"/>
      <c r="H364" s="3"/>
      <c r="I364" s="3"/>
      <c r="J364" s="4"/>
      <c r="K364" s="4"/>
      <c r="L364" s="3"/>
      <c r="M364" s="57"/>
      <c r="O364" s="34"/>
      <c r="P364" s="34"/>
      <c r="R364" s="33"/>
      <c r="S364" s="33"/>
      <c r="T364" s="33"/>
      <c r="U364" s="34"/>
      <c r="V364" s="34"/>
      <c r="W364" s="34"/>
      <c r="X364" s="35"/>
      <c r="Y364" s="35"/>
      <c r="Z364" s="35"/>
      <c r="AA364" s="35"/>
      <c r="AB364" s="35"/>
      <c r="AC364" s="35"/>
      <c r="AD364" s="35"/>
      <c r="AE364" s="35"/>
      <c r="AF364" s="35"/>
      <c r="AG364" s="35"/>
      <c r="AH364" s="35"/>
      <c r="AI364" s="35"/>
      <c r="AJ364" s="35"/>
      <c r="AK364" s="35"/>
      <c r="AL364" s="35"/>
      <c r="AM364" s="35"/>
      <c r="AN364" s="35"/>
      <c r="AO364" s="35"/>
      <c r="AP364" s="35"/>
      <c r="AQ364" s="35"/>
      <c r="AR364" s="35"/>
      <c r="AS364" s="35"/>
      <c r="AT364" s="35"/>
      <c r="AU364" s="35"/>
      <c r="AV364" s="35"/>
      <c r="AW364" s="35"/>
      <c r="AX364" s="35"/>
      <c r="AY364" s="35"/>
      <c r="AZ364" s="35"/>
      <c r="BA364" s="35"/>
      <c r="BB364" s="35"/>
      <c r="BC364" s="35"/>
      <c r="BD364" s="36"/>
      <c r="BE364" s="36"/>
      <c r="BF364" s="36"/>
      <c r="BG364" s="35"/>
      <c r="BH364" s="35"/>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row>
    <row r="365" spans="1:92" s="32" customFormat="1" hidden="1" x14ac:dyDescent="0.5">
      <c r="A365" s="2"/>
      <c r="B365" s="2"/>
      <c r="C365" s="2"/>
      <c r="D365" s="3"/>
      <c r="E365" s="3"/>
      <c r="F365" s="3"/>
      <c r="G365" s="3"/>
      <c r="H365" s="3"/>
      <c r="I365" s="3"/>
      <c r="J365" s="4"/>
      <c r="K365" s="4"/>
      <c r="L365" s="3"/>
      <c r="M365" s="57"/>
      <c r="O365" s="34"/>
      <c r="P365" s="34"/>
      <c r="R365" s="33"/>
      <c r="S365" s="33"/>
      <c r="T365" s="33"/>
      <c r="U365" s="34"/>
      <c r="V365" s="34"/>
      <c r="W365" s="34"/>
      <c r="X365" s="35"/>
      <c r="Y365" s="35"/>
      <c r="Z365" s="35"/>
      <c r="AA365" s="35"/>
      <c r="AB365" s="35"/>
      <c r="AC365" s="35"/>
      <c r="AD365" s="35"/>
      <c r="AE365" s="35"/>
      <c r="AF365" s="35"/>
      <c r="AG365" s="35"/>
      <c r="AH365" s="35"/>
      <c r="AI365" s="35"/>
      <c r="AJ365" s="35"/>
      <c r="AK365" s="35"/>
      <c r="AL365" s="35"/>
      <c r="AM365" s="35"/>
      <c r="AN365" s="35"/>
      <c r="AO365" s="35"/>
      <c r="AP365" s="35"/>
      <c r="AQ365" s="35"/>
      <c r="AR365" s="35"/>
      <c r="AS365" s="35"/>
      <c r="AT365" s="35"/>
      <c r="AU365" s="35"/>
      <c r="AV365" s="35"/>
      <c r="AW365" s="35"/>
      <c r="AX365" s="35"/>
      <c r="AY365" s="35"/>
      <c r="AZ365" s="35"/>
      <c r="BA365" s="35"/>
      <c r="BB365" s="35"/>
      <c r="BC365" s="35"/>
      <c r="BD365" s="36"/>
      <c r="BE365" s="36"/>
      <c r="BF365" s="36"/>
      <c r="BG365" s="35"/>
      <c r="BH365" s="35"/>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row>
    <row r="366" spans="1:92" s="32" customFormat="1" hidden="1" x14ac:dyDescent="0.5">
      <c r="A366" s="2"/>
      <c r="B366" s="2"/>
      <c r="C366" s="2"/>
      <c r="D366" s="3"/>
      <c r="E366" s="3"/>
      <c r="F366" s="3"/>
      <c r="G366" s="3"/>
      <c r="H366" s="3"/>
      <c r="I366" s="3"/>
      <c r="J366" s="4"/>
      <c r="K366" s="4"/>
      <c r="L366" s="3"/>
      <c r="M366" s="57"/>
      <c r="O366" s="34"/>
      <c r="P366" s="34"/>
      <c r="R366" s="33"/>
      <c r="S366" s="33"/>
      <c r="T366" s="33"/>
      <c r="U366" s="34"/>
      <c r="V366" s="34"/>
      <c r="W366" s="34"/>
      <c r="X366" s="35"/>
      <c r="Y366" s="35"/>
      <c r="Z366" s="35"/>
      <c r="AA366" s="35"/>
      <c r="AB366" s="35"/>
      <c r="AC366" s="35"/>
      <c r="AD366" s="35"/>
      <c r="AE366" s="35"/>
      <c r="AF366" s="35"/>
      <c r="AG366" s="35"/>
      <c r="AH366" s="35"/>
      <c r="AI366" s="35"/>
      <c r="AJ366" s="35"/>
      <c r="AK366" s="35"/>
      <c r="AL366" s="35"/>
      <c r="AM366" s="35"/>
      <c r="AN366" s="35"/>
      <c r="AO366" s="35"/>
      <c r="AP366" s="35"/>
      <c r="AQ366" s="35"/>
      <c r="AR366" s="35"/>
      <c r="AS366" s="35"/>
      <c r="AT366" s="35"/>
      <c r="AU366" s="35"/>
      <c r="AV366" s="35"/>
      <c r="AW366" s="35"/>
      <c r="AX366" s="35"/>
      <c r="AY366" s="35"/>
      <c r="AZ366" s="35"/>
      <c r="BA366" s="35"/>
      <c r="BB366" s="35"/>
      <c r="BC366" s="35"/>
      <c r="BD366" s="36"/>
      <c r="BE366" s="36"/>
      <c r="BF366" s="36"/>
      <c r="BG366" s="35"/>
      <c r="BH366" s="35"/>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row>
    <row r="367" spans="1:92" s="32" customFormat="1" hidden="1" x14ac:dyDescent="0.5">
      <c r="A367" s="2"/>
      <c r="B367" s="2"/>
      <c r="C367" s="2"/>
      <c r="D367" s="3"/>
      <c r="E367" s="3"/>
      <c r="F367" s="3"/>
      <c r="G367" s="3"/>
      <c r="H367" s="3"/>
      <c r="I367" s="3"/>
      <c r="J367" s="4"/>
      <c r="K367" s="4"/>
      <c r="L367" s="3"/>
      <c r="M367" s="57"/>
      <c r="O367" s="34"/>
      <c r="P367" s="34"/>
      <c r="R367" s="33"/>
      <c r="S367" s="33"/>
      <c r="T367" s="33"/>
      <c r="U367" s="34"/>
      <c r="V367" s="34"/>
      <c r="W367" s="34"/>
      <c r="X367" s="35"/>
      <c r="Y367" s="35"/>
      <c r="Z367" s="35"/>
      <c r="AA367" s="35"/>
      <c r="AB367" s="35"/>
      <c r="AC367" s="35"/>
      <c r="AD367" s="35"/>
      <c r="AE367" s="35"/>
      <c r="AF367" s="35"/>
      <c r="AG367" s="35"/>
      <c r="AH367" s="35"/>
      <c r="AI367" s="35"/>
      <c r="AJ367" s="35"/>
      <c r="AK367" s="35"/>
      <c r="AL367" s="35"/>
      <c r="AM367" s="35"/>
      <c r="AN367" s="35"/>
      <c r="AO367" s="35"/>
      <c r="AP367" s="35"/>
      <c r="AQ367" s="35"/>
      <c r="AR367" s="35"/>
      <c r="AS367" s="35"/>
      <c r="AT367" s="35"/>
      <c r="AU367" s="35"/>
      <c r="AV367" s="35"/>
      <c r="AW367" s="35"/>
      <c r="AX367" s="35"/>
      <c r="AY367" s="35"/>
      <c r="AZ367" s="35"/>
      <c r="BA367" s="35"/>
      <c r="BB367" s="35"/>
      <c r="BC367" s="35"/>
      <c r="BD367" s="36"/>
      <c r="BE367" s="36"/>
      <c r="BF367" s="36"/>
      <c r="BG367" s="35"/>
      <c r="BH367" s="35"/>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row>
    <row r="368" spans="1:92" s="32" customFormat="1" hidden="1" x14ac:dyDescent="0.5">
      <c r="A368" s="2"/>
      <c r="B368" s="2"/>
      <c r="C368" s="2"/>
      <c r="D368" s="3"/>
      <c r="E368" s="3"/>
      <c r="F368" s="3"/>
      <c r="G368" s="3"/>
      <c r="H368" s="3"/>
      <c r="I368" s="3"/>
      <c r="J368" s="4"/>
      <c r="K368" s="4"/>
      <c r="L368" s="3"/>
      <c r="M368" s="57"/>
      <c r="O368" s="34"/>
      <c r="P368" s="34"/>
      <c r="R368" s="33"/>
      <c r="S368" s="33"/>
      <c r="T368" s="33"/>
      <c r="U368" s="34"/>
      <c r="V368" s="34"/>
      <c r="W368" s="34"/>
      <c r="X368" s="35"/>
      <c r="Y368" s="35"/>
      <c r="Z368" s="35"/>
      <c r="AA368" s="35"/>
      <c r="AB368" s="35"/>
      <c r="AC368" s="35"/>
      <c r="AD368" s="35"/>
      <c r="AE368" s="35"/>
      <c r="AF368" s="35"/>
      <c r="AG368" s="35"/>
      <c r="AH368" s="35"/>
      <c r="AI368" s="35"/>
      <c r="AJ368" s="35"/>
      <c r="AK368" s="35"/>
      <c r="AL368" s="35"/>
      <c r="AM368" s="35"/>
      <c r="AN368" s="35"/>
      <c r="AO368" s="35"/>
      <c r="AP368" s="35"/>
      <c r="AQ368" s="35"/>
      <c r="AR368" s="35"/>
      <c r="AS368" s="35"/>
      <c r="AT368" s="35"/>
      <c r="AU368" s="35"/>
      <c r="AV368" s="35"/>
      <c r="AW368" s="35"/>
      <c r="AX368" s="35"/>
      <c r="AY368" s="35"/>
      <c r="AZ368" s="35"/>
      <c r="BA368" s="35"/>
      <c r="BB368" s="35"/>
      <c r="BC368" s="35"/>
      <c r="BD368" s="36"/>
      <c r="BE368" s="36"/>
      <c r="BF368" s="36"/>
      <c r="BG368" s="35"/>
      <c r="BH368" s="35"/>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row>
    <row r="369" spans="1:92" s="32" customFormat="1" hidden="1" x14ac:dyDescent="0.5">
      <c r="A369" s="2"/>
      <c r="B369" s="2"/>
      <c r="C369" s="2"/>
      <c r="D369" s="3"/>
      <c r="E369" s="3"/>
      <c r="F369" s="3"/>
      <c r="G369" s="3"/>
      <c r="H369" s="3"/>
      <c r="I369" s="3"/>
      <c r="J369" s="4"/>
      <c r="K369" s="4"/>
      <c r="L369" s="3"/>
      <c r="M369" s="57"/>
      <c r="O369" s="34"/>
      <c r="P369" s="34"/>
      <c r="R369" s="33"/>
      <c r="S369" s="33"/>
      <c r="T369" s="33"/>
      <c r="U369" s="34"/>
      <c r="V369" s="34"/>
      <c r="W369" s="34"/>
      <c r="X369" s="35"/>
      <c r="Y369" s="35"/>
      <c r="Z369" s="35"/>
      <c r="AA369" s="35"/>
      <c r="AB369" s="35"/>
      <c r="AC369" s="35"/>
      <c r="AD369" s="35"/>
      <c r="AE369" s="35"/>
      <c r="AF369" s="35"/>
      <c r="AG369" s="35"/>
      <c r="AH369" s="35"/>
      <c r="AI369" s="35"/>
      <c r="AJ369" s="35"/>
      <c r="AK369" s="35"/>
      <c r="AL369" s="35"/>
      <c r="AM369" s="35"/>
      <c r="AN369" s="35"/>
      <c r="AO369" s="35"/>
      <c r="AP369" s="35"/>
      <c r="AQ369" s="35"/>
      <c r="AR369" s="35"/>
      <c r="AS369" s="35"/>
      <c r="AT369" s="35"/>
      <c r="AU369" s="35"/>
      <c r="AV369" s="35"/>
      <c r="AW369" s="35"/>
      <c r="AX369" s="35"/>
      <c r="AY369" s="35"/>
      <c r="AZ369" s="35"/>
      <c r="BA369" s="35"/>
      <c r="BB369" s="35"/>
      <c r="BC369" s="35"/>
      <c r="BD369" s="36"/>
      <c r="BE369" s="36"/>
      <c r="BF369" s="36"/>
      <c r="BG369" s="35"/>
      <c r="BH369" s="35"/>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row>
    <row r="370" spans="1:92" s="32" customFormat="1" hidden="1" x14ac:dyDescent="0.5">
      <c r="A370" s="2"/>
      <c r="B370" s="2"/>
      <c r="C370" s="2"/>
      <c r="D370" s="3"/>
      <c r="E370" s="3"/>
      <c r="F370" s="3"/>
      <c r="G370" s="3"/>
      <c r="H370" s="3"/>
      <c r="I370" s="3"/>
      <c r="J370" s="4"/>
      <c r="K370" s="4"/>
      <c r="L370" s="3"/>
      <c r="M370" s="57"/>
      <c r="O370" s="34"/>
      <c r="P370" s="34"/>
      <c r="R370" s="33"/>
      <c r="S370" s="33"/>
      <c r="T370" s="33"/>
      <c r="U370" s="34"/>
      <c r="V370" s="34"/>
      <c r="W370" s="34"/>
      <c r="X370" s="35"/>
      <c r="Y370" s="35"/>
      <c r="Z370" s="35"/>
      <c r="AA370" s="35"/>
      <c r="AB370" s="35"/>
      <c r="AC370" s="35"/>
      <c r="AD370" s="35"/>
      <c r="AE370" s="35"/>
      <c r="AF370" s="35"/>
      <c r="AG370" s="35"/>
      <c r="AH370" s="35"/>
      <c r="AI370" s="35"/>
      <c r="AJ370" s="35"/>
      <c r="AK370" s="35"/>
      <c r="AL370" s="35"/>
      <c r="AM370" s="35"/>
      <c r="AN370" s="35"/>
      <c r="AO370" s="35"/>
      <c r="AP370" s="35"/>
      <c r="AQ370" s="35"/>
      <c r="AR370" s="35"/>
      <c r="AS370" s="35"/>
      <c r="AT370" s="35"/>
      <c r="AU370" s="35"/>
      <c r="AV370" s="35"/>
      <c r="AW370" s="35"/>
      <c r="AX370" s="35"/>
      <c r="AY370" s="35"/>
      <c r="AZ370" s="35"/>
      <c r="BA370" s="35"/>
      <c r="BB370" s="35"/>
      <c r="BC370" s="35"/>
      <c r="BD370" s="36"/>
      <c r="BE370" s="36"/>
      <c r="BF370" s="36"/>
      <c r="BG370" s="35"/>
      <c r="BH370" s="35"/>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row>
    <row r="371" spans="1:92" s="32" customFormat="1" hidden="1" x14ac:dyDescent="0.5">
      <c r="A371" s="2"/>
      <c r="B371" s="2"/>
      <c r="C371" s="2"/>
      <c r="D371" s="3"/>
      <c r="E371" s="3"/>
      <c r="F371" s="3"/>
      <c r="G371" s="3"/>
      <c r="H371" s="3"/>
      <c r="I371" s="3"/>
      <c r="J371" s="4"/>
      <c r="K371" s="4"/>
      <c r="L371" s="3"/>
      <c r="M371" s="57"/>
      <c r="O371" s="34"/>
      <c r="P371" s="34"/>
      <c r="R371" s="33"/>
      <c r="S371" s="33"/>
      <c r="T371" s="33"/>
      <c r="U371" s="34"/>
      <c r="V371" s="34"/>
      <c r="W371" s="34"/>
      <c r="X371" s="35"/>
      <c r="Y371" s="35"/>
      <c r="Z371" s="35"/>
      <c r="AA371" s="35"/>
      <c r="AB371" s="35"/>
      <c r="AC371" s="35"/>
      <c r="AD371" s="35"/>
      <c r="AE371" s="35"/>
      <c r="AF371" s="35"/>
      <c r="AG371" s="35"/>
      <c r="AH371" s="35"/>
      <c r="AI371" s="35"/>
      <c r="AJ371" s="35"/>
      <c r="AK371" s="35"/>
      <c r="AL371" s="35"/>
      <c r="AM371" s="35"/>
      <c r="AN371" s="35"/>
      <c r="AO371" s="35"/>
      <c r="AP371" s="35"/>
      <c r="AQ371" s="35"/>
      <c r="AR371" s="35"/>
      <c r="AS371" s="35"/>
      <c r="AT371" s="35"/>
      <c r="AU371" s="35"/>
      <c r="AV371" s="35"/>
      <c r="AW371" s="35"/>
      <c r="AX371" s="35"/>
      <c r="AY371" s="35"/>
      <c r="AZ371" s="35"/>
      <c r="BA371" s="35"/>
      <c r="BB371" s="35"/>
      <c r="BC371" s="35"/>
      <c r="BD371" s="36"/>
      <c r="BE371" s="36"/>
      <c r="BF371" s="36"/>
      <c r="BG371" s="35"/>
      <c r="BH371" s="35"/>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row>
    <row r="372" spans="1:92" s="32" customFormat="1" hidden="1" x14ac:dyDescent="0.5">
      <c r="A372" s="2"/>
      <c r="B372" s="2"/>
      <c r="C372" s="2"/>
      <c r="D372" s="3"/>
      <c r="E372" s="3"/>
      <c r="F372" s="3"/>
      <c r="G372" s="3"/>
      <c r="H372" s="3"/>
      <c r="I372" s="3"/>
      <c r="J372" s="4"/>
      <c r="K372" s="4"/>
      <c r="L372" s="3"/>
      <c r="M372" s="57"/>
      <c r="O372" s="34"/>
      <c r="P372" s="34"/>
      <c r="R372" s="33"/>
      <c r="S372" s="33"/>
      <c r="T372" s="33"/>
      <c r="U372" s="34"/>
      <c r="V372" s="34"/>
      <c r="W372" s="34"/>
      <c r="X372" s="35"/>
      <c r="Y372" s="35"/>
      <c r="Z372" s="35"/>
      <c r="AA372" s="35"/>
      <c r="AB372" s="35"/>
      <c r="AC372" s="35"/>
      <c r="AD372" s="35"/>
      <c r="AE372" s="35"/>
      <c r="AF372" s="35"/>
      <c r="AG372" s="35"/>
      <c r="AH372" s="35"/>
      <c r="AI372" s="35"/>
      <c r="AJ372" s="35"/>
      <c r="AK372" s="35"/>
      <c r="AL372" s="35"/>
      <c r="AM372" s="35"/>
      <c r="AN372" s="35"/>
      <c r="AO372" s="35"/>
      <c r="AP372" s="35"/>
      <c r="AQ372" s="35"/>
      <c r="AR372" s="35"/>
      <c r="AS372" s="35"/>
      <c r="AT372" s="35"/>
      <c r="AU372" s="35"/>
      <c r="AV372" s="35"/>
      <c r="AW372" s="35"/>
      <c r="AX372" s="35"/>
      <c r="AY372" s="35"/>
      <c r="AZ372" s="35"/>
      <c r="BA372" s="35"/>
      <c r="BB372" s="35"/>
      <c r="BC372" s="35"/>
      <c r="BD372" s="36"/>
      <c r="BE372" s="36"/>
      <c r="BF372" s="36"/>
      <c r="BG372" s="35"/>
      <c r="BH372" s="35"/>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row>
    <row r="373" spans="1:92" s="32" customFormat="1" hidden="1" x14ac:dyDescent="0.5">
      <c r="A373" s="2"/>
      <c r="B373" s="2"/>
      <c r="C373" s="2"/>
      <c r="D373" s="3"/>
      <c r="E373" s="3"/>
      <c r="F373" s="3"/>
      <c r="G373" s="3"/>
      <c r="H373" s="3"/>
      <c r="I373" s="3"/>
      <c r="J373" s="4"/>
      <c r="K373" s="4"/>
      <c r="L373" s="3"/>
      <c r="M373" s="57"/>
      <c r="O373" s="34"/>
      <c r="P373" s="34"/>
      <c r="R373" s="33"/>
      <c r="S373" s="33"/>
      <c r="T373" s="33"/>
      <c r="U373" s="34"/>
      <c r="V373" s="34"/>
      <c r="W373" s="34"/>
      <c r="X373" s="35"/>
      <c r="Y373" s="35"/>
      <c r="Z373" s="35"/>
      <c r="AA373" s="35"/>
      <c r="AB373" s="35"/>
      <c r="AC373" s="35"/>
      <c r="AD373" s="35"/>
      <c r="AE373" s="35"/>
      <c r="AF373" s="35"/>
      <c r="AG373" s="35"/>
      <c r="AH373" s="35"/>
      <c r="AI373" s="35"/>
      <c r="AJ373" s="35"/>
      <c r="AK373" s="35"/>
      <c r="AL373" s="35"/>
      <c r="AM373" s="35"/>
      <c r="AN373" s="35"/>
      <c r="AO373" s="35"/>
      <c r="AP373" s="35"/>
      <c r="AQ373" s="35"/>
      <c r="AR373" s="35"/>
      <c r="AS373" s="35"/>
      <c r="AT373" s="35"/>
      <c r="AU373" s="35"/>
      <c r="AV373" s="35"/>
      <c r="AW373" s="35"/>
      <c r="AX373" s="35"/>
      <c r="AY373" s="35"/>
      <c r="AZ373" s="35"/>
      <c r="BA373" s="35"/>
      <c r="BB373" s="35"/>
      <c r="BC373" s="35"/>
      <c r="BD373" s="36"/>
      <c r="BE373" s="36"/>
      <c r="BF373" s="36"/>
      <c r="BG373" s="35"/>
      <c r="BH373" s="35"/>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row>
    <row r="374" spans="1:92" s="32" customFormat="1" hidden="1" x14ac:dyDescent="0.5">
      <c r="A374" s="2"/>
      <c r="B374" s="2"/>
      <c r="C374" s="2"/>
      <c r="D374" s="3"/>
      <c r="E374" s="3"/>
      <c r="F374" s="3"/>
      <c r="G374" s="3"/>
      <c r="H374" s="3"/>
      <c r="I374" s="3"/>
      <c r="J374" s="4"/>
      <c r="K374" s="4"/>
      <c r="L374" s="3"/>
      <c r="M374" s="57"/>
      <c r="O374" s="34"/>
      <c r="P374" s="34"/>
      <c r="R374" s="33"/>
      <c r="S374" s="33"/>
      <c r="T374" s="33"/>
      <c r="U374" s="34"/>
      <c r="V374" s="34"/>
      <c r="W374" s="34"/>
      <c r="X374" s="35"/>
      <c r="Y374" s="35"/>
      <c r="Z374" s="35"/>
      <c r="AA374" s="35"/>
      <c r="AB374" s="35"/>
      <c r="AC374" s="35"/>
      <c r="AD374" s="35"/>
      <c r="AE374" s="35"/>
      <c r="AF374" s="35"/>
      <c r="AG374" s="35"/>
      <c r="AH374" s="35"/>
      <c r="AI374" s="35"/>
      <c r="AJ374" s="35"/>
      <c r="AK374" s="35"/>
      <c r="AL374" s="35"/>
      <c r="AM374" s="35"/>
      <c r="AN374" s="35"/>
      <c r="AO374" s="35"/>
      <c r="AP374" s="35"/>
      <c r="AQ374" s="35"/>
      <c r="AR374" s="35"/>
      <c r="AS374" s="35"/>
      <c r="AT374" s="35"/>
      <c r="AU374" s="35"/>
      <c r="AV374" s="35"/>
      <c r="AW374" s="35"/>
      <c r="AX374" s="35"/>
      <c r="AY374" s="35"/>
      <c r="AZ374" s="35"/>
      <c r="BA374" s="35"/>
      <c r="BB374" s="35"/>
      <c r="BC374" s="35"/>
      <c r="BD374" s="36"/>
      <c r="BE374" s="36"/>
      <c r="BF374" s="36"/>
      <c r="BG374" s="35"/>
      <c r="BH374" s="35"/>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row>
    <row r="375" spans="1:92" s="32" customFormat="1" hidden="1" x14ac:dyDescent="0.5">
      <c r="A375" s="2"/>
      <c r="B375" s="2"/>
      <c r="C375" s="2"/>
      <c r="D375" s="3"/>
      <c r="E375" s="3"/>
      <c r="F375" s="3"/>
      <c r="G375" s="3"/>
      <c r="H375" s="3"/>
      <c r="I375" s="3"/>
      <c r="J375" s="4"/>
      <c r="K375" s="4"/>
      <c r="L375" s="3"/>
      <c r="M375" s="57"/>
      <c r="O375" s="34"/>
      <c r="P375" s="34"/>
      <c r="R375" s="33"/>
      <c r="S375" s="33"/>
      <c r="T375" s="33"/>
      <c r="U375" s="34"/>
      <c r="V375" s="34"/>
      <c r="W375" s="34"/>
      <c r="X375" s="35"/>
      <c r="Y375" s="35"/>
      <c r="Z375" s="35"/>
      <c r="AA375" s="35"/>
      <c r="AB375" s="35"/>
      <c r="AC375" s="35"/>
      <c r="AD375" s="35"/>
      <c r="AE375" s="35"/>
      <c r="AF375" s="35"/>
      <c r="AG375" s="35"/>
      <c r="AH375" s="35"/>
      <c r="AI375" s="35"/>
      <c r="AJ375" s="35"/>
      <c r="AK375" s="35"/>
      <c r="AL375" s="35"/>
      <c r="AM375" s="35"/>
      <c r="AN375" s="35"/>
      <c r="AO375" s="35"/>
      <c r="AP375" s="35"/>
      <c r="AQ375" s="35"/>
      <c r="AR375" s="35"/>
      <c r="AS375" s="35"/>
      <c r="AT375" s="35"/>
      <c r="AU375" s="35"/>
      <c r="AV375" s="35"/>
      <c r="AW375" s="35"/>
      <c r="AX375" s="35"/>
      <c r="AY375" s="35"/>
      <c r="AZ375" s="35"/>
      <c r="BA375" s="35"/>
      <c r="BB375" s="35"/>
      <c r="BC375" s="35"/>
      <c r="BD375" s="36"/>
      <c r="BE375" s="36"/>
      <c r="BF375" s="36"/>
      <c r="BG375" s="35"/>
      <c r="BH375" s="35"/>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row>
    <row r="376" spans="1:92" s="32" customFormat="1" hidden="1" x14ac:dyDescent="0.5">
      <c r="A376" s="2"/>
      <c r="B376" s="2"/>
      <c r="C376" s="2"/>
      <c r="D376" s="3"/>
      <c r="E376" s="3"/>
      <c r="F376" s="3"/>
      <c r="G376" s="3"/>
      <c r="H376" s="3"/>
      <c r="I376" s="3"/>
      <c r="J376" s="4"/>
      <c r="K376" s="4"/>
      <c r="L376" s="3"/>
      <c r="M376" s="57"/>
      <c r="O376" s="34"/>
      <c r="P376" s="34"/>
      <c r="R376" s="33"/>
      <c r="S376" s="33"/>
      <c r="T376" s="33"/>
      <c r="U376" s="34"/>
      <c r="V376" s="34"/>
      <c r="W376" s="34"/>
      <c r="X376" s="35"/>
      <c r="Y376" s="35"/>
      <c r="Z376" s="35"/>
      <c r="AA376" s="35"/>
      <c r="AB376" s="35"/>
      <c r="AC376" s="35"/>
      <c r="AD376" s="35"/>
      <c r="AE376" s="35"/>
      <c r="AF376" s="35"/>
      <c r="AG376" s="35"/>
      <c r="AH376" s="35"/>
      <c r="AI376" s="35"/>
      <c r="AJ376" s="35"/>
      <c r="AK376" s="35"/>
      <c r="AL376" s="35"/>
      <c r="AM376" s="35"/>
      <c r="AN376" s="35"/>
      <c r="AO376" s="35"/>
      <c r="AP376" s="35"/>
      <c r="AQ376" s="35"/>
      <c r="AR376" s="35"/>
      <c r="AS376" s="35"/>
      <c r="AT376" s="35"/>
      <c r="AU376" s="35"/>
      <c r="AV376" s="35"/>
      <c r="AW376" s="35"/>
      <c r="AX376" s="35"/>
      <c r="AY376" s="35"/>
      <c r="AZ376" s="35"/>
      <c r="BA376" s="35"/>
      <c r="BB376" s="35"/>
      <c r="BC376" s="35"/>
      <c r="BD376" s="36"/>
      <c r="BE376" s="36"/>
      <c r="BF376" s="36"/>
      <c r="BG376" s="35"/>
      <c r="BH376" s="35"/>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row>
    <row r="377" spans="1:92" s="32" customFormat="1" hidden="1" x14ac:dyDescent="0.5">
      <c r="A377" s="2"/>
      <c r="B377" s="2"/>
      <c r="C377" s="2"/>
      <c r="D377" s="3"/>
      <c r="E377" s="3"/>
      <c r="F377" s="3"/>
      <c r="G377" s="3"/>
      <c r="H377" s="3"/>
      <c r="I377" s="3"/>
      <c r="J377" s="4"/>
      <c r="K377" s="4"/>
      <c r="L377" s="3"/>
      <c r="M377" s="57"/>
      <c r="O377" s="34"/>
      <c r="P377" s="34"/>
      <c r="R377" s="33"/>
      <c r="S377" s="33"/>
      <c r="T377" s="33"/>
      <c r="U377" s="34"/>
      <c r="V377" s="34"/>
      <c r="W377" s="34"/>
      <c r="X377" s="35"/>
      <c r="Y377" s="35"/>
      <c r="Z377" s="35"/>
      <c r="AA377" s="35"/>
      <c r="AB377" s="35"/>
      <c r="AC377" s="35"/>
      <c r="AD377" s="35"/>
      <c r="AE377" s="35"/>
      <c r="AF377" s="35"/>
      <c r="AG377" s="35"/>
      <c r="AH377" s="35"/>
      <c r="AI377" s="35"/>
      <c r="AJ377" s="35"/>
      <c r="AK377" s="35"/>
      <c r="AL377" s="35"/>
      <c r="AM377" s="35"/>
      <c r="AN377" s="35"/>
      <c r="AO377" s="35"/>
      <c r="AP377" s="35"/>
      <c r="AQ377" s="35"/>
      <c r="AR377" s="35"/>
      <c r="AS377" s="35"/>
      <c r="AT377" s="35"/>
      <c r="AU377" s="35"/>
      <c r="AV377" s="35"/>
      <c r="AW377" s="35"/>
      <c r="AX377" s="35"/>
      <c r="AY377" s="35"/>
      <c r="AZ377" s="35"/>
      <c r="BA377" s="35"/>
      <c r="BB377" s="35"/>
      <c r="BC377" s="35"/>
      <c r="BD377" s="36"/>
      <c r="BE377" s="36"/>
      <c r="BF377" s="36"/>
      <c r="BG377" s="35"/>
      <c r="BH377" s="35"/>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row>
    <row r="378" spans="1:92" s="32" customFormat="1" hidden="1" x14ac:dyDescent="0.5">
      <c r="A378" s="2"/>
      <c r="B378" s="2"/>
      <c r="C378" s="2"/>
      <c r="D378" s="3"/>
      <c r="E378" s="3"/>
      <c r="F378" s="3"/>
      <c r="G378" s="3"/>
      <c r="H378" s="3"/>
      <c r="I378" s="3"/>
      <c r="J378" s="4"/>
      <c r="K378" s="4"/>
      <c r="L378" s="3"/>
      <c r="M378" s="57"/>
      <c r="O378" s="34"/>
      <c r="P378" s="34"/>
      <c r="R378" s="33"/>
      <c r="S378" s="33"/>
      <c r="T378" s="33"/>
      <c r="U378" s="34"/>
      <c r="V378" s="34"/>
      <c r="W378" s="34"/>
      <c r="X378" s="35"/>
      <c r="Y378" s="35"/>
      <c r="Z378" s="35"/>
      <c r="AA378" s="35"/>
      <c r="AB378" s="35"/>
      <c r="AC378" s="35"/>
      <c r="AD378" s="35"/>
      <c r="AE378" s="35"/>
      <c r="AF378" s="35"/>
      <c r="AG378" s="35"/>
      <c r="AH378" s="35"/>
      <c r="AI378" s="35"/>
      <c r="AJ378" s="35"/>
      <c r="AK378" s="35"/>
      <c r="AL378" s="35"/>
      <c r="AM378" s="35"/>
      <c r="AN378" s="35"/>
      <c r="AO378" s="35"/>
      <c r="AP378" s="35"/>
      <c r="AQ378" s="35"/>
      <c r="AR378" s="35"/>
      <c r="AS378" s="35"/>
      <c r="AT378" s="35"/>
      <c r="AU378" s="35"/>
      <c r="AV378" s="35"/>
      <c r="AW378" s="35"/>
      <c r="AX378" s="35"/>
      <c r="AY378" s="35"/>
      <c r="AZ378" s="35"/>
      <c r="BA378" s="35"/>
      <c r="BB378" s="35"/>
      <c r="BC378" s="35"/>
      <c r="BD378" s="36"/>
      <c r="BE378" s="36"/>
      <c r="BF378" s="36"/>
      <c r="BG378" s="35"/>
      <c r="BH378" s="35"/>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row>
    <row r="379" spans="1:92" s="32" customFormat="1" hidden="1" x14ac:dyDescent="0.5">
      <c r="A379" s="2"/>
      <c r="B379" s="2"/>
      <c r="C379" s="2"/>
      <c r="D379" s="3"/>
      <c r="E379" s="3"/>
      <c r="F379" s="3"/>
      <c r="G379" s="3"/>
      <c r="H379" s="3"/>
      <c r="I379" s="3"/>
      <c r="J379" s="4"/>
      <c r="K379" s="4"/>
      <c r="L379" s="3"/>
      <c r="M379" s="57"/>
      <c r="O379" s="34"/>
      <c r="P379" s="34"/>
      <c r="R379" s="33"/>
      <c r="S379" s="33"/>
      <c r="T379" s="33"/>
      <c r="U379" s="34"/>
      <c r="V379" s="34"/>
      <c r="W379" s="34"/>
      <c r="X379" s="35"/>
      <c r="Y379" s="35"/>
      <c r="Z379" s="35"/>
      <c r="AA379" s="35"/>
      <c r="AB379" s="35"/>
      <c r="AC379" s="35"/>
      <c r="AD379" s="35"/>
      <c r="AE379" s="35"/>
      <c r="AF379" s="35"/>
      <c r="AG379" s="35"/>
      <c r="AH379" s="35"/>
      <c r="AI379" s="35"/>
      <c r="AJ379" s="35"/>
      <c r="AK379" s="35"/>
      <c r="AL379" s="35"/>
      <c r="AM379" s="35"/>
      <c r="AN379" s="35"/>
      <c r="AO379" s="35"/>
      <c r="AP379" s="35"/>
      <c r="AQ379" s="35"/>
      <c r="AR379" s="35"/>
      <c r="AS379" s="35"/>
      <c r="AT379" s="35"/>
      <c r="AU379" s="35"/>
      <c r="AV379" s="35"/>
      <c r="AW379" s="35"/>
      <c r="AX379" s="35"/>
      <c r="AY379" s="35"/>
      <c r="AZ379" s="35"/>
      <c r="BA379" s="35"/>
      <c r="BB379" s="35"/>
      <c r="BC379" s="35"/>
      <c r="BD379" s="36"/>
      <c r="BE379" s="36"/>
      <c r="BF379" s="36"/>
      <c r="BG379" s="35"/>
      <c r="BH379" s="35"/>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row>
    <row r="380" spans="1:92" s="32" customFormat="1" hidden="1" x14ac:dyDescent="0.5">
      <c r="A380" s="2"/>
      <c r="B380" s="2"/>
      <c r="C380" s="2"/>
      <c r="D380" s="3"/>
      <c r="E380" s="3"/>
      <c r="F380" s="3"/>
      <c r="G380" s="3"/>
      <c r="H380" s="3"/>
      <c r="I380" s="3"/>
      <c r="J380" s="4"/>
      <c r="K380" s="4"/>
      <c r="L380" s="3"/>
      <c r="M380" s="57"/>
      <c r="P380" s="34"/>
      <c r="R380" s="33"/>
      <c r="S380" s="33"/>
      <c r="T380" s="33"/>
      <c r="U380" s="34"/>
      <c r="V380" s="34"/>
      <c r="W380" s="34"/>
      <c r="X380" s="35"/>
      <c r="Y380" s="35"/>
      <c r="Z380" s="35"/>
      <c r="AA380" s="35"/>
      <c r="AB380" s="35"/>
      <c r="AC380" s="35"/>
      <c r="AD380" s="35"/>
      <c r="AE380" s="35"/>
      <c r="AF380" s="35"/>
      <c r="AG380" s="35"/>
      <c r="AH380" s="35"/>
      <c r="AI380" s="35"/>
      <c r="AJ380" s="35"/>
      <c r="AK380" s="35"/>
      <c r="AL380" s="35"/>
      <c r="AM380" s="35"/>
      <c r="AN380" s="35"/>
      <c r="AO380" s="35"/>
      <c r="AP380" s="35"/>
      <c r="AQ380" s="35"/>
      <c r="AR380" s="35"/>
      <c r="AS380" s="35"/>
      <c r="AT380" s="35"/>
      <c r="AU380" s="35"/>
      <c r="AV380" s="35"/>
      <c r="AW380" s="35"/>
      <c r="AX380" s="35"/>
      <c r="AY380" s="35"/>
      <c r="AZ380" s="35"/>
      <c r="BA380" s="35"/>
      <c r="BB380" s="35"/>
      <c r="BC380" s="35"/>
      <c r="BD380" s="36"/>
      <c r="BE380" s="36"/>
      <c r="BF380" s="36"/>
      <c r="BG380" s="35"/>
      <c r="BH380" s="35"/>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row>
    <row r="381" spans="1:92" s="32" customFormat="1" hidden="1" x14ac:dyDescent="0.5">
      <c r="A381" s="2"/>
      <c r="B381" s="2"/>
      <c r="C381" s="2"/>
      <c r="D381" s="3"/>
      <c r="E381" s="3"/>
      <c r="F381" s="3"/>
      <c r="G381" s="3"/>
      <c r="H381" s="3"/>
      <c r="I381" s="3"/>
      <c r="J381" s="4"/>
      <c r="K381" s="4"/>
      <c r="L381" s="3"/>
      <c r="M381" s="57"/>
      <c r="P381" s="34"/>
      <c r="R381" s="33"/>
      <c r="S381" s="33"/>
      <c r="T381" s="33"/>
      <c r="U381" s="34"/>
      <c r="V381" s="34"/>
      <c r="W381" s="34"/>
      <c r="X381" s="35"/>
      <c r="Y381" s="35"/>
      <c r="Z381" s="35"/>
      <c r="AA381" s="35"/>
      <c r="AB381" s="35"/>
      <c r="AC381" s="35"/>
      <c r="AD381" s="35"/>
      <c r="AE381" s="35"/>
      <c r="AF381" s="35"/>
      <c r="AG381" s="35"/>
      <c r="AH381" s="35"/>
      <c r="AI381" s="35"/>
      <c r="AJ381" s="35"/>
      <c r="AK381" s="35"/>
      <c r="AL381" s="35"/>
      <c r="AM381" s="35"/>
      <c r="AN381" s="35"/>
      <c r="AO381" s="35"/>
      <c r="AP381" s="35"/>
      <c r="AQ381" s="35"/>
      <c r="AR381" s="35"/>
      <c r="AS381" s="35"/>
      <c r="AT381" s="35"/>
      <c r="AU381" s="35"/>
      <c r="AV381" s="35"/>
      <c r="AW381" s="35"/>
      <c r="AX381" s="35"/>
      <c r="AY381" s="35"/>
      <c r="AZ381" s="35"/>
      <c r="BA381" s="35"/>
      <c r="BB381" s="35"/>
      <c r="BC381" s="35"/>
      <c r="BD381" s="36"/>
      <c r="BE381" s="36"/>
      <c r="BF381" s="36"/>
      <c r="BG381" s="35"/>
      <c r="BH381" s="35"/>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row>
    <row r="382" spans="1:92" hidden="1" x14ac:dyDescent="0.5"/>
    <row r="383" spans="1:92" hidden="1" x14ac:dyDescent="0.5"/>
    <row r="384" spans="1:92" hidden="1" x14ac:dyDescent="0.5"/>
    <row r="385" hidden="1" x14ac:dyDescent="0.5"/>
    <row r="386" hidden="1" x14ac:dyDescent="0.5"/>
    <row r="387" hidden="1" x14ac:dyDescent="0.5"/>
    <row r="388" hidden="1" x14ac:dyDescent="0.5"/>
    <row r="389" hidden="1" x14ac:dyDescent="0.5"/>
    <row r="390" hidden="1" x14ac:dyDescent="0.5"/>
    <row r="391" hidden="1" x14ac:dyDescent="0.5"/>
    <row r="392" hidden="1" x14ac:dyDescent="0.5"/>
    <row r="393" hidden="1" x14ac:dyDescent="0.5"/>
    <row r="394" hidden="1" x14ac:dyDescent="0.5"/>
    <row r="395" hidden="1" x14ac:dyDescent="0.5"/>
    <row r="396" hidden="1" x14ac:dyDescent="0.5"/>
    <row r="397" hidden="1" x14ac:dyDescent="0.5"/>
    <row r="398" hidden="1" x14ac:dyDescent="0.5"/>
    <row r="399" hidden="1" x14ac:dyDescent="0.5"/>
    <row r="400" hidden="1" x14ac:dyDescent="0.5"/>
    <row r="401" hidden="1" x14ac:dyDescent="0.5"/>
    <row r="402" hidden="1" x14ac:dyDescent="0.5"/>
    <row r="403" hidden="1" x14ac:dyDescent="0.5"/>
    <row r="404" hidden="1" x14ac:dyDescent="0.5"/>
    <row r="405" hidden="1" x14ac:dyDescent="0.5"/>
    <row r="406" hidden="1" x14ac:dyDescent="0.5"/>
    <row r="407" hidden="1" x14ac:dyDescent="0.5"/>
    <row r="408" hidden="1" x14ac:dyDescent="0.5"/>
    <row r="409" hidden="1" x14ac:dyDescent="0.5"/>
    <row r="410" hidden="1" x14ac:dyDescent="0.5"/>
    <row r="411" hidden="1" x14ac:dyDescent="0.5"/>
    <row r="412" hidden="1" x14ac:dyDescent="0.5"/>
    <row r="413" hidden="1" x14ac:dyDescent="0.5"/>
    <row r="414" hidden="1" x14ac:dyDescent="0.5"/>
    <row r="415" hidden="1" x14ac:dyDescent="0.5"/>
    <row r="416" hidden="1" x14ac:dyDescent="0.5"/>
    <row r="417" hidden="1" x14ac:dyDescent="0.5"/>
    <row r="418" hidden="1" x14ac:dyDescent="0.5"/>
    <row r="419" hidden="1" x14ac:dyDescent="0.5"/>
    <row r="420" hidden="1" x14ac:dyDescent="0.5"/>
    <row r="421" hidden="1" x14ac:dyDescent="0.5"/>
    <row r="422" hidden="1" x14ac:dyDescent="0.5"/>
    <row r="423" hidden="1" x14ac:dyDescent="0.5"/>
    <row r="424" hidden="1" x14ac:dyDescent="0.5"/>
    <row r="425" hidden="1" x14ac:dyDescent="0.5"/>
    <row r="426" hidden="1" x14ac:dyDescent="0.5"/>
    <row r="427" hidden="1" x14ac:dyDescent="0.5"/>
    <row r="428" hidden="1" x14ac:dyDescent="0.5"/>
    <row r="429" hidden="1" x14ac:dyDescent="0.5"/>
    <row r="430" hidden="1" x14ac:dyDescent="0.5"/>
    <row r="431" hidden="1" x14ac:dyDescent="0.5"/>
    <row r="432" hidden="1" x14ac:dyDescent="0.5"/>
    <row r="433" hidden="1" x14ac:dyDescent="0.5"/>
    <row r="434" hidden="1" x14ac:dyDescent="0.5"/>
    <row r="435" hidden="1" x14ac:dyDescent="0.5"/>
    <row r="436" hidden="1" x14ac:dyDescent="0.5"/>
    <row r="437" hidden="1" x14ac:dyDescent="0.5"/>
    <row r="438" hidden="1" x14ac:dyDescent="0.5"/>
    <row r="439" hidden="1" x14ac:dyDescent="0.5"/>
    <row r="440" hidden="1" x14ac:dyDescent="0.5"/>
    <row r="441" hidden="1" x14ac:dyDescent="0.5"/>
    <row r="442" hidden="1" x14ac:dyDescent="0.5"/>
    <row r="443" hidden="1" x14ac:dyDescent="0.5"/>
    <row r="444" hidden="1" x14ac:dyDescent="0.5"/>
    <row r="445" hidden="1" x14ac:dyDescent="0.5"/>
    <row r="446" hidden="1" x14ac:dyDescent="0.5"/>
    <row r="447" hidden="1" x14ac:dyDescent="0.5"/>
    <row r="448" hidden="1" x14ac:dyDescent="0.5"/>
    <row r="449" hidden="1" x14ac:dyDescent="0.5"/>
    <row r="450" hidden="1" x14ac:dyDescent="0.5"/>
    <row r="451" hidden="1" x14ac:dyDescent="0.5"/>
    <row r="452" hidden="1" x14ac:dyDescent="0.5"/>
    <row r="453" hidden="1" x14ac:dyDescent="0.5"/>
    <row r="454" hidden="1" x14ac:dyDescent="0.5"/>
    <row r="455" hidden="1" x14ac:dyDescent="0.5"/>
    <row r="456" hidden="1" x14ac:dyDescent="0.5"/>
    <row r="457" hidden="1" x14ac:dyDescent="0.5"/>
    <row r="458" hidden="1" x14ac:dyDescent="0.5"/>
    <row r="459" hidden="1" x14ac:dyDescent="0.5"/>
    <row r="460" hidden="1" x14ac:dyDescent="0.5"/>
    <row r="461" hidden="1" x14ac:dyDescent="0.5"/>
    <row r="462" hidden="1" x14ac:dyDescent="0.5"/>
    <row r="463" hidden="1" x14ac:dyDescent="0.5"/>
    <row r="464" hidden="1" x14ac:dyDescent="0.5"/>
    <row r="465" hidden="1" x14ac:dyDescent="0.5"/>
    <row r="466" hidden="1" x14ac:dyDescent="0.5"/>
    <row r="467" hidden="1" x14ac:dyDescent="0.5"/>
    <row r="468" hidden="1" x14ac:dyDescent="0.5"/>
    <row r="469" hidden="1" x14ac:dyDescent="0.5"/>
    <row r="470" hidden="1" x14ac:dyDescent="0.5"/>
    <row r="471" hidden="1" x14ac:dyDescent="0.5"/>
    <row r="472" hidden="1" x14ac:dyDescent="0.5"/>
    <row r="473" hidden="1" x14ac:dyDescent="0.5"/>
    <row r="474" hidden="1" x14ac:dyDescent="0.5"/>
    <row r="475" hidden="1" x14ac:dyDescent="0.5"/>
    <row r="476" hidden="1" x14ac:dyDescent="0.5"/>
    <row r="477" hidden="1" x14ac:dyDescent="0.5"/>
    <row r="478" hidden="1" x14ac:dyDescent="0.5"/>
    <row r="479" hidden="1" x14ac:dyDescent="0.5"/>
    <row r="480" hidden="1" x14ac:dyDescent="0.5"/>
    <row r="481" hidden="1" x14ac:dyDescent="0.5"/>
    <row r="482" hidden="1" x14ac:dyDescent="0.5"/>
    <row r="483" hidden="1" x14ac:dyDescent="0.5"/>
    <row r="484" hidden="1" x14ac:dyDescent="0.5"/>
    <row r="485" hidden="1" x14ac:dyDescent="0.5"/>
    <row r="486" hidden="1" x14ac:dyDescent="0.5"/>
    <row r="487" hidden="1" x14ac:dyDescent="0.5"/>
    <row r="488" hidden="1" x14ac:dyDescent="0.5"/>
    <row r="489" hidden="1" x14ac:dyDescent="0.5"/>
    <row r="490" hidden="1" x14ac:dyDescent="0.5"/>
    <row r="491" hidden="1" x14ac:dyDescent="0.5"/>
    <row r="492" hidden="1" x14ac:dyDescent="0.5"/>
    <row r="493" hidden="1" x14ac:dyDescent="0.5"/>
    <row r="494" hidden="1" x14ac:dyDescent="0.5"/>
    <row r="495" hidden="1" x14ac:dyDescent="0.5"/>
    <row r="496" hidden="1" x14ac:dyDescent="0.5"/>
    <row r="497" hidden="1" x14ac:dyDescent="0.5"/>
    <row r="498" hidden="1" x14ac:dyDescent="0.5"/>
    <row r="499" hidden="1" x14ac:dyDescent="0.5"/>
    <row r="500" hidden="1" x14ac:dyDescent="0.5"/>
    <row r="501" hidden="1" x14ac:dyDescent="0.5"/>
    <row r="502" hidden="1" x14ac:dyDescent="0.5"/>
    <row r="503" hidden="1" x14ac:dyDescent="0.5"/>
    <row r="504" hidden="1" x14ac:dyDescent="0.5"/>
    <row r="505" hidden="1" x14ac:dyDescent="0.5"/>
    <row r="506" hidden="1" x14ac:dyDescent="0.5"/>
    <row r="507" hidden="1" x14ac:dyDescent="0.5"/>
    <row r="508" hidden="1" x14ac:dyDescent="0.5"/>
    <row r="509" hidden="1" x14ac:dyDescent="0.5"/>
    <row r="510" hidden="1" x14ac:dyDescent="0.5"/>
    <row r="511" hidden="1" x14ac:dyDescent="0.5"/>
    <row r="512" hidden="1" x14ac:dyDescent="0.5"/>
    <row r="513" hidden="1" x14ac:dyDescent="0.5"/>
    <row r="514" hidden="1" x14ac:dyDescent="0.5"/>
    <row r="515" hidden="1" x14ac:dyDescent="0.5"/>
    <row r="516" hidden="1" x14ac:dyDescent="0.5"/>
    <row r="517" hidden="1" x14ac:dyDescent="0.5"/>
    <row r="518" hidden="1" x14ac:dyDescent="0.5"/>
    <row r="519" hidden="1" x14ac:dyDescent="0.5"/>
    <row r="520" hidden="1" x14ac:dyDescent="0.5"/>
    <row r="521" hidden="1" x14ac:dyDescent="0.5"/>
    <row r="522" hidden="1" x14ac:dyDescent="0.5"/>
    <row r="523" hidden="1" x14ac:dyDescent="0.5"/>
    <row r="524" hidden="1" x14ac:dyDescent="0.5"/>
    <row r="525" hidden="1" x14ac:dyDescent="0.5"/>
    <row r="526" hidden="1" x14ac:dyDescent="0.5"/>
    <row r="527" hidden="1" x14ac:dyDescent="0.5"/>
    <row r="528" hidden="1" x14ac:dyDescent="0.5"/>
    <row r="529" hidden="1" x14ac:dyDescent="0.5"/>
    <row r="530" hidden="1" x14ac:dyDescent="0.5"/>
    <row r="531" hidden="1" x14ac:dyDescent="0.5"/>
    <row r="532" hidden="1" x14ac:dyDescent="0.5"/>
    <row r="533" hidden="1" x14ac:dyDescent="0.5"/>
    <row r="534" hidden="1" x14ac:dyDescent="0.5"/>
    <row r="535" hidden="1" x14ac:dyDescent="0.5"/>
    <row r="536" hidden="1" x14ac:dyDescent="0.5"/>
    <row r="537" hidden="1" x14ac:dyDescent="0.5"/>
    <row r="538" hidden="1" x14ac:dyDescent="0.5"/>
    <row r="539" hidden="1" x14ac:dyDescent="0.5"/>
    <row r="540" hidden="1" x14ac:dyDescent="0.5"/>
    <row r="541" hidden="1" x14ac:dyDescent="0.5"/>
    <row r="542" hidden="1" x14ac:dyDescent="0.5"/>
    <row r="543" hidden="1" x14ac:dyDescent="0.5"/>
    <row r="544" hidden="1" x14ac:dyDescent="0.5"/>
    <row r="545" hidden="1" x14ac:dyDescent="0.5"/>
    <row r="546" hidden="1" x14ac:dyDescent="0.5"/>
    <row r="547" hidden="1" x14ac:dyDescent="0.5"/>
    <row r="548" hidden="1" x14ac:dyDescent="0.5"/>
    <row r="549" hidden="1" x14ac:dyDescent="0.5"/>
    <row r="550" hidden="1" x14ac:dyDescent="0.5"/>
    <row r="551" hidden="1" x14ac:dyDescent="0.5"/>
    <row r="552" hidden="1" x14ac:dyDescent="0.5"/>
    <row r="553" hidden="1" x14ac:dyDescent="0.5"/>
    <row r="554" hidden="1" x14ac:dyDescent="0.5"/>
    <row r="555" hidden="1" x14ac:dyDescent="0.5"/>
    <row r="556" hidden="1" x14ac:dyDescent="0.5"/>
    <row r="557" hidden="1" x14ac:dyDescent="0.5"/>
    <row r="558" hidden="1" x14ac:dyDescent="0.5"/>
    <row r="559" hidden="1" x14ac:dyDescent="0.5"/>
    <row r="560" hidden="1" x14ac:dyDescent="0.5"/>
    <row r="561" hidden="1" x14ac:dyDescent="0.5"/>
    <row r="562" hidden="1" x14ac:dyDescent="0.5"/>
    <row r="563" hidden="1" x14ac:dyDescent="0.5"/>
    <row r="564" hidden="1" x14ac:dyDescent="0.5"/>
    <row r="565" hidden="1" x14ac:dyDescent="0.5"/>
    <row r="566" hidden="1" x14ac:dyDescent="0.5"/>
    <row r="567" hidden="1" x14ac:dyDescent="0.5"/>
    <row r="568" hidden="1" x14ac:dyDescent="0.5"/>
    <row r="569" hidden="1" x14ac:dyDescent="0.5"/>
    <row r="570" hidden="1" x14ac:dyDescent="0.5"/>
    <row r="571" hidden="1" x14ac:dyDescent="0.5"/>
    <row r="572" hidden="1" x14ac:dyDescent="0.5"/>
    <row r="573" hidden="1" x14ac:dyDescent="0.5"/>
    <row r="574" hidden="1" x14ac:dyDescent="0.5"/>
    <row r="575" hidden="1" x14ac:dyDescent="0.5"/>
    <row r="576" hidden="1" x14ac:dyDescent="0.5"/>
    <row r="577" hidden="1" x14ac:dyDescent="0.5"/>
    <row r="578" hidden="1" x14ac:dyDescent="0.5"/>
    <row r="579" hidden="1" x14ac:dyDescent="0.5"/>
    <row r="580" hidden="1" x14ac:dyDescent="0.5"/>
    <row r="581" hidden="1" x14ac:dyDescent="0.5"/>
    <row r="582" hidden="1" x14ac:dyDescent="0.5"/>
    <row r="583" hidden="1" x14ac:dyDescent="0.5"/>
    <row r="584" hidden="1" x14ac:dyDescent="0.5"/>
    <row r="585" hidden="1" x14ac:dyDescent="0.5"/>
    <row r="586" hidden="1" x14ac:dyDescent="0.5"/>
    <row r="587" hidden="1" x14ac:dyDescent="0.5"/>
    <row r="588" hidden="1" x14ac:dyDescent="0.5"/>
    <row r="589" hidden="1" x14ac:dyDescent="0.5"/>
    <row r="590" hidden="1" x14ac:dyDescent="0.5"/>
    <row r="591" hidden="1" x14ac:dyDescent="0.5"/>
    <row r="592" hidden="1" x14ac:dyDescent="0.5"/>
    <row r="593" hidden="1" x14ac:dyDescent="0.5"/>
    <row r="594" hidden="1" x14ac:dyDescent="0.5"/>
    <row r="595" hidden="1" x14ac:dyDescent="0.5"/>
    <row r="596" hidden="1" x14ac:dyDescent="0.5"/>
    <row r="597" hidden="1" x14ac:dyDescent="0.5"/>
    <row r="598" hidden="1" x14ac:dyDescent="0.5"/>
    <row r="599" hidden="1" x14ac:dyDescent="0.5"/>
    <row r="600" hidden="1" x14ac:dyDescent="0.5"/>
    <row r="601" hidden="1" x14ac:dyDescent="0.5"/>
    <row r="602" hidden="1" x14ac:dyDescent="0.5"/>
    <row r="603" hidden="1" x14ac:dyDescent="0.5"/>
    <row r="604" hidden="1" x14ac:dyDescent="0.5"/>
    <row r="605" hidden="1" x14ac:dyDescent="0.5"/>
    <row r="606" hidden="1" x14ac:dyDescent="0.5"/>
    <row r="607" hidden="1" x14ac:dyDescent="0.5"/>
    <row r="608" hidden="1" x14ac:dyDescent="0.5"/>
    <row r="609" hidden="1" x14ac:dyDescent="0.5"/>
    <row r="610" hidden="1" x14ac:dyDescent="0.5"/>
    <row r="611" hidden="1" x14ac:dyDescent="0.5"/>
    <row r="612" hidden="1" x14ac:dyDescent="0.5"/>
    <row r="613" hidden="1" x14ac:dyDescent="0.5"/>
    <row r="614" hidden="1" x14ac:dyDescent="0.5"/>
    <row r="615" hidden="1" x14ac:dyDescent="0.5"/>
    <row r="616" hidden="1" x14ac:dyDescent="0.5"/>
    <row r="617" hidden="1" x14ac:dyDescent="0.5"/>
    <row r="618" hidden="1" x14ac:dyDescent="0.5"/>
    <row r="619" hidden="1" x14ac:dyDescent="0.5"/>
    <row r="620" hidden="1" x14ac:dyDescent="0.5"/>
    <row r="621" hidden="1" x14ac:dyDescent="0.5"/>
    <row r="622" hidden="1" x14ac:dyDescent="0.5"/>
    <row r="623" hidden="1" x14ac:dyDescent="0.5"/>
    <row r="624" hidden="1" x14ac:dyDescent="0.5"/>
    <row r="625" hidden="1" x14ac:dyDescent="0.5"/>
    <row r="626" hidden="1" x14ac:dyDescent="0.5"/>
    <row r="627" hidden="1" x14ac:dyDescent="0.5"/>
    <row r="628" hidden="1" x14ac:dyDescent="0.5"/>
    <row r="629" hidden="1" x14ac:dyDescent="0.5"/>
    <row r="630" hidden="1" x14ac:dyDescent="0.5"/>
    <row r="631" hidden="1" x14ac:dyDescent="0.5"/>
    <row r="632" hidden="1" x14ac:dyDescent="0.5"/>
    <row r="633" hidden="1" x14ac:dyDescent="0.5"/>
    <row r="634" hidden="1" x14ac:dyDescent="0.5"/>
    <row r="635" hidden="1" x14ac:dyDescent="0.5"/>
    <row r="636" hidden="1" x14ac:dyDescent="0.5"/>
    <row r="637" hidden="1" x14ac:dyDescent="0.5"/>
    <row r="638" hidden="1" x14ac:dyDescent="0.5"/>
    <row r="639" hidden="1" x14ac:dyDescent="0.5"/>
    <row r="640" hidden="1" x14ac:dyDescent="0.5"/>
    <row r="641" hidden="1" x14ac:dyDescent="0.5"/>
    <row r="642" hidden="1" x14ac:dyDescent="0.5"/>
    <row r="643" hidden="1" x14ac:dyDescent="0.5"/>
    <row r="644" hidden="1" x14ac:dyDescent="0.5"/>
    <row r="645" hidden="1" x14ac:dyDescent="0.5"/>
    <row r="646" hidden="1" x14ac:dyDescent="0.5"/>
    <row r="647" hidden="1" x14ac:dyDescent="0.5"/>
    <row r="648" hidden="1" x14ac:dyDescent="0.5"/>
    <row r="649" hidden="1" x14ac:dyDescent="0.5"/>
    <row r="650" hidden="1" x14ac:dyDescent="0.5"/>
    <row r="651" hidden="1" x14ac:dyDescent="0.5"/>
    <row r="652" hidden="1" x14ac:dyDescent="0.5"/>
    <row r="653" hidden="1" x14ac:dyDescent="0.5"/>
    <row r="654" hidden="1" x14ac:dyDescent="0.5"/>
    <row r="655" hidden="1" x14ac:dyDescent="0.5"/>
    <row r="656" hidden="1" x14ac:dyDescent="0.5"/>
    <row r="657" hidden="1" x14ac:dyDescent="0.5"/>
    <row r="658" hidden="1" x14ac:dyDescent="0.5"/>
    <row r="659" hidden="1" x14ac:dyDescent="0.5"/>
    <row r="660" hidden="1" x14ac:dyDescent="0.5"/>
    <row r="661" hidden="1" x14ac:dyDescent="0.5"/>
    <row r="662" hidden="1" x14ac:dyDescent="0.5"/>
    <row r="663" hidden="1" x14ac:dyDescent="0.5"/>
    <row r="664" hidden="1" x14ac:dyDescent="0.5"/>
    <row r="665" hidden="1" x14ac:dyDescent="0.5"/>
    <row r="666" hidden="1" x14ac:dyDescent="0.5"/>
    <row r="667" hidden="1" x14ac:dyDescent="0.5"/>
    <row r="668" hidden="1" x14ac:dyDescent="0.5"/>
    <row r="669" hidden="1" x14ac:dyDescent="0.5"/>
    <row r="670" hidden="1" x14ac:dyDescent="0.5"/>
    <row r="671" hidden="1" x14ac:dyDescent="0.5"/>
    <row r="672" hidden="1" x14ac:dyDescent="0.5"/>
    <row r="673" hidden="1" x14ac:dyDescent="0.5"/>
    <row r="674" hidden="1" x14ac:dyDescent="0.5"/>
    <row r="675" hidden="1" x14ac:dyDescent="0.5"/>
    <row r="676" hidden="1" x14ac:dyDescent="0.5"/>
    <row r="677" hidden="1" x14ac:dyDescent="0.5"/>
    <row r="678" hidden="1" x14ac:dyDescent="0.5"/>
    <row r="679" hidden="1" x14ac:dyDescent="0.5"/>
    <row r="680" hidden="1" x14ac:dyDescent="0.5"/>
    <row r="681" hidden="1" x14ac:dyDescent="0.5"/>
    <row r="682" hidden="1" x14ac:dyDescent="0.5"/>
    <row r="683" hidden="1" x14ac:dyDescent="0.5"/>
    <row r="684" hidden="1" x14ac:dyDescent="0.5"/>
    <row r="685" hidden="1" x14ac:dyDescent="0.5"/>
    <row r="686" hidden="1" x14ac:dyDescent="0.5"/>
    <row r="687" hidden="1" x14ac:dyDescent="0.5"/>
    <row r="688" hidden="1" x14ac:dyDescent="0.5"/>
    <row r="689" hidden="1" x14ac:dyDescent="0.5"/>
    <row r="690" hidden="1" x14ac:dyDescent="0.5"/>
    <row r="691" hidden="1" x14ac:dyDescent="0.5"/>
    <row r="692" hidden="1" x14ac:dyDescent="0.5"/>
    <row r="693" hidden="1" x14ac:dyDescent="0.5"/>
    <row r="694" hidden="1" x14ac:dyDescent="0.5"/>
    <row r="695" hidden="1" x14ac:dyDescent="0.5"/>
    <row r="696" hidden="1" x14ac:dyDescent="0.5"/>
    <row r="697" hidden="1" x14ac:dyDescent="0.5"/>
    <row r="698" hidden="1" x14ac:dyDescent="0.5"/>
    <row r="699" hidden="1" x14ac:dyDescent="0.5"/>
    <row r="700" hidden="1" x14ac:dyDescent="0.5"/>
    <row r="701" hidden="1" x14ac:dyDescent="0.5"/>
    <row r="702" hidden="1" x14ac:dyDescent="0.5"/>
    <row r="703" hidden="1" x14ac:dyDescent="0.5"/>
    <row r="704" hidden="1" x14ac:dyDescent="0.5"/>
    <row r="705" hidden="1" x14ac:dyDescent="0.5"/>
    <row r="706" hidden="1" x14ac:dyDescent="0.5"/>
    <row r="707" hidden="1" x14ac:dyDescent="0.5"/>
    <row r="708" hidden="1" x14ac:dyDescent="0.5"/>
    <row r="709" hidden="1" x14ac:dyDescent="0.5"/>
    <row r="710" hidden="1" x14ac:dyDescent="0.5"/>
    <row r="711" hidden="1" x14ac:dyDescent="0.5"/>
    <row r="712" hidden="1" x14ac:dyDescent="0.5"/>
    <row r="713" hidden="1" x14ac:dyDescent="0.5"/>
    <row r="714" hidden="1" x14ac:dyDescent="0.5"/>
    <row r="715" hidden="1" x14ac:dyDescent="0.5"/>
    <row r="716" hidden="1" x14ac:dyDescent="0.5"/>
    <row r="717" hidden="1" x14ac:dyDescent="0.5"/>
    <row r="718" hidden="1" x14ac:dyDescent="0.5"/>
    <row r="719" hidden="1" x14ac:dyDescent="0.5"/>
    <row r="720" hidden="1" x14ac:dyDescent="0.5"/>
    <row r="721" hidden="1" x14ac:dyDescent="0.5"/>
    <row r="722" hidden="1" x14ac:dyDescent="0.5"/>
    <row r="723" hidden="1" x14ac:dyDescent="0.5"/>
    <row r="724" hidden="1" x14ac:dyDescent="0.5"/>
    <row r="725" hidden="1" x14ac:dyDescent="0.5"/>
    <row r="726" hidden="1" x14ac:dyDescent="0.5"/>
    <row r="727" hidden="1" x14ac:dyDescent="0.5"/>
    <row r="728" hidden="1" x14ac:dyDescent="0.5"/>
    <row r="729" hidden="1" x14ac:dyDescent="0.5"/>
    <row r="730" hidden="1" x14ac:dyDescent="0.5"/>
    <row r="731" hidden="1" x14ac:dyDescent="0.5"/>
    <row r="732" hidden="1" x14ac:dyDescent="0.5"/>
    <row r="733" hidden="1" x14ac:dyDescent="0.5"/>
    <row r="734" hidden="1" x14ac:dyDescent="0.5"/>
    <row r="735" hidden="1" x14ac:dyDescent="0.5"/>
    <row r="736" hidden="1" x14ac:dyDescent="0.5"/>
    <row r="737" hidden="1" x14ac:dyDescent="0.5"/>
    <row r="738" hidden="1" x14ac:dyDescent="0.5"/>
    <row r="739" hidden="1" x14ac:dyDescent="0.5"/>
    <row r="740" hidden="1" x14ac:dyDescent="0.5"/>
    <row r="741" hidden="1" x14ac:dyDescent="0.5"/>
    <row r="742" hidden="1" x14ac:dyDescent="0.5"/>
    <row r="743" hidden="1" x14ac:dyDescent="0.5"/>
    <row r="744" hidden="1" x14ac:dyDescent="0.5"/>
    <row r="745" hidden="1" x14ac:dyDescent="0.5"/>
    <row r="746" hidden="1" x14ac:dyDescent="0.5"/>
    <row r="747" hidden="1" x14ac:dyDescent="0.5"/>
    <row r="748" hidden="1" x14ac:dyDescent="0.5"/>
    <row r="749" hidden="1" x14ac:dyDescent="0.5"/>
    <row r="750" hidden="1" x14ac:dyDescent="0.5"/>
    <row r="751" hidden="1" x14ac:dyDescent="0.5"/>
    <row r="752" hidden="1" x14ac:dyDescent="0.5"/>
    <row r="753" hidden="1" x14ac:dyDescent="0.5"/>
    <row r="754" hidden="1" x14ac:dyDescent="0.5"/>
    <row r="755" hidden="1" x14ac:dyDescent="0.5"/>
    <row r="756" hidden="1" x14ac:dyDescent="0.5"/>
    <row r="757" hidden="1" x14ac:dyDescent="0.5"/>
    <row r="758" hidden="1" x14ac:dyDescent="0.5"/>
    <row r="759" hidden="1" x14ac:dyDescent="0.5"/>
    <row r="760" hidden="1" x14ac:dyDescent="0.5"/>
    <row r="761" hidden="1" x14ac:dyDescent="0.5"/>
    <row r="762" hidden="1" x14ac:dyDescent="0.5"/>
    <row r="763" hidden="1" x14ac:dyDescent="0.5"/>
    <row r="764" hidden="1" x14ac:dyDescent="0.5"/>
    <row r="765" hidden="1" x14ac:dyDescent="0.5"/>
    <row r="766" hidden="1" x14ac:dyDescent="0.5"/>
    <row r="767" hidden="1" x14ac:dyDescent="0.5"/>
    <row r="768" hidden="1" x14ac:dyDescent="0.5"/>
    <row r="769" hidden="1" x14ac:dyDescent="0.5"/>
    <row r="770" hidden="1" x14ac:dyDescent="0.5"/>
    <row r="771" hidden="1" x14ac:dyDescent="0.5"/>
    <row r="772" hidden="1" x14ac:dyDescent="0.5"/>
    <row r="773" hidden="1" x14ac:dyDescent="0.5"/>
    <row r="774" hidden="1" x14ac:dyDescent="0.5"/>
    <row r="775" hidden="1" x14ac:dyDescent="0.5"/>
    <row r="776" hidden="1" x14ac:dyDescent="0.5"/>
    <row r="777" hidden="1" x14ac:dyDescent="0.5"/>
    <row r="778" hidden="1" x14ac:dyDescent="0.5"/>
    <row r="779" hidden="1" x14ac:dyDescent="0.5"/>
    <row r="780" hidden="1" x14ac:dyDescent="0.5"/>
    <row r="781" hidden="1" x14ac:dyDescent="0.5"/>
    <row r="782" hidden="1" x14ac:dyDescent="0.5"/>
    <row r="783" hidden="1" x14ac:dyDescent="0.5"/>
    <row r="784" hidden="1" x14ac:dyDescent="0.5"/>
    <row r="785" hidden="1" x14ac:dyDescent="0.5"/>
    <row r="786" hidden="1" x14ac:dyDescent="0.5"/>
    <row r="787" hidden="1" x14ac:dyDescent="0.5"/>
    <row r="788" hidden="1" x14ac:dyDescent="0.5"/>
    <row r="789" hidden="1" x14ac:dyDescent="0.5"/>
    <row r="790" hidden="1" x14ac:dyDescent="0.5"/>
    <row r="791" hidden="1" x14ac:dyDescent="0.5"/>
    <row r="792" hidden="1" x14ac:dyDescent="0.5"/>
    <row r="793" hidden="1" x14ac:dyDescent="0.5"/>
    <row r="794" hidden="1" x14ac:dyDescent="0.5"/>
    <row r="795" hidden="1" x14ac:dyDescent="0.5"/>
    <row r="796" hidden="1" x14ac:dyDescent="0.5"/>
    <row r="797" hidden="1" x14ac:dyDescent="0.5"/>
    <row r="798" hidden="1" x14ac:dyDescent="0.5"/>
    <row r="799" hidden="1" x14ac:dyDescent="0.5"/>
    <row r="800" hidden="1" x14ac:dyDescent="0.5"/>
    <row r="801" hidden="1" x14ac:dyDescent="0.5"/>
    <row r="802" hidden="1" x14ac:dyDescent="0.5"/>
    <row r="803" hidden="1" x14ac:dyDescent="0.5"/>
    <row r="804" hidden="1" x14ac:dyDescent="0.5"/>
    <row r="805" hidden="1" x14ac:dyDescent="0.5"/>
    <row r="806" hidden="1" x14ac:dyDescent="0.5"/>
    <row r="807" hidden="1" x14ac:dyDescent="0.5"/>
    <row r="808" hidden="1" x14ac:dyDescent="0.5"/>
    <row r="809" hidden="1" x14ac:dyDescent="0.5"/>
    <row r="810" hidden="1" x14ac:dyDescent="0.5"/>
    <row r="811" hidden="1" x14ac:dyDescent="0.5"/>
    <row r="812" hidden="1" x14ac:dyDescent="0.5"/>
    <row r="813" hidden="1" x14ac:dyDescent="0.5"/>
    <row r="814" hidden="1" x14ac:dyDescent="0.5"/>
    <row r="815" hidden="1" x14ac:dyDescent="0.5"/>
    <row r="816" hidden="1" x14ac:dyDescent="0.5"/>
    <row r="817" hidden="1" x14ac:dyDescent="0.5"/>
    <row r="818" hidden="1" x14ac:dyDescent="0.5"/>
    <row r="819" hidden="1" x14ac:dyDescent="0.5"/>
    <row r="820" hidden="1" x14ac:dyDescent="0.5"/>
    <row r="821" hidden="1" x14ac:dyDescent="0.5"/>
    <row r="822" hidden="1" x14ac:dyDescent="0.5"/>
    <row r="823" hidden="1" x14ac:dyDescent="0.5"/>
    <row r="824" hidden="1" x14ac:dyDescent="0.5"/>
    <row r="825" hidden="1" x14ac:dyDescent="0.5"/>
    <row r="826" hidden="1" x14ac:dyDescent="0.5"/>
    <row r="827" hidden="1" x14ac:dyDescent="0.5"/>
    <row r="828" hidden="1" x14ac:dyDescent="0.5"/>
    <row r="829" hidden="1" x14ac:dyDescent="0.5"/>
    <row r="830" hidden="1" x14ac:dyDescent="0.5"/>
    <row r="831" hidden="1" x14ac:dyDescent="0.5"/>
    <row r="832" hidden="1" x14ac:dyDescent="0.5"/>
    <row r="833" hidden="1" x14ac:dyDescent="0.5"/>
    <row r="834" hidden="1" x14ac:dyDescent="0.5"/>
    <row r="835" hidden="1" x14ac:dyDescent="0.5"/>
    <row r="836" hidden="1" x14ac:dyDescent="0.5"/>
    <row r="837" hidden="1" x14ac:dyDescent="0.5"/>
    <row r="838" hidden="1" x14ac:dyDescent="0.5"/>
    <row r="839" hidden="1" x14ac:dyDescent="0.5"/>
    <row r="840" hidden="1" x14ac:dyDescent="0.5"/>
    <row r="841" hidden="1" x14ac:dyDescent="0.5"/>
    <row r="842" hidden="1" x14ac:dyDescent="0.5"/>
    <row r="843" hidden="1" x14ac:dyDescent="0.5"/>
    <row r="844" hidden="1" x14ac:dyDescent="0.5"/>
    <row r="845" hidden="1" x14ac:dyDescent="0.5"/>
    <row r="846" hidden="1" x14ac:dyDescent="0.5"/>
    <row r="847" hidden="1" x14ac:dyDescent="0.5"/>
    <row r="848" hidden="1" x14ac:dyDescent="0.5"/>
    <row r="849" hidden="1" x14ac:dyDescent="0.5"/>
    <row r="850" hidden="1" x14ac:dyDescent="0.5"/>
    <row r="851" hidden="1" x14ac:dyDescent="0.5"/>
    <row r="852" hidden="1" x14ac:dyDescent="0.5"/>
    <row r="853" hidden="1" x14ac:dyDescent="0.5"/>
    <row r="854" hidden="1" x14ac:dyDescent="0.5"/>
    <row r="855" hidden="1" x14ac:dyDescent="0.5"/>
    <row r="856" hidden="1" x14ac:dyDescent="0.5"/>
    <row r="857" hidden="1" x14ac:dyDescent="0.5"/>
    <row r="858" hidden="1" x14ac:dyDescent="0.5"/>
    <row r="859" hidden="1" x14ac:dyDescent="0.5"/>
    <row r="860" hidden="1" x14ac:dyDescent="0.5"/>
    <row r="861" hidden="1" x14ac:dyDescent="0.5"/>
    <row r="862" hidden="1" x14ac:dyDescent="0.5"/>
    <row r="863" hidden="1" x14ac:dyDescent="0.5"/>
    <row r="864" hidden="1" x14ac:dyDescent="0.5"/>
    <row r="865" hidden="1" x14ac:dyDescent="0.5"/>
    <row r="866" hidden="1" x14ac:dyDescent="0.5"/>
    <row r="867" hidden="1" x14ac:dyDescent="0.5"/>
    <row r="868" hidden="1" x14ac:dyDescent="0.5"/>
    <row r="869" hidden="1" x14ac:dyDescent="0.5"/>
    <row r="870" hidden="1" x14ac:dyDescent="0.5"/>
    <row r="871" hidden="1" x14ac:dyDescent="0.5"/>
    <row r="872" hidden="1" x14ac:dyDescent="0.5"/>
    <row r="873" hidden="1" x14ac:dyDescent="0.5"/>
    <row r="874" hidden="1" x14ac:dyDescent="0.5"/>
    <row r="875" hidden="1" x14ac:dyDescent="0.5"/>
    <row r="876" hidden="1" x14ac:dyDescent="0.5"/>
    <row r="877" hidden="1" x14ac:dyDescent="0.5"/>
    <row r="878" hidden="1" x14ac:dyDescent="0.5"/>
    <row r="879" hidden="1" x14ac:dyDescent="0.5"/>
    <row r="880" hidden="1" x14ac:dyDescent="0.5"/>
    <row r="881" hidden="1" x14ac:dyDescent="0.5"/>
    <row r="882" hidden="1" x14ac:dyDescent="0.5"/>
    <row r="883" hidden="1" x14ac:dyDescent="0.5"/>
    <row r="884" hidden="1" x14ac:dyDescent="0.5"/>
    <row r="885" hidden="1" x14ac:dyDescent="0.5"/>
    <row r="886" hidden="1" x14ac:dyDescent="0.5"/>
    <row r="887" hidden="1" x14ac:dyDescent="0.5"/>
    <row r="888" hidden="1" x14ac:dyDescent="0.5"/>
    <row r="889" hidden="1" x14ac:dyDescent="0.5"/>
    <row r="890" hidden="1" x14ac:dyDescent="0.5"/>
    <row r="891" hidden="1" x14ac:dyDescent="0.5"/>
    <row r="892" hidden="1" x14ac:dyDescent="0.5"/>
    <row r="893" hidden="1" x14ac:dyDescent="0.5"/>
    <row r="894" hidden="1" x14ac:dyDescent="0.5"/>
    <row r="895" hidden="1" x14ac:dyDescent="0.5"/>
    <row r="896" hidden="1" x14ac:dyDescent="0.5"/>
    <row r="897" hidden="1" x14ac:dyDescent="0.5"/>
    <row r="898" hidden="1" x14ac:dyDescent="0.5"/>
    <row r="899" hidden="1" x14ac:dyDescent="0.5"/>
    <row r="900" hidden="1" x14ac:dyDescent="0.5"/>
    <row r="901" hidden="1" x14ac:dyDescent="0.5"/>
    <row r="902" hidden="1" x14ac:dyDescent="0.5"/>
    <row r="903" hidden="1" x14ac:dyDescent="0.5"/>
    <row r="904" hidden="1" x14ac:dyDescent="0.5"/>
    <row r="905" hidden="1" x14ac:dyDescent="0.5"/>
    <row r="906" hidden="1" x14ac:dyDescent="0.5"/>
    <row r="907" hidden="1" x14ac:dyDescent="0.5"/>
    <row r="908" hidden="1" x14ac:dyDescent="0.5"/>
    <row r="909" hidden="1" x14ac:dyDescent="0.5"/>
    <row r="910" hidden="1" x14ac:dyDescent="0.5"/>
    <row r="911" hidden="1" x14ac:dyDescent="0.5"/>
    <row r="912" hidden="1" x14ac:dyDescent="0.5"/>
    <row r="913" hidden="1" x14ac:dyDescent="0.5"/>
    <row r="914" hidden="1" x14ac:dyDescent="0.5"/>
    <row r="915" hidden="1" x14ac:dyDescent="0.5"/>
    <row r="916" hidden="1" x14ac:dyDescent="0.5"/>
    <row r="917" hidden="1" x14ac:dyDescent="0.5"/>
    <row r="918" hidden="1" x14ac:dyDescent="0.5"/>
    <row r="919" hidden="1" x14ac:dyDescent="0.5"/>
    <row r="920" hidden="1" x14ac:dyDescent="0.5"/>
    <row r="921" hidden="1" x14ac:dyDescent="0.5"/>
    <row r="922" hidden="1" x14ac:dyDescent="0.5"/>
    <row r="923" hidden="1" x14ac:dyDescent="0.5"/>
    <row r="924" hidden="1" x14ac:dyDescent="0.5"/>
    <row r="925" hidden="1" x14ac:dyDescent="0.5"/>
    <row r="926" hidden="1" x14ac:dyDescent="0.5"/>
    <row r="927" hidden="1" x14ac:dyDescent="0.5"/>
    <row r="928" hidden="1" x14ac:dyDescent="0.5"/>
    <row r="929" hidden="1" x14ac:dyDescent="0.5"/>
    <row r="930" hidden="1" x14ac:dyDescent="0.5"/>
    <row r="931" hidden="1" x14ac:dyDescent="0.5"/>
    <row r="932" hidden="1" x14ac:dyDescent="0.5"/>
    <row r="933" hidden="1" x14ac:dyDescent="0.5"/>
    <row r="934" hidden="1" x14ac:dyDescent="0.5"/>
    <row r="935" hidden="1" x14ac:dyDescent="0.5"/>
    <row r="936" hidden="1" x14ac:dyDescent="0.5"/>
    <row r="937" hidden="1" x14ac:dyDescent="0.5"/>
    <row r="938" hidden="1" x14ac:dyDescent="0.5"/>
    <row r="939" hidden="1" x14ac:dyDescent="0.5"/>
    <row r="940" hidden="1" x14ac:dyDescent="0.5"/>
    <row r="941" hidden="1" x14ac:dyDescent="0.5"/>
    <row r="942" hidden="1" x14ac:dyDescent="0.5"/>
    <row r="943" hidden="1" x14ac:dyDescent="0.5"/>
    <row r="944" hidden="1" x14ac:dyDescent="0.5"/>
    <row r="945" hidden="1" x14ac:dyDescent="0.5"/>
    <row r="946" hidden="1" x14ac:dyDescent="0.5"/>
    <row r="947" hidden="1" x14ac:dyDescent="0.5"/>
    <row r="948" hidden="1" x14ac:dyDescent="0.5"/>
    <row r="949" hidden="1" x14ac:dyDescent="0.5"/>
    <row r="950" hidden="1" x14ac:dyDescent="0.5"/>
    <row r="951" hidden="1" x14ac:dyDescent="0.5"/>
    <row r="952" hidden="1" x14ac:dyDescent="0.5"/>
    <row r="953" hidden="1" x14ac:dyDescent="0.5"/>
    <row r="954" hidden="1" x14ac:dyDescent="0.5"/>
    <row r="955" hidden="1" x14ac:dyDescent="0.5"/>
    <row r="956" hidden="1" x14ac:dyDescent="0.5"/>
    <row r="957" hidden="1" x14ac:dyDescent="0.5"/>
    <row r="958" hidden="1" x14ac:dyDescent="0.5"/>
    <row r="959" hidden="1" x14ac:dyDescent="0.5"/>
    <row r="960" hidden="1" x14ac:dyDescent="0.5"/>
    <row r="961" hidden="1" x14ac:dyDescent="0.5"/>
    <row r="962" hidden="1" x14ac:dyDescent="0.5"/>
    <row r="963" hidden="1" x14ac:dyDescent="0.5"/>
    <row r="964" hidden="1" x14ac:dyDescent="0.5"/>
    <row r="965" hidden="1" x14ac:dyDescent="0.5"/>
    <row r="966" hidden="1" x14ac:dyDescent="0.5"/>
    <row r="967" hidden="1" x14ac:dyDescent="0.5"/>
    <row r="968" hidden="1" x14ac:dyDescent="0.5"/>
    <row r="969" hidden="1" x14ac:dyDescent="0.5"/>
    <row r="970" hidden="1" x14ac:dyDescent="0.5"/>
    <row r="971" hidden="1" x14ac:dyDescent="0.5"/>
    <row r="972" hidden="1" x14ac:dyDescent="0.5"/>
    <row r="973" hidden="1" x14ac:dyDescent="0.5"/>
    <row r="974" hidden="1" x14ac:dyDescent="0.5"/>
    <row r="975" hidden="1" x14ac:dyDescent="0.5"/>
    <row r="976" hidden="1" x14ac:dyDescent="0.5"/>
    <row r="977" hidden="1" x14ac:dyDescent="0.5"/>
    <row r="978" hidden="1" x14ac:dyDescent="0.5"/>
    <row r="979" hidden="1" x14ac:dyDescent="0.5"/>
    <row r="980" hidden="1" x14ac:dyDescent="0.5"/>
    <row r="981" hidden="1" x14ac:dyDescent="0.5"/>
    <row r="982" hidden="1" x14ac:dyDescent="0.5"/>
    <row r="983" hidden="1" x14ac:dyDescent="0.5"/>
    <row r="984" hidden="1" x14ac:dyDescent="0.5"/>
    <row r="985" hidden="1" x14ac:dyDescent="0.5"/>
    <row r="986" hidden="1" x14ac:dyDescent="0.5"/>
    <row r="987" hidden="1" x14ac:dyDescent="0.5"/>
    <row r="988" hidden="1" x14ac:dyDescent="0.5"/>
    <row r="989" hidden="1" x14ac:dyDescent="0.5"/>
    <row r="990" hidden="1" x14ac:dyDescent="0.5"/>
    <row r="991" hidden="1" x14ac:dyDescent="0.5"/>
    <row r="992" hidden="1" x14ac:dyDescent="0.5"/>
    <row r="993" hidden="1" x14ac:dyDescent="0.5"/>
    <row r="994" hidden="1" x14ac:dyDescent="0.5"/>
    <row r="995" hidden="1" x14ac:dyDescent="0.5"/>
    <row r="996" hidden="1" x14ac:dyDescent="0.5"/>
    <row r="997" hidden="1" x14ac:dyDescent="0.5"/>
    <row r="998" hidden="1" x14ac:dyDescent="0.5"/>
    <row r="999" hidden="1" x14ac:dyDescent="0.5"/>
    <row r="1000" hidden="1" x14ac:dyDescent="0.5"/>
    <row r="1001" hidden="1" x14ac:dyDescent="0.5"/>
    <row r="1002" hidden="1" x14ac:dyDescent="0.5"/>
    <row r="1003" hidden="1" x14ac:dyDescent="0.5"/>
    <row r="1004" hidden="1" x14ac:dyDescent="0.5"/>
    <row r="1005" hidden="1" x14ac:dyDescent="0.5"/>
    <row r="1006" hidden="1" x14ac:dyDescent="0.5"/>
    <row r="1007" hidden="1" x14ac:dyDescent="0.5"/>
    <row r="1008" hidden="1" x14ac:dyDescent="0.5"/>
    <row r="1009" hidden="1" x14ac:dyDescent="0.5"/>
    <row r="1010" hidden="1" x14ac:dyDescent="0.5"/>
    <row r="1011" hidden="1" x14ac:dyDescent="0.5"/>
    <row r="1012" hidden="1" x14ac:dyDescent="0.5"/>
    <row r="1013" hidden="1" x14ac:dyDescent="0.5"/>
    <row r="1014" hidden="1" x14ac:dyDescent="0.5"/>
    <row r="1015" hidden="1" x14ac:dyDescent="0.5"/>
    <row r="1016" hidden="1" x14ac:dyDescent="0.5"/>
    <row r="1017" hidden="1" x14ac:dyDescent="0.5"/>
    <row r="1018" hidden="1" x14ac:dyDescent="0.5"/>
    <row r="1019" hidden="1" x14ac:dyDescent="0.5"/>
    <row r="1020" hidden="1" x14ac:dyDescent="0.5"/>
    <row r="1021" hidden="1" x14ac:dyDescent="0.5"/>
    <row r="1022" hidden="1" x14ac:dyDescent="0.5"/>
    <row r="1023" hidden="1" x14ac:dyDescent="0.5"/>
    <row r="1024" hidden="1" x14ac:dyDescent="0.5"/>
    <row r="1025" hidden="1" x14ac:dyDescent="0.5"/>
    <row r="1026" hidden="1" x14ac:dyDescent="0.5"/>
    <row r="1027" hidden="1" x14ac:dyDescent="0.5"/>
    <row r="1028" hidden="1" x14ac:dyDescent="0.5"/>
    <row r="1029" hidden="1" x14ac:dyDescent="0.5"/>
    <row r="1030" hidden="1" x14ac:dyDescent="0.5"/>
    <row r="1031" hidden="1" x14ac:dyDescent="0.5"/>
    <row r="1032" hidden="1" x14ac:dyDescent="0.5"/>
    <row r="1033" hidden="1" x14ac:dyDescent="0.5"/>
    <row r="1034" hidden="1" x14ac:dyDescent="0.5"/>
    <row r="1035" hidden="1" x14ac:dyDescent="0.5"/>
    <row r="1036" hidden="1" x14ac:dyDescent="0.5"/>
    <row r="1037" hidden="1" x14ac:dyDescent="0.5"/>
    <row r="1038" hidden="1" x14ac:dyDescent="0.5"/>
    <row r="1039" hidden="1" x14ac:dyDescent="0.5"/>
    <row r="1040" hidden="1" x14ac:dyDescent="0.5"/>
    <row r="1041" spans="1:92" hidden="1" x14ac:dyDescent="0.5"/>
    <row r="1042" spans="1:92" hidden="1" x14ac:dyDescent="0.5"/>
    <row r="1043" spans="1:92" hidden="1" x14ac:dyDescent="0.5"/>
    <row r="1044" spans="1:92" hidden="1" x14ac:dyDescent="0.5"/>
    <row r="1045" spans="1:92" s="32" customFormat="1" hidden="1" x14ac:dyDescent="0.5">
      <c r="A1045" s="2"/>
      <c r="B1045" s="2"/>
      <c r="C1045" s="2"/>
      <c r="D1045" s="3"/>
      <c r="E1045" s="3"/>
      <c r="F1045" s="3"/>
      <c r="G1045" s="3"/>
      <c r="H1045" s="3"/>
      <c r="I1045" s="3"/>
      <c r="J1045" s="4"/>
      <c r="K1045" s="4"/>
      <c r="L1045" s="3"/>
      <c r="M1045" s="57"/>
      <c r="O1045" s="34"/>
      <c r="R1045" s="33"/>
      <c r="S1045" s="33"/>
      <c r="T1045" s="33"/>
      <c r="U1045" s="34"/>
      <c r="V1045" s="34"/>
      <c r="W1045" s="34"/>
      <c r="X1045" s="35"/>
      <c r="Y1045" s="35"/>
      <c r="Z1045" s="35"/>
      <c r="AA1045" s="35"/>
      <c r="AB1045" s="35"/>
      <c r="AC1045" s="35"/>
      <c r="AD1045" s="35"/>
      <c r="AE1045" s="35"/>
      <c r="AF1045" s="35"/>
      <c r="AG1045" s="35"/>
      <c r="AH1045" s="35"/>
      <c r="AI1045" s="35"/>
      <c r="AJ1045" s="35"/>
      <c r="AK1045" s="35"/>
      <c r="AL1045" s="35"/>
      <c r="AM1045" s="35"/>
      <c r="AN1045" s="35"/>
      <c r="AO1045" s="35"/>
      <c r="AP1045" s="35"/>
      <c r="AQ1045" s="35"/>
      <c r="AR1045" s="35"/>
      <c r="AS1045" s="35"/>
      <c r="AT1045" s="35"/>
      <c r="AU1045" s="35"/>
      <c r="AV1045" s="35"/>
      <c r="AW1045" s="35"/>
      <c r="AX1045" s="35"/>
      <c r="AY1045" s="35"/>
      <c r="AZ1045" s="35"/>
      <c r="BA1045" s="35"/>
      <c r="BB1045" s="35"/>
      <c r="BC1045" s="35"/>
      <c r="BD1045" s="36"/>
      <c r="BE1045" s="36"/>
      <c r="BF1045" s="36"/>
      <c r="BG1045" s="35"/>
      <c r="BH1045" s="35"/>
      <c r="BI1045" s="36"/>
      <c r="BJ1045" s="36"/>
      <c r="BK1045" s="36"/>
      <c r="BL1045" s="36"/>
      <c r="BM1045" s="36"/>
      <c r="BN1045" s="36"/>
      <c r="BO1045" s="36"/>
      <c r="BP1045" s="36"/>
      <c r="BQ1045" s="36"/>
      <c r="BR1045" s="36"/>
      <c r="BS1045" s="36"/>
      <c r="BT1045" s="36"/>
      <c r="BU1045" s="36"/>
      <c r="BV1045" s="36"/>
      <c r="BW1045" s="36"/>
      <c r="BX1045" s="36"/>
      <c r="BY1045" s="36"/>
      <c r="BZ1045" s="36"/>
      <c r="CA1045" s="36"/>
      <c r="CB1045" s="36"/>
      <c r="CC1045" s="36"/>
      <c r="CD1045" s="36"/>
      <c r="CE1045" s="36"/>
      <c r="CF1045" s="36"/>
      <c r="CG1045" s="36"/>
      <c r="CH1045" s="36"/>
      <c r="CI1045" s="36"/>
      <c r="CJ1045" s="36"/>
      <c r="CK1045" s="36"/>
      <c r="CL1045" s="36"/>
      <c r="CM1045" s="36"/>
      <c r="CN1045" s="36"/>
    </row>
    <row r="1046" spans="1:92" s="32" customFormat="1" hidden="1" x14ac:dyDescent="0.5">
      <c r="A1046" s="2"/>
      <c r="B1046" s="2"/>
      <c r="C1046" s="2"/>
      <c r="D1046" s="3"/>
      <c r="E1046" s="3"/>
      <c r="F1046" s="3"/>
      <c r="G1046" s="3"/>
      <c r="H1046" s="3"/>
      <c r="I1046" s="3"/>
      <c r="J1046" s="4"/>
      <c r="K1046" s="4"/>
      <c r="L1046" s="3"/>
      <c r="M1046" s="57"/>
      <c r="O1046" s="34"/>
      <c r="R1046" s="33"/>
      <c r="S1046" s="33"/>
      <c r="T1046" s="33"/>
      <c r="U1046" s="34"/>
      <c r="V1046" s="34"/>
      <c r="W1046" s="34"/>
      <c r="X1046" s="35"/>
      <c r="Y1046" s="35"/>
      <c r="Z1046" s="35"/>
      <c r="AA1046" s="35"/>
      <c r="AB1046" s="35"/>
      <c r="AC1046" s="35"/>
      <c r="AD1046" s="35"/>
      <c r="AE1046" s="35"/>
      <c r="AF1046" s="35"/>
      <c r="AG1046" s="35"/>
      <c r="AH1046" s="35"/>
      <c r="AI1046" s="35"/>
      <c r="AJ1046" s="35"/>
      <c r="AK1046" s="35"/>
      <c r="AL1046" s="35"/>
      <c r="AM1046" s="35"/>
      <c r="AN1046" s="35"/>
      <c r="AO1046" s="35"/>
      <c r="AP1046" s="35"/>
      <c r="AQ1046" s="35"/>
      <c r="AR1046" s="35"/>
      <c r="AS1046" s="35"/>
      <c r="AT1046" s="35"/>
      <c r="AU1046" s="35"/>
      <c r="AV1046" s="35"/>
      <c r="AW1046" s="35"/>
      <c r="AX1046" s="35"/>
      <c r="AY1046" s="35"/>
      <c r="AZ1046" s="35"/>
      <c r="BA1046" s="35"/>
      <c r="BB1046" s="35"/>
      <c r="BC1046" s="35"/>
      <c r="BD1046" s="36"/>
      <c r="BE1046" s="36"/>
      <c r="BF1046" s="36"/>
      <c r="BG1046" s="35"/>
      <c r="BH1046" s="35"/>
      <c r="BI1046" s="36"/>
      <c r="BJ1046" s="36"/>
      <c r="BK1046" s="36"/>
      <c r="BL1046" s="36"/>
      <c r="BM1046" s="36"/>
      <c r="BN1046" s="36"/>
      <c r="BO1046" s="36"/>
      <c r="BP1046" s="36"/>
      <c r="BQ1046" s="36"/>
      <c r="BR1046" s="36"/>
      <c r="BS1046" s="36"/>
      <c r="BT1046" s="36"/>
      <c r="BU1046" s="36"/>
      <c r="BV1046" s="36"/>
      <c r="BW1046" s="36"/>
      <c r="BX1046" s="36"/>
      <c r="BY1046" s="36"/>
      <c r="BZ1046" s="36"/>
      <c r="CA1046" s="36"/>
      <c r="CB1046" s="36"/>
      <c r="CC1046" s="36"/>
      <c r="CD1046" s="36"/>
      <c r="CE1046" s="36"/>
      <c r="CF1046" s="36"/>
      <c r="CG1046" s="36"/>
      <c r="CH1046" s="36"/>
      <c r="CI1046" s="36"/>
      <c r="CJ1046" s="36"/>
      <c r="CK1046" s="36"/>
      <c r="CL1046" s="36"/>
      <c r="CM1046" s="36"/>
      <c r="CN1046" s="36"/>
    </row>
    <row r="1047" spans="1:92" s="32" customFormat="1" hidden="1" x14ac:dyDescent="0.5">
      <c r="A1047" s="2"/>
      <c r="B1047" s="2"/>
      <c r="C1047" s="2"/>
      <c r="D1047" s="3"/>
      <c r="E1047" s="3"/>
      <c r="F1047" s="3"/>
      <c r="G1047" s="3"/>
      <c r="H1047" s="3"/>
      <c r="I1047" s="3"/>
      <c r="J1047" s="4"/>
      <c r="K1047" s="4"/>
      <c r="L1047" s="3"/>
      <c r="M1047" s="57"/>
      <c r="O1047" s="34"/>
      <c r="R1047" s="33"/>
      <c r="S1047" s="33"/>
      <c r="T1047" s="33"/>
      <c r="U1047" s="34"/>
      <c r="V1047" s="34"/>
      <c r="W1047" s="34"/>
      <c r="X1047" s="35"/>
      <c r="Y1047" s="35"/>
      <c r="Z1047" s="35"/>
      <c r="AA1047" s="35"/>
      <c r="AB1047" s="35"/>
      <c r="AC1047" s="35"/>
      <c r="AD1047" s="35"/>
      <c r="AE1047" s="35"/>
      <c r="AF1047" s="35"/>
      <c r="AG1047" s="35"/>
      <c r="AH1047" s="35"/>
      <c r="AI1047" s="35"/>
      <c r="AJ1047" s="35"/>
      <c r="AK1047" s="35"/>
      <c r="AL1047" s="35"/>
      <c r="AM1047" s="35"/>
      <c r="AN1047" s="35"/>
      <c r="AO1047" s="35"/>
      <c r="AP1047" s="35"/>
      <c r="AQ1047" s="35"/>
      <c r="AR1047" s="35"/>
      <c r="AS1047" s="35"/>
      <c r="AT1047" s="35"/>
      <c r="AU1047" s="35"/>
      <c r="AV1047" s="35"/>
      <c r="AW1047" s="35"/>
      <c r="AX1047" s="35"/>
      <c r="AY1047" s="35"/>
      <c r="AZ1047" s="35"/>
      <c r="BA1047" s="35"/>
      <c r="BB1047" s="35"/>
      <c r="BC1047" s="35"/>
      <c r="BD1047" s="36"/>
      <c r="BE1047" s="36"/>
      <c r="BF1047" s="36"/>
      <c r="BG1047" s="35"/>
      <c r="BH1047" s="35"/>
      <c r="BI1047" s="36"/>
      <c r="BJ1047" s="36"/>
      <c r="BK1047" s="36"/>
      <c r="BL1047" s="36"/>
      <c r="BM1047" s="36"/>
      <c r="BN1047" s="36"/>
      <c r="BO1047" s="36"/>
      <c r="BP1047" s="36"/>
      <c r="BQ1047" s="36"/>
      <c r="BR1047" s="36"/>
      <c r="BS1047" s="36"/>
      <c r="BT1047" s="36"/>
      <c r="BU1047" s="36"/>
      <c r="BV1047" s="36"/>
      <c r="BW1047" s="36"/>
      <c r="BX1047" s="36"/>
      <c r="BY1047" s="36"/>
      <c r="BZ1047" s="36"/>
      <c r="CA1047" s="36"/>
      <c r="CB1047" s="36"/>
      <c r="CC1047" s="36"/>
      <c r="CD1047" s="36"/>
      <c r="CE1047" s="36"/>
      <c r="CF1047" s="36"/>
      <c r="CG1047" s="36"/>
      <c r="CH1047" s="36"/>
      <c r="CI1047" s="36"/>
      <c r="CJ1047" s="36"/>
      <c r="CK1047" s="36"/>
      <c r="CL1047" s="36"/>
      <c r="CM1047" s="36"/>
      <c r="CN1047" s="36"/>
    </row>
    <row r="1048" spans="1:92" s="32" customFormat="1" hidden="1" x14ac:dyDescent="0.5">
      <c r="A1048" s="2"/>
      <c r="B1048" s="2"/>
      <c r="C1048" s="2"/>
      <c r="D1048" s="3"/>
      <c r="E1048" s="3"/>
      <c r="F1048" s="3"/>
      <c r="G1048" s="3"/>
      <c r="H1048" s="3"/>
      <c r="I1048" s="3"/>
      <c r="J1048" s="4"/>
      <c r="K1048" s="4"/>
      <c r="L1048" s="3"/>
      <c r="M1048" s="57"/>
      <c r="O1048" s="34"/>
      <c r="R1048" s="33"/>
      <c r="S1048" s="33"/>
      <c r="T1048" s="33"/>
      <c r="U1048" s="34"/>
      <c r="V1048" s="34"/>
      <c r="W1048" s="34"/>
      <c r="X1048" s="35"/>
      <c r="Y1048" s="35"/>
      <c r="Z1048" s="35"/>
      <c r="AA1048" s="35"/>
      <c r="AB1048" s="35"/>
      <c r="AC1048" s="35"/>
      <c r="AD1048" s="35"/>
      <c r="AE1048" s="35"/>
      <c r="AF1048" s="35"/>
      <c r="AG1048" s="35"/>
      <c r="AH1048" s="35"/>
      <c r="AI1048" s="35"/>
      <c r="AJ1048" s="35"/>
      <c r="AK1048" s="35"/>
      <c r="AL1048" s="35"/>
      <c r="AM1048" s="35"/>
      <c r="AN1048" s="35"/>
      <c r="AO1048" s="35"/>
      <c r="AP1048" s="35"/>
      <c r="AQ1048" s="35"/>
      <c r="AR1048" s="35"/>
      <c r="AS1048" s="35"/>
      <c r="AT1048" s="35"/>
      <c r="AU1048" s="35"/>
      <c r="AV1048" s="35"/>
      <c r="AW1048" s="35"/>
      <c r="AX1048" s="35"/>
      <c r="AY1048" s="35"/>
      <c r="AZ1048" s="35"/>
      <c r="BA1048" s="35"/>
      <c r="BB1048" s="35"/>
      <c r="BC1048" s="35"/>
      <c r="BD1048" s="36"/>
      <c r="BE1048" s="36"/>
      <c r="BF1048" s="36"/>
      <c r="BG1048" s="35"/>
      <c r="BH1048" s="35"/>
      <c r="BI1048" s="36"/>
      <c r="BJ1048" s="36"/>
      <c r="BK1048" s="36"/>
      <c r="BL1048" s="36"/>
      <c r="BM1048" s="36"/>
      <c r="BN1048" s="36"/>
      <c r="BO1048" s="36"/>
      <c r="BP1048" s="36"/>
      <c r="BQ1048" s="36"/>
      <c r="BR1048" s="36"/>
      <c r="BS1048" s="36"/>
      <c r="BT1048" s="36"/>
      <c r="BU1048" s="36"/>
      <c r="BV1048" s="36"/>
      <c r="BW1048" s="36"/>
      <c r="BX1048" s="36"/>
      <c r="BY1048" s="36"/>
      <c r="BZ1048" s="36"/>
      <c r="CA1048" s="36"/>
      <c r="CB1048" s="36"/>
      <c r="CC1048" s="36"/>
      <c r="CD1048" s="36"/>
      <c r="CE1048" s="36"/>
      <c r="CF1048" s="36"/>
      <c r="CG1048" s="36"/>
      <c r="CH1048" s="36"/>
      <c r="CI1048" s="36"/>
      <c r="CJ1048" s="36"/>
      <c r="CK1048" s="36"/>
      <c r="CL1048" s="36"/>
      <c r="CM1048" s="36"/>
      <c r="CN1048" s="36"/>
    </row>
    <row r="1049" spans="1:92" s="32" customFormat="1" hidden="1" x14ac:dyDescent="0.5">
      <c r="A1049" s="2"/>
      <c r="B1049" s="2"/>
      <c r="C1049" s="2"/>
      <c r="D1049" s="3"/>
      <c r="E1049" s="3"/>
      <c r="F1049" s="3"/>
      <c r="G1049" s="3"/>
      <c r="H1049" s="3"/>
      <c r="I1049" s="3"/>
      <c r="J1049" s="4"/>
      <c r="K1049" s="4"/>
      <c r="L1049" s="3"/>
      <c r="M1049" s="57"/>
      <c r="O1049" s="34"/>
      <c r="R1049" s="33"/>
      <c r="S1049" s="33"/>
      <c r="T1049" s="33"/>
      <c r="U1049" s="34"/>
      <c r="V1049" s="34"/>
      <c r="W1049" s="34"/>
      <c r="X1049" s="35"/>
      <c r="Y1049" s="35"/>
      <c r="Z1049" s="35"/>
      <c r="AA1049" s="35"/>
      <c r="AB1049" s="35"/>
      <c r="AC1049" s="35"/>
      <c r="AD1049" s="35"/>
      <c r="AE1049" s="35"/>
      <c r="AF1049" s="35"/>
      <c r="AG1049" s="35"/>
      <c r="AH1049" s="35"/>
      <c r="AI1049" s="35"/>
      <c r="AJ1049" s="35"/>
      <c r="AK1049" s="35"/>
      <c r="AL1049" s="35"/>
      <c r="AM1049" s="35"/>
      <c r="AN1049" s="35"/>
      <c r="AO1049" s="35"/>
      <c r="AP1049" s="35"/>
      <c r="AQ1049" s="35"/>
      <c r="AR1049" s="35"/>
      <c r="AS1049" s="35"/>
      <c r="AT1049" s="35"/>
      <c r="AU1049" s="35"/>
      <c r="AV1049" s="35"/>
      <c r="AW1049" s="35"/>
      <c r="AX1049" s="35"/>
      <c r="AY1049" s="35"/>
      <c r="AZ1049" s="35"/>
      <c r="BA1049" s="35"/>
      <c r="BB1049" s="35"/>
      <c r="BC1049" s="35"/>
      <c r="BD1049" s="36"/>
      <c r="BE1049" s="36"/>
      <c r="BF1049" s="36"/>
      <c r="BG1049" s="35"/>
      <c r="BH1049" s="35"/>
      <c r="BI1049" s="36"/>
      <c r="BJ1049" s="36"/>
      <c r="BK1049" s="36"/>
      <c r="BL1049" s="36"/>
      <c r="BM1049" s="36"/>
      <c r="BN1049" s="36"/>
      <c r="BO1049" s="36"/>
      <c r="BP1049" s="36"/>
      <c r="BQ1049" s="36"/>
      <c r="BR1049" s="36"/>
      <c r="BS1049" s="36"/>
      <c r="BT1049" s="36"/>
      <c r="BU1049" s="36"/>
      <c r="BV1049" s="36"/>
      <c r="BW1049" s="36"/>
      <c r="BX1049" s="36"/>
      <c r="BY1049" s="36"/>
      <c r="BZ1049" s="36"/>
      <c r="CA1049" s="36"/>
      <c r="CB1049" s="36"/>
      <c r="CC1049" s="36"/>
      <c r="CD1049" s="36"/>
      <c r="CE1049" s="36"/>
      <c r="CF1049" s="36"/>
      <c r="CG1049" s="36"/>
      <c r="CH1049" s="36"/>
      <c r="CI1049" s="36"/>
      <c r="CJ1049" s="36"/>
      <c r="CK1049" s="36"/>
      <c r="CL1049" s="36"/>
      <c r="CM1049" s="36"/>
      <c r="CN1049" s="36"/>
    </row>
    <row r="1050" spans="1:92" s="32" customFormat="1" hidden="1" x14ac:dyDescent="0.5">
      <c r="A1050" s="2"/>
      <c r="B1050" s="2"/>
      <c r="C1050" s="2"/>
      <c r="D1050" s="3"/>
      <c r="E1050" s="3"/>
      <c r="F1050" s="3"/>
      <c r="G1050" s="3"/>
      <c r="H1050" s="3"/>
      <c r="I1050" s="3"/>
      <c r="J1050" s="4"/>
      <c r="K1050" s="4"/>
      <c r="L1050" s="3"/>
      <c r="M1050" s="57"/>
      <c r="O1050" s="34"/>
      <c r="R1050" s="33"/>
      <c r="S1050" s="33"/>
      <c r="T1050" s="33"/>
      <c r="U1050" s="34"/>
      <c r="V1050" s="34"/>
      <c r="W1050" s="34"/>
      <c r="X1050" s="35"/>
      <c r="Y1050" s="35"/>
      <c r="Z1050" s="35"/>
      <c r="AA1050" s="35"/>
      <c r="AB1050" s="35"/>
      <c r="AC1050" s="35"/>
      <c r="AD1050" s="35"/>
      <c r="AE1050" s="35"/>
      <c r="AF1050" s="35"/>
      <c r="AG1050" s="35"/>
      <c r="AH1050" s="35"/>
      <c r="AI1050" s="35"/>
      <c r="AJ1050" s="35"/>
      <c r="AK1050" s="35"/>
      <c r="AL1050" s="35"/>
      <c r="AM1050" s="35"/>
      <c r="AN1050" s="35"/>
      <c r="AO1050" s="35"/>
      <c r="AP1050" s="35"/>
      <c r="AQ1050" s="35"/>
      <c r="AR1050" s="35"/>
      <c r="AS1050" s="35"/>
      <c r="AT1050" s="35"/>
      <c r="AU1050" s="35"/>
      <c r="AV1050" s="35"/>
      <c r="AW1050" s="35"/>
      <c r="AX1050" s="35"/>
      <c r="AY1050" s="35"/>
      <c r="AZ1050" s="35"/>
      <c r="BA1050" s="35"/>
      <c r="BB1050" s="35"/>
      <c r="BC1050" s="35"/>
      <c r="BD1050" s="36"/>
      <c r="BE1050" s="36"/>
      <c r="BF1050" s="36"/>
      <c r="BG1050" s="35"/>
      <c r="BH1050" s="35"/>
      <c r="BI1050" s="36"/>
      <c r="BJ1050" s="36"/>
      <c r="BK1050" s="36"/>
      <c r="BL1050" s="36"/>
      <c r="BM1050" s="36"/>
      <c r="BN1050" s="36"/>
      <c r="BO1050" s="36"/>
      <c r="BP1050" s="36"/>
      <c r="BQ1050" s="36"/>
      <c r="BR1050" s="36"/>
      <c r="BS1050" s="36"/>
      <c r="BT1050" s="36"/>
      <c r="BU1050" s="36"/>
      <c r="BV1050" s="36"/>
      <c r="BW1050" s="36"/>
      <c r="BX1050" s="36"/>
      <c r="BY1050" s="36"/>
      <c r="BZ1050" s="36"/>
      <c r="CA1050" s="36"/>
      <c r="CB1050" s="36"/>
      <c r="CC1050" s="36"/>
      <c r="CD1050" s="36"/>
      <c r="CE1050" s="36"/>
      <c r="CF1050" s="36"/>
      <c r="CG1050" s="36"/>
      <c r="CH1050" s="36"/>
      <c r="CI1050" s="36"/>
      <c r="CJ1050" s="36"/>
      <c r="CK1050" s="36"/>
      <c r="CL1050" s="36"/>
      <c r="CM1050" s="36"/>
      <c r="CN1050" s="36"/>
    </row>
    <row r="1051" spans="1:92" s="32" customFormat="1" hidden="1" x14ac:dyDescent="0.5">
      <c r="A1051" s="2"/>
      <c r="B1051" s="2"/>
      <c r="C1051" s="2"/>
      <c r="D1051" s="3"/>
      <c r="E1051" s="3"/>
      <c r="F1051" s="3"/>
      <c r="G1051" s="3"/>
      <c r="H1051" s="3"/>
      <c r="I1051" s="3"/>
      <c r="J1051" s="4"/>
      <c r="K1051" s="4"/>
      <c r="L1051" s="3"/>
      <c r="M1051" s="57"/>
      <c r="O1051" s="34"/>
      <c r="R1051" s="33"/>
      <c r="S1051" s="33"/>
      <c r="T1051" s="33"/>
      <c r="U1051" s="34"/>
      <c r="V1051" s="34"/>
      <c r="W1051" s="34"/>
      <c r="X1051" s="35"/>
      <c r="Y1051" s="35"/>
      <c r="Z1051" s="35"/>
      <c r="AA1051" s="35"/>
      <c r="AB1051" s="35"/>
      <c r="AC1051" s="35"/>
      <c r="AD1051" s="35"/>
      <c r="AE1051" s="35"/>
      <c r="AF1051" s="35"/>
      <c r="AG1051" s="35"/>
      <c r="AH1051" s="35"/>
      <c r="AI1051" s="35"/>
      <c r="AJ1051" s="35"/>
      <c r="AK1051" s="35"/>
      <c r="AL1051" s="35"/>
      <c r="AM1051" s="35"/>
      <c r="AN1051" s="35"/>
      <c r="AO1051" s="35"/>
      <c r="AP1051" s="35"/>
      <c r="AQ1051" s="35"/>
      <c r="AR1051" s="35"/>
      <c r="AS1051" s="35"/>
      <c r="AT1051" s="35"/>
      <c r="AU1051" s="35"/>
      <c r="AV1051" s="35"/>
      <c r="AW1051" s="35"/>
      <c r="AX1051" s="35"/>
      <c r="AY1051" s="35"/>
      <c r="AZ1051" s="35"/>
      <c r="BA1051" s="35"/>
      <c r="BB1051" s="35"/>
      <c r="BC1051" s="35"/>
      <c r="BD1051" s="36"/>
      <c r="BE1051" s="36"/>
      <c r="BF1051" s="36"/>
      <c r="BG1051" s="35"/>
      <c r="BH1051" s="35"/>
      <c r="BI1051" s="36"/>
      <c r="BJ1051" s="36"/>
      <c r="BK1051" s="36"/>
      <c r="BL1051" s="36"/>
      <c r="BM1051" s="36"/>
      <c r="BN1051" s="36"/>
      <c r="BO1051" s="36"/>
      <c r="BP1051" s="36"/>
      <c r="BQ1051" s="36"/>
      <c r="BR1051" s="36"/>
      <c r="BS1051" s="36"/>
      <c r="BT1051" s="36"/>
      <c r="BU1051" s="36"/>
      <c r="BV1051" s="36"/>
      <c r="BW1051" s="36"/>
      <c r="BX1051" s="36"/>
      <c r="BY1051" s="36"/>
      <c r="BZ1051" s="36"/>
      <c r="CA1051" s="36"/>
      <c r="CB1051" s="36"/>
      <c r="CC1051" s="36"/>
      <c r="CD1051" s="36"/>
      <c r="CE1051" s="36"/>
      <c r="CF1051" s="36"/>
      <c r="CG1051" s="36"/>
      <c r="CH1051" s="36"/>
      <c r="CI1051" s="36"/>
      <c r="CJ1051" s="36"/>
      <c r="CK1051" s="36"/>
      <c r="CL1051" s="36"/>
      <c r="CM1051" s="36"/>
      <c r="CN1051" s="36"/>
    </row>
    <row r="1052" spans="1:92" s="32" customFormat="1" hidden="1" x14ac:dyDescent="0.5">
      <c r="A1052" s="2"/>
      <c r="B1052" s="2"/>
      <c r="C1052" s="2"/>
      <c r="D1052" s="3"/>
      <c r="E1052" s="3"/>
      <c r="F1052" s="3"/>
      <c r="G1052" s="3"/>
      <c r="H1052" s="3"/>
      <c r="I1052" s="3"/>
      <c r="J1052" s="4"/>
      <c r="K1052" s="4"/>
      <c r="L1052" s="3"/>
      <c r="M1052" s="57"/>
      <c r="O1052" s="34"/>
      <c r="R1052" s="33"/>
      <c r="S1052" s="33"/>
      <c r="T1052" s="33"/>
      <c r="U1052" s="34"/>
      <c r="V1052" s="34"/>
      <c r="W1052" s="34"/>
      <c r="X1052" s="35"/>
      <c r="Y1052" s="35"/>
      <c r="Z1052" s="35"/>
      <c r="AA1052" s="35"/>
      <c r="AB1052" s="35"/>
      <c r="AC1052" s="35"/>
      <c r="AD1052" s="35"/>
      <c r="AE1052" s="35"/>
      <c r="AF1052" s="35"/>
      <c r="AG1052" s="35"/>
      <c r="AH1052" s="35"/>
      <c r="AI1052" s="35"/>
      <c r="AJ1052" s="35"/>
      <c r="AK1052" s="35"/>
      <c r="AL1052" s="35"/>
      <c r="AM1052" s="35"/>
      <c r="AN1052" s="35"/>
      <c r="AO1052" s="35"/>
      <c r="AP1052" s="35"/>
      <c r="AQ1052" s="35"/>
      <c r="AR1052" s="35"/>
      <c r="AS1052" s="35"/>
      <c r="AT1052" s="35"/>
      <c r="AU1052" s="35"/>
      <c r="AV1052" s="35"/>
      <c r="AW1052" s="35"/>
      <c r="AX1052" s="35"/>
      <c r="AY1052" s="35"/>
      <c r="AZ1052" s="35"/>
      <c r="BA1052" s="35"/>
      <c r="BB1052" s="35"/>
      <c r="BC1052" s="35"/>
      <c r="BD1052" s="36"/>
      <c r="BE1052" s="36"/>
      <c r="BF1052" s="36"/>
      <c r="BG1052" s="35"/>
      <c r="BH1052" s="35"/>
      <c r="BI1052" s="36"/>
      <c r="BJ1052" s="36"/>
      <c r="BK1052" s="36"/>
      <c r="BL1052" s="36"/>
      <c r="BM1052" s="36"/>
      <c r="BN1052" s="36"/>
      <c r="BO1052" s="36"/>
      <c r="BP1052" s="36"/>
      <c r="BQ1052" s="36"/>
      <c r="BR1052" s="36"/>
      <c r="BS1052" s="36"/>
      <c r="BT1052" s="36"/>
      <c r="BU1052" s="36"/>
      <c r="BV1052" s="36"/>
      <c r="BW1052" s="36"/>
      <c r="BX1052" s="36"/>
      <c r="BY1052" s="36"/>
      <c r="BZ1052" s="36"/>
      <c r="CA1052" s="36"/>
      <c r="CB1052" s="36"/>
      <c r="CC1052" s="36"/>
      <c r="CD1052" s="36"/>
      <c r="CE1052" s="36"/>
      <c r="CF1052" s="36"/>
      <c r="CG1052" s="36"/>
      <c r="CH1052" s="36"/>
      <c r="CI1052" s="36"/>
      <c r="CJ1052" s="36"/>
      <c r="CK1052" s="36"/>
      <c r="CL1052" s="36"/>
      <c r="CM1052" s="36"/>
      <c r="CN1052" s="36"/>
    </row>
    <row r="1053" spans="1:92" s="32" customFormat="1" hidden="1" x14ac:dyDescent="0.5">
      <c r="A1053" s="2"/>
      <c r="B1053" s="2"/>
      <c r="C1053" s="2"/>
      <c r="D1053" s="3"/>
      <c r="E1053" s="3"/>
      <c r="F1053" s="3"/>
      <c r="G1053" s="3"/>
      <c r="H1053" s="3"/>
      <c r="I1053" s="3"/>
      <c r="J1053" s="4"/>
      <c r="K1053" s="4"/>
      <c r="L1053" s="3"/>
      <c r="M1053" s="57"/>
      <c r="O1053" s="34"/>
      <c r="R1053" s="33"/>
      <c r="S1053" s="33"/>
      <c r="T1053" s="33"/>
      <c r="U1053" s="34"/>
      <c r="V1053" s="34"/>
      <c r="W1053" s="34"/>
      <c r="X1053" s="35"/>
      <c r="Y1053" s="35"/>
      <c r="Z1053" s="35"/>
      <c r="AA1053" s="35"/>
      <c r="AB1053" s="35"/>
      <c r="AC1053" s="35"/>
      <c r="AD1053" s="35"/>
      <c r="AE1053" s="35"/>
      <c r="AF1053" s="35"/>
      <c r="AG1053" s="35"/>
      <c r="AH1053" s="35"/>
      <c r="AI1053" s="35"/>
      <c r="AJ1053" s="35"/>
      <c r="AK1053" s="35"/>
      <c r="AL1053" s="35"/>
      <c r="AM1053" s="35"/>
      <c r="AN1053" s="35"/>
      <c r="AO1053" s="35"/>
      <c r="AP1053" s="35"/>
      <c r="AQ1053" s="35"/>
      <c r="AR1053" s="35"/>
      <c r="AS1053" s="35"/>
      <c r="AT1053" s="35"/>
      <c r="AU1053" s="35"/>
      <c r="AV1053" s="35"/>
      <c r="AW1053" s="35"/>
      <c r="AX1053" s="35"/>
      <c r="AY1053" s="35"/>
      <c r="AZ1053" s="35"/>
      <c r="BA1053" s="35"/>
      <c r="BB1053" s="35"/>
      <c r="BC1053" s="35"/>
      <c r="BD1053" s="36"/>
      <c r="BE1053" s="36"/>
      <c r="BF1053" s="36"/>
      <c r="BG1053" s="35"/>
      <c r="BH1053" s="35"/>
      <c r="BI1053" s="36"/>
      <c r="BJ1053" s="36"/>
      <c r="BK1053" s="36"/>
      <c r="BL1053" s="36"/>
      <c r="BM1053" s="36"/>
      <c r="BN1053" s="36"/>
      <c r="BO1053" s="36"/>
      <c r="BP1053" s="36"/>
      <c r="BQ1053" s="36"/>
      <c r="BR1053" s="36"/>
      <c r="BS1053" s="36"/>
      <c r="BT1053" s="36"/>
      <c r="BU1053" s="36"/>
      <c r="BV1053" s="36"/>
      <c r="BW1053" s="36"/>
      <c r="BX1053" s="36"/>
      <c r="BY1053" s="36"/>
      <c r="BZ1053" s="36"/>
      <c r="CA1053" s="36"/>
      <c r="CB1053" s="36"/>
      <c r="CC1053" s="36"/>
      <c r="CD1053" s="36"/>
      <c r="CE1053" s="36"/>
      <c r="CF1053" s="36"/>
      <c r="CG1053" s="36"/>
      <c r="CH1053" s="36"/>
      <c r="CI1053" s="36"/>
      <c r="CJ1053" s="36"/>
      <c r="CK1053" s="36"/>
      <c r="CL1053" s="36"/>
      <c r="CM1053" s="36"/>
      <c r="CN1053" s="36"/>
    </row>
    <row r="1054" spans="1:92" s="32" customFormat="1" hidden="1" x14ac:dyDescent="0.5">
      <c r="A1054" s="2"/>
      <c r="B1054" s="2"/>
      <c r="C1054" s="2"/>
      <c r="D1054" s="3"/>
      <c r="E1054" s="3"/>
      <c r="F1054" s="3"/>
      <c r="G1054" s="3"/>
      <c r="H1054" s="3"/>
      <c r="I1054" s="3"/>
      <c r="J1054" s="4"/>
      <c r="K1054" s="4"/>
      <c r="L1054" s="3"/>
      <c r="M1054" s="57"/>
      <c r="O1054" s="34"/>
      <c r="R1054" s="33"/>
      <c r="S1054" s="33"/>
      <c r="T1054" s="33"/>
      <c r="U1054" s="34"/>
      <c r="V1054" s="34"/>
      <c r="W1054" s="34"/>
      <c r="X1054" s="35"/>
      <c r="Y1054" s="35"/>
      <c r="Z1054" s="35"/>
      <c r="AA1054" s="35"/>
      <c r="AB1054" s="35"/>
      <c r="AC1054" s="35"/>
      <c r="AD1054" s="35"/>
      <c r="AE1054" s="35"/>
      <c r="AF1054" s="35"/>
      <c r="AG1054" s="35"/>
      <c r="AH1054" s="35"/>
      <c r="AI1054" s="35"/>
      <c r="AJ1054" s="35"/>
      <c r="AK1054" s="35"/>
      <c r="AL1054" s="35"/>
      <c r="AM1054" s="35"/>
      <c r="AN1054" s="35"/>
      <c r="AO1054" s="35"/>
      <c r="AP1054" s="35"/>
      <c r="AQ1054" s="35"/>
      <c r="AR1054" s="35"/>
      <c r="AS1054" s="35"/>
      <c r="AT1054" s="35"/>
      <c r="AU1054" s="35"/>
      <c r="AV1054" s="35"/>
      <c r="AW1054" s="35"/>
      <c r="AX1054" s="35"/>
      <c r="AY1054" s="35"/>
      <c r="AZ1054" s="35"/>
      <c r="BA1054" s="35"/>
      <c r="BB1054" s="35"/>
      <c r="BC1054" s="35"/>
      <c r="BD1054" s="36"/>
      <c r="BE1054" s="36"/>
      <c r="BF1054" s="36"/>
      <c r="BG1054" s="35"/>
      <c r="BH1054" s="35"/>
      <c r="BI1054" s="36"/>
      <c r="BJ1054" s="36"/>
      <c r="BK1054" s="36"/>
      <c r="BL1054" s="36"/>
      <c r="BM1054" s="36"/>
      <c r="BN1054" s="36"/>
      <c r="BO1054" s="36"/>
      <c r="BP1054" s="36"/>
      <c r="BQ1054" s="36"/>
      <c r="BR1054" s="36"/>
      <c r="BS1054" s="36"/>
      <c r="BT1054" s="36"/>
      <c r="BU1054" s="36"/>
      <c r="BV1054" s="36"/>
      <c r="BW1054" s="36"/>
      <c r="BX1054" s="36"/>
      <c r="BY1054" s="36"/>
      <c r="BZ1054" s="36"/>
      <c r="CA1054" s="36"/>
      <c r="CB1054" s="36"/>
      <c r="CC1054" s="36"/>
      <c r="CD1054" s="36"/>
      <c r="CE1054" s="36"/>
      <c r="CF1054" s="36"/>
      <c r="CG1054" s="36"/>
      <c r="CH1054" s="36"/>
      <c r="CI1054" s="36"/>
      <c r="CJ1054" s="36"/>
      <c r="CK1054" s="36"/>
      <c r="CL1054" s="36"/>
      <c r="CM1054" s="36"/>
      <c r="CN1054" s="36"/>
    </row>
    <row r="1055" spans="1:92" s="32" customFormat="1" hidden="1" x14ac:dyDescent="0.5">
      <c r="A1055" s="2"/>
      <c r="B1055" s="2"/>
      <c r="C1055" s="2"/>
      <c r="D1055" s="3"/>
      <c r="E1055" s="3"/>
      <c r="F1055" s="3"/>
      <c r="G1055" s="3"/>
      <c r="H1055" s="3"/>
      <c r="I1055" s="3"/>
      <c r="J1055" s="4"/>
      <c r="K1055" s="4"/>
      <c r="L1055" s="3"/>
      <c r="M1055" s="57"/>
      <c r="O1055" s="34"/>
      <c r="R1055" s="33"/>
      <c r="S1055" s="33"/>
      <c r="T1055" s="33"/>
      <c r="U1055" s="34"/>
      <c r="V1055" s="34"/>
      <c r="W1055" s="34"/>
      <c r="X1055" s="35"/>
      <c r="Y1055" s="35"/>
      <c r="Z1055" s="35"/>
      <c r="AA1055" s="35"/>
      <c r="AB1055" s="35"/>
      <c r="AC1055" s="35"/>
      <c r="AD1055" s="35"/>
      <c r="AE1055" s="35"/>
      <c r="AF1055" s="35"/>
      <c r="AG1055" s="35"/>
      <c r="AH1055" s="35"/>
      <c r="AI1055" s="35"/>
      <c r="AJ1055" s="35"/>
      <c r="AK1055" s="35"/>
      <c r="AL1055" s="35"/>
      <c r="AM1055" s="35"/>
      <c r="AN1055" s="35"/>
      <c r="AO1055" s="35"/>
      <c r="AP1055" s="35"/>
      <c r="AQ1055" s="35"/>
      <c r="AR1055" s="35"/>
      <c r="AS1055" s="35"/>
      <c r="AT1055" s="35"/>
      <c r="AU1055" s="35"/>
      <c r="AV1055" s="35"/>
      <c r="AW1055" s="35"/>
      <c r="AX1055" s="35"/>
      <c r="AY1055" s="35"/>
      <c r="AZ1055" s="35"/>
      <c r="BA1055" s="35"/>
      <c r="BB1055" s="35"/>
      <c r="BC1055" s="35"/>
      <c r="BD1055" s="36"/>
      <c r="BE1055" s="36"/>
      <c r="BF1055" s="36"/>
      <c r="BG1055" s="35"/>
      <c r="BH1055" s="35"/>
      <c r="BI1055" s="36"/>
      <c r="BJ1055" s="36"/>
      <c r="BK1055" s="36"/>
      <c r="BL1055" s="36"/>
      <c r="BM1055" s="36"/>
      <c r="BN1055" s="36"/>
      <c r="BO1055" s="36"/>
      <c r="BP1055" s="36"/>
      <c r="BQ1055" s="36"/>
      <c r="BR1055" s="36"/>
      <c r="BS1055" s="36"/>
      <c r="BT1055" s="36"/>
      <c r="BU1055" s="36"/>
      <c r="BV1055" s="36"/>
      <c r="BW1055" s="36"/>
      <c r="BX1055" s="36"/>
      <c r="BY1055" s="36"/>
      <c r="BZ1055" s="36"/>
      <c r="CA1055" s="36"/>
      <c r="CB1055" s="36"/>
      <c r="CC1055" s="36"/>
      <c r="CD1055" s="36"/>
      <c r="CE1055" s="36"/>
      <c r="CF1055" s="36"/>
      <c r="CG1055" s="36"/>
      <c r="CH1055" s="36"/>
      <c r="CI1055" s="36"/>
      <c r="CJ1055" s="36"/>
      <c r="CK1055" s="36"/>
      <c r="CL1055" s="36"/>
      <c r="CM1055" s="36"/>
      <c r="CN1055" s="36"/>
    </row>
    <row r="1056" spans="1:92" s="32" customFormat="1" hidden="1" x14ac:dyDescent="0.5">
      <c r="A1056" s="2"/>
      <c r="B1056" s="2"/>
      <c r="C1056" s="2"/>
      <c r="D1056" s="3"/>
      <c r="E1056" s="3"/>
      <c r="F1056" s="3"/>
      <c r="G1056" s="3"/>
      <c r="H1056" s="3"/>
      <c r="I1056" s="3"/>
      <c r="J1056" s="4"/>
      <c r="K1056" s="4"/>
      <c r="L1056" s="3"/>
      <c r="M1056" s="57"/>
      <c r="O1056" s="34"/>
      <c r="R1056" s="33"/>
      <c r="S1056" s="33"/>
      <c r="T1056" s="33"/>
      <c r="U1056" s="34"/>
      <c r="V1056" s="34"/>
      <c r="W1056" s="34"/>
      <c r="X1056" s="35"/>
      <c r="Y1056" s="35"/>
      <c r="Z1056" s="35"/>
      <c r="AA1056" s="35"/>
      <c r="AB1056" s="35"/>
      <c r="AC1056" s="35"/>
      <c r="AD1056" s="35"/>
      <c r="AE1056" s="35"/>
      <c r="AF1056" s="35"/>
      <c r="AG1056" s="35"/>
      <c r="AH1056" s="35"/>
      <c r="AI1056" s="35"/>
      <c r="AJ1056" s="35"/>
      <c r="AK1056" s="35"/>
      <c r="AL1056" s="35"/>
      <c r="AM1056" s="35"/>
      <c r="AN1056" s="35"/>
      <c r="AO1056" s="35"/>
      <c r="AP1056" s="35"/>
      <c r="AQ1056" s="35"/>
      <c r="AR1056" s="35"/>
      <c r="AS1056" s="35"/>
      <c r="AT1056" s="35"/>
      <c r="AU1056" s="35"/>
      <c r="AV1056" s="35"/>
      <c r="AW1056" s="35"/>
      <c r="AX1056" s="35"/>
      <c r="AY1056" s="35"/>
      <c r="AZ1056" s="35"/>
      <c r="BA1056" s="35"/>
      <c r="BB1056" s="35"/>
      <c r="BC1056" s="35"/>
      <c r="BD1056" s="36"/>
      <c r="BE1056" s="36"/>
      <c r="BF1056" s="36"/>
      <c r="BG1056" s="35"/>
      <c r="BH1056" s="35"/>
      <c r="BI1056" s="36"/>
      <c r="BJ1056" s="36"/>
      <c r="BK1056" s="36"/>
      <c r="BL1056" s="36"/>
      <c r="BM1056" s="36"/>
      <c r="BN1056" s="36"/>
      <c r="BO1056" s="36"/>
      <c r="BP1056" s="36"/>
      <c r="BQ1056" s="36"/>
      <c r="BR1056" s="36"/>
      <c r="BS1056" s="36"/>
      <c r="BT1056" s="36"/>
      <c r="BU1056" s="36"/>
      <c r="BV1056" s="36"/>
      <c r="BW1056" s="36"/>
      <c r="BX1056" s="36"/>
      <c r="BY1056" s="36"/>
      <c r="BZ1056" s="36"/>
      <c r="CA1056" s="36"/>
      <c r="CB1056" s="36"/>
      <c r="CC1056" s="36"/>
      <c r="CD1056" s="36"/>
      <c r="CE1056" s="36"/>
      <c r="CF1056" s="36"/>
      <c r="CG1056" s="36"/>
      <c r="CH1056" s="36"/>
      <c r="CI1056" s="36"/>
      <c r="CJ1056" s="36"/>
      <c r="CK1056" s="36"/>
      <c r="CL1056" s="36"/>
      <c r="CM1056" s="36"/>
      <c r="CN1056" s="36"/>
    </row>
    <row r="1057" spans="1:92" s="32" customFormat="1" hidden="1" x14ac:dyDescent="0.5">
      <c r="A1057" s="2"/>
      <c r="B1057" s="2"/>
      <c r="C1057" s="2"/>
      <c r="D1057" s="3"/>
      <c r="E1057" s="3"/>
      <c r="F1057" s="3"/>
      <c r="G1057" s="3"/>
      <c r="H1057" s="3"/>
      <c r="I1057" s="3"/>
      <c r="J1057" s="4"/>
      <c r="K1057" s="4"/>
      <c r="L1057" s="3"/>
      <c r="M1057" s="57"/>
      <c r="O1057" s="34"/>
      <c r="R1057" s="33"/>
      <c r="S1057" s="33"/>
      <c r="T1057" s="33"/>
      <c r="U1057" s="34"/>
      <c r="V1057" s="34"/>
      <c r="W1057" s="34"/>
      <c r="X1057" s="35"/>
      <c r="Y1057" s="35"/>
      <c r="Z1057" s="35"/>
      <c r="AA1057" s="35"/>
      <c r="AB1057" s="35"/>
      <c r="AC1057" s="35"/>
      <c r="AD1057" s="35"/>
      <c r="AE1057" s="35"/>
      <c r="AF1057" s="35"/>
      <c r="AG1057" s="35"/>
      <c r="AH1057" s="35"/>
      <c r="AI1057" s="35"/>
      <c r="AJ1057" s="35"/>
      <c r="AK1057" s="35"/>
      <c r="AL1057" s="35"/>
      <c r="AM1057" s="35"/>
      <c r="AN1057" s="35"/>
      <c r="AO1057" s="35"/>
      <c r="AP1057" s="35"/>
      <c r="AQ1057" s="35"/>
      <c r="AR1057" s="35"/>
      <c r="AS1057" s="35"/>
      <c r="AT1057" s="35"/>
      <c r="AU1057" s="35"/>
      <c r="AV1057" s="35"/>
      <c r="AW1057" s="35"/>
      <c r="AX1057" s="35"/>
      <c r="AY1057" s="35"/>
      <c r="AZ1057" s="35"/>
      <c r="BA1057" s="35"/>
      <c r="BB1057" s="35"/>
      <c r="BC1057" s="35"/>
      <c r="BD1057" s="36"/>
      <c r="BE1057" s="36"/>
      <c r="BF1057" s="36"/>
      <c r="BG1057" s="35"/>
      <c r="BH1057" s="35"/>
      <c r="BI1057" s="36"/>
      <c r="BJ1057" s="36"/>
      <c r="BK1057" s="36"/>
      <c r="BL1057" s="36"/>
      <c r="BM1057" s="36"/>
      <c r="BN1057" s="36"/>
      <c r="BO1057" s="36"/>
      <c r="BP1057" s="36"/>
      <c r="BQ1057" s="36"/>
      <c r="BR1057" s="36"/>
      <c r="BS1057" s="36"/>
      <c r="BT1057" s="36"/>
      <c r="BU1057" s="36"/>
      <c r="BV1057" s="36"/>
      <c r="BW1057" s="36"/>
      <c r="BX1057" s="36"/>
      <c r="BY1057" s="36"/>
      <c r="BZ1057" s="36"/>
      <c r="CA1057" s="36"/>
      <c r="CB1057" s="36"/>
      <c r="CC1057" s="36"/>
      <c r="CD1057" s="36"/>
      <c r="CE1057" s="36"/>
      <c r="CF1057" s="36"/>
      <c r="CG1057" s="36"/>
      <c r="CH1057" s="36"/>
      <c r="CI1057" s="36"/>
      <c r="CJ1057" s="36"/>
      <c r="CK1057" s="36"/>
      <c r="CL1057" s="36"/>
      <c r="CM1057" s="36"/>
      <c r="CN1057" s="36"/>
    </row>
    <row r="1058" spans="1:92" s="32" customFormat="1" hidden="1" x14ac:dyDescent="0.5">
      <c r="A1058" s="2"/>
      <c r="B1058" s="2"/>
      <c r="C1058" s="2"/>
      <c r="D1058" s="3"/>
      <c r="E1058" s="3"/>
      <c r="F1058" s="3"/>
      <c r="G1058" s="3"/>
      <c r="H1058" s="3"/>
      <c r="I1058" s="3"/>
      <c r="J1058" s="4"/>
      <c r="K1058" s="4"/>
      <c r="L1058" s="3"/>
      <c r="M1058" s="57"/>
      <c r="O1058" s="34"/>
      <c r="R1058" s="33"/>
      <c r="S1058" s="33"/>
      <c r="T1058" s="33"/>
      <c r="U1058" s="34"/>
      <c r="V1058" s="34"/>
      <c r="W1058" s="34"/>
      <c r="X1058" s="35"/>
      <c r="Y1058" s="35"/>
      <c r="Z1058" s="35"/>
      <c r="AA1058" s="35"/>
      <c r="AB1058" s="35"/>
      <c r="AC1058" s="35"/>
      <c r="AD1058" s="35"/>
      <c r="AE1058" s="35"/>
      <c r="AF1058" s="35"/>
      <c r="AG1058" s="35"/>
      <c r="AH1058" s="35"/>
      <c r="AI1058" s="35"/>
      <c r="AJ1058" s="35"/>
      <c r="AK1058" s="35"/>
      <c r="AL1058" s="35"/>
      <c r="AM1058" s="35"/>
      <c r="AN1058" s="35"/>
      <c r="AO1058" s="35"/>
      <c r="AP1058" s="35"/>
      <c r="AQ1058" s="35"/>
      <c r="AR1058" s="35"/>
      <c r="AS1058" s="35"/>
      <c r="AT1058" s="35"/>
      <c r="AU1058" s="35"/>
      <c r="AV1058" s="35"/>
      <c r="AW1058" s="35"/>
      <c r="AX1058" s="35"/>
      <c r="AY1058" s="35"/>
      <c r="AZ1058" s="35"/>
      <c r="BA1058" s="35"/>
      <c r="BB1058" s="35"/>
      <c r="BC1058" s="35"/>
      <c r="BD1058" s="36"/>
      <c r="BE1058" s="36"/>
      <c r="BF1058" s="36"/>
      <c r="BG1058" s="35"/>
      <c r="BH1058" s="35"/>
      <c r="BI1058" s="36"/>
      <c r="BJ1058" s="36"/>
      <c r="BK1058" s="36"/>
      <c r="BL1058" s="36"/>
      <c r="BM1058" s="36"/>
      <c r="BN1058" s="36"/>
      <c r="BO1058" s="36"/>
      <c r="BP1058" s="36"/>
      <c r="BQ1058" s="36"/>
      <c r="BR1058" s="36"/>
      <c r="BS1058" s="36"/>
      <c r="BT1058" s="36"/>
      <c r="BU1058" s="36"/>
      <c r="BV1058" s="36"/>
      <c r="BW1058" s="36"/>
      <c r="BX1058" s="36"/>
      <c r="BY1058" s="36"/>
      <c r="BZ1058" s="36"/>
      <c r="CA1058" s="36"/>
      <c r="CB1058" s="36"/>
      <c r="CC1058" s="36"/>
      <c r="CD1058" s="36"/>
      <c r="CE1058" s="36"/>
      <c r="CF1058" s="36"/>
      <c r="CG1058" s="36"/>
      <c r="CH1058" s="36"/>
      <c r="CI1058" s="36"/>
      <c r="CJ1058" s="36"/>
      <c r="CK1058" s="36"/>
      <c r="CL1058" s="36"/>
      <c r="CM1058" s="36"/>
      <c r="CN1058" s="36"/>
    </row>
    <row r="1059" spans="1:92" s="32" customFormat="1" hidden="1" x14ac:dyDescent="0.5">
      <c r="A1059" s="2"/>
      <c r="B1059" s="2"/>
      <c r="C1059" s="2"/>
      <c r="D1059" s="3"/>
      <c r="E1059" s="3"/>
      <c r="F1059" s="3"/>
      <c r="G1059" s="3"/>
      <c r="H1059" s="3"/>
      <c r="I1059" s="3"/>
      <c r="J1059" s="4"/>
      <c r="K1059" s="4"/>
      <c r="L1059" s="3"/>
      <c r="M1059" s="57"/>
      <c r="O1059" s="34"/>
      <c r="R1059" s="33"/>
      <c r="S1059" s="33"/>
      <c r="T1059" s="33"/>
      <c r="U1059" s="34"/>
      <c r="V1059" s="34"/>
      <c r="W1059" s="34"/>
      <c r="X1059" s="35"/>
      <c r="Y1059" s="35"/>
      <c r="Z1059" s="35"/>
      <c r="AA1059" s="35"/>
      <c r="AB1059" s="35"/>
      <c r="AC1059" s="35"/>
      <c r="AD1059" s="35"/>
      <c r="AE1059" s="35"/>
      <c r="AF1059" s="35"/>
      <c r="AG1059" s="35"/>
      <c r="AH1059" s="35"/>
      <c r="AI1059" s="35"/>
      <c r="AJ1059" s="35"/>
      <c r="AK1059" s="35"/>
      <c r="AL1059" s="35"/>
      <c r="AM1059" s="35"/>
      <c r="AN1059" s="35"/>
      <c r="AO1059" s="35"/>
      <c r="AP1059" s="35"/>
      <c r="AQ1059" s="35"/>
      <c r="AR1059" s="35"/>
      <c r="AS1059" s="35"/>
      <c r="AT1059" s="35"/>
      <c r="AU1059" s="35"/>
      <c r="AV1059" s="35"/>
      <c r="AW1059" s="35"/>
      <c r="AX1059" s="35"/>
      <c r="AY1059" s="35"/>
      <c r="AZ1059" s="35"/>
      <c r="BA1059" s="35"/>
      <c r="BB1059" s="35"/>
      <c r="BC1059" s="35"/>
      <c r="BD1059" s="36"/>
      <c r="BE1059" s="36"/>
      <c r="BF1059" s="36"/>
      <c r="BG1059" s="35"/>
      <c r="BH1059" s="35"/>
      <c r="BI1059" s="36"/>
      <c r="BJ1059" s="36"/>
      <c r="BK1059" s="36"/>
      <c r="BL1059" s="36"/>
      <c r="BM1059" s="36"/>
      <c r="BN1059" s="36"/>
      <c r="BO1059" s="36"/>
      <c r="BP1059" s="36"/>
      <c r="BQ1059" s="36"/>
      <c r="BR1059" s="36"/>
      <c r="BS1059" s="36"/>
      <c r="BT1059" s="36"/>
      <c r="BU1059" s="36"/>
      <c r="BV1059" s="36"/>
      <c r="BW1059" s="36"/>
      <c r="BX1059" s="36"/>
      <c r="BY1059" s="36"/>
      <c r="BZ1059" s="36"/>
      <c r="CA1059" s="36"/>
      <c r="CB1059" s="36"/>
      <c r="CC1059" s="36"/>
      <c r="CD1059" s="36"/>
      <c r="CE1059" s="36"/>
      <c r="CF1059" s="36"/>
      <c r="CG1059" s="36"/>
      <c r="CH1059" s="36"/>
      <c r="CI1059" s="36"/>
      <c r="CJ1059" s="36"/>
      <c r="CK1059" s="36"/>
      <c r="CL1059" s="36"/>
      <c r="CM1059" s="36"/>
      <c r="CN1059" s="36"/>
    </row>
    <row r="1060" spans="1:92" s="32" customFormat="1" hidden="1" x14ac:dyDescent="0.5">
      <c r="A1060" s="2"/>
      <c r="B1060" s="2"/>
      <c r="C1060" s="2"/>
      <c r="D1060" s="3"/>
      <c r="E1060" s="3"/>
      <c r="F1060" s="3"/>
      <c r="G1060" s="3"/>
      <c r="H1060" s="3"/>
      <c r="I1060" s="3"/>
      <c r="J1060" s="4"/>
      <c r="K1060" s="4"/>
      <c r="L1060" s="3"/>
      <c r="M1060" s="57"/>
      <c r="O1060" s="34"/>
      <c r="R1060" s="33"/>
      <c r="S1060" s="33"/>
      <c r="T1060" s="33"/>
      <c r="U1060" s="34"/>
      <c r="V1060" s="34"/>
      <c r="W1060" s="34"/>
      <c r="X1060" s="35"/>
      <c r="Y1060" s="35"/>
      <c r="Z1060" s="35"/>
      <c r="AA1060" s="35"/>
      <c r="AB1060" s="35"/>
      <c r="AC1060" s="35"/>
      <c r="AD1060" s="35"/>
      <c r="AE1060" s="35"/>
      <c r="AF1060" s="35"/>
      <c r="AG1060" s="35"/>
      <c r="AH1060" s="35"/>
      <c r="AI1060" s="35"/>
      <c r="AJ1060" s="35"/>
      <c r="AK1060" s="35"/>
      <c r="AL1060" s="35"/>
      <c r="AM1060" s="35"/>
      <c r="AN1060" s="35"/>
      <c r="AO1060" s="35"/>
      <c r="AP1060" s="35"/>
      <c r="AQ1060" s="35"/>
      <c r="AR1060" s="35"/>
      <c r="AS1060" s="35"/>
      <c r="AT1060" s="35"/>
      <c r="AU1060" s="35"/>
      <c r="AV1060" s="35"/>
      <c r="AW1060" s="35"/>
      <c r="AX1060" s="35"/>
      <c r="AY1060" s="35"/>
      <c r="AZ1060" s="35"/>
      <c r="BA1060" s="35"/>
      <c r="BB1060" s="35"/>
      <c r="BC1060" s="35"/>
      <c r="BD1060" s="36"/>
      <c r="BE1060" s="36"/>
      <c r="BF1060" s="36"/>
      <c r="BG1060" s="35"/>
      <c r="BH1060" s="35"/>
      <c r="BI1060" s="36"/>
      <c r="BJ1060" s="36"/>
      <c r="BK1060" s="36"/>
      <c r="BL1060" s="36"/>
      <c r="BM1060" s="36"/>
      <c r="BN1060" s="36"/>
      <c r="BO1060" s="36"/>
      <c r="BP1060" s="36"/>
      <c r="BQ1060" s="36"/>
      <c r="BR1060" s="36"/>
      <c r="BS1060" s="36"/>
      <c r="BT1060" s="36"/>
      <c r="BU1060" s="36"/>
      <c r="BV1060" s="36"/>
      <c r="BW1060" s="36"/>
      <c r="BX1060" s="36"/>
      <c r="BY1060" s="36"/>
      <c r="BZ1060" s="36"/>
      <c r="CA1060" s="36"/>
      <c r="CB1060" s="36"/>
      <c r="CC1060" s="36"/>
      <c r="CD1060" s="36"/>
      <c r="CE1060" s="36"/>
      <c r="CF1060" s="36"/>
      <c r="CG1060" s="36"/>
      <c r="CH1060" s="36"/>
      <c r="CI1060" s="36"/>
      <c r="CJ1060" s="36"/>
      <c r="CK1060" s="36"/>
      <c r="CL1060" s="36"/>
      <c r="CM1060" s="36"/>
      <c r="CN1060" s="36"/>
    </row>
    <row r="1061" spans="1:92" s="32" customFormat="1" hidden="1" x14ac:dyDescent="0.5">
      <c r="A1061" s="2"/>
      <c r="B1061" s="2"/>
      <c r="C1061" s="2"/>
      <c r="D1061" s="3"/>
      <c r="E1061" s="3"/>
      <c r="F1061" s="3"/>
      <c r="G1061" s="3"/>
      <c r="H1061" s="3"/>
      <c r="I1061" s="3"/>
      <c r="J1061" s="4"/>
      <c r="K1061" s="4"/>
      <c r="L1061" s="3"/>
      <c r="M1061" s="57"/>
      <c r="O1061" s="34"/>
      <c r="R1061" s="33"/>
      <c r="S1061" s="33"/>
      <c r="T1061" s="33"/>
      <c r="U1061" s="34"/>
      <c r="V1061" s="34"/>
      <c r="W1061" s="34"/>
      <c r="X1061" s="35"/>
      <c r="Y1061" s="35"/>
      <c r="Z1061" s="35"/>
      <c r="AA1061" s="35"/>
      <c r="AB1061" s="35"/>
      <c r="AC1061" s="35"/>
      <c r="AD1061" s="35"/>
      <c r="AE1061" s="35"/>
      <c r="AF1061" s="35"/>
      <c r="AG1061" s="35"/>
      <c r="AH1061" s="35"/>
      <c r="AI1061" s="35"/>
      <c r="AJ1061" s="35"/>
      <c r="AK1061" s="35"/>
      <c r="AL1061" s="35"/>
      <c r="AM1061" s="35"/>
      <c r="AN1061" s="35"/>
      <c r="AO1061" s="35"/>
      <c r="AP1061" s="35"/>
      <c r="AQ1061" s="35"/>
      <c r="AR1061" s="35"/>
      <c r="AS1061" s="35"/>
      <c r="AT1061" s="35"/>
      <c r="AU1061" s="35"/>
      <c r="AV1061" s="35"/>
      <c r="AW1061" s="35"/>
      <c r="AX1061" s="35"/>
      <c r="AY1061" s="35"/>
      <c r="AZ1061" s="35"/>
      <c r="BA1061" s="35"/>
      <c r="BB1061" s="35"/>
      <c r="BC1061" s="35"/>
      <c r="BD1061" s="36"/>
      <c r="BE1061" s="36"/>
      <c r="BF1061" s="36"/>
      <c r="BG1061" s="35"/>
      <c r="BH1061" s="35"/>
      <c r="BI1061" s="36"/>
      <c r="BJ1061" s="36"/>
      <c r="BK1061" s="36"/>
      <c r="BL1061" s="36"/>
      <c r="BM1061" s="36"/>
      <c r="BN1061" s="36"/>
      <c r="BO1061" s="36"/>
      <c r="BP1061" s="36"/>
      <c r="BQ1061" s="36"/>
      <c r="BR1061" s="36"/>
      <c r="BS1061" s="36"/>
      <c r="BT1061" s="36"/>
      <c r="BU1061" s="36"/>
      <c r="BV1061" s="36"/>
      <c r="BW1061" s="36"/>
      <c r="BX1061" s="36"/>
      <c r="BY1061" s="36"/>
      <c r="BZ1061" s="36"/>
      <c r="CA1061" s="36"/>
      <c r="CB1061" s="36"/>
      <c r="CC1061" s="36"/>
      <c r="CD1061" s="36"/>
      <c r="CE1061" s="36"/>
      <c r="CF1061" s="36"/>
      <c r="CG1061" s="36"/>
      <c r="CH1061" s="36"/>
      <c r="CI1061" s="36"/>
      <c r="CJ1061" s="36"/>
      <c r="CK1061" s="36"/>
      <c r="CL1061" s="36"/>
      <c r="CM1061" s="36"/>
      <c r="CN1061" s="36"/>
    </row>
    <row r="1062" spans="1:92" s="32" customFormat="1" hidden="1" x14ac:dyDescent="0.5">
      <c r="A1062" s="2"/>
      <c r="B1062" s="2"/>
      <c r="C1062" s="2"/>
      <c r="D1062" s="3"/>
      <c r="E1062" s="3"/>
      <c r="F1062" s="3"/>
      <c r="G1062" s="3"/>
      <c r="H1062" s="3"/>
      <c r="I1062" s="3"/>
      <c r="J1062" s="4"/>
      <c r="K1062" s="4"/>
      <c r="L1062" s="3"/>
      <c r="M1062" s="57"/>
      <c r="O1062" s="34"/>
      <c r="R1062" s="33"/>
      <c r="S1062" s="33"/>
      <c r="T1062" s="33"/>
      <c r="U1062" s="34"/>
      <c r="V1062" s="34"/>
      <c r="W1062" s="34"/>
      <c r="X1062" s="35"/>
      <c r="Y1062" s="35"/>
      <c r="Z1062" s="35"/>
      <c r="AA1062" s="35"/>
      <c r="AB1062" s="35"/>
      <c r="AC1062" s="35"/>
      <c r="AD1062" s="35"/>
      <c r="AE1062" s="35"/>
      <c r="AF1062" s="35"/>
      <c r="AG1062" s="35"/>
      <c r="AH1062" s="35"/>
      <c r="AI1062" s="35"/>
      <c r="AJ1062" s="35"/>
      <c r="AK1062" s="35"/>
      <c r="AL1062" s="35"/>
      <c r="AM1062" s="35"/>
      <c r="AN1062" s="35"/>
      <c r="AO1062" s="35"/>
      <c r="AP1062" s="35"/>
      <c r="AQ1062" s="35"/>
      <c r="AR1062" s="35"/>
      <c r="AS1062" s="35"/>
      <c r="AT1062" s="35"/>
      <c r="AU1062" s="35"/>
      <c r="AV1062" s="35"/>
      <c r="AW1062" s="35"/>
      <c r="AX1062" s="35"/>
      <c r="AY1062" s="35"/>
      <c r="AZ1062" s="35"/>
      <c r="BA1062" s="35"/>
      <c r="BB1062" s="35"/>
      <c r="BC1062" s="35"/>
      <c r="BD1062" s="36"/>
      <c r="BE1062" s="36"/>
      <c r="BF1062" s="36"/>
      <c r="BG1062" s="35"/>
      <c r="BH1062" s="35"/>
      <c r="BI1062" s="36"/>
      <c r="BJ1062" s="36"/>
      <c r="BK1062" s="36"/>
      <c r="BL1062" s="36"/>
      <c r="BM1062" s="36"/>
      <c r="BN1062" s="36"/>
      <c r="BO1062" s="36"/>
      <c r="BP1062" s="36"/>
      <c r="BQ1062" s="36"/>
      <c r="BR1062" s="36"/>
      <c r="BS1062" s="36"/>
      <c r="BT1062" s="36"/>
      <c r="BU1062" s="36"/>
      <c r="BV1062" s="36"/>
      <c r="BW1062" s="36"/>
      <c r="BX1062" s="36"/>
      <c r="BY1062" s="36"/>
      <c r="BZ1062" s="36"/>
      <c r="CA1062" s="36"/>
      <c r="CB1062" s="36"/>
      <c r="CC1062" s="36"/>
      <c r="CD1062" s="36"/>
      <c r="CE1062" s="36"/>
      <c r="CF1062" s="36"/>
      <c r="CG1062" s="36"/>
      <c r="CH1062" s="36"/>
      <c r="CI1062" s="36"/>
      <c r="CJ1062" s="36"/>
      <c r="CK1062" s="36"/>
      <c r="CL1062" s="36"/>
      <c r="CM1062" s="36"/>
      <c r="CN1062" s="36"/>
    </row>
    <row r="1063" spans="1:92" s="32" customFormat="1" hidden="1" x14ac:dyDescent="0.5">
      <c r="A1063" s="2"/>
      <c r="B1063" s="2"/>
      <c r="C1063" s="2"/>
      <c r="D1063" s="3"/>
      <c r="E1063" s="3"/>
      <c r="F1063" s="3"/>
      <c r="G1063" s="3"/>
      <c r="H1063" s="3"/>
      <c r="I1063" s="3"/>
      <c r="J1063" s="4"/>
      <c r="K1063" s="4"/>
      <c r="L1063" s="3"/>
      <c r="M1063" s="57"/>
      <c r="O1063" s="34"/>
      <c r="R1063" s="33"/>
      <c r="S1063" s="33"/>
      <c r="T1063" s="33"/>
      <c r="U1063" s="34"/>
      <c r="V1063" s="34"/>
      <c r="W1063" s="34"/>
      <c r="X1063" s="35"/>
      <c r="Y1063" s="35"/>
      <c r="Z1063" s="35"/>
      <c r="AA1063" s="35"/>
      <c r="AB1063" s="35"/>
      <c r="AC1063" s="35"/>
      <c r="AD1063" s="35"/>
      <c r="AE1063" s="35"/>
      <c r="AF1063" s="35"/>
      <c r="AG1063" s="35"/>
      <c r="AH1063" s="35"/>
      <c r="AI1063" s="35"/>
      <c r="AJ1063" s="35"/>
      <c r="AK1063" s="35"/>
      <c r="AL1063" s="35"/>
      <c r="AM1063" s="35"/>
      <c r="AN1063" s="35"/>
      <c r="AO1063" s="35"/>
      <c r="AP1063" s="35"/>
      <c r="AQ1063" s="35"/>
      <c r="AR1063" s="35"/>
      <c r="AS1063" s="35"/>
      <c r="AT1063" s="35"/>
      <c r="AU1063" s="35"/>
      <c r="AV1063" s="35"/>
      <c r="AW1063" s="35"/>
      <c r="AX1063" s="35"/>
      <c r="AY1063" s="35"/>
      <c r="AZ1063" s="35"/>
      <c r="BA1063" s="35"/>
      <c r="BB1063" s="35"/>
      <c r="BC1063" s="35"/>
      <c r="BD1063" s="36"/>
      <c r="BE1063" s="36"/>
      <c r="BF1063" s="36"/>
      <c r="BG1063" s="35"/>
      <c r="BH1063" s="35"/>
      <c r="BI1063" s="36"/>
      <c r="BJ1063" s="36"/>
      <c r="BK1063" s="36"/>
      <c r="BL1063" s="36"/>
      <c r="BM1063" s="36"/>
      <c r="BN1063" s="36"/>
      <c r="BO1063" s="36"/>
      <c r="BP1063" s="36"/>
      <c r="BQ1063" s="36"/>
      <c r="BR1063" s="36"/>
      <c r="BS1063" s="36"/>
      <c r="BT1063" s="36"/>
      <c r="BU1063" s="36"/>
      <c r="BV1063" s="36"/>
      <c r="BW1063" s="36"/>
      <c r="BX1063" s="36"/>
      <c r="BY1063" s="36"/>
      <c r="BZ1063" s="36"/>
      <c r="CA1063" s="36"/>
      <c r="CB1063" s="36"/>
      <c r="CC1063" s="36"/>
      <c r="CD1063" s="36"/>
      <c r="CE1063" s="36"/>
      <c r="CF1063" s="36"/>
      <c r="CG1063" s="36"/>
      <c r="CH1063" s="36"/>
      <c r="CI1063" s="36"/>
      <c r="CJ1063" s="36"/>
      <c r="CK1063" s="36"/>
      <c r="CL1063" s="36"/>
      <c r="CM1063" s="36"/>
      <c r="CN1063" s="36"/>
    </row>
    <row r="1064" spans="1:92" s="32" customFormat="1" hidden="1" x14ac:dyDescent="0.5">
      <c r="A1064" s="2"/>
      <c r="B1064" s="2"/>
      <c r="C1064" s="2"/>
      <c r="D1064" s="3"/>
      <c r="E1064" s="3"/>
      <c r="F1064" s="3"/>
      <c r="G1064" s="3"/>
      <c r="H1064" s="3"/>
      <c r="I1064" s="3"/>
      <c r="J1064" s="4"/>
      <c r="K1064" s="4"/>
      <c r="L1064" s="3"/>
      <c r="M1064" s="57"/>
      <c r="O1064" s="34"/>
      <c r="R1064" s="33"/>
      <c r="S1064" s="33"/>
      <c r="T1064" s="33"/>
      <c r="U1064" s="34"/>
      <c r="V1064" s="34"/>
      <c r="W1064" s="34"/>
      <c r="X1064" s="35"/>
      <c r="Y1064" s="35"/>
      <c r="Z1064" s="35"/>
      <c r="AA1064" s="35"/>
      <c r="AB1064" s="35"/>
      <c r="AC1064" s="35"/>
      <c r="AD1064" s="35"/>
      <c r="AE1064" s="35"/>
      <c r="AF1064" s="35"/>
      <c r="AG1064" s="35"/>
      <c r="AH1064" s="35"/>
      <c r="AI1064" s="35"/>
      <c r="AJ1064" s="35"/>
      <c r="AK1064" s="35"/>
      <c r="AL1064" s="35"/>
      <c r="AM1064" s="35"/>
      <c r="AN1064" s="35"/>
      <c r="AO1064" s="35"/>
      <c r="AP1064" s="35"/>
      <c r="AQ1064" s="35"/>
      <c r="AR1064" s="35"/>
      <c r="AS1064" s="35"/>
      <c r="AT1064" s="35"/>
      <c r="AU1064" s="35"/>
      <c r="AV1064" s="35"/>
      <c r="AW1064" s="35"/>
      <c r="AX1064" s="35"/>
      <c r="AY1064" s="35"/>
      <c r="AZ1064" s="35"/>
      <c r="BA1064" s="35"/>
      <c r="BB1064" s="35"/>
      <c r="BC1064" s="35"/>
      <c r="BD1064" s="36"/>
      <c r="BE1064" s="36"/>
      <c r="BF1064" s="36"/>
      <c r="BG1064" s="35"/>
      <c r="BH1064" s="35"/>
      <c r="BI1064" s="36"/>
      <c r="BJ1064" s="36"/>
      <c r="BK1064" s="36"/>
      <c r="BL1064" s="36"/>
      <c r="BM1064" s="36"/>
      <c r="BN1064" s="36"/>
      <c r="BO1064" s="36"/>
      <c r="BP1064" s="36"/>
      <c r="BQ1064" s="36"/>
      <c r="BR1064" s="36"/>
      <c r="BS1064" s="36"/>
      <c r="BT1064" s="36"/>
      <c r="BU1064" s="36"/>
      <c r="BV1064" s="36"/>
      <c r="BW1064" s="36"/>
      <c r="BX1064" s="36"/>
      <c r="BY1064" s="36"/>
      <c r="BZ1064" s="36"/>
      <c r="CA1064" s="36"/>
      <c r="CB1064" s="36"/>
      <c r="CC1064" s="36"/>
      <c r="CD1064" s="36"/>
      <c r="CE1064" s="36"/>
      <c r="CF1064" s="36"/>
      <c r="CG1064" s="36"/>
      <c r="CH1064" s="36"/>
      <c r="CI1064" s="36"/>
      <c r="CJ1064" s="36"/>
      <c r="CK1064" s="36"/>
      <c r="CL1064" s="36"/>
      <c r="CM1064" s="36"/>
      <c r="CN1064" s="36"/>
    </row>
    <row r="1065" spans="1:92" s="32" customFormat="1" hidden="1" x14ac:dyDescent="0.5">
      <c r="A1065" s="2"/>
      <c r="B1065" s="2"/>
      <c r="C1065" s="2"/>
      <c r="D1065" s="3"/>
      <c r="E1065" s="3"/>
      <c r="F1065" s="3"/>
      <c r="G1065" s="3"/>
      <c r="H1065" s="3"/>
      <c r="I1065" s="3"/>
      <c r="J1065" s="4"/>
      <c r="K1065" s="4"/>
      <c r="L1065" s="3"/>
      <c r="M1065" s="57"/>
      <c r="O1065" s="34"/>
      <c r="R1065" s="33"/>
      <c r="S1065" s="33"/>
      <c r="T1065" s="33"/>
      <c r="U1065" s="34"/>
      <c r="V1065" s="34"/>
      <c r="W1065" s="34"/>
      <c r="X1065" s="35"/>
      <c r="Y1065" s="35"/>
      <c r="Z1065" s="35"/>
      <c r="AA1065" s="35"/>
      <c r="AB1065" s="35"/>
      <c r="AC1065" s="35"/>
      <c r="AD1065" s="35"/>
      <c r="AE1065" s="35"/>
      <c r="AF1065" s="35"/>
      <c r="AG1065" s="35"/>
      <c r="AH1065" s="35"/>
      <c r="AI1065" s="35"/>
      <c r="AJ1065" s="35"/>
      <c r="AK1065" s="35"/>
      <c r="AL1065" s="35"/>
      <c r="AM1065" s="35"/>
      <c r="AN1065" s="35"/>
      <c r="AO1065" s="35"/>
      <c r="AP1065" s="35"/>
      <c r="AQ1065" s="35"/>
      <c r="AR1065" s="35"/>
      <c r="AS1065" s="35"/>
      <c r="AT1065" s="35"/>
      <c r="AU1065" s="35"/>
      <c r="AV1065" s="35"/>
      <c r="AW1065" s="35"/>
      <c r="AX1065" s="35"/>
      <c r="AY1065" s="35"/>
      <c r="AZ1065" s="35"/>
      <c r="BA1065" s="35"/>
      <c r="BB1065" s="35"/>
      <c r="BC1065" s="35"/>
      <c r="BD1065" s="36"/>
      <c r="BE1065" s="36"/>
      <c r="BF1065" s="36"/>
      <c r="BG1065" s="35"/>
      <c r="BH1065" s="35"/>
      <c r="BI1065" s="36"/>
      <c r="BJ1065" s="36"/>
      <c r="BK1065" s="36"/>
      <c r="BL1065" s="36"/>
      <c r="BM1065" s="36"/>
      <c r="BN1065" s="36"/>
      <c r="BO1065" s="36"/>
      <c r="BP1065" s="36"/>
      <c r="BQ1065" s="36"/>
      <c r="BR1065" s="36"/>
      <c r="BS1065" s="36"/>
      <c r="BT1065" s="36"/>
      <c r="BU1065" s="36"/>
      <c r="BV1065" s="36"/>
      <c r="BW1065" s="36"/>
      <c r="BX1065" s="36"/>
      <c r="BY1065" s="36"/>
      <c r="BZ1065" s="36"/>
      <c r="CA1065" s="36"/>
      <c r="CB1065" s="36"/>
      <c r="CC1065" s="36"/>
      <c r="CD1065" s="36"/>
      <c r="CE1065" s="36"/>
      <c r="CF1065" s="36"/>
      <c r="CG1065" s="36"/>
      <c r="CH1065" s="36"/>
      <c r="CI1065" s="36"/>
      <c r="CJ1065" s="36"/>
      <c r="CK1065" s="36"/>
      <c r="CL1065" s="36"/>
      <c r="CM1065" s="36"/>
      <c r="CN1065" s="36"/>
    </row>
    <row r="1066" spans="1:92" s="32" customFormat="1" hidden="1" x14ac:dyDescent="0.5">
      <c r="A1066" s="2"/>
      <c r="B1066" s="2"/>
      <c r="C1066" s="2"/>
      <c r="D1066" s="3"/>
      <c r="E1066" s="3"/>
      <c r="F1066" s="3"/>
      <c r="G1066" s="3"/>
      <c r="H1066" s="3"/>
      <c r="I1066" s="3"/>
      <c r="J1066" s="4"/>
      <c r="K1066" s="4"/>
      <c r="L1066" s="3"/>
      <c r="M1066" s="57"/>
      <c r="O1066" s="34"/>
      <c r="R1066" s="33"/>
      <c r="S1066" s="33"/>
      <c r="T1066" s="33"/>
      <c r="U1066" s="34"/>
      <c r="V1066" s="34"/>
      <c r="W1066" s="34"/>
      <c r="X1066" s="35"/>
      <c r="Y1066" s="35"/>
      <c r="Z1066" s="35"/>
      <c r="AA1066" s="35"/>
      <c r="AB1066" s="35"/>
      <c r="AC1066" s="35"/>
      <c r="AD1066" s="35"/>
      <c r="AE1066" s="35"/>
      <c r="AF1066" s="35"/>
      <c r="AG1066" s="35"/>
      <c r="AH1066" s="35"/>
      <c r="AI1066" s="35"/>
      <c r="AJ1066" s="35"/>
      <c r="AK1066" s="35"/>
      <c r="AL1066" s="35"/>
      <c r="AM1066" s="35"/>
      <c r="AN1066" s="35"/>
      <c r="AO1066" s="35"/>
      <c r="AP1066" s="35"/>
      <c r="AQ1066" s="35"/>
      <c r="AR1066" s="35"/>
      <c r="AS1066" s="35"/>
      <c r="AT1066" s="35"/>
      <c r="AU1066" s="35"/>
      <c r="AV1066" s="35"/>
      <c r="AW1066" s="35"/>
      <c r="AX1066" s="35"/>
      <c r="AY1066" s="35"/>
      <c r="AZ1066" s="35"/>
      <c r="BA1066" s="35"/>
      <c r="BB1066" s="35"/>
      <c r="BC1066" s="35"/>
      <c r="BD1066" s="36"/>
      <c r="BE1066" s="36"/>
      <c r="BF1066" s="36"/>
      <c r="BG1066" s="35"/>
      <c r="BH1066" s="35"/>
      <c r="BI1066" s="36"/>
      <c r="BJ1066" s="36"/>
      <c r="BK1066" s="36"/>
      <c r="BL1066" s="36"/>
      <c r="BM1066" s="36"/>
      <c r="BN1066" s="36"/>
      <c r="BO1066" s="36"/>
      <c r="BP1066" s="36"/>
      <c r="BQ1066" s="36"/>
      <c r="BR1066" s="36"/>
      <c r="BS1066" s="36"/>
      <c r="BT1066" s="36"/>
      <c r="BU1066" s="36"/>
      <c r="BV1066" s="36"/>
      <c r="BW1066" s="36"/>
      <c r="BX1066" s="36"/>
      <c r="BY1066" s="36"/>
      <c r="BZ1066" s="36"/>
      <c r="CA1066" s="36"/>
      <c r="CB1066" s="36"/>
      <c r="CC1066" s="36"/>
      <c r="CD1066" s="36"/>
      <c r="CE1066" s="36"/>
      <c r="CF1066" s="36"/>
      <c r="CG1066" s="36"/>
      <c r="CH1066" s="36"/>
      <c r="CI1066" s="36"/>
      <c r="CJ1066" s="36"/>
      <c r="CK1066" s="36"/>
      <c r="CL1066" s="36"/>
      <c r="CM1066" s="36"/>
      <c r="CN1066" s="36"/>
    </row>
    <row r="1067" spans="1:92" s="32" customFormat="1" hidden="1" x14ac:dyDescent="0.5">
      <c r="A1067" s="2"/>
      <c r="B1067" s="2"/>
      <c r="C1067" s="2"/>
      <c r="D1067" s="3"/>
      <c r="E1067" s="3"/>
      <c r="F1067" s="3"/>
      <c r="G1067" s="3"/>
      <c r="H1067" s="3"/>
      <c r="I1067" s="3"/>
      <c r="J1067" s="4"/>
      <c r="K1067" s="4"/>
      <c r="L1067" s="3"/>
      <c r="M1067" s="57"/>
      <c r="O1067" s="34"/>
      <c r="R1067" s="33"/>
      <c r="S1067" s="33"/>
      <c r="T1067" s="33"/>
      <c r="U1067" s="34"/>
      <c r="V1067" s="34"/>
      <c r="W1067" s="34"/>
      <c r="X1067" s="35"/>
      <c r="Y1067" s="35"/>
      <c r="Z1067" s="35"/>
      <c r="AA1067" s="35"/>
      <c r="AB1067" s="35"/>
      <c r="AC1067" s="35"/>
      <c r="AD1067" s="35"/>
      <c r="AE1067" s="35"/>
      <c r="AF1067" s="35"/>
      <c r="AG1067" s="35"/>
      <c r="AH1067" s="35"/>
      <c r="AI1067" s="35"/>
      <c r="AJ1067" s="35"/>
      <c r="AK1067" s="35"/>
      <c r="AL1067" s="35"/>
      <c r="AM1067" s="35"/>
      <c r="AN1067" s="35"/>
      <c r="AO1067" s="35"/>
      <c r="AP1067" s="35"/>
      <c r="AQ1067" s="35"/>
      <c r="AR1067" s="35"/>
      <c r="AS1067" s="35"/>
      <c r="AT1067" s="35"/>
      <c r="AU1067" s="35"/>
      <c r="AV1067" s="35"/>
      <c r="AW1067" s="35"/>
      <c r="AX1067" s="35"/>
      <c r="AY1067" s="35"/>
      <c r="AZ1067" s="35"/>
      <c r="BA1067" s="35"/>
      <c r="BB1067" s="35"/>
      <c r="BC1067" s="35"/>
      <c r="BD1067" s="36"/>
      <c r="BE1067" s="36"/>
      <c r="BF1067" s="36"/>
      <c r="BG1067" s="35"/>
      <c r="BH1067" s="35"/>
      <c r="BI1067" s="36"/>
      <c r="BJ1067" s="36"/>
      <c r="BK1067" s="36"/>
      <c r="BL1067" s="36"/>
      <c r="BM1067" s="36"/>
      <c r="BN1067" s="36"/>
      <c r="BO1067" s="36"/>
      <c r="BP1067" s="36"/>
      <c r="BQ1067" s="36"/>
      <c r="BR1067" s="36"/>
      <c r="BS1067" s="36"/>
      <c r="BT1067" s="36"/>
      <c r="BU1067" s="36"/>
      <c r="BV1067" s="36"/>
      <c r="BW1067" s="36"/>
      <c r="BX1067" s="36"/>
      <c r="BY1067" s="36"/>
      <c r="BZ1067" s="36"/>
      <c r="CA1067" s="36"/>
      <c r="CB1067" s="36"/>
      <c r="CC1067" s="36"/>
      <c r="CD1067" s="36"/>
      <c r="CE1067" s="36"/>
      <c r="CF1067" s="36"/>
      <c r="CG1067" s="36"/>
      <c r="CH1067" s="36"/>
      <c r="CI1067" s="36"/>
      <c r="CJ1067" s="36"/>
      <c r="CK1067" s="36"/>
      <c r="CL1067" s="36"/>
      <c r="CM1067" s="36"/>
      <c r="CN1067" s="36"/>
    </row>
    <row r="1068" spans="1:92" s="32" customFormat="1" hidden="1" x14ac:dyDescent="0.5">
      <c r="A1068" s="2"/>
      <c r="B1068" s="2"/>
      <c r="C1068" s="2"/>
      <c r="D1068" s="3"/>
      <c r="E1068" s="3"/>
      <c r="F1068" s="3"/>
      <c r="G1068" s="3"/>
      <c r="H1068" s="3"/>
      <c r="I1068" s="3"/>
      <c r="J1068" s="4"/>
      <c r="K1068" s="4"/>
      <c r="L1068" s="3"/>
      <c r="M1068" s="57"/>
      <c r="O1068" s="34"/>
      <c r="R1068" s="33"/>
      <c r="S1068" s="33"/>
      <c r="T1068" s="33"/>
      <c r="U1068" s="34"/>
      <c r="V1068" s="34"/>
      <c r="W1068" s="34"/>
      <c r="X1068" s="35"/>
      <c r="Y1068" s="35"/>
      <c r="Z1068" s="35"/>
      <c r="AA1068" s="35"/>
      <c r="AB1068" s="35"/>
      <c r="AC1068" s="35"/>
      <c r="AD1068" s="35"/>
      <c r="AE1068" s="35"/>
      <c r="AF1068" s="35"/>
      <c r="AG1068" s="35"/>
      <c r="AH1068" s="35"/>
      <c r="AI1068" s="35"/>
      <c r="AJ1068" s="35"/>
      <c r="AK1068" s="35"/>
      <c r="AL1068" s="35"/>
      <c r="AM1068" s="35"/>
      <c r="AN1068" s="35"/>
      <c r="AO1068" s="35"/>
      <c r="AP1068" s="35"/>
      <c r="AQ1068" s="35"/>
      <c r="AR1068" s="35"/>
      <c r="AS1068" s="35"/>
      <c r="AT1068" s="35"/>
      <c r="AU1068" s="35"/>
      <c r="AV1068" s="35"/>
      <c r="AW1068" s="35"/>
      <c r="AX1068" s="35"/>
      <c r="AY1068" s="35"/>
      <c r="AZ1068" s="35"/>
      <c r="BA1068" s="35"/>
      <c r="BB1068" s="35"/>
      <c r="BC1068" s="35"/>
      <c r="BD1068" s="36"/>
      <c r="BE1068" s="36"/>
      <c r="BF1068" s="36"/>
      <c r="BG1068" s="35"/>
      <c r="BH1068" s="35"/>
      <c r="BI1068" s="36"/>
      <c r="BJ1068" s="36"/>
      <c r="BK1068" s="36"/>
      <c r="BL1068" s="36"/>
      <c r="BM1068" s="36"/>
      <c r="BN1068" s="36"/>
      <c r="BO1068" s="36"/>
      <c r="BP1068" s="36"/>
      <c r="BQ1068" s="36"/>
      <c r="BR1068" s="36"/>
      <c r="BS1068" s="36"/>
      <c r="BT1068" s="36"/>
      <c r="BU1068" s="36"/>
      <c r="BV1068" s="36"/>
      <c r="BW1068" s="36"/>
      <c r="BX1068" s="36"/>
      <c r="BY1068" s="36"/>
      <c r="BZ1068" s="36"/>
      <c r="CA1068" s="36"/>
      <c r="CB1068" s="36"/>
      <c r="CC1068" s="36"/>
      <c r="CD1068" s="36"/>
      <c r="CE1068" s="36"/>
      <c r="CF1068" s="36"/>
      <c r="CG1068" s="36"/>
      <c r="CH1068" s="36"/>
      <c r="CI1068" s="36"/>
      <c r="CJ1068" s="36"/>
      <c r="CK1068" s="36"/>
      <c r="CL1068" s="36"/>
      <c r="CM1068" s="36"/>
      <c r="CN1068" s="36"/>
    </row>
    <row r="1069" spans="1:92" s="32" customFormat="1" hidden="1" x14ac:dyDescent="0.5">
      <c r="A1069" s="2"/>
      <c r="B1069" s="2"/>
      <c r="C1069" s="2"/>
      <c r="D1069" s="3"/>
      <c r="E1069" s="3"/>
      <c r="F1069" s="3"/>
      <c r="G1069" s="3"/>
      <c r="H1069" s="3"/>
      <c r="I1069" s="3"/>
      <c r="J1069" s="4"/>
      <c r="K1069" s="4"/>
      <c r="L1069" s="3"/>
      <c r="M1069" s="57"/>
      <c r="O1069" s="34"/>
      <c r="R1069" s="33"/>
      <c r="S1069" s="33"/>
      <c r="T1069" s="33"/>
      <c r="U1069" s="34"/>
      <c r="V1069" s="34"/>
      <c r="W1069" s="34"/>
      <c r="X1069" s="35"/>
      <c r="Y1069" s="35"/>
      <c r="Z1069" s="35"/>
      <c r="AA1069" s="35"/>
      <c r="AB1069" s="35"/>
      <c r="AC1069" s="35"/>
      <c r="AD1069" s="35"/>
      <c r="AE1069" s="35"/>
      <c r="AF1069" s="35"/>
      <c r="AG1069" s="35"/>
      <c r="AH1069" s="35"/>
      <c r="AI1069" s="35"/>
      <c r="AJ1069" s="35"/>
      <c r="AK1069" s="35"/>
      <c r="AL1069" s="35"/>
      <c r="AM1069" s="35"/>
      <c r="AN1069" s="35"/>
      <c r="AO1069" s="35"/>
      <c r="AP1069" s="35"/>
      <c r="AQ1069" s="35"/>
      <c r="AR1069" s="35"/>
      <c r="AS1069" s="35"/>
      <c r="AT1069" s="35"/>
      <c r="AU1069" s="35"/>
      <c r="AV1069" s="35"/>
      <c r="AW1069" s="35"/>
      <c r="AX1069" s="35"/>
      <c r="AY1069" s="35"/>
      <c r="AZ1069" s="35"/>
      <c r="BA1069" s="35"/>
      <c r="BB1069" s="35"/>
      <c r="BC1069" s="35"/>
      <c r="BD1069" s="36"/>
      <c r="BE1069" s="36"/>
      <c r="BF1069" s="36"/>
      <c r="BG1069" s="35"/>
      <c r="BH1069" s="35"/>
      <c r="BI1069" s="36"/>
      <c r="BJ1069" s="36"/>
      <c r="BK1069" s="36"/>
      <c r="BL1069" s="36"/>
      <c r="BM1069" s="36"/>
      <c r="BN1069" s="36"/>
      <c r="BO1069" s="36"/>
      <c r="BP1069" s="36"/>
      <c r="BQ1069" s="36"/>
      <c r="BR1069" s="36"/>
      <c r="BS1069" s="36"/>
      <c r="BT1069" s="36"/>
      <c r="BU1069" s="36"/>
      <c r="BV1069" s="36"/>
      <c r="BW1069" s="36"/>
      <c r="BX1069" s="36"/>
      <c r="BY1069" s="36"/>
      <c r="BZ1069" s="36"/>
      <c r="CA1069" s="36"/>
      <c r="CB1069" s="36"/>
      <c r="CC1069" s="36"/>
      <c r="CD1069" s="36"/>
      <c r="CE1069" s="36"/>
      <c r="CF1069" s="36"/>
      <c r="CG1069" s="36"/>
      <c r="CH1069" s="36"/>
      <c r="CI1069" s="36"/>
      <c r="CJ1069" s="36"/>
      <c r="CK1069" s="36"/>
      <c r="CL1069" s="36"/>
      <c r="CM1069" s="36"/>
      <c r="CN1069" s="36"/>
    </row>
    <row r="1070" spans="1:92" hidden="1" x14ac:dyDescent="0.5"/>
    <row r="1071" spans="1:92" hidden="1" x14ac:dyDescent="0.5"/>
    <row r="1072" spans="1:92" hidden="1" x14ac:dyDescent="0.5"/>
    <row r="1073" hidden="1" x14ac:dyDescent="0.5"/>
    <row r="1074" hidden="1" x14ac:dyDescent="0.5"/>
    <row r="1075" hidden="1" x14ac:dyDescent="0.5"/>
    <row r="1076" hidden="1" x14ac:dyDescent="0.5"/>
    <row r="1077" hidden="1" x14ac:dyDescent="0.5"/>
    <row r="1078" hidden="1" x14ac:dyDescent="0.5"/>
    <row r="1079" hidden="1" x14ac:dyDescent="0.5"/>
    <row r="1080" hidden="1" x14ac:dyDescent="0.5"/>
    <row r="1081" hidden="1" x14ac:dyDescent="0.5"/>
    <row r="1082" hidden="1" x14ac:dyDescent="0.5"/>
    <row r="1083" hidden="1" x14ac:dyDescent="0.5"/>
    <row r="1084" hidden="1" x14ac:dyDescent="0.5"/>
    <row r="1085" hidden="1" x14ac:dyDescent="0.5"/>
    <row r="1086" hidden="1" x14ac:dyDescent="0.5"/>
    <row r="1087" hidden="1" x14ac:dyDescent="0.5"/>
    <row r="1088" hidden="1" x14ac:dyDescent="0.5"/>
    <row r="1089" hidden="1" x14ac:dyDescent="0.5"/>
    <row r="1090" hidden="1" x14ac:dyDescent="0.5"/>
    <row r="1091" hidden="1" x14ac:dyDescent="0.5"/>
    <row r="1092" hidden="1" x14ac:dyDescent="0.5"/>
    <row r="1093" hidden="1" x14ac:dyDescent="0.5"/>
    <row r="1094" hidden="1" x14ac:dyDescent="0.5"/>
    <row r="1095" hidden="1" x14ac:dyDescent="0.5"/>
    <row r="1096" hidden="1" x14ac:dyDescent="0.5"/>
    <row r="1097" hidden="1" x14ac:dyDescent="0.5"/>
    <row r="1098" hidden="1" x14ac:dyDescent="0.5"/>
    <row r="1099" hidden="1" x14ac:dyDescent="0.5"/>
    <row r="1100" hidden="1" x14ac:dyDescent="0.5"/>
    <row r="1101" hidden="1" x14ac:dyDescent="0.5"/>
    <row r="1102" hidden="1" x14ac:dyDescent="0.5"/>
    <row r="1103" hidden="1" x14ac:dyDescent="0.5"/>
    <row r="1104" hidden="1" x14ac:dyDescent="0.5"/>
    <row r="1105" hidden="1" x14ac:dyDescent="0.5"/>
  </sheetData>
  <sheetProtection password="D84F" sheet="1" objects="1" scenarios="1" selectLockedCells="1"/>
  <mergeCells count="15">
    <mergeCell ref="D40:K40"/>
    <mergeCell ref="D67:K67"/>
    <mergeCell ref="F8:I8"/>
    <mergeCell ref="C2:L3"/>
    <mergeCell ref="C5:L6"/>
    <mergeCell ref="C33:L34"/>
    <mergeCell ref="D36:K37"/>
    <mergeCell ref="F29:I30"/>
    <mergeCell ref="D95:K95"/>
    <mergeCell ref="D96:K96"/>
    <mergeCell ref="D94:K94"/>
    <mergeCell ref="D41:K41"/>
    <mergeCell ref="D42:K42"/>
    <mergeCell ref="D68:K68"/>
    <mergeCell ref="D69:K69"/>
  </mergeCells>
  <pageMargins left="0.7" right="0.7" top="0.75" bottom="0.75" header="0.3" footer="0.3"/>
  <pageSetup paperSize="9" orientation="portrait"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882DF-3617-496D-BDDA-0E7309AD431D}">
  <sheetPr codeName="Sheet3"/>
  <dimension ref="A10:H11"/>
  <sheetViews>
    <sheetView workbookViewId="0">
      <selection activeCell="E41" sqref="E41"/>
    </sheetView>
  </sheetViews>
  <sheetFormatPr defaultColWidth="10.81640625" defaultRowHeight="14.5" x14ac:dyDescent="0.35"/>
  <cols>
    <col min="1" max="8" width="10.81640625" style="2"/>
    <col min="9" max="16384" width="10.81640625" style="1"/>
  </cols>
  <sheetData>
    <row r="10" spans="2:2" ht="21" x14ac:dyDescent="0.5">
      <c r="B10" s="3" t="s">
        <v>22</v>
      </c>
    </row>
    <row r="11" spans="2:2" x14ac:dyDescent="0.35">
      <c r="B11" s="2" t="s">
        <v>81</v>
      </c>
    </row>
  </sheetData>
  <sheetProtection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13628-5D54-41FD-ACA3-E1B908BEFEC5}">
  <sheetPr codeName="Sheet4"/>
  <dimension ref="A1:M23"/>
  <sheetViews>
    <sheetView zoomScaleNormal="100" workbookViewId="0">
      <selection activeCell="C18" sqref="C18"/>
    </sheetView>
  </sheetViews>
  <sheetFormatPr defaultRowHeight="14.5" x14ac:dyDescent="0.35"/>
  <cols>
    <col min="1" max="1" width="20.81640625" style="122" customWidth="1"/>
    <col min="2" max="8" width="20.81640625" style="110" customWidth="1"/>
    <col min="9" max="9" width="8.81640625" style="110"/>
    <col min="10" max="13" width="8.81640625" style="111"/>
  </cols>
  <sheetData>
    <row r="1" spans="1:8" ht="16" x14ac:dyDescent="0.4">
      <c r="A1" s="107" t="s">
        <v>77</v>
      </c>
      <c r="B1" s="109"/>
      <c r="C1" s="144" t="s">
        <v>19</v>
      </c>
      <c r="D1" s="144"/>
      <c r="E1" s="144" t="s">
        <v>20</v>
      </c>
      <c r="F1" s="144"/>
      <c r="G1" s="144" t="s">
        <v>21</v>
      </c>
      <c r="H1" s="144"/>
    </row>
    <row r="2" spans="1:8" ht="16" x14ac:dyDescent="0.4">
      <c r="A2" s="109" t="s">
        <v>0</v>
      </c>
      <c r="B2" s="109" t="s">
        <v>42</v>
      </c>
      <c r="C2" s="109" t="s">
        <v>3</v>
      </c>
      <c r="D2" s="109" t="s">
        <v>1</v>
      </c>
      <c r="E2" s="109" t="s">
        <v>3</v>
      </c>
      <c r="F2" s="109" t="s">
        <v>1</v>
      </c>
      <c r="G2" s="109" t="s">
        <v>3</v>
      </c>
      <c r="H2" s="109" t="s">
        <v>1</v>
      </c>
    </row>
    <row r="3" spans="1:8" ht="16" x14ac:dyDescent="0.4">
      <c r="A3" s="115" t="str">
        <f>'BoE Scenario Data'!A3</f>
        <v>Fuel Extraction</v>
      </c>
      <c r="B3" s="115" t="str">
        <f>'BoE Scenario Data'!B3</f>
        <v>Coal Extraction</v>
      </c>
      <c r="C3" s="113">
        <f>'BoE Stress Test'!H11*Shocks!C3</f>
        <v>-4.5000000000000005E-3</v>
      </c>
      <c r="D3" s="113">
        <f>'BoE Stress Test'!I11*Shocks!D3</f>
        <v>-6.7500000000000004E-4</v>
      </c>
      <c r="E3" s="113">
        <f>'BoE Stress Test'!H11*Shocks!E3</f>
        <v>-4.3E-3</v>
      </c>
      <c r="F3" s="113">
        <f>'BoE Stress Test'!I11*Shocks!F3</f>
        <v>-6.7049999999999998E-4</v>
      </c>
      <c r="G3" s="113">
        <f>'BoE Stress Test'!H11*Shocks!G3</f>
        <v>-2E-3</v>
      </c>
      <c r="H3" s="113">
        <f>'BoE Stress Test'!I11*Shocks!H3</f>
        <v>-2.9999999999999997E-4</v>
      </c>
    </row>
    <row r="4" spans="1:8" ht="16" x14ac:dyDescent="0.4">
      <c r="A4" s="115" t="str">
        <f>'BoE Scenario Data'!A4</f>
        <v>Fuel Extraction</v>
      </c>
      <c r="B4" s="115" t="str">
        <f>'BoE Scenario Data'!B4</f>
        <v>Oil Extraction</v>
      </c>
      <c r="C4" s="113">
        <f>'BoE Stress Test'!H12*Shocks!C4</f>
        <v>-4.1999999999999997E-3</v>
      </c>
      <c r="D4" s="113">
        <f>'BoE Stress Test'!I12*Shocks!D4</f>
        <v>-6.3000000000000003E-4</v>
      </c>
      <c r="E4" s="113">
        <f>'BoE Stress Test'!H12*Shocks!E4</f>
        <v>-4.1099999999999999E-3</v>
      </c>
      <c r="F4" s="113">
        <f>'BoE Stress Test'!I12*Shocks!F4</f>
        <v>-6.4072500000000008E-4</v>
      </c>
      <c r="G4" s="113">
        <f>'BoE Stress Test'!H12*Shocks!G4</f>
        <v>-2E-3</v>
      </c>
      <c r="H4" s="113">
        <f>'BoE Stress Test'!I12*Shocks!H4</f>
        <v>-2.9999999999999997E-4</v>
      </c>
    </row>
    <row r="5" spans="1:8" ht="16" x14ac:dyDescent="0.4">
      <c r="A5" s="115" t="str">
        <f>'BoE Scenario Data'!A5</f>
        <v>Fuel Extraction</v>
      </c>
      <c r="B5" s="115" t="str">
        <f>'BoE Scenario Data'!B5</f>
        <v>Gas Extraction</v>
      </c>
      <c r="C5" s="113">
        <f>'BoE Stress Test'!H13*Shocks!C5</f>
        <v>-2.5000000000000001E-3</v>
      </c>
      <c r="D5" s="113">
        <f>'BoE Stress Test'!I13*Shocks!D5</f>
        <v>-3.7500000000000001E-4</v>
      </c>
      <c r="E5" s="113">
        <f>'BoE Stress Test'!H13*Shocks!E5</f>
        <v>-1.9250000000000001E-3</v>
      </c>
      <c r="F5" s="113">
        <f>'BoE Stress Test'!I13*Shocks!F5</f>
        <v>-2.9831250000000002E-4</v>
      </c>
      <c r="G5" s="113">
        <f>'BoE Stress Test'!H13*Shocks!G5</f>
        <v>-2E-3</v>
      </c>
      <c r="H5" s="113">
        <f>'BoE Stress Test'!I13*Shocks!H5</f>
        <v>-2.9999999999999997E-4</v>
      </c>
    </row>
    <row r="6" spans="1:8" ht="16" x14ac:dyDescent="0.4">
      <c r="A6" s="115" t="str">
        <f>'BoE Scenario Data'!A6</f>
        <v>Power</v>
      </c>
      <c r="B6" s="115" t="str">
        <f>'BoE Scenario Data'!B6</f>
        <v>Coal Power</v>
      </c>
      <c r="C6" s="113">
        <f>'BoE Stress Test'!H14*Shocks!C6</f>
        <v>-6.5000000000000006E-3</v>
      </c>
      <c r="D6" s="113">
        <f>'BoE Stress Test'!I14*Shocks!D6</f>
        <v>-9.7500000000000006E-4</v>
      </c>
      <c r="E6" s="113">
        <f>'BoE Stress Test'!H14*Shocks!E6</f>
        <v>-5.7250000000000009E-3</v>
      </c>
      <c r="F6" s="113">
        <f>'BoE Stress Test'!I14*Shocks!F6</f>
        <v>-8.9381249999999997E-4</v>
      </c>
      <c r="G6" s="113">
        <f>'BoE Stress Test'!H14*Shocks!G6</f>
        <v>-2E-3</v>
      </c>
      <c r="H6" s="113">
        <f>'BoE Stress Test'!I14*Shocks!H6</f>
        <v>-2.9999999999999997E-4</v>
      </c>
    </row>
    <row r="7" spans="1:8" ht="16" x14ac:dyDescent="0.4">
      <c r="A7" s="115" t="str">
        <f>'BoE Scenario Data'!A7</f>
        <v>Power</v>
      </c>
      <c r="B7" s="115" t="str">
        <f>'BoE Scenario Data'!B7</f>
        <v>Oil Power</v>
      </c>
      <c r="C7" s="113">
        <f>'BoE Stress Test'!H15*Shocks!C7</f>
        <v>-3.4999999999999996E-3</v>
      </c>
      <c r="D7" s="113">
        <f>'BoE Stress Test'!I15*Shocks!D7</f>
        <v>-5.2499999999999997E-4</v>
      </c>
      <c r="E7" s="113">
        <f>'BoE Stress Test'!H15*Shocks!E7</f>
        <v>-3.3499999999999997E-3</v>
      </c>
      <c r="F7" s="113">
        <f>'BoE Stress Test'!I15*Shocks!F7</f>
        <v>-5.2162500000000006E-4</v>
      </c>
      <c r="G7" s="113">
        <f>'BoE Stress Test'!H15*Shocks!G7</f>
        <v>-2E-3</v>
      </c>
      <c r="H7" s="113">
        <f>'BoE Stress Test'!I15*Shocks!H7</f>
        <v>-2.9999999999999997E-4</v>
      </c>
    </row>
    <row r="8" spans="1:8" ht="16" x14ac:dyDescent="0.4">
      <c r="A8" s="115" t="str">
        <f>'BoE Scenario Data'!A8</f>
        <v>Power</v>
      </c>
      <c r="B8" s="115" t="str">
        <f>'BoE Scenario Data'!B8</f>
        <v>Gas Power</v>
      </c>
      <c r="C8" s="113">
        <f>'BoE Stress Test'!H16*Shocks!C8</f>
        <v>-2E-3</v>
      </c>
      <c r="D8" s="113">
        <f>'BoE Stress Test'!I16*Shocks!D8</f>
        <v>-2.9999999999999997E-4</v>
      </c>
      <c r="E8" s="113">
        <f>'BoE Stress Test'!H16*Shocks!E8</f>
        <v>-1.9250000000000001E-3</v>
      </c>
      <c r="F8" s="113">
        <f>'BoE Stress Test'!I16*Shocks!F8</f>
        <v>-2.9831250000000002E-4</v>
      </c>
      <c r="G8" s="113">
        <f>'BoE Stress Test'!H16*Shocks!G8</f>
        <v>-2E-3</v>
      </c>
      <c r="H8" s="113">
        <f>'BoE Stress Test'!I16*Shocks!H8</f>
        <v>-2.9999999999999997E-4</v>
      </c>
    </row>
    <row r="9" spans="1:8" ht="16" x14ac:dyDescent="0.4">
      <c r="A9" s="115" t="str">
        <f>'BoE Scenario Data'!A9</f>
        <v>Power</v>
      </c>
      <c r="B9" s="115" t="str">
        <f>'BoE Scenario Data'!B9</f>
        <v>Low Carbon Power</v>
      </c>
      <c r="C9" s="113">
        <f>'BoE Stress Test'!H17*Shocks!C9</f>
        <v>1E-3</v>
      </c>
      <c r="D9" s="113">
        <f>'BoE Stress Test'!I17*Shocks!D9</f>
        <v>1.4999999999999999E-4</v>
      </c>
      <c r="E9" s="113">
        <f>'BoE Stress Test'!H17*Shocks!E9</f>
        <v>1.4000000000000002E-3</v>
      </c>
      <c r="F9" s="113">
        <f>'BoE Stress Test'!I17*Shocks!F9</f>
        <v>2.2274999999999999E-4</v>
      </c>
      <c r="G9" s="113">
        <f>'BoE Stress Test'!H17*Shocks!G9</f>
        <v>-2E-3</v>
      </c>
      <c r="H9" s="113">
        <f>'BoE Stress Test'!I17*Shocks!H9</f>
        <v>-2.9999999999999997E-4</v>
      </c>
    </row>
    <row r="10" spans="1:8" ht="16" x14ac:dyDescent="0.4">
      <c r="A10" s="115" t="str">
        <f>'BoE Scenario Data'!A10</f>
        <v>Automotive</v>
      </c>
      <c r="B10" s="115" t="str">
        <f>'BoE Scenario Data'!B10</f>
        <v>Non-Electric Vehicles</v>
      </c>
      <c r="C10" s="113">
        <f>'BoE Stress Test'!H18*Shocks!C10</f>
        <v>-3.0000000000000001E-3</v>
      </c>
      <c r="D10" s="113">
        <f>'BoE Stress Test'!I18*Shocks!D10</f>
        <v>-4.4999999999999999E-4</v>
      </c>
      <c r="E10" s="113">
        <f>'BoE Stress Test'!H18*Shocks!E10</f>
        <v>-1.4500000000000001E-3</v>
      </c>
      <c r="F10" s="113">
        <f>'BoE Stress Test'!I18*Shocks!F10</f>
        <v>-2.2387499999999998E-4</v>
      </c>
      <c r="G10" s="113">
        <f>'BoE Stress Test'!H18*Shocks!G10</f>
        <v>-1E-3</v>
      </c>
      <c r="H10" s="113">
        <f>'BoE Stress Test'!I18*Shocks!H10</f>
        <v>-1.4999999999999999E-4</v>
      </c>
    </row>
    <row r="11" spans="1:8" ht="16" x14ac:dyDescent="0.4">
      <c r="A11" s="115" t="str">
        <f>'BoE Scenario Data'!A11</f>
        <v>Automotive</v>
      </c>
      <c r="B11" s="115" t="str">
        <f>'BoE Scenario Data'!B11</f>
        <v>Electric Vehicles</v>
      </c>
      <c r="C11" s="113">
        <f>'BoE Stress Test'!H19*Shocks!C11</f>
        <v>1.5E-3</v>
      </c>
      <c r="D11" s="113">
        <f>'BoE Stress Test'!I19*Shocks!D11</f>
        <v>2.2499999999999999E-4</v>
      </c>
      <c r="E11" s="113">
        <f>'BoE Stress Test'!H19*Shocks!E11</f>
        <v>4.2500000000000003E-3</v>
      </c>
      <c r="F11" s="113">
        <f>'BoE Stress Test'!I19*Shocks!F11</f>
        <v>6.6937500000000016E-4</v>
      </c>
      <c r="G11" s="113">
        <f>'BoE Stress Test'!H19*Shocks!G11</f>
        <v>-1E-3</v>
      </c>
      <c r="H11" s="113">
        <f>'BoE Stress Test'!I19*Shocks!H11</f>
        <v>-1.4999999999999999E-4</v>
      </c>
    </row>
    <row r="12" spans="1:8" ht="16" x14ac:dyDescent="0.4">
      <c r="A12" s="115" t="str">
        <f>'BoE Scenario Data'!A12</f>
        <v>Shipping</v>
      </c>
      <c r="B12" s="115" t="str">
        <f>'BoE Scenario Data'!B12</f>
        <v>-</v>
      </c>
      <c r="C12" s="113">
        <f>'BoE Stress Test'!H20*Shocks!C12</f>
        <v>-1.5E-3</v>
      </c>
      <c r="D12" s="113">
        <f>'BoE Stress Test'!I20*Shocks!D12</f>
        <v>-2.2499999999999999E-4</v>
      </c>
      <c r="E12" s="113">
        <f>'BoE Stress Test'!H20*Shocks!E12</f>
        <v>-1.4500000000000001E-3</v>
      </c>
      <c r="F12" s="113">
        <f>'BoE Stress Test'!I20*Shocks!F12</f>
        <v>-2.2387499999999998E-4</v>
      </c>
      <c r="G12" s="113">
        <f>'BoE Stress Test'!H20*Shocks!G12</f>
        <v>-1E-3</v>
      </c>
      <c r="H12" s="113">
        <f>'BoE Stress Test'!I20*Shocks!H12</f>
        <v>-1.4999999999999999E-4</v>
      </c>
    </row>
    <row r="13" spans="1:8" ht="16" x14ac:dyDescent="0.4">
      <c r="A13" s="115" t="str">
        <f>'BoE Scenario Data'!A13</f>
        <v>Aviation</v>
      </c>
      <c r="B13" s="115" t="str">
        <f>'BoE Scenario Data'!B13</f>
        <v>-</v>
      </c>
      <c r="C13" s="113">
        <f>'BoE Stress Test'!H21*Shocks!C13</f>
        <v>-2.0999999999999999E-3</v>
      </c>
      <c r="D13" s="113">
        <f>'BoE Stress Test'!I21*Shocks!D13</f>
        <v>-3.1500000000000001E-4</v>
      </c>
      <c r="E13" s="113">
        <f>'BoE Stress Test'!H21*Shocks!E13</f>
        <v>-2.2099999999999997E-3</v>
      </c>
      <c r="F13" s="113">
        <f>'BoE Stress Test'!I21*Shocks!F13</f>
        <v>-3.4297500000000003E-4</v>
      </c>
      <c r="G13" s="113">
        <f>'BoE Stress Test'!H21*Shocks!G13</f>
        <v>-1E-3</v>
      </c>
      <c r="H13" s="113">
        <f>'BoE Stress Test'!I21*Shocks!H13</f>
        <v>-1.4999999999999999E-4</v>
      </c>
    </row>
    <row r="14" spans="1:8" ht="16" x14ac:dyDescent="0.4">
      <c r="A14" s="115" t="str">
        <f>'BoE Scenario Data'!A14</f>
        <v>Materials</v>
      </c>
      <c r="B14" s="115" t="str">
        <f>'BoE Scenario Data'!B14</f>
        <v>Fossil-fuel-based</v>
      </c>
      <c r="C14" s="113">
        <f>'BoE Stress Test'!H22*Shocks!C14</f>
        <v>-3.8249999999999994E-3</v>
      </c>
      <c r="D14" s="113">
        <f>'BoE Stress Test'!I22*Shocks!D14</f>
        <v>-5.9606250000000002E-4</v>
      </c>
      <c r="E14" s="113">
        <f>'BoE Stress Test'!H22*Shocks!E14</f>
        <v>-3.2499999999999994E-3</v>
      </c>
      <c r="F14" s="113">
        <f>'BoE Stress Test'!I22*Shocks!F14</f>
        <v>-5.1937499999999998E-4</v>
      </c>
      <c r="G14" s="113">
        <f>'BoE Stress Test'!H22*Shocks!G14</f>
        <v>-2E-3</v>
      </c>
      <c r="H14" s="113">
        <f>'BoE Stress Test'!I22*Shocks!H14</f>
        <v>-2.9999999999999997E-4</v>
      </c>
    </row>
    <row r="15" spans="1:8" ht="16" x14ac:dyDescent="0.4">
      <c r="A15" s="115" t="str">
        <f>'BoE Scenario Data'!A15</f>
        <v>Materials</v>
      </c>
      <c r="B15" s="115" t="str">
        <f>'BoE Scenario Data'!B15</f>
        <v>Other</v>
      </c>
      <c r="C15" s="113">
        <f>'BoE Stress Test'!H23*Shocks!C15</f>
        <v>-1.9250000000000001E-3</v>
      </c>
      <c r="D15" s="113">
        <f>'BoE Stress Test'!I23*Shocks!D15</f>
        <v>-2.9831250000000002E-4</v>
      </c>
      <c r="E15" s="113">
        <f>'BoE Stress Test'!H23*Shocks!E15</f>
        <v>-1.9E-3</v>
      </c>
      <c r="F15" s="113">
        <f>'BoE Stress Test'!I23*Shocks!F15</f>
        <v>-2.9775E-4</v>
      </c>
      <c r="G15" s="113">
        <f>'BoE Stress Test'!H23*Shocks!G15</f>
        <v>-2E-3</v>
      </c>
      <c r="H15" s="113">
        <f>'BoE Stress Test'!I23*Shocks!H15</f>
        <v>-2.9999999999999997E-4</v>
      </c>
    </row>
    <row r="16" spans="1:8" ht="16" x14ac:dyDescent="0.4">
      <c r="A16" s="115" t="str">
        <f>'BoE Scenario Data'!A16</f>
        <v>Agriculture</v>
      </c>
      <c r="B16" s="115" t="str">
        <f>'BoE Scenario Data'!B16</f>
        <v>-</v>
      </c>
      <c r="C16" s="113">
        <f>'BoE Stress Test'!H24*Shocks!C16</f>
        <v>-6.6750000000000012E-3</v>
      </c>
      <c r="D16" s="113">
        <f>'BoE Stress Test'!I24*Shocks!D16</f>
        <v>-1.0426875E-3</v>
      </c>
      <c r="E16" s="113">
        <f>'BoE Stress Test'!H24*Shocks!E16</f>
        <v>-5.4999999999999997E-3</v>
      </c>
      <c r="F16" s="113">
        <f>'BoE Stress Test'!I24*Shocks!F16</f>
        <v>-8.8875E-4</v>
      </c>
      <c r="G16" s="113">
        <f>'BoE Stress Test'!H24*Shocks!G16</f>
        <v>-2E-3</v>
      </c>
      <c r="H16" s="113">
        <f>'BoE Stress Test'!I24*Shocks!H16</f>
        <v>-2.9999999999999997E-4</v>
      </c>
    </row>
    <row r="17" spans="1:8" ht="16" x14ac:dyDescent="0.4">
      <c r="A17" s="115" t="str">
        <f>'BoE Scenario Data'!A17</f>
        <v>Food Logistics</v>
      </c>
      <c r="B17" s="115" t="str">
        <f>'BoE Scenario Data'!B17</f>
        <v>-</v>
      </c>
      <c r="C17" s="113">
        <f>'BoE Stress Test'!H25*Shocks!C17</f>
        <v>-1.5E-3</v>
      </c>
      <c r="D17" s="113">
        <f>'BoE Stress Test'!I25*Shocks!D17</f>
        <v>-2.2499999999999999E-4</v>
      </c>
      <c r="E17" s="113">
        <f>'BoE Stress Test'!H25*Shocks!E17</f>
        <v>-1.4500000000000001E-3</v>
      </c>
      <c r="F17" s="113">
        <f>'BoE Stress Test'!I25*Shocks!F17</f>
        <v>-2.2387499999999998E-4</v>
      </c>
      <c r="G17" s="113">
        <f>'BoE Stress Test'!H25*Shocks!G17</f>
        <v>-1E-3</v>
      </c>
      <c r="H17" s="113">
        <f>'BoE Stress Test'!I25*Shocks!H17</f>
        <v>-1.4999999999999999E-4</v>
      </c>
    </row>
    <row r="18" spans="1:8" ht="16" x14ac:dyDescent="0.4">
      <c r="A18" s="115" t="str">
        <f>'BoE Scenario Data'!A18</f>
        <v>Real Estate</v>
      </c>
      <c r="B18" s="115" t="str">
        <f>'BoE Scenario Data'!B18</f>
        <v>-</v>
      </c>
      <c r="C18" s="113">
        <f>'BoE Stress Test'!H26*Shocks!C18</f>
        <v>-1E-3</v>
      </c>
      <c r="D18" s="113">
        <f>'BoE Stress Test'!I26*Shocks!D18</f>
        <v>-1.4999999999999999E-4</v>
      </c>
      <c r="E18" s="113">
        <f>'BoE Stress Test'!H26*Shocks!E18</f>
        <v>-1.5E-3</v>
      </c>
      <c r="F18" s="113">
        <f>'BoE Stress Test'!I26*Shocks!F18</f>
        <v>-2.2499999999999999E-4</v>
      </c>
      <c r="G18" s="113">
        <f>'BoE Stress Test'!H26*Shocks!G18</f>
        <v>-3.0000000000000001E-3</v>
      </c>
      <c r="H18" s="113">
        <f>'BoE Stress Test'!I26*Shocks!H18</f>
        <v>-4.4999999999999999E-4</v>
      </c>
    </row>
    <row r="19" spans="1:8" ht="16" x14ac:dyDescent="0.4">
      <c r="A19" s="115" t="str">
        <f>'BoE Scenario Data'!A19</f>
        <v>Water</v>
      </c>
      <c r="B19" s="115" t="str">
        <f>'BoE Scenario Data'!B19</f>
        <v>-</v>
      </c>
      <c r="C19" s="113">
        <f>'BoE Stress Test'!H27*Shocks!C19</f>
        <v>-5.0000000000000001E-4</v>
      </c>
      <c r="D19" s="113">
        <f>'BoE Stress Test'!I27*Shocks!D19</f>
        <v>-7.4999999999999993E-5</v>
      </c>
      <c r="E19" s="113">
        <f>'BoE Stress Test'!H27*Shocks!E19</f>
        <v>-1E-3</v>
      </c>
      <c r="F19" s="113">
        <f>'BoE Stress Test'!I27*Shocks!F19</f>
        <v>-1.4999999999999999E-4</v>
      </c>
      <c r="G19" s="113">
        <f>'BoE Stress Test'!H27*Shocks!G19</f>
        <v>-2E-3</v>
      </c>
      <c r="H19" s="113">
        <f>'BoE Stress Test'!I27*Shocks!H19</f>
        <v>-2.9999999999999997E-4</v>
      </c>
    </row>
    <row r="20" spans="1:8" ht="16" x14ac:dyDescent="0.4">
      <c r="A20" s="115" t="str">
        <f>'BoE Scenario Data'!A20</f>
        <v>All other sectors</v>
      </c>
      <c r="B20" s="115" t="str">
        <f>'BoE Scenario Data'!B20</f>
        <v>-</v>
      </c>
      <c r="C20" s="113">
        <f>'BoE Stress Test'!H28*Shocks!C20</f>
        <v>0</v>
      </c>
      <c r="D20" s="113">
        <f>'BoE Stress Test'!I28*Shocks!D20</f>
        <v>0</v>
      </c>
      <c r="E20" s="113">
        <f>'BoE Stress Test'!H28*Shocks!E20</f>
        <v>-2.0000000000000001E-4</v>
      </c>
      <c r="F20" s="113">
        <f>'BoE Stress Test'!I28*Shocks!F20</f>
        <v>-3.0000000000000001E-5</v>
      </c>
      <c r="G20" s="113">
        <f>'BoE Stress Test'!H28*Shocks!G20</f>
        <v>-5.0000000000000001E-4</v>
      </c>
      <c r="H20" s="113">
        <f>'BoE Stress Test'!I28*Shocks!H20</f>
        <v>-7.4999999999999993E-5</v>
      </c>
    </row>
    <row r="23" spans="1:8" x14ac:dyDescent="0.35">
      <c r="A23" s="110" t="s">
        <v>78</v>
      </c>
    </row>
  </sheetData>
  <sheetProtection password="D84F" sheet="1" objects="1" scenarios="1" selectLockedCells="1"/>
  <mergeCells count="3">
    <mergeCell ref="C1:D1"/>
    <mergeCell ref="E1:F1"/>
    <mergeCell ref="G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2F032-5E11-4B97-B455-C3AC9E76A1A5}">
  <sheetPr codeName="Sheet5"/>
  <dimension ref="A1:J24"/>
  <sheetViews>
    <sheetView workbookViewId="0">
      <selection activeCell="A23" sqref="A23"/>
    </sheetView>
  </sheetViews>
  <sheetFormatPr defaultRowHeight="14.5" x14ac:dyDescent="0.35"/>
  <cols>
    <col min="1" max="8" width="20.81640625" style="111" customWidth="1"/>
    <col min="9" max="10" width="8.81640625" style="111"/>
  </cols>
  <sheetData>
    <row r="1" spans="1:8" ht="16" x14ac:dyDescent="0.4">
      <c r="A1" s="107" t="s">
        <v>55</v>
      </c>
      <c r="B1" s="109"/>
      <c r="C1" s="144" t="s">
        <v>19</v>
      </c>
      <c r="D1" s="144"/>
      <c r="E1" s="144" t="s">
        <v>20</v>
      </c>
      <c r="F1" s="144"/>
      <c r="G1" s="144" t="s">
        <v>21</v>
      </c>
      <c r="H1" s="144"/>
    </row>
    <row r="2" spans="1:8" ht="16" x14ac:dyDescent="0.4">
      <c r="A2" s="109" t="s">
        <v>0</v>
      </c>
      <c r="B2" s="109" t="s">
        <v>42</v>
      </c>
      <c r="C2" s="109" t="s">
        <v>3</v>
      </c>
      <c r="D2" s="109" t="s">
        <v>1</v>
      </c>
      <c r="E2" s="109" t="s">
        <v>3</v>
      </c>
      <c r="F2" s="109" t="s">
        <v>1</v>
      </c>
      <c r="G2" s="109" t="s">
        <v>3</v>
      </c>
      <c r="H2" s="109" t="s">
        <v>1</v>
      </c>
    </row>
    <row r="3" spans="1:8" ht="16" x14ac:dyDescent="0.4">
      <c r="A3" s="115" t="str">
        <f>'BoE Scenario Data'!A3</f>
        <v>Fuel Extraction</v>
      </c>
      <c r="B3" s="115" t="str">
        <f>'BoE Scenario Data'!B3</f>
        <v>Coal Extraction</v>
      </c>
      <c r="C3" s="113">
        <f>'BoE Scenario Data'!D3+'BoE Scenario Data'!D24+'BoE Scenario Data'!D3*'BoE Scenario Data'!D24</f>
        <v>-0.45</v>
      </c>
      <c r="D3" s="113">
        <f>'BoE Scenario Data'!E3+'BoE Scenario Data'!E24+'BoE Scenario Data'!E3*'BoE Scenario Data'!E24</f>
        <v>-6.7500000000000004E-2</v>
      </c>
      <c r="E3" s="113">
        <f>'BoE Scenario Data'!F3+'BoE Scenario Data'!F24+'BoE Scenario Data'!F3*'BoE Scenario Data'!F24</f>
        <v>-0.43</v>
      </c>
      <c r="F3" s="113">
        <f>'BoE Scenario Data'!G3+'BoE Scenario Data'!G24+'BoE Scenario Data'!G3*'BoE Scenario Data'!G24</f>
        <v>-6.7049999999999998E-2</v>
      </c>
      <c r="G3" s="113">
        <f>'BoE Scenario Data'!H3+'BoE Scenario Data'!H24+'BoE Scenario Data'!H3*'BoE Scenario Data'!H24</f>
        <v>-0.2</v>
      </c>
      <c r="H3" s="113">
        <f>'BoE Scenario Data'!I3+'BoE Scenario Data'!I24+'BoE Scenario Data'!I3*'BoE Scenario Data'!I24</f>
        <v>-0.03</v>
      </c>
    </row>
    <row r="4" spans="1:8" ht="16" x14ac:dyDescent="0.4">
      <c r="A4" s="115" t="str">
        <f>'BoE Scenario Data'!A4</f>
        <v>Fuel Extraction</v>
      </c>
      <c r="B4" s="115" t="str">
        <f>'BoE Scenario Data'!B4</f>
        <v>Oil Extraction</v>
      </c>
      <c r="C4" s="113">
        <f>'BoE Scenario Data'!D4+'BoE Scenario Data'!D25+'BoE Scenario Data'!D4*'BoE Scenario Data'!D25</f>
        <v>-0.42</v>
      </c>
      <c r="D4" s="113">
        <f>'BoE Scenario Data'!E4+'BoE Scenario Data'!E25+'BoE Scenario Data'!E4*'BoE Scenario Data'!E25</f>
        <v>-6.3E-2</v>
      </c>
      <c r="E4" s="113">
        <f>'BoE Scenario Data'!F4+'BoE Scenario Data'!F25+'BoE Scenario Data'!F4*'BoE Scenario Data'!F25</f>
        <v>-0.41099999999999998</v>
      </c>
      <c r="F4" s="113">
        <f>'BoE Scenario Data'!G4+'BoE Scenario Data'!G25+'BoE Scenario Data'!G4*'BoE Scenario Data'!G25</f>
        <v>-6.4072500000000004E-2</v>
      </c>
      <c r="G4" s="113">
        <f>'BoE Scenario Data'!H4+'BoE Scenario Data'!H25+'BoE Scenario Data'!H4*'BoE Scenario Data'!H25</f>
        <v>-0.2</v>
      </c>
      <c r="H4" s="113">
        <f>'BoE Scenario Data'!I4+'BoE Scenario Data'!I25+'BoE Scenario Data'!I4*'BoE Scenario Data'!I25</f>
        <v>-0.03</v>
      </c>
    </row>
    <row r="5" spans="1:8" ht="16" x14ac:dyDescent="0.4">
      <c r="A5" s="115" t="str">
        <f>'BoE Scenario Data'!A5</f>
        <v>Fuel Extraction</v>
      </c>
      <c r="B5" s="115" t="str">
        <f>'BoE Scenario Data'!B5</f>
        <v>Gas Extraction</v>
      </c>
      <c r="C5" s="113">
        <f>'BoE Scenario Data'!D5+'BoE Scenario Data'!D26+'BoE Scenario Data'!D5*'BoE Scenario Data'!D26</f>
        <v>-0.25</v>
      </c>
      <c r="D5" s="113">
        <f>'BoE Scenario Data'!E5+'BoE Scenario Data'!E26+'BoE Scenario Data'!E5*'BoE Scenario Data'!E26</f>
        <v>-3.7499999999999999E-2</v>
      </c>
      <c r="E5" s="113">
        <f>'BoE Scenario Data'!F5+'BoE Scenario Data'!F26+'BoE Scenario Data'!F5*'BoE Scenario Data'!F26</f>
        <v>-0.1925</v>
      </c>
      <c r="F5" s="113">
        <f>'BoE Scenario Data'!G5+'BoE Scenario Data'!G26+'BoE Scenario Data'!G5*'BoE Scenario Data'!G26</f>
        <v>-2.983125E-2</v>
      </c>
      <c r="G5" s="113">
        <f>'BoE Scenario Data'!H5+'BoE Scenario Data'!H26+'BoE Scenario Data'!H5*'BoE Scenario Data'!H26</f>
        <v>-0.2</v>
      </c>
      <c r="H5" s="113">
        <f>'BoE Scenario Data'!I5+'BoE Scenario Data'!I26+'BoE Scenario Data'!I5*'BoE Scenario Data'!I26</f>
        <v>-0.03</v>
      </c>
    </row>
    <row r="6" spans="1:8" ht="16" x14ac:dyDescent="0.4">
      <c r="A6" s="115" t="str">
        <f>'BoE Scenario Data'!A6</f>
        <v>Power</v>
      </c>
      <c r="B6" s="115" t="str">
        <f>'BoE Scenario Data'!B6</f>
        <v>Coal Power</v>
      </c>
      <c r="C6" s="113">
        <f>'BoE Scenario Data'!D6+'BoE Scenario Data'!D27+'BoE Scenario Data'!D6*'BoE Scenario Data'!D27</f>
        <v>-0.65</v>
      </c>
      <c r="D6" s="113">
        <f>'BoE Scenario Data'!E6+'BoE Scenario Data'!E27+'BoE Scenario Data'!E6*'BoE Scenario Data'!E27</f>
        <v>-9.7500000000000003E-2</v>
      </c>
      <c r="E6" s="113">
        <f>'BoE Scenario Data'!F6+'BoE Scenario Data'!F27+'BoE Scenario Data'!F6*'BoE Scenario Data'!F27</f>
        <v>-0.57250000000000012</v>
      </c>
      <c r="F6" s="113">
        <f>'BoE Scenario Data'!G6+'BoE Scenario Data'!G27+'BoE Scenario Data'!G6*'BoE Scenario Data'!G27</f>
        <v>-8.9381249999999995E-2</v>
      </c>
      <c r="G6" s="113">
        <f>'BoE Scenario Data'!H6+'BoE Scenario Data'!H27+'BoE Scenario Data'!H6*'BoE Scenario Data'!H27</f>
        <v>-0.2</v>
      </c>
      <c r="H6" s="113">
        <f>'BoE Scenario Data'!I6+'BoE Scenario Data'!I27+'BoE Scenario Data'!I6*'BoE Scenario Data'!I27</f>
        <v>-0.03</v>
      </c>
    </row>
    <row r="7" spans="1:8" ht="16" x14ac:dyDescent="0.4">
      <c r="A7" s="115" t="str">
        <f>'BoE Scenario Data'!A7</f>
        <v>Power</v>
      </c>
      <c r="B7" s="115" t="str">
        <f>'BoE Scenario Data'!B7</f>
        <v>Oil Power</v>
      </c>
      <c r="C7" s="113">
        <f>'BoE Scenario Data'!D7+'BoE Scenario Data'!D28+'BoE Scenario Data'!D7*'BoE Scenario Data'!D28</f>
        <v>-0.35</v>
      </c>
      <c r="D7" s="113">
        <f>'BoE Scenario Data'!E7+'BoE Scenario Data'!E28+'BoE Scenario Data'!E7*'BoE Scenario Data'!E28</f>
        <v>-5.2499999999999998E-2</v>
      </c>
      <c r="E7" s="113">
        <f>'BoE Scenario Data'!F7+'BoE Scenario Data'!F28+'BoE Scenario Data'!F7*'BoE Scenario Data'!F28</f>
        <v>-0.33499999999999996</v>
      </c>
      <c r="F7" s="113">
        <f>'BoE Scenario Data'!G7+'BoE Scenario Data'!G28+'BoE Scenario Data'!G7*'BoE Scenario Data'!G28</f>
        <v>-5.2162500000000001E-2</v>
      </c>
      <c r="G7" s="113">
        <f>'BoE Scenario Data'!H7+'BoE Scenario Data'!H28+'BoE Scenario Data'!H7*'BoE Scenario Data'!H28</f>
        <v>-0.2</v>
      </c>
      <c r="H7" s="113">
        <f>'BoE Scenario Data'!I7+'BoE Scenario Data'!I28+'BoE Scenario Data'!I7*'BoE Scenario Data'!I28</f>
        <v>-0.03</v>
      </c>
    </row>
    <row r="8" spans="1:8" ht="16" x14ac:dyDescent="0.4">
      <c r="A8" s="115" t="str">
        <f>'BoE Scenario Data'!A8</f>
        <v>Power</v>
      </c>
      <c r="B8" s="115" t="str">
        <f>'BoE Scenario Data'!B8</f>
        <v>Gas Power</v>
      </c>
      <c r="C8" s="113">
        <f>'BoE Scenario Data'!D8+'BoE Scenario Data'!D29+'BoE Scenario Data'!D8*'BoE Scenario Data'!D29</f>
        <v>-0.2</v>
      </c>
      <c r="D8" s="113">
        <f>'BoE Scenario Data'!E8+'BoE Scenario Data'!E29+'BoE Scenario Data'!E8*'BoE Scenario Data'!E29</f>
        <v>-0.03</v>
      </c>
      <c r="E8" s="113">
        <f>'BoE Scenario Data'!F8+'BoE Scenario Data'!F29+'BoE Scenario Data'!F8*'BoE Scenario Data'!F29</f>
        <v>-0.1925</v>
      </c>
      <c r="F8" s="113">
        <f>'BoE Scenario Data'!G8+'BoE Scenario Data'!G29+'BoE Scenario Data'!G8*'BoE Scenario Data'!G29</f>
        <v>-2.983125E-2</v>
      </c>
      <c r="G8" s="113">
        <f>'BoE Scenario Data'!H8+'BoE Scenario Data'!H29+'BoE Scenario Data'!H8*'BoE Scenario Data'!H29</f>
        <v>-0.2</v>
      </c>
      <c r="H8" s="113">
        <f>'BoE Scenario Data'!I8+'BoE Scenario Data'!I29+'BoE Scenario Data'!I8*'BoE Scenario Data'!I29</f>
        <v>-0.03</v>
      </c>
    </row>
    <row r="9" spans="1:8" ht="16" x14ac:dyDescent="0.4">
      <c r="A9" s="115" t="str">
        <f>'BoE Scenario Data'!A9</f>
        <v>Power</v>
      </c>
      <c r="B9" s="115" t="str">
        <f>'BoE Scenario Data'!B9</f>
        <v>Low Carbon Power</v>
      </c>
      <c r="C9" s="113">
        <f>'BoE Scenario Data'!D9+'BoE Scenario Data'!D30+'BoE Scenario Data'!D9*'BoE Scenario Data'!D30</f>
        <v>0.1</v>
      </c>
      <c r="D9" s="113">
        <f>'BoE Scenario Data'!E9+'BoE Scenario Data'!E30+'BoE Scenario Data'!E9*'BoE Scenario Data'!E30</f>
        <v>1.4999999999999999E-2</v>
      </c>
      <c r="E9" s="113">
        <f>'BoE Scenario Data'!F9+'BoE Scenario Data'!F30+'BoE Scenario Data'!F9*'BoE Scenario Data'!F30</f>
        <v>0.14000000000000001</v>
      </c>
      <c r="F9" s="113">
        <f>'BoE Scenario Data'!G9+'BoE Scenario Data'!G30+'BoE Scenario Data'!G9*'BoE Scenario Data'!G30</f>
        <v>2.2275E-2</v>
      </c>
      <c r="G9" s="113">
        <f>'BoE Scenario Data'!H9+'BoE Scenario Data'!H30+'BoE Scenario Data'!H9*'BoE Scenario Data'!H30</f>
        <v>-0.2</v>
      </c>
      <c r="H9" s="113">
        <f>'BoE Scenario Data'!I9+'BoE Scenario Data'!I30+'BoE Scenario Data'!I9*'BoE Scenario Data'!I30</f>
        <v>-0.03</v>
      </c>
    </row>
    <row r="10" spans="1:8" ht="16" x14ac:dyDescent="0.4">
      <c r="A10" s="115" t="str">
        <f>'BoE Scenario Data'!A10</f>
        <v>Automotive</v>
      </c>
      <c r="B10" s="115" t="str">
        <f>'BoE Scenario Data'!B10</f>
        <v>Non-Electric Vehicles</v>
      </c>
      <c r="C10" s="113">
        <f>'BoE Scenario Data'!D10+'BoE Scenario Data'!D31+'BoE Scenario Data'!D10*'BoE Scenario Data'!D31</f>
        <v>-0.3</v>
      </c>
      <c r="D10" s="113">
        <f>'BoE Scenario Data'!E10+'BoE Scenario Data'!E31+'BoE Scenario Data'!E10*'BoE Scenario Data'!E31</f>
        <v>-4.4999999999999998E-2</v>
      </c>
      <c r="E10" s="113">
        <f>'BoE Scenario Data'!F10+'BoE Scenario Data'!F31+'BoE Scenario Data'!F10*'BoE Scenario Data'!F31</f>
        <v>-0.14500000000000002</v>
      </c>
      <c r="F10" s="113">
        <f>'BoE Scenario Data'!G10+'BoE Scenario Data'!G31+'BoE Scenario Data'!G10*'BoE Scenario Data'!G31</f>
        <v>-2.2387499999999998E-2</v>
      </c>
      <c r="G10" s="113">
        <f>'BoE Scenario Data'!H10+'BoE Scenario Data'!H31+'BoE Scenario Data'!H10*'BoE Scenario Data'!H31</f>
        <v>-0.1</v>
      </c>
      <c r="H10" s="113">
        <f>'BoE Scenario Data'!I10+'BoE Scenario Data'!I31+'BoE Scenario Data'!I10*'BoE Scenario Data'!I31</f>
        <v>-1.4999999999999999E-2</v>
      </c>
    </row>
    <row r="11" spans="1:8" ht="16" x14ac:dyDescent="0.4">
      <c r="A11" s="115" t="str">
        <f>'BoE Scenario Data'!A11</f>
        <v>Automotive</v>
      </c>
      <c r="B11" s="115" t="str">
        <f>'BoE Scenario Data'!B11</f>
        <v>Electric Vehicles</v>
      </c>
      <c r="C11" s="113">
        <f>'BoE Scenario Data'!D11+'BoE Scenario Data'!D32+'BoE Scenario Data'!D11*'BoE Scenario Data'!D32</f>
        <v>0.15</v>
      </c>
      <c r="D11" s="113">
        <f>'BoE Scenario Data'!E11+'BoE Scenario Data'!E32+'BoE Scenario Data'!E11*'BoE Scenario Data'!E32</f>
        <v>2.2499999999999999E-2</v>
      </c>
      <c r="E11" s="113">
        <f>'BoE Scenario Data'!F11+'BoE Scenario Data'!F32+'BoE Scenario Data'!F11*'BoE Scenario Data'!F32</f>
        <v>0.42499999999999999</v>
      </c>
      <c r="F11" s="113">
        <f>'BoE Scenario Data'!G11+'BoE Scenario Data'!G32+'BoE Scenario Data'!G11*'BoE Scenario Data'!G32</f>
        <v>6.6937500000000011E-2</v>
      </c>
      <c r="G11" s="113">
        <f>'BoE Scenario Data'!H11+'BoE Scenario Data'!H32+'BoE Scenario Data'!H11*'BoE Scenario Data'!H32</f>
        <v>-0.1</v>
      </c>
      <c r="H11" s="113">
        <f>'BoE Scenario Data'!I11+'BoE Scenario Data'!I32+'BoE Scenario Data'!I11*'BoE Scenario Data'!I32</f>
        <v>-1.4999999999999999E-2</v>
      </c>
    </row>
    <row r="12" spans="1:8" ht="16" x14ac:dyDescent="0.4">
      <c r="A12" s="115" t="str">
        <f>'BoE Scenario Data'!A12</f>
        <v>Shipping</v>
      </c>
      <c r="B12" s="115" t="str">
        <f>'BoE Scenario Data'!B12</f>
        <v>-</v>
      </c>
      <c r="C12" s="113">
        <f>'BoE Scenario Data'!D12+'BoE Scenario Data'!D33+'BoE Scenario Data'!D12*'BoE Scenario Data'!D33</f>
        <v>-0.15</v>
      </c>
      <c r="D12" s="113">
        <f>'BoE Scenario Data'!E12+'BoE Scenario Data'!E33+'BoE Scenario Data'!E12*'BoE Scenario Data'!E33</f>
        <v>-2.2499999999999999E-2</v>
      </c>
      <c r="E12" s="113">
        <f>'BoE Scenario Data'!F12+'BoE Scenario Data'!F33+'BoE Scenario Data'!F12*'BoE Scenario Data'!F33</f>
        <v>-0.14500000000000002</v>
      </c>
      <c r="F12" s="113">
        <f>'BoE Scenario Data'!G12+'BoE Scenario Data'!G33+'BoE Scenario Data'!G12*'BoE Scenario Data'!G33</f>
        <v>-2.2387499999999998E-2</v>
      </c>
      <c r="G12" s="113">
        <f>'BoE Scenario Data'!H12+'BoE Scenario Data'!H33+'BoE Scenario Data'!H12*'BoE Scenario Data'!H33</f>
        <v>-0.1</v>
      </c>
      <c r="H12" s="113">
        <f>'BoE Scenario Data'!I12+'BoE Scenario Data'!I33+'BoE Scenario Data'!I12*'BoE Scenario Data'!I33</f>
        <v>-1.4999999999999999E-2</v>
      </c>
    </row>
    <row r="13" spans="1:8" ht="16" x14ac:dyDescent="0.4">
      <c r="A13" s="115" t="str">
        <f>'BoE Scenario Data'!A13</f>
        <v>Aviation</v>
      </c>
      <c r="B13" s="115" t="str">
        <f>'BoE Scenario Data'!B13</f>
        <v>-</v>
      </c>
      <c r="C13" s="113">
        <f>'BoE Scenario Data'!D13+'BoE Scenario Data'!D34+'BoE Scenario Data'!D13*'BoE Scenario Data'!D34</f>
        <v>-0.21</v>
      </c>
      <c r="D13" s="113">
        <f>'BoE Scenario Data'!E13+'BoE Scenario Data'!E34+'BoE Scenario Data'!E13*'BoE Scenario Data'!E34</f>
        <v>-3.15E-2</v>
      </c>
      <c r="E13" s="113">
        <f>'BoE Scenario Data'!F13+'BoE Scenario Data'!F34+'BoE Scenario Data'!F13*'BoE Scenario Data'!F34</f>
        <v>-0.22099999999999997</v>
      </c>
      <c r="F13" s="113">
        <f>'BoE Scenario Data'!G13+'BoE Scenario Data'!G34+'BoE Scenario Data'!G13*'BoE Scenario Data'!G34</f>
        <v>-3.4297500000000002E-2</v>
      </c>
      <c r="G13" s="113">
        <f>'BoE Scenario Data'!H13+'BoE Scenario Data'!H34+'BoE Scenario Data'!H13*'BoE Scenario Data'!H34</f>
        <v>-0.1</v>
      </c>
      <c r="H13" s="113">
        <f>'BoE Scenario Data'!I13+'BoE Scenario Data'!I34+'BoE Scenario Data'!I13*'BoE Scenario Data'!I34</f>
        <v>-1.4999999999999999E-2</v>
      </c>
    </row>
    <row r="14" spans="1:8" ht="16" x14ac:dyDescent="0.4">
      <c r="A14" s="115" t="str">
        <f>'BoE Scenario Data'!A14</f>
        <v>Materials</v>
      </c>
      <c r="B14" s="115" t="str">
        <f>'BoE Scenario Data'!B14</f>
        <v>Fossil-fuel-based</v>
      </c>
      <c r="C14" s="113">
        <f>'BoE Scenario Data'!D14+'BoE Scenario Data'!D35+'BoE Scenario Data'!D14*'BoE Scenario Data'!D35</f>
        <v>-0.38249999999999995</v>
      </c>
      <c r="D14" s="113">
        <f>'BoE Scenario Data'!E14+'BoE Scenario Data'!E35+'BoE Scenario Data'!E14*'BoE Scenario Data'!E35</f>
        <v>-5.960625E-2</v>
      </c>
      <c r="E14" s="113">
        <f>'BoE Scenario Data'!F14+'BoE Scenario Data'!F35+'BoE Scenario Data'!F14*'BoE Scenario Data'!F35</f>
        <v>-0.32499999999999996</v>
      </c>
      <c r="F14" s="113">
        <f>'BoE Scenario Data'!G14+'BoE Scenario Data'!G35+'BoE Scenario Data'!G14*'BoE Scenario Data'!G35</f>
        <v>-5.1937499999999998E-2</v>
      </c>
      <c r="G14" s="113">
        <f>'BoE Scenario Data'!H14+'BoE Scenario Data'!H35+'BoE Scenario Data'!H14*'BoE Scenario Data'!H35</f>
        <v>-0.2</v>
      </c>
      <c r="H14" s="113">
        <f>'BoE Scenario Data'!I14+'BoE Scenario Data'!I35+'BoE Scenario Data'!I14*'BoE Scenario Data'!I35</f>
        <v>-0.03</v>
      </c>
    </row>
    <row r="15" spans="1:8" ht="16" x14ac:dyDescent="0.4">
      <c r="A15" s="115" t="str">
        <f>'BoE Scenario Data'!A15</f>
        <v>Materials</v>
      </c>
      <c r="B15" s="115" t="str">
        <f>'BoE Scenario Data'!B15</f>
        <v>Other</v>
      </c>
      <c r="C15" s="113">
        <f>'BoE Scenario Data'!D15+'BoE Scenario Data'!D36+'BoE Scenario Data'!D15*'BoE Scenario Data'!D36</f>
        <v>-0.1925</v>
      </c>
      <c r="D15" s="113">
        <f>'BoE Scenario Data'!E15+'BoE Scenario Data'!E36+'BoE Scenario Data'!E15*'BoE Scenario Data'!E36</f>
        <v>-2.983125E-2</v>
      </c>
      <c r="E15" s="113">
        <f>'BoE Scenario Data'!F15+'BoE Scenario Data'!F36+'BoE Scenario Data'!F15*'BoE Scenario Data'!F36</f>
        <v>-0.19</v>
      </c>
      <c r="F15" s="113">
        <f>'BoE Scenario Data'!G15+'BoE Scenario Data'!G36+'BoE Scenario Data'!G15*'BoE Scenario Data'!G36</f>
        <v>-2.9774999999999999E-2</v>
      </c>
      <c r="G15" s="113">
        <f>'BoE Scenario Data'!H15+'BoE Scenario Data'!H36+'BoE Scenario Data'!H15*'BoE Scenario Data'!H36</f>
        <v>-0.2</v>
      </c>
      <c r="H15" s="113">
        <f>'BoE Scenario Data'!I15+'BoE Scenario Data'!I36+'BoE Scenario Data'!I15*'BoE Scenario Data'!I36</f>
        <v>-0.03</v>
      </c>
    </row>
    <row r="16" spans="1:8" ht="16" x14ac:dyDescent="0.4">
      <c r="A16" s="115" t="str">
        <f>'BoE Scenario Data'!A16</f>
        <v>Agriculture</v>
      </c>
      <c r="B16" s="115" t="str">
        <f>'BoE Scenario Data'!B16</f>
        <v>-</v>
      </c>
      <c r="C16" s="113">
        <f>'BoE Scenario Data'!D16+'BoE Scenario Data'!D37+'BoE Scenario Data'!D16*'BoE Scenario Data'!D37</f>
        <v>-0.66750000000000009</v>
      </c>
      <c r="D16" s="113">
        <f>'BoE Scenario Data'!E16+'BoE Scenario Data'!E37+'BoE Scenario Data'!E16*'BoE Scenario Data'!E37</f>
        <v>-0.10426875000000001</v>
      </c>
      <c r="E16" s="113">
        <f>'BoE Scenario Data'!F16+'BoE Scenario Data'!F37+'BoE Scenario Data'!F16*'BoE Scenario Data'!F37</f>
        <v>-0.54999999999999993</v>
      </c>
      <c r="F16" s="113">
        <f>'BoE Scenario Data'!G16+'BoE Scenario Data'!G37+'BoE Scenario Data'!G16*'BoE Scenario Data'!G37</f>
        <v>-8.8874999999999996E-2</v>
      </c>
      <c r="G16" s="113">
        <f>'BoE Scenario Data'!H16+'BoE Scenario Data'!H37+'BoE Scenario Data'!H16*'BoE Scenario Data'!H37</f>
        <v>-0.2</v>
      </c>
      <c r="H16" s="113">
        <f>'BoE Scenario Data'!I16+'BoE Scenario Data'!I37+'BoE Scenario Data'!I16*'BoE Scenario Data'!I37</f>
        <v>-0.03</v>
      </c>
    </row>
    <row r="17" spans="1:8" ht="16" x14ac:dyDescent="0.4">
      <c r="A17" s="115" t="str">
        <f>'BoE Scenario Data'!A17</f>
        <v>Food Logistics</v>
      </c>
      <c r="B17" s="115" t="str">
        <f>'BoE Scenario Data'!B17</f>
        <v>-</v>
      </c>
      <c r="C17" s="113">
        <f>'BoE Scenario Data'!D17+'BoE Scenario Data'!D38+'BoE Scenario Data'!D17*'BoE Scenario Data'!D38</f>
        <v>-0.15</v>
      </c>
      <c r="D17" s="113">
        <f>'BoE Scenario Data'!E17+'BoE Scenario Data'!E38+'BoE Scenario Data'!E17*'BoE Scenario Data'!E38</f>
        <v>-2.2499999999999999E-2</v>
      </c>
      <c r="E17" s="113">
        <f>'BoE Scenario Data'!F17+'BoE Scenario Data'!F38+'BoE Scenario Data'!F17*'BoE Scenario Data'!F38</f>
        <v>-0.14500000000000002</v>
      </c>
      <c r="F17" s="113">
        <f>'BoE Scenario Data'!G17+'BoE Scenario Data'!G38+'BoE Scenario Data'!G17*'BoE Scenario Data'!G38</f>
        <v>-2.2387499999999998E-2</v>
      </c>
      <c r="G17" s="113">
        <f>'BoE Scenario Data'!H17+'BoE Scenario Data'!H38+'BoE Scenario Data'!H17*'BoE Scenario Data'!H38</f>
        <v>-0.1</v>
      </c>
      <c r="H17" s="113">
        <f>'BoE Scenario Data'!I17+'BoE Scenario Data'!I38+'BoE Scenario Data'!I17*'BoE Scenario Data'!I38</f>
        <v>-1.4999999999999999E-2</v>
      </c>
    </row>
    <row r="18" spans="1:8" ht="16" x14ac:dyDescent="0.4">
      <c r="A18" s="115" t="str">
        <f>'BoE Scenario Data'!A18</f>
        <v>Real Estate</v>
      </c>
      <c r="B18" s="115" t="str">
        <f>'BoE Scenario Data'!B18</f>
        <v>-</v>
      </c>
      <c r="C18" s="113">
        <f>'BoE Scenario Data'!D18+'BoE Scenario Data'!D39+'BoE Scenario Data'!D18*'BoE Scenario Data'!D39</f>
        <v>-0.1</v>
      </c>
      <c r="D18" s="113">
        <f>'BoE Scenario Data'!E18+'BoE Scenario Data'!E39+'BoE Scenario Data'!E18*'BoE Scenario Data'!E39</f>
        <v>-1.4999999999999999E-2</v>
      </c>
      <c r="E18" s="113">
        <f>'BoE Scenario Data'!F18+'BoE Scenario Data'!F39+'BoE Scenario Data'!F18*'BoE Scenario Data'!F39</f>
        <v>-0.15</v>
      </c>
      <c r="F18" s="113">
        <f>'BoE Scenario Data'!G18+'BoE Scenario Data'!G39+'BoE Scenario Data'!G18*'BoE Scenario Data'!G39</f>
        <v>-2.2499999999999999E-2</v>
      </c>
      <c r="G18" s="113">
        <f>'BoE Scenario Data'!H18+'BoE Scenario Data'!H39+'BoE Scenario Data'!H18*'BoE Scenario Data'!H39</f>
        <v>-0.3</v>
      </c>
      <c r="H18" s="113">
        <f>'BoE Scenario Data'!I18+'BoE Scenario Data'!I39+'BoE Scenario Data'!I18*'BoE Scenario Data'!I39</f>
        <v>-4.4999999999999998E-2</v>
      </c>
    </row>
    <row r="19" spans="1:8" ht="16" x14ac:dyDescent="0.4">
      <c r="A19" s="115" t="str">
        <f>'BoE Scenario Data'!A19</f>
        <v>Water</v>
      </c>
      <c r="B19" s="115" t="str">
        <f>'BoE Scenario Data'!B19</f>
        <v>-</v>
      </c>
      <c r="C19" s="113">
        <f>'BoE Scenario Data'!D19+'BoE Scenario Data'!D40+'BoE Scenario Data'!D19*'BoE Scenario Data'!D40</f>
        <v>-0.05</v>
      </c>
      <c r="D19" s="113">
        <f>'BoE Scenario Data'!E19+'BoE Scenario Data'!E40+'BoE Scenario Data'!E19*'BoE Scenario Data'!E40</f>
        <v>-7.4999999999999997E-3</v>
      </c>
      <c r="E19" s="113">
        <f>'BoE Scenario Data'!F19+'BoE Scenario Data'!F40+'BoE Scenario Data'!F19*'BoE Scenario Data'!F40</f>
        <v>-0.1</v>
      </c>
      <c r="F19" s="113">
        <f>'BoE Scenario Data'!G19+'BoE Scenario Data'!G40+'BoE Scenario Data'!G19*'BoE Scenario Data'!G40</f>
        <v>-1.4999999999999999E-2</v>
      </c>
      <c r="G19" s="113">
        <f>'BoE Scenario Data'!H19+'BoE Scenario Data'!H40+'BoE Scenario Data'!H19*'BoE Scenario Data'!H40</f>
        <v>-0.2</v>
      </c>
      <c r="H19" s="113">
        <f>'BoE Scenario Data'!I19+'BoE Scenario Data'!I40+'BoE Scenario Data'!I19*'BoE Scenario Data'!I40</f>
        <v>-0.03</v>
      </c>
    </row>
    <row r="20" spans="1:8" ht="16" x14ac:dyDescent="0.4">
      <c r="A20" s="115" t="str">
        <f>'BoE Scenario Data'!A20</f>
        <v>All other sectors</v>
      </c>
      <c r="B20" s="115" t="str">
        <f>'BoE Scenario Data'!B20</f>
        <v>-</v>
      </c>
      <c r="C20" s="113">
        <f>'BoE Scenario Data'!D20+'BoE Scenario Data'!D41+'BoE Scenario Data'!D20*'BoE Scenario Data'!D41</f>
        <v>0</v>
      </c>
      <c r="D20" s="113">
        <f>'BoE Scenario Data'!E20+'BoE Scenario Data'!E41+'BoE Scenario Data'!E20*'BoE Scenario Data'!E41</f>
        <v>0</v>
      </c>
      <c r="E20" s="113">
        <f>'BoE Scenario Data'!F20+'BoE Scenario Data'!F41+'BoE Scenario Data'!F20*'BoE Scenario Data'!F41</f>
        <v>-0.02</v>
      </c>
      <c r="F20" s="113">
        <f>'BoE Scenario Data'!G20+'BoE Scenario Data'!G41+'BoE Scenario Data'!G20*'BoE Scenario Data'!G41</f>
        <v>-3.0000000000000001E-3</v>
      </c>
      <c r="G20" s="113">
        <f>'BoE Scenario Data'!H20+'BoE Scenario Data'!H41+'BoE Scenario Data'!H20*'BoE Scenario Data'!H41</f>
        <v>-0.05</v>
      </c>
      <c r="H20" s="113">
        <f>'BoE Scenario Data'!I20+'BoE Scenario Data'!I41+'BoE Scenario Data'!I20*'BoE Scenario Data'!I41</f>
        <v>-7.4999999999999997E-3</v>
      </c>
    </row>
    <row r="23" spans="1:8" x14ac:dyDescent="0.35">
      <c r="A23" s="110" t="s">
        <v>56</v>
      </c>
    </row>
    <row r="24" spans="1:8" x14ac:dyDescent="0.35">
      <c r="A24" s="110" t="s">
        <v>57</v>
      </c>
    </row>
  </sheetData>
  <sheetProtection password="D84F" sheet="1" objects="1" scenarios="1" selectLockedCells="1"/>
  <mergeCells count="3">
    <mergeCell ref="C1:D1"/>
    <mergeCell ref="E1:F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2749C-31CC-4C36-80D9-A510B3872E3E}">
  <sheetPr codeName="Sheet6"/>
  <dimension ref="A1:T61"/>
  <sheetViews>
    <sheetView workbookViewId="0">
      <selection activeCell="C16" sqref="C16"/>
    </sheetView>
  </sheetViews>
  <sheetFormatPr defaultRowHeight="14.5" x14ac:dyDescent="0.35"/>
  <cols>
    <col min="1" max="1" width="20.81640625" style="111" customWidth="1"/>
    <col min="2" max="9" width="20.81640625" style="110" customWidth="1"/>
    <col min="10" max="14" width="8.81640625" style="110"/>
    <col min="15" max="20" width="8.81640625" style="111"/>
  </cols>
  <sheetData>
    <row r="1" spans="1:10" ht="16" x14ac:dyDescent="0.4">
      <c r="A1" s="107" t="s">
        <v>37</v>
      </c>
      <c r="B1" s="108"/>
      <c r="C1" s="109"/>
      <c r="D1" s="144" t="s">
        <v>19</v>
      </c>
      <c r="E1" s="144"/>
      <c r="F1" s="144" t="s">
        <v>20</v>
      </c>
      <c r="G1" s="144"/>
      <c r="H1" s="144" t="s">
        <v>21</v>
      </c>
      <c r="I1" s="144"/>
      <c r="J1" s="109"/>
    </row>
    <row r="2" spans="1:10" ht="16" x14ac:dyDescent="0.4">
      <c r="A2" s="109" t="s">
        <v>0</v>
      </c>
      <c r="B2" s="109" t="s">
        <v>42</v>
      </c>
      <c r="C2" s="109" t="s">
        <v>24</v>
      </c>
      <c r="D2" s="109" t="s">
        <v>3</v>
      </c>
      <c r="E2" s="109" t="s">
        <v>1</v>
      </c>
      <c r="F2" s="109" t="s">
        <v>3</v>
      </c>
      <c r="G2" s="109" t="s">
        <v>1</v>
      </c>
      <c r="H2" s="109" t="s">
        <v>3</v>
      </c>
      <c r="I2" s="109" t="s">
        <v>1</v>
      </c>
      <c r="J2" s="109"/>
    </row>
    <row r="3" spans="1:10" ht="16" x14ac:dyDescent="0.4">
      <c r="A3" s="109" t="s">
        <v>40</v>
      </c>
      <c r="B3" s="109" t="s">
        <v>17</v>
      </c>
      <c r="C3" s="109"/>
      <c r="D3" s="112">
        <v>-0.45</v>
      </c>
      <c r="E3" s="113">
        <f t="shared" ref="E3:E5" si="0">D3*0.15</f>
        <v>-6.7500000000000004E-2</v>
      </c>
      <c r="F3" s="112">
        <v>-0.4</v>
      </c>
      <c r="G3" s="114">
        <f>F3*0.15</f>
        <v>-0.06</v>
      </c>
      <c r="H3" s="114">
        <v>0</v>
      </c>
      <c r="I3" s="114">
        <f>H3*0.15</f>
        <v>0</v>
      </c>
      <c r="J3" s="109"/>
    </row>
    <row r="4" spans="1:10" ht="16" x14ac:dyDescent="0.4">
      <c r="A4" s="109" t="s">
        <v>40</v>
      </c>
      <c r="B4" s="109" t="s">
        <v>15</v>
      </c>
      <c r="C4" s="109"/>
      <c r="D4" s="112">
        <v>-0.42</v>
      </c>
      <c r="E4" s="113">
        <f t="shared" si="0"/>
        <v>-6.3E-2</v>
      </c>
      <c r="F4" s="112">
        <v>-0.38</v>
      </c>
      <c r="G4" s="114">
        <f t="shared" ref="G4:G20" si="1">F4*0.15</f>
        <v>-5.6999999999999995E-2</v>
      </c>
      <c r="H4" s="114">
        <v>0</v>
      </c>
      <c r="I4" s="114">
        <f t="shared" ref="I4:I20" si="2">H4*0.15</f>
        <v>0</v>
      </c>
      <c r="J4" s="109"/>
    </row>
    <row r="5" spans="1:10" ht="16" x14ac:dyDescent="0.4">
      <c r="A5" s="109" t="s">
        <v>40</v>
      </c>
      <c r="B5" s="109" t="s">
        <v>16</v>
      </c>
      <c r="C5" s="109"/>
      <c r="D5" s="112">
        <v>-0.25</v>
      </c>
      <c r="E5" s="113">
        <f t="shared" si="0"/>
        <v>-3.7499999999999999E-2</v>
      </c>
      <c r="F5" s="112">
        <v>-0.15</v>
      </c>
      <c r="G5" s="114">
        <f t="shared" si="1"/>
        <v>-2.2499999999999999E-2</v>
      </c>
      <c r="H5" s="114">
        <v>0</v>
      </c>
      <c r="I5" s="114">
        <f t="shared" si="2"/>
        <v>0</v>
      </c>
      <c r="J5" s="109"/>
    </row>
    <row r="6" spans="1:10" ht="16" x14ac:dyDescent="0.4">
      <c r="A6" s="115" t="s">
        <v>4</v>
      </c>
      <c r="B6" s="115" t="s">
        <v>12</v>
      </c>
      <c r="C6" s="115" t="s">
        <v>86</v>
      </c>
      <c r="D6" s="113">
        <v>-0.65</v>
      </c>
      <c r="E6" s="113">
        <f>D6*0.15</f>
        <v>-9.7500000000000003E-2</v>
      </c>
      <c r="F6" s="113">
        <v>-0.55000000000000004</v>
      </c>
      <c r="G6" s="114">
        <f t="shared" si="1"/>
        <v>-8.2500000000000004E-2</v>
      </c>
      <c r="H6" s="114">
        <v>0</v>
      </c>
      <c r="I6" s="114">
        <f t="shared" si="2"/>
        <v>0</v>
      </c>
      <c r="J6" s="109"/>
    </row>
    <row r="7" spans="1:10" ht="16" x14ac:dyDescent="0.4">
      <c r="A7" s="115" t="s">
        <v>4</v>
      </c>
      <c r="B7" s="115" t="s">
        <v>14</v>
      </c>
      <c r="C7" s="115" t="s">
        <v>86</v>
      </c>
      <c r="D7" s="113">
        <v>-0.35</v>
      </c>
      <c r="E7" s="113">
        <f t="shared" ref="E7:E20" si="3">D7*0.15</f>
        <v>-5.2499999999999998E-2</v>
      </c>
      <c r="F7" s="113">
        <v>-0.3</v>
      </c>
      <c r="G7" s="114">
        <f t="shared" si="1"/>
        <v>-4.4999999999999998E-2</v>
      </c>
      <c r="H7" s="114">
        <v>0</v>
      </c>
      <c r="I7" s="114">
        <f t="shared" si="2"/>
        <v>0</v>
      </c>
      <c r="J7" s="109"/>
    </row>
    <row r="8" spans="1:10" ht="16" x14ac:dyDescent="0.4">
      <c r="A8" s="115" t="s">
        <v>4</v>
      </c>
      <c r="B8" s="115" t="s">
        <v>13</v>
      </c>
      <c r="C8" s="115" t="s">
        <v>86</v>
      </c>
      <c r="D8" s="113">
        <v>-0.2</v>
      </c>
      <c r="E8" s="113">
        <f t="shared" si="3"/>
        <v>-0.03</v>
      </c>
      <c r="F8" s="113">
        <v>-0.15</v>
      </c>
      <c r="G8" s="114">
        <f t="shared" si="1"/>
        <v>-2.2499999999999999E-2</v>
      </c>
      <c r="H8" s="114">
        <v>0</v>
      </c>
      <c r="I8" s="114">
        <f t="shared" si="2"/>
        <v>0</v>
      </c>
      <c r="J8" s="109"/>
    </row>
    <row r="9" spans="1:10" ht="16" x14ac:dyDescent="0.4">
      <c r="A9" s="115" t="s">
        <v>4</v>
      </c>
      <c r="B9" s="115" t="s">
        <v>23</v>
      </c>
      <c r="C9" s="115" t="s">
        <v>86</v>
      </c>
      <c r="D9" s="113">
        <v>0.1</v>
      </c>
      <c r="E9" s="113">
        <f t="shared" si="3"/>
        <v>1.4999999999999999E-2</v>
      </c>
      <c r="F9" s="113">
        <v>0.2</v>
      </c>
      <c r="G9" s="114">
        <f t="shared" si="1"/>
        <v>0.03</v>
      </c>
      <c r="H9" s="114">
        <v>0</v>
      </c>
      <c r="I9" s="114">
        <f t="shared" si="2"/>
        <v>0</v>
      </c>
      <c r="J9" s="109"/>
    </row>
    <row r="10" spans="1:10" ht="16" x14ac:dyDescent="0.4">
      <c r="A10" s="115" t="s">
        <v>2</v>
      </c>
      <c r="B10" s="115" t="s">
        <v>33</v>
      </c>
      <c r="C10" s="115" t="s">
        <v>25</v>
      </c>
      <c r="D10" s="113">
        <v>-0.3</v>
      </c>
      <c r="E10" s="113">
        <f t="shared" si="3"/>
        <v>-4.4999999999999998E-2</v>
      </c>
      <c r="F10" s="113">
        <v>-0.1</v>
      </c>
      <c r="G10" s="113">
        <f t="shared" si="1"/>
        <v>-1.4999999999999999E-2</v>
      </c>
      <c r="H10" s="114">
        <v>0</v>
      </c>
      <c r="I10" s="114">
        <f t="shared" si="2"/>
        <v>0</v>
      </c>
      <c r="J10" s="109"/>
    </row>
    <row r="11" spans="1:10" ht="16" x14ac:dyDescent="0.4">
      <c r="A11" s="115" t="s">
        <v>2</v>
      </c>
      <c r="B11" s="115" t="s">
        <v>18</v>
      </c>
      <c r="C11" s="115"/>
      <c r="D11" s="113">
        <v>0.15</v>
      </c>
      <c r="E11" s="113">
        <f t="shared" si="3"/>
        <v>2.2499999999999999E-2</v>
      </c>
      <c r="F11" s="113">
        <v>0.5</v>
      </c>
      <c r="G11" s="113">
        <f t="shared" si="1"/>
        <v>7.4999999999999997E-2</v>
      </c>
      <c r="H11" s="114">
        <v>0</v>
      </c>
      <c r="I11" s="114">
        <f t="shared" si="2"/>
        <v>0</v>
      </c>
      <c r="J11" s="109"/>
    </row>
    <row r="12" spans="1:10" ht="16" x14ac:dyDescent="0.4">
      <c r="A12" s="115" t="s">
        <v>9</v>
      </c>
      <c r="B12" s="115" t="s">
        <v>11</v>
      </c>
      <c r="C12" s="115" t="s">
        <v>26</v>
      </c>
      <c r="D12" s="113">
        <v>-0.15</v>
      </c>
      <c r="E12" s="113">
        <f t="shared" si="3"/>
        <v>-2.2499999999999999E-2</v>
      </c>
      <c r="F12" s="113">
        <v>-0.1</v>
      </c>
      <c r="G12" s="113">
        <f t="shared" si="1"/>
        <v>-1.4999999999999999E-2</v>
      </c>
      <c r="H12" s="114">
        <v>0</v>
      </c>
      <c r="I12" s="114">
        <f t="shared" si="2"/>
        <v>0</v>
      </c>
      <c r="J12" s="109"/>
    </row>
    <row r="13" spans="1:10" ht="16" x14ac:dyDescent="0.4">
      <c r="A13" s="115" t="s">
        <v>10</v>
      </c>
      <c r="B13" s="115" t="s">
        <v>11</v>
      </c>
      <c r="C13" s="115" t="s">
        <v>27</v>
      </c>
      <c r="D13" s="113">
        <v>-0.21</v>
      </c>
      <c r="E13" s="113">
        <f t="shared" si="3"/>
        <v>-3.15E-2</v>
      </c>
      <c r="F13" s="113">
        <v>-0.18</v>
      </c>
      <c r="G13" s="113">
        <f t="shared" si="1"/>
        <v>-2.7E-2</v>
      </c>
      <c r="H13" s="114">
        <v>0</v>
      </c>
      <c r="I13" s="114">
        <f t="shared" si="2"/>
        <v>0</v>
      </c>
      <c r="J13" s="109"/>
    </row>
    <row r="14" spans="1:10" ht="16" x14ac:dyDescent="0.4">
      <c r="A14" s="115" t="s">
        <v>59</v>
      </c>
      <c r="B14" s="115" t="s">
        <v>41</v>
      </c>
      <c r="C14" s="115" t="s">
        <v>30</v>
      </c>
      <c r="D14" s="113">
        <v>-0.35</v>
      </c>
      <c r="E14" s="113">
        <f t="shared" si="3"/>
        <v>-5.2499999999999998E-2</v>
      </c>
      <c r="F14" s="113">
        <v>-0.25</v>
      </c>
      <c r="G14" s="113">
        <f t="shared" si="1"/>
        <v>-3.7499999999999999E-2</v>
      </c>
      <c r="H14" s="114">
        <v>0</v>
      </c>
      <c r="I14" s="114">
        <f t="shared" si="2"/>
        <v>0</v>
      </c>
      <c r="J14" s="109"/>
    </row>
    <row r="15" spans="1:10" ht="16" x14ac:dyDescent="0.4">
      <c r="A15" s="115" t="s">
        <v>59</v>
      </c>
      <c r="B15" s="115" t="s">
        <v>39</v>
      </c>
      <c r="C15" s="115"/>
      <c r="D15" s="113">
        <v>-0.15</v>
      </c>
      <c r="E15" s="113">
        <f t="shared" si="3"/>
        <v>-2.2499999999999999E-2</v>
      </c>
      <c r="F15" s="113">
        <v>-0.1</v>
      </c>
      <c r="G15" s="113">
        <f t="shared" si="1"/>
        <v>-1.4999999999999999E-2</v>
      </c>
      <c r="H15" s="114">
        <v>0</v>
      </c>
      <c r="I15" s="114">
        <f t="shared" si="2"/>
        <v>0</v>
      </c>
      <c r="J15" s="109"/>
    </row>
    <row r="16" spans="1:10" ht="16" x14ac:dyDescent="0.4">
      <c r="A16" s="115" t="s">
        <v>7</v>
      </c>
      <c r="B16" s="115" t="s">
        <v>11</v>
      </c>
      <c r="C16" s="115" t="s">
        <v>43</v>
      </c>
      <c r="D16" s="113">
        <v>-0.65</v>
      </c>
      <c r="E16" s="113">
        <f t="shared" si="3"/>
        <v>-9.7500000000000003E-2</v>
      </c>
      <c r="F16" s="113">
        <v>-0.5</v>
      </c>
      <c r="G16" s="113">
        <f t="shared" si="1"/>
        <v>-7.4999999999999997E-2</v>
      </c>
      <c r="H16" s="114">
        <v>0</v>
      </c>
      <c r="I16" s="114">
        <f t="shared" si="2"/>
        <v>0</v>
      </c>
      <c r="J16" s="109"/>
    </row>
    <row r="17" spans="1:10" ht="16" x14ac:dyDescent="0.4">
      <c r="A17" s="115" t="s">
        <v>36</v>
      </c>
      <c r="B17" s="115" t="s">
        <v>11</v>
      </c>
      <c r="C17" s="115" t="s">
        <v>34</v>
      </c>
      <c r="D17" s="113">
        <v>-0.15</v>
      </c>
      <c r="E17" s="113">
        <f t="shared" si="3"/>
        <v>-2.2499999999999999E-2</v>
      </c>
      <c r="F17" s="113">
        <v>-0.1</v>
      </c>
      <c r="G17" s="113">
        <f t="shared" si="1"/>
        <v>-1.4999999999999999E-2</v>
      </c>
      <c r="H17" s="114">
        <v>0</v>
      </c>
      <c r="I17" s="114">
        <f t="shared" si="2"/>
        <v>0</v>
      </c>
      <c r="J17" s="109"/>
    </row>
    <row r="18" spans="1:10" ht="16" x14ac:dyDescent="0.4">
      <c r="A18" s="115" t="s">
        <v>8</v>
      </c>
      <c r="B18" s="115" t="s">
        <v>11</v>
      </c>
      <c r="C18" s="115"/>
      <c r="D18" s="113">
        <v>-0.1</v>
      </c>
      <c r="E18" s="113">
        <f t="shared" si="3"/>
        <v>-1.4999999999999999E-2</v>
      </c>
      <c r="F18" s="113">
        <v>0</v>
      </c>
      <c r="G18" s="113">
        <f t="shared" si="1"/>
        <v>0</v>
      </c>
      <c r="H18" s="114">
        <v>0</v>
      </c>
      <c r="I18" s="114">
        <f t="shared" si="2"/>
        <v>0</v>
      </c>
      <c r="J18" s="109"/>
    </row>
    <row r="19" spans="1:10" ht="16" x14ac:dyDescent="0.4">
      <c r="A19" s="115" t="s">
        <v>31</v>
      </c>
      <c r="B19" s="115" t="s">
        <v>11</v>
      </c>
      <c r="C19" s="115" t="s">
        <v>32</v>
      </c>
      <c r="D19" s="113">
        <v>0</v>
      </c>
      <c r="E19" s="113">
        <f t="shared" si="3"/>
        <v>0</v>
      </c>
      <c r="F19" s="113">
        <v>0</v>
      </c>
      <c r="G19" s="113">
        <f t="shared" si="1"/>
        <v>0</v>
      </c>
      <c r="H19" s="114">
        <v>0</v>
      </c>
      <c r="I19" s="114">
        <f t="shared" si="2"/>
        <v>0</v>
      </c>
      <c r="J19" s="109"/>
    </row>
    <row r="20" spans="1:10" ht="16" x14ac:dyDescent="0.4">
      <c r="A20" s="115" t="s">
        <v>35</v>
      </c>
      <c r="B20" s="115" t="s">
        <v>11</v>
      </c>
      <c r="C20" s="115"/>
      <c r="D20" s="113">
        <v>0</v>
      </c>
      <c r="E20" s="113">
        <f t="shared" si="3"/>
        <v>0</v>
      </c>
      <c r="F20" s="113">
        <v>0</v>
      </c>
      <c r="G20" s="113">
        <f t="shared" si="1"/>
        <v>0</v>
      </c>
      <c r="H20" s="114">
        <v>0</v>
      </c>
      <c r="I20" s="114">
        <f t="shared" si="2"/>
        <v>0</v>
      </c>
      <c r="J20" s="109"/>
    </row>
    <row r="21" spans="1:10" ht="16" x14ac:dyDescent="0.4">
      <c r="B21" s="115"/>
      <c r="C21" s="115"/>
      <c r="D21" s="116"/>
      <c r="E21" s="116"/>
      <c r="F21" s="116"/>
      <c r="G21" s="116"/>
      <c r="H21" s="116"/>
      <c r="I21" s="116"/>
      <c r="J21" s="109"/>
    </row>
    <row r="22" spans="1:10" ht="16" x14ac:dyDescent="0.4">
      <c r="A22" s="107" t="s">
        <v>38</v>
      </c>
      <c r="B22" s="108"/>
      <c r="C22" s="109"/>
      <c r="D22" s="144" t="s">
        <v>19</v>
      </c>
      <c r="E22" s="144"/>
      <c r="F22" s="144" t="s">
        <v>20</v>
      </c>
      <c r="G22" s="144"/>
      <c r="H22" s="144" t="s">
        <v>21</v>
      </c>
      <c r="I22" s="144"/>
      <c r="J22" s="109"/>
    </row>
    <row r="23" spans="1:10" ht="16" x14ac:dyDescent="0.4">
      <c r="A23" s="109" t="s">
        <v>0</v>
      </c>
      <c r="B23" s="109" t="s">
        <v>42</v>
      </c>
      <c r="C23" s="109" t="s">
        <v>24</v>
      </c>
      <c r="D23" s="109" t="s">
        <v>3</v>
      </c>
      <c r="E23" s="109" t="s">
        <v>1</v>
      </c>
      <c r="F23" s="109" t="s">
        <v>3</v>
      </c>
      <c r="G23" s="109" t="s">
        <v>1</v>
      </c>
      <c r="H23" s="109" t="s">
        <v>3</v>
      </c>
      <c r="I23" s="109" t="s">
        <v>1</v>
      </c>
      <c r="J23" s="109"/>
    </row>
    <row r="24" spans="1:10" ht="16" x14ac:dyDescent="0.4">
      <c r="A24" s="109" t="s">
        <v>40</v>
      </c>
      <c r="B24" s="109" t="s">
        <v>17</v>
      </c>
      <c r="C24" s="109"/>
      <c r="D24" s="112">
        <v>0</v>
      </c>
      <c r="E24" s="113">
        <f>D24*0.15</f>
        <v>0</v>
      </c>
      <c r="F24" s="112">
        <v>-0.05</v>
      </c>
      <c r="G24" s="114">
        <f>F24*0.15</f>
        <v>-7.4999999999999997E-3</v>
      </c>
      <c r="H24" s="114">
        <v>-0.2</v>
      </c>
      <c r="I24" s="114">
        <f>H24*0.15</f>
        <v>-0.03</v>
      </c>
      <c r="J24" s="109"/>
    </row>
    <row r="25" spans="1:10" ht="16" x14ac:dyDescent="0.4">
      <c r="A25" s="109" t="s">
        <v>40</v>
      </c>
      <c r="B25" s="109" t="s">
        <v>15</v>
      </c>
      <c r="C25" s="109"/>
      <c r="D25" s="112">
        <v>0</v>
      </c>
      <c r="E25" s="113">
        <f t="shared" ref="E25:E41" si="4">D25*0.15</f>
        <v>0</v>
      </c>
      <c r="F25" s="112">
        <v>-0.05</v>
      </c>
      <c r="G25" s="114">
        <f t="shared" ref="G25:G41" si="5">F25*0.15</f>
        <v>-7.4999999999999997E-3</v>
      </c>
      <c r="H25" s="114">
        <v>-0.2</v>
      </c>
      <c r="I25" s="114">
        <f t="shared" ref="I25:I41" si="6">H25*0.15</f>
        <v>-0.03</v>
      </c>
      <c r="J25" s="109"/>
    </row>
    <row r="26" spans="1:10" ht="16" x14ac:dyDescent="0.4">
      <c r="A26" s="109" t="s">
        <v>40</v>
      </c>
      <c r="B26" s="109" t="s">
        <v>16</v>
      </c>
      <c r="C26" s="109"/>
      <c r="D26" s="112">
        <v>0</v>
      </c>
      <c r="E26" s="113">
        <f t="shared" si="4"/>
        <v>0</v>
      </c>
      <c r="F26" s="112">
        <v>-0.05</v>
      </c>
      <c r="G26" s="114">
        <f t="shared" si="5"/>
        <v>-7.4999999999999997E-3</v>
      </c>
      <c r="H26" s="114">
        <v>-0.2</v>
      </c>
      <c r="I26" s="114">
        <f t="shared" si="6"/>
        <v>-0.03</v>
      </c>
      <c r="J26" s="109"/>
    </row>
    <row r="27" spans="1:10" ht="16" x14ac:dyDescent="0.4">
      <c r="A27" s="115" t="s">
        <v>4</v>
      </c>
      <c r="B27" s="115" t="s">
        <v>12</v>
      </c>
      <c r="C27" s="115" t="s">
        <v>28</v>
      </c>
      <c r="D27" s="112">
        <v>0</v>
      </c>
      <c r="E27" s="113">
        <f t="shared" si="4"/>
        <v>0</v>
      </c>
      <c r="F27" s="113">
        <v>-0.05</v>
      </c>
      <c r="G27" s="114">
        <f t="shared" si="5"/>
        <v>-7.4999999999999997E-3</v>
      </c>
      <c r="H27" s="114">
        <v>-0.2</v>
      </c>
      <c r="I27" s="114">
        <f t="shared" si="6"/>
        <v>-0.03</v>
      </c>
      <c r="J27" s="109"/>
    </row>
    <row r="28" spans="1:10" ht="16" x14ac:dyDescent="0.4">
      <c r="A28" s="115" t="s">
        <v>4</v>
      </c>
      <c r="B28" s="115" t="s">
        <v>14</v>
      </c>
      <c r="C28" s="115" t="s">
        <v>28</v>
      </c>
      <c r="D28" s="112">
        <v>0</v>
      </c>
      <c r="E28" s="113">
        <f t="shared" si="4"/>
        <v>0</v>
      </c>
      <c r="F28" s="113">
        <v>-0.05</v>
      </c>
      <c r="G28" s="114">
        <f t="shared" si="5"/>
        <v>-7.4999999999999997E-3</v>
      </c>
      <c r="H28" s="114">
        <v>-0.2</v>
      </c>
      <c r="I28" s="114">
        <f t="shared" si="6"/>
        <v>-0.03</v>
      </c>
      <c r="J28" s="109"/>
    </row>
    <row r="29" spans="1:10" ht="16" x14ac:dyDescent="0.4">
      <c r="A29" s="115" t="s">
        <v>4</v>
      </c>
      <c r="B29" s="115" t="s">
        <v>13</v>
      </c>
      <c r="C29" s="115" t="s">
        <v>28</v>
      </c>
      <c r="D29" s="112">
        <v>0</v>
      </c>
      <c r="E29" s="113">
        <f t="shared" si="4"/>
        <v>0</v>
      </c>
      <c r="F29" s="113">
        <v>-0.05</v>
      </c>
      <c r="G29" s="114">
        <f t="shared" si="5"/>
        <v>-7.4999999999999997E-3</v>
      </c>
      <c r="H29" s="114">
        <v>-0.2</v>
      </c>
      <c r="I29" s="114">
        <f t="shared" si="6"/>
        <v>-0.03</v>
      </c>
      <c r="J29" s="109"/>
    </row>
    <row r="30" spans="1:10" ht="16" x14ac:dyDescent="0.4">
      <c r="A30" s="115" t="s">
        <v>4</v>
      </c>
      <c r="B30" s="115" t="s">
        <v>23</v>
      </c>
      <c r="C30" s="115" t="s">
        <v>29</v>
      </c>
      <c r="D30" s="112">
        <v>0</v>
      </c>
      <c r="E30" s="113">
        <f t="shared" si="4"/>
        <v>0</v>
      </c>
      <c r="F30" s="113">
        <v>-0.05</v>
      </c>
      <c r="G30" s="114">
        <f t="shared" si="5"/>
        <v>-7.4999999999999997E-3</v>
      </c>
      <c r="H30" s="114">
        <v>-0.2</v>
      </c>
      <c r="I30" s="114">
        <f t="shared" si="6"/>
        <v>-0.03</v>
      </c>
      <c r="J30" s="109"/>
    </row>
    <row r="31" spans="1:10" ht="16" x14ac:dyDescent="0.4">
      <c r="A31" s="115" t="s">
        <v>2</v>
      </c>
      <c r="B31" s="115" t="s">
        <v>33</v>
      </c>
      <c r="C31" s="115" t="s">
        <v>25</v>
      </c>
      <c r="D31" s="112">
        <v>0</v>
      </c>
      <c r="E31" s="113">
        <f t="shared" si="4"/>
        <v>0</v>
      </c>
      <c r="F31" s="113">
        <v>-0.05</v>
      </c>
      <c r="G31" s="114">
        <f t="shared" si="5"/>
        <v>-7.4999999999999997E-3</v>
      </c>
      <c r="H31" s="113">
        <v>-0.1</v>
      </c>
      <c r="I31" s="114">
        <f t="shared" si="6"/>
        <v>-1.4999999999999999E-2</v>
      </c>
      <c r="J31" s="109"/>
    </row>
    <row r="32" spans="1:10" ht="16" x14ac:dyDescent="0.4">
      <c r="A32" s="115" t="s">
        <v>2</v>
      </c>
      <c r="B32" s="115" t="s">
        <v>18</v>
      </c>
      <c r="C32" s="115"/>
      <c r="D32" s="112">
        <v>0</v>
      </c>
      <c r="E32" s="113">
        <f t="shared" si="4"/>
        <v>0</v>
      </c>
      <c r="F32" s="113">
        <v>-0.05</v>
      </c>
      <c r="G32" s="114">
        <f t="shared" si="5"/>
        <v>-7.4999999999999997E-3</v>
      </c>
      <c r="H32" s="113">
        <v>-0.1</v>
      </c>
      <c r="I32" s="114">
        <f t="shared" si="6"/>
        <v>-1.4999999999999999E-2</v>
      </c>
      <c r="J32" s="109"/>
    </row>
    <row r="33" spans="1:15" ht="16" x14ac:dyDescent="0.4">
      <c r="A33" s="115" t="s">
        <v>9</v>
      </c>
      <c r="B33" s="115" t="s">
        <v>11</v>
      </c>
      <c r="C33" s="115" t="s">
        <v>26</v>
      </c>
      <c r="D33" s="112">
        <v>0</v>
      </c>
      <c r="E33" s="113">
        <f t="shared" si="4"/>
        <v>0</v>
      </c>
      <c r="F33" s="113">
        <v>-0.05</v>
      </c>
      <c r="G33" s="114">
        <f t="shared" si="5"/>
        <v>-7.4999999999999997E-3</v>
      </c>
      <c r="H33" s="113">
        <v>-0.1</v>
      </c>
      <c r="I33" s="114">
        <f t="shared" si="6"/>
        <v>-1.4999999999999999E-2</v>
      </c>
      <c r="J33" s="109"/>
    </row>
    <row r="34" spans="1:15" ht="16" x14ac:dyDescent="0.4">
      <c r="A34" s="115" t="s">
        <v>10</v>
      </c>
      <c r="B34" s="115" t="s">
        <v>11</v>
      </c>
      <c r="C34" s="115" t="s">
        <v>27</v>
      </c>
      <c r="D34" s="112">
        <v>0</v>
      </c>
      <c r="E34" s="113">
        <f t="shared" si="4"/>
        <v>0</v>
      </c>
      <c r="F34" s="113">
        <v>-0.05</v>
      </c>
      <c r="G34" s="114">
        <f t="shared" si="5"/>
        <v>-7.4999999999999997E-3</v>
      </c>
      <c r="H34" s="113">
        <v>-0.1</v>
      </c>
      <c r="I34" s="114">
        <f t="shared" si="6"/>
        <v>-1.4999999999999999E-2</v>
      </c>
      <c r="J34" s="109"/>
    </row>
    <row r="35" spans="1:15" ht="16" x14ac:dyDescent="0.4">
      <c r="A35" s="115" t="s">
        <v>59</v>
      </c>
      <c r="B35" s="115" t="s">
        <v>41</v>
      </c>
      <c r="C35" s="115" t="s">
        <v>30</v>
      </c>
      <c r="D35" s="112">
        <v>-0.05</v>
      </c>
      <c r="E35" s="113">
        <f t="shared" si="4"/>
        <v>-7.4999999999999997E-3</v>
      </c>
      <c r="F35" s="113">
        <v>-0.1</v>
      </c>
      <c r="G35" s="114">
        <f t="shared" si="5"/>
        <v>-1.4999999999999999E-2</v>
      </c>
      <c r="H35" s="113">
        <v>-0.2</v>
      </c>
      <c r="I35" s="114">
        <f t="shared" si="6"/>
        <v>-0.03</v>
      </c>
      <c r="J35" s="109"/>
    </row>
    <row r="36" spans="1:15" ht="16" x14ac:dyDescent="0.4">
      <c r="A36" s="115" t="s">
        <v>59</v>
      </c>
      <c r="B36" s="115" t="s">
        <v>39</v>
      </c>
      <c r="C36" s="115"/>
      <c r="D36" s="112">
        <v>-0.05</v>
      </c>
      <c r="E36" s="113">
        <f t="shared" si="4"/>
        <v>-7.4999999999999997E-3</v>
      </c>
      <c r="F36" s="113">
        <v>-0.1</v>
      </c>
      <c r="G36" s="114">
        <f t="shared" si="5"/>
        <v>-1.4999999999999999E-2</v>
      </c>
      <c r="H36" s="113">
        <v>-0.2</v>
      </c>
      <c r="I36" s="114">
        <f t="shared" si="6"/>
        <v>-0.03</v>
      </c>
      <c r="J36" s="109"/>
    </row>
    <row r="37" spans="1:15" ht="16" x14ac:dyDescent="0.4">
      <c r="A37" s="115" t="s">
        <v>7</v>
      </c>
      <c r="B37" s="115" t="s">
        <v>11</v>
      </c>
      <c r="C37" s="115" t="s">
        <v>43</v>
      </c>
      <c r="D37" s="112">
        <v>-0.05</v>
      </c>
      <c r="E37" s="113">
        <f t="shared" si="4"/>
        <v>-7.4999999999999997E-3</v>
      </c>
      <c r="F37" s="113">
        <v>-0.1</v>
      </c>
      <c r="G37" s="114">
        <f t="shared" si="5"/>
        <v>-1.4999999999999999E-2</v>
      </c>
      <c r="H37" s="113">
        <v>-0.2</v>
      </c>
      <c r="I37" s="114">
        <f t="shared" si="6"/>
        <v>-0.03</v>
      </c>
      <c r="J37" s="109"/>
    </row>
    <row r="38" spans="1:15" ht="16" x14ac:dyDescent="0.4">
      <c r="A38" s="115" t="s">
        <v>36</v>
      </c>
      <c r="B38" s="115" t="s">
        <v>11</v>
      </c>
      <c r="C38" s="115" t="s">
        <v>34</v>
      </c>
      <c r="D38" s="112">
        <v>0</v>
      </c>
      <c r="E38" s="113">
        <f t="shared" si="4"/>
        <v>0</v>
      </c>
      <c r="F38" s="113">
        <v>-0.05</v>
      </c>
      <c r="G38" s="114">
        <f t="shared" si="5"/>
        <v>-7.4999999999999997E-3</v>
      </c>
      <c r="H38" s="113">
        <v>-0.1</v>
      </c>
      <c r="I38" s="114">
        <f t="shared" si="6"/>
        <v>-1.4999999999999999E-2</v>
      </c>
      <c r="J38" s="109"/>
    </row>
    <row r="39" spans="1:15" ht="16" x14ac:dyDescent="0.4">
      <c r="A39" s="115" t="s">
        <v>8</v>
      </c>
      <c r="B39" s="115" t="s">
        <v>11</v>
      </c>
      <c r="C39" s="115" t="s">
        <v>44</v>
      </c>
      <c r="D39" s="112">
        <v>0</v>
      </c>
      <c r="E39" s="113">
        <f t="shared" si="4"/>
        <v>0</v>
      </c>
      <c r="F39" s="113">
        <v>-0.15</v>
      </c>
      <c r="G39" s="114">
        <f t="shared" si="5"/>
        <v>-2.2499999999999999E-2</v>
      </c>
      <c r="H39" s="113">
        <v>-0.3</v>
      </c>
      <c r="I39" s="114">
        <f t="shared" si="6"/>
        <v>-4.4999999999999998E-2</v>
      </c>
      <c r="J39" s="109"/>
    </row>
    <row r="40" spans="1:15" ht="16" x14ac:dyDescent="0.4">
      <c r="A40" s="115" t="s">
        <v>31</v>
      </c>
      <c r="B40" s="115" t="s">
        <v>11</v>
      </c>
      <c r="C40" s="115" t="s">
        <v>32</v>
      </c>
      <c r="D40" s="112">
        <v>-0.05</v>
      </c>
      <c r="E40" s="113">
        <f t="shared" si="4"/>
        <v>-7.4999999999999997E-3</v>
      </c>
      <c r="F40" s="113">
        <v>-0.1</v>
      </c>
      <c r="G40" s="114">
        <f t="shared" si="5"/>
        <v>-1.4999999999999999E-2</v>
      </c>
      <c r="H40" s="113">
        <v>-0.2</v>
      </c>
      <c r="I40" s="114">
        <f t="shared" si="6"/>
        <v>-0.03</v>
      </c>
      <c r="J40" s="109"/>
    </row>
    <row r="41" spans="1:15" ht="16" x14ac:dyDescent="0.4">
      <c r="A41" s="115" t="s">
        <v>35</v>
      </c>
      <c r="B41" s="115" t="s">
        <v>11</v>
      </c>
      <c r="C41" s="115"/>
      <c r="D41" s="112">
        <v>0</v>
      </c>
      <c r="E41" s="113">
        <f t="shared" si="4"/>
        <v>0</v>
      </c>
      <c r="F41" s="113">
        <v>-0.02</v>
      </c>
      <c r="G41" s="114">
        <f t="shared" si="5"/>
        <v>-3.0000000000000001E-3</v>
      </c>
      <c r="H41" s="113">
        <v>-0.05</v>
      </c>
      <c r="I41" s="114">
        <f t="shared" si="6"/>
        <v>-7.4999999999999997E-3</v>
      </c>
      <c r="J41" s="109"/>
    </row>
    <row r="42" spans="1:15" ht="16" x14ac:dyDescent="0.4">
      <c r="B42" s="115"/>
      <c r="C42" s="115"/>
      <c r="D42" s="116"/>
      <c r="E42" s="116"/>
      <c r="F42" s="116"/>
      <c r="G42" s="116"/>
      <c r="H42" s="116"/>
      <c r="I42" s="116"/>
      <c r="J42" s="109"/>
    </row>
    <row r="43" spans="1:15" ht="16" x14ac:dyDescent="0.4">
      <c r="A43" s="117" t="s">
        <v>54</v>
      </c>
      <c r="B43" s="115"/>
      <c r="C43" s="115"/>
      <c r="D43" s="116"/>
      <c r="E43" s="116"/>
      <c r="F43" s="116"/>
      <c r="G43" s="116"/>
      <c r="H43" s="116"/>
      <c r="I43" s="116"/>
      <c r="J43" s="109"/>
    </row>
    <row r="44" spans="1:15" ht="16" x14ac:dyDescent="0.4">
      <c r="A44" s="115" t="s">
        <v>46</v>
      </c>
      <c r="B44" s="115" t="s">
        <v>47</v>
      </c>
      <c r="C44" s="115" t="s">
        <v>50</v>
      </c>
      <c r="D44" s="115" t="s">
        <v>48</v>
      </c>
      <c r="E44" s="116"/>
      <c r="F44" s="116"/>
      <c r="G44" s="116"/>
      <c r="H44" s="116"/>
      <c r="I44" s="116"/>
      <c r="J44" s="116"/>
      <c r="K44" s="118"/>
      <c r="O44" s="110"/>
    </row>
    <row r="45" spans="1:15" ht="48" x14ac:dyDescent="0.4">
      <c r="A45" s="109" t="s">
        <v>19</v>
      </c>
      <c r="B45" s="119" t="s">
        <v>45</v>
      </c>
      <c r="C45" s="119" t="s">
        <v>51</v>
      </c>
      <c r="D45" s="120">
        <v>2022</v>
      </c>
      <c r="E45" s="116"/>
      <c r="F45" s="116"/>
      <c r="G45" s="116"/>
      <c r="H45" s="116"/>
      <c r="I45" s="116"/>
      <c r="J45" s="116"/>
      <c r="K45" s="118"/>
      <c r="O45" s="110"/>
    </row>
    <row r="46" spans="1:15" ht="64" x14ac:dyDescent="0.4">
      <c r="A46" s="109" t="s">
        <v>20</v>
      </c>
      <c r="B46" s="119" t="s">
        <v>74</v>
      </c>
      <c r="C46" s="119" t="s">
        <v>52</v>
      </c>
      <c r="D46" s="120">
        <v>2050</v>
      </c>
      <c r="E46" s="116"/>
      <c r="F46" s="116"/>
      <c r="G46" s="116"/>
      <c r="H46" s="116"/>
      <c r="I46" s="116"/>
      <c r="J46" s="116"/>
      <c r="O46" s="110"/>
    </row>
    <row r="47" spans="1:15" ht="32" x14ac:dyDescent="0.4">
      <c r="A47" s="109" t="s">
        <v>21</v>
      </c>
      <c r="B47" s="119" t="s">
        <v>49</v>
      </c>
      <c r="C47" s="119" t="s">
        <v>53</v>
      </c>
      <c r="D47" s="120">
        <v>2100</v>
      </c>
      <c r="E47" s="116"/>
      <c r="F47" s="116"/>
      <c r="G47" s="116"/>
      <c r="H47" s="116"/>
      <c r="I47" s="116"/>
      <c r="J47" s="116"/>
      <c r="O47" s="110"/>
    </row>
    <row r="48" spans="1:15" ht="16" x14ac:dyDescent="0.4">
      <c r="B48" s="115"/>
      <c r="C48" s="115"/>
      <c r="D48" s="116"/>
      <c r="E48" s="116"/>
      <c r="F48" s="116"/>
      <c r="G48" s="116"/>
      <c r="H48" s="116"/>
      <c r="I48" s="116"/>
      <c r="J48" s="109"/>
    </row>
    <row r="49" spans="2:10" ht="16" x14ac:dyDescent="0.4">
      <c r="B49" s="115"/>
      <c r="C49" s="115"/>
      <c r="D49" s="116"/>
      <c r="E49" s="116"/>
      <c r="F49" s="116"/>
      <c r="G49" s="116"/>
      <c r="H49" s="116"/>
      <c r="I49" s="116"/>
      <c r="J49" s="109"/>
    </row>
    <row r="50" spans="2:10" ht="16" x14ac:dyDescent="0.4">
      <c r="B50" s="115"/>
      <c r="C50" s="115"/>
      <c r="D50" s="116"/>
      <c r="E50" s="116"/>
      <c r="F50" s="116"/>
      <c r="G50" s="116"/>
      <c r="H50" s="116"/>
      <c r="I50" s="116"/>
      <c r="J50" s="109"/>
    </row>
    <row r="51" spans="2:10" ht="16" x14ac:dyDescent="0.4">
      <c r="B51" s="115"/>
      <c r="C51" s="115"/>
      <c r="D51" s="116"/>
      <c r="E51" s="116"/>
      <c r="F51" s="116"/>
      <c r="G51" s="116"/>
      <c r="H51" s="116"/>
      <c r="I51" s="116"/>
      <c r="J51" s="109"/>
    </row>
    <row r="52" spans="2:10" ht="16" x14ac:dyDescent="0.4">
      <c r="B52" s="115"/>
      <c r="C52" s="115"/>
      <c r="D52" s="116"/>
      <c r="E52" s="116"/>
      <c r="F52" s="116"/>
      <c r="G52" s="116"/>
      <c r="H52" s="116"/>
      <c r="I52" s="116"/>
      <c r="J52" s="109"/>
    </row>
    <row r="53" spans="2:10" ht="16" x14ac:dyDescent="0.4">
      <c r="B53" s="115"/>
      <c r="C53" s="115"/>
      <c r="D53" s="116"/>
      <c r="E53" s="116"/>
      <c r="F53" s="116"/>
      <c r="G53" s="116"/>
      <c r="H53" s="116"/>
      <c r="I53" s="116"/>
      <c r="J53" s="109"/>
    </row>
    <row r="54" spans="2:10" ht="16" x14ac:dyDescent="0.4">
      <c r="B54" s="115"/>
      <c r="C54" s="115"/>
      <c r="D54" s="116"/>
      <c r="E54" s="116"/>
      <c r="F54" s="116"/>
      <c r="G54" s="116"/>
      <c r="H54" s="116"/>
      <c r="I54" s="116"/>
      <c r="J54" s="109"/>
    </row>
    <row r="55" spans="2:10" ht="16" x14ac:dyDescent="0.4">
      <c r="B55" s="115"/>
      <c r="C55" s="115"/>
      <c r="D55" s="116"/>
      <c r="E55" s="116"/>
      <c r="F55" s="116"/>
      <c r="G55" s="116"/>
      <c r="H55" s="116"/>
      <c r="I55" s="116"/>
      <c r="J55" s="109"/>
    </row>
    <row r="56" spans="2:10" ht="16" x14ac:dyDescent="0.4">
      <c r="B56" s="115"/>
      <c r="C56" s="115"/>
      <c r="D56" s="116"/>
      <c r="E56" s="116"/>
      <c r="F56" s="116"/>
      <c r="G56" s="116"/>
      <c r="H56" s="116"/>
      <c r="I56" s="116"/>
      <c r="J56" s="109"/>
    </row>
    <row r="57" spans="2:10" ht="16" x14ac:dyDescent="0.4">
      <c r="B57" s="121"/>
      <c r="C57" s="121"/>
      <c r="D57" s="116"/>
      <c r="E57" s="116"/>
      <c r="F57" s="116"/>
      <c r="G57" s="116"/>
      <c r="H57" s="116"/>
      <c r="I57" s="116"/>
      <c r="J57" s="109"/>
    </row>
    <row r="58" spans="2:10" ht="16" x14ac:dyDescent="0.4">
      <c r="B58" s="121"/>
      <c r="C58" s="121"/>
      <c r="D58" s="116"/>
      <c r="E58" s="116"/>
      <c r="F58" s="116"/>
      <c r="G58" s="116"/>
      <c r="H58" s="116"/>
      <c r="I58" s="116"/>
      <c r="J58" s="109"/>
    </row>
    <row r="59" spans="2:10" ht="16" x14ac:dyDescent="0.4">
      <c r="B59" s="121"/>
      <c r="C59" s="121"/>
      <c r="D59" s="116"/>
      <c r="E59" s="116"/>
      <c r="F59" s="116"/>
      <c r="G59" s="116"/>
      <c r="H59" s="116"/>
      <c r="I59" s="116"/>
      <c r="J59" s="109"/>
    </row>
    <row r="60" spans="2:10" ht="16" x14ac:dyDescent="0.4">
      <c r="B60" s="121"/>
      <c r="C60" s="121"/>
      <c r="D60" s="116"/>
      <c r="E60" s="116"/>
      <c r="F60" s="116"/>
      <c r="G60" s="116"/>
      <c r="H60" s="116"/>
      <c r="I60" s="116"/>
      <c r="J60" s="109"/>
    </row>
    <row r="61" spans="2:10" ht="16" x14ac:dyDescent="0.4">
      <c r="B61" s="109"/>
      <c r="C61" s="109"/>
      <c r="D61" s="109"/>
      <c r="E61" s="109"/>
      <c r="F61" s="109"/>
      <c r="G61" s="109"/>
      <c r="H61" s="109"/>
      <c r="I61" s="109"/>
      <c r="J61" s="109"/>
    </row>
  </sheetData>
  <sheetProtection password="D84F" sheet="1" objects="1" scenarios="1" selectLockedCells="1"/>
  <mergeCells count="6">
    <mergeCell ref="D1:E1"/>
    <mergeCell ref="F1:G1"/>
    <mergeCell ref="H1:I1"/>
    <mergeCell ref="D22:E22"/>
    <mergeCell ref="F22:G22"/>
    <mergeCell ref="H22:I22"/>
  </mergeCells>
  <phoneticPr fontId="2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BoE Stress Test</vt:lpstr>
      <vt:lpstr>Sourcing Data</vt:lpstr>
      <vt:lpstr>Changes in Portfolio Value</vt:lpstr>
      <vt:lpstr>Shocks</vt:lpstr>
      <vt:lpstr>BoE Scenario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2019-10-24T08:50:14Z</dcterms:modified>
</cp:coreProperties>
</file>