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249"/>
  <x:bookViews>
    <x:workbookView xWindow="0" yWindow="0" windowWidth="23595" windowHeight="9510" tabRatio="500"/>
  </x:bookViews>
  <x:sheets>
    <x:sheet name="로아 1안" sheetId="1" r:id="rId4"/>
    <x:sheet name="로아 2안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<x:sst xmlns:r="http://schemas.openxmlformats.org/officeDocument/2006/relationships" xmlns:c="http://schemas.openxmlformats.org/drawingml/2006/chart" xmlns:x="http://schemas.openxmlformats.org/spreadsheetml/2006/main" count="39" uniqueCount="34">
  <x:si>
    <x:t>E = (v / d) / t</x:t>
  </x:si>
  <x:si>
    <x:t>효율 = (평균금액 / 평균기간) / 평균소요시간</x:t>
  </x:si>
  <x:si>
    <x:t>가격</x:t>
  </x:si>
  <x:si>
    <x:t>컨텐츠</x:t>
  </x:si>
  <x:si>
    <x:t>가격</x:t>
  </x:si>
  <x:si>
    <x:t>B코스</x:t>
  </x:si>
  <x:si>
    <x:t>레이드</x:t>
  </x:si>
  <x:si>
    <x:t>코스</x:t>
  </x:si>
  <x:si>
    <x:t>기간</x:t>
  </x:si>
  <x:si>
    <x:t>컨텐츠</x:t>
  </x:si>
  <x:si>
    <x:t>A코스</x:t>
  </x:si>
  <x:si>
    <x:t>C코스</x:t>
  </x:si>
  <x:si>
    <x:t>d값(평균기간)</x:t>
  </x:si>
  <x:si>
    <x:t>평균소요시간(t)</x:t>
  </x:si>
  <x:si>
    <x:t>B코스(v값)</x:t>
  </x:si>
  <x:si>
    <x:t>30일 기준</x:t>
  </x:si>
  <x:si>
    <x:t>섬의 마음</x:t>
  </x:si>
  <x:si>
    <x:t>28일 기준</x:t>
  </x:si>
  <x:si>
    <x:t>효율(E)</x:t>
  </x:si>
  <x:si>
    <x:t>A코스(v값)</x:t>
  </x:si>
  <x:si>
    <x:t>카오스 던전</x:t>
  </x:si>
  <x:si>
    <x:t>C코스(v값)</x:t>
  </x:si>
  <x:si>
    <x:t>카오스던전</x:t>
  </x:si>
  <x:si>
    <x:t>31일 기준</x:t>
  </x:si>
  <x:si>
    <x:t>섬의 마음</x:t>
  </x:si>
  <x:si>
    <x:t>월 의뢰수</x:t>
  </x:si>
  <x:si>
    <x:t>효율(V/t)</x:t>
  </x:si>
  <x:si>
    <x:t>주간의뢰수</x:t>
  </x:si>
  <x:si>
    <x:t>하루의뢰수</x:t>
  </x:si>
  <x:si>
    <x:t>시간</x:t>
  </x:si>
  <x:si>
    <x:t>월급</x:t>
  </x:si>
  <x:si>
    <x:t>월수입</x:t>
  </x:si>
  <x:si>
    <x:t>순수익</x:t>
  </x:si>
  <x:si>
    <x:t>연봉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</x:si>
</x:sst>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2dfa5"/>
        <x:bgColor indexed="64"/>
      </x:patternFill>
    </x:fill>
    <x:fill>
      <x:patternFill patternType="solid">
        <x:fgColor rgb="ffa0bee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4"/>
  <x:sheetViews>
    <x:sheetView tabSelected="1" topLeftCell="A1" zoomScale="180" zoomScaleNormal="180" workbookViewId="0">
      <x:selection activeCell="A16" activeCellId="0" sqref="A16:A16"/>
    </x:sheetView>
  </x:sheetViews>
  <x:sheetFormatPr defaultColWidth="8.88671875" defaultRowHeight="13.35"/>
  <x:cols>
    <x:col min="1" max="1" width="11.1953125" bestFit="1" customWidth="1"/>
    <x:col min="2" max="2" width="8.31640625" bestFit="1" customWidth="1"/>
    <x:col min="3" max="3" width="9.6875" bestFit="1" customWidth="1"/>
    <x:col min="4" max="4" width="8.31640625" bestFit="1" customWidth="1"/>
    <x:col min="5" max="5" width="11.12890625" bestFit="1" customWidth="1"/>
    <x:col min="6" max="6" width="11.375" bestFit="1" customWidth="1"/>
    <x:col min="7" max="7" width="12.5" bestFit="1" customWidth="1"/>
  </x:cols>
  <x:sheetData>
    <x:row r="1" spans="1:7">
      <x:c r="A1" s="3" t="s">
        <x:v>9</x:v>
      </x:c>
      <x:c r="B1" s="1" t="s">
        <x:v>16</x:v>
      </x:c>
      <x:c r="C1" s="1" t="s">
        <x:v>20</x:v>
      </x:c>
      <x:c r="D1" s="1" t="s">
        <x:v>6</x:v>
      </x:c>
      <x:c r="E1" s="6"/>
      <x:c r="F1" s="6"/>
      <x:c r="G1" s="6"/>
    </x:row>
    <x:row r="2" spans="1:7">
      <x:c r="A2" s="3" t="s">
        <x:v>4</x:v>
      </x:c>
      <x:c r="B2" s="1">
        <x:v>50000</x:v>
      </x:c>
      <x:c r="C2" s="1">
        <x:v>25000</x:v>
      </x:c>
      <x:c r="D2" s="1">
        <x:v>25000</x:v>
      </x:c>
      <x:c r="E2" s="6"/>
      <x:c r="F2" s="6"/>
      <x:c r="G2" s="6"/>
    </x:row>
    <x:row r="3" spans="1:7">
      <x:c r="A3" s="3" t="s">
        <x:v>8</x:v>
      </x:c>
      <x:c r="B3" s="1">
        <x:v>28</x:v>
      </x:c>
      <x:c r="C3" s="1">
        <x:v>30</x:v>
      </x:c>
      <x:c r="D3" s="1">
        <x:v>31</x:v>
      </x:c>
      <x:c r="E3" s="6"/>
      <x:c r="F3" s="6"/>
      <x:c r="G3" s="6"/>
    </x:row>
    <x:row r="4" spans="1:7" customHeight="1">
      <x:c r="A4" s="3" t="s">
        <x:v>7</x:v>
      </x:c>
      <x:c r="B4" s="4" t="s">
        <x:v>17</x:v>
      </x:c>
      <x:c r="C4" s="4" t="s">
        <x:v>15</x:v>
      </x:c>
      <x:c r="D4" s="4" t="s">
        <x:v>23</x:v>
      </x:c>
      <x:c r="E4" s="4" t="s">
        <x:v>12</x:v>
      </x:c>
      <x:c r="F4" s="6"/>
      <x:c r="G4" s="6"/>
    </x:row>
    <x:row r="5" spans="1:7">
      <x:c r="A5" s="3" t="s">
        <x:v>19</x:v>
      </x:c>
      <x:c r="B5" s="1">
        <x:f>(B2*3)*B3</x:f>
        <x:v>4200000</x:v>
      </x:c>
      <x:c r="C5" s="1">
        <x:f>(B2*3)*C3</x:f>
        <x:v>4500000</x:v>
      </x:c>
      <x:c r="D5" s="1">
        <x:f>(B2*3)*D3</x:f>
        <x:v>4650000</x:v>
      </x:c>
      <x:c r="E5" s="10">
        <x:f>ROUNDUP(AVERAGE(B3,C3,D3),3)</x:f>
        <x:v>29.667000000000002</x:v>
      </x:c>
      <x:c r="F5" s="6"/>
      <x:c r="G5" s="6"/>
    </x:row>
    <x:row r="6" spans="1:7">
      <x:c r="A6" s="3" t="s">
        <x:v>14</x:v>
      </x:c>
      <x:c r="B6" s="1">
        <x:f>((B2+C2)*3)*B3</x:f>
        <x:v>6300000</x:v>
      </x:c>
      <x:c r="C6" s="1">
        <x:f>((B2+C2)*3)*C3</x:f>
        <x:v>6750000</x:v>
      </x:c>
      <x:c r="D6" s="1">
        <x:f>((B2+C2)*3)*D3</x:f>
        <x:v>6975000</x:v>
      </x:c>
      <x:c r="E6" s="10"/>
      <x:c r="F6" s="6"/>
      <x:c r="G6" s="6"/>
    </x:row>
    <x:row r="7" spans="1:7">
      <x:c r="A7" s="3" t="s">
        <x:v>21</x:v>
      </x:c>
      <x:c r="B7" s="1">
        <x:f>((B2+C2+D2)*3)*B3</x:f>
        <x:v>8400000</x:v>
      </x:c>
      <x:c r="C7" s="1">
        <x:f>((B2+C2+D2)*3)*C3</x:f>
        <x:v>9000000</x:v>
      </x:c>
      <x:c r="D7" s="1">
        <x:f>((B2+C2+D2)*3)*D3</x:f>
        <x:v>9300000</x:v>
      </x:c>
      <x:c r="E7" s="10"/>
      <x:c r="F7" s="6"/>
      <x:c r="G7" s="6"/>
    </x:row>
    <x:row r="8" spans="1:7" customHeight="1">
      <x:c r="A8" s="6"/>
      <x:c r="B8" s="6"/>
      <x:c r="C8" s="6"/>
      <x:c r="D8" s="6"/>
      <x:c r="E8" s="1" t="s">
        <x:v>16</x:v>
      </x:c>
      <x:c r="F8" s="1">
        <x:v>180</x:v>
      </x:c>
      <x:c r="G8" s="1" t="s">
        <x:v>13</x:v>
      </x:c>
    </x:row>
    <x:row r="9" spans="1:7">
      <x:c r="A9" s="2" t="s">
        <x:v>18</x:v>
      </x:c>
      <x:c r="B9" s="1" t="s">
        <x:v>10</x:v>
      </x:c>
      <x:c r="C9" s="1" t="s">
        <x:v>5</x:v>
      </x:c>
      <x:c r="D9" s="1" t="s">
        <x:v>11</x:v>
      </x:c>
      <x:c r="E9" s="1" t="s">
        <x:v>22</x:v>
      </x:c>
      <x:c r="F9" s="1">
        <x:v>45</x:v>
      </x:c>
      <x:c r="G9" s="7">
        <x:f>(F8+F9+F10)/60</x:f>
        <x:v>4.75</x:v>
      </x:c>
    </x:row>
    <x:row r="10" spans="1:7" customHeight="1">
      <x:c r="A10" s="6" t="s">
        <x:v>0</x:v>
      </x:c>
      <x:c r="B10" s="6"/>
      <x:c r="C10" s="6"/>
      <x:c r="D10" s="6"/>
      <x:c r="E10" s="1" t="s">
        <x:v>6</x:v>
      </x:c>
      <x:c r="F10" s="1">
        <x:v>60</x:v>
      </x:c>
      <x:c r="G10" s="7"/>
    </x:row>
    <x:row r="11" spans="1:7">
      <x:c r="A11" s="5" t="s">
        <x:v>17</x:v>
      </x:c>
      <x:c r="B11" s="5">
        <x:f>ROUNDUP((B5/E5)/G9,-1)</x:f>
        <x:v>29810</x:v>
      </x:c>
      <x:c r="C11" s="5">
        <x:f>ROUNDUP((B6/E5)/G9,-1)</x:f>
        <x:v>44710</x:v>
      </x:c>
      <x:c r="D11" s="5">
        <x:f>ROUNDUP((B7/E5)/G9,-1)</x:f>
        <x:v>59610</x:v>
      </x:c>
      <x:c r="E11" s="6"/>
      <x:c r="F11" s="6"/>
      <x:c r="G11" s="7"/>
    </x:row>
    <x:row r="12" spans="1:7" customHeight="1">
      <x:c r="A12" s="5" t="s">
        <x:v>15</x:v>
      </x:c>
      <x:c r="B12" s="5">
        <x:f>ROUNDUP((C5/E5)/G9,-1)</x:f>
        <x:v>31940</x:v>
      </x:c>
      <x:c r="C12" s="5">
        <x:f>ROUNDUP((C6/E5)/G9,-1)</x:f>
        <x:v>47910</x:v>
      </x:c>
      <x:c r="D12" s="5">
        <x:f>ROUNDUP((C7/E5)/G9,-1)</x:f>
        <x:v>63870</x:v>
      </x:c>
      <x:c r="E12" s="8"/>
      <x:c r="F12" s="8"/>
      <x:c r="G12" s="8"/>
    </x:row>
    <x:row r="13" spans="1:7">
      <x:c r="A13" s="5" t="s">
        <x:v>23</x:v>
      </x:c>
      <x:c r="B13" s="5">
        <x:f>ROUNDUP((D5/E5)/G9,-1)</x:f>
        <x:v>33000</x:v>
      </x:c>
      <x:c r="C13" s="5">
        <x:f>ROUNDUP((D6/E5)/G9,-1)</x:f>
        <x:v>49500</x:v>
      </x:c>
      <x:c r="D13" s="5">
        <x:f>ROUNDUP((D7/E5)/G9,-1)</x:f>
        <x:v>66000</x:v>
      </x:c>
      <x:c r="E13" s="8"/>
      <x:c r="F13" s="8"/>
      <x:c r="G13" s="8"/>
    </x:row>
    <x:row r="14" spans="1:7">
      <x:c r="A14" s="6" t="s">
        <x:v>1</x:v>
      </x:c>
      <x:c r="B14" s="6"/>
      <x:c r="C14" s="6"/>
      <x:c r="D14" s="6"/>
      <x:c r="E14" s="9"/>
      <x:c r="F14" s="9"/>
      <x:c r="G14" s="9"/>
    </x:row>
  </x:sheetData>
  <x:mergeCells count="10">
    <x:mergeCell ref="G1:G7"/>
    <x:mergeCell ref="E1:F3"/>
    <x:mergeCell ref="E11:F11"/>
    <x:mergeCell ref="G9:G11"/>
    <x:mergeCell ref="A8:D8"/>
    <x:mergeCell ref="A10:D10"/>
    <x:mergeCell ref="A14:D14"/>
    <x:mergeCell ref="E12:G14"/>
    <x:mergeCell ref="E5:E7"/>
    <x:mergeCell ref="F4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"/>
  <x:sheetViews>
    <x:sheetView topLeftCell="A1" zoomScale="180" zoomScaleNormal="180" workbookViewId="0">
      <x:selection activeCell="D7" activeCellId="0" sqref="D7:D7"/>
    </x:sheetView>
  </x:sheetViews>
  <x:sheetFormatPr defaultColWidth="8.88671875" defaultRowHeight="13.35"/>
  <x:cols>
    <x:col min="2" max="2" width="11.9296875" bestFit="1" customWidth="1"/>
    <x:col min="3" max="3" width="8.88671875" bestFit="1" customWidth="1"/>
    <x:col min="4" max="4" width="9.44140625" bestFit="1" customWidth="1"/>
  </x:cols>
  <x:sheetData>
    <x:row r="1" spans="1:4" customHeight="1">
      <x:c r="A1" t="s">
        <x:v>3</x:v>
      </x:c>
      <x:c r="B1" s="11" t="s">
        <x:v>24</x:v>
      </x:c>
      <x:c r="C1" s="11"/>
      <x:c r="D1" t="s">
        <x:v>30</x:v>
      </x:c>
    </x:row>
    <x:row r="2" spans="1:4" customHeight="1">
      <x:c r="A2" t="s">
        <x:v>2</x:v>
      </x:c>
      <x:c r="B2" s="11">
        <x:v>65000</x:v>
      </x:c>
      <x:c r="C2" s="11"/>
      <x:c r="D2">
        <x:f>((B6/100)*15)</x:f>
        <x:v>1794000</x:v>
      </x:c>
    </x:row>
    <x:row r="3" spans="1:4">
      <x:c r="A3" t="s">
        <x:v>28</x:v>
      </x:c>
      <x:c r="B3">
        <x:v>6</x:v>
      </x:c>
      <x:c r="C3">
        <x:v>2</x:v>
      </x:c>
      <x:c r="D3" t="s">
        <x:v>32</x:v>
      </x:c>
    </x:row>
    <x:row r="4" spans="1:4" customHeight="1">
      <x:c r="A4" t="s">
        <x:v>27</x:v>
      </x:c>
      <x:c r="B4" s="12">
        <x:f>B3*7</x:f>
        <x:v>42</x:v>
      </x:c>
      <x:c r="C4" s="12">
        <x:f>C3*2</x:f>
        <x:v>4</x:v>
      </x:c>
      <x:c r="D4">
        <x:f>B6-D2</x:f>
        <x:v>10166000</x:v>
      </x:c>
    </x:row>
    <x:row r="5" spans="1:4" customHeight="1">
      <x:c r="A5" t="s">
        <x:v>25</x:v>
      </x:c>
      <x:c r="B5" s="11">
        <x:f>(B4+C4)*4</x:f>
        <x:v>184</x:v>
      </x:c>
      <x:c r="C5" s="11"/>
      <x:c r="D5" t="s">
        <x:v>33</x:v>
      </x:c>
    </x:row>
    <x:row r="6" spans="1:4" customHeight="1">
      <x:c r="A6" t="s">
        <x:v>31</x:v>
      </x:c>
      <x:c r="B6" s="11">
        <x:f>B2*B5</x:f>
        <x:v>11960000</x:v>
      </x:c>
      <x:c r="C6" s="11"/>
      <x:c r="D6">
        <x:f>D4*12</x:f>
        <x:v>121992000</x:v>
      </x:c>
    </x:row>
    <x:row r="7" spans="1:3" customHeight="1">
      <x:c r="A7" t="s">
        <x:v>29</x:v>
      </x:c>
      <x:c r="B7" s="11">
        <x:v>15</x:v>
      </x:c>
      <x:c r="C7" s="11"/>
    </x:row>
    <x:row r="8" spans="1:3">
      <x:c r="A8" t="s">
        <x:v>26</x:v>
      </x:c>
      <x:c r="B8" s="11">
        <x:f>ROUNDUP((B6/30)/B7,-1)</x:f>
        <x:v>26580</x:v>
      </x:c>
      <x:c r="C8" s="11"/>
    </x:row>
  </x:sheetData>
  <x:mergeCells count="6">
    <x:mergeCell ref="B5:C5"/>
    <x:mergeCell ref="B6:C6"/>
    <x:mergeCell ref="B7:C7"/>
    <x:mergeCell ref="B8:C8"/>
    <x:mergeCell ref="B2:C2"/>
    <x:mergeCell ref="B1:C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로아 1안</vt:lpstr>
      <vt:lpstr>로아 2안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신용찬</cp:lastModifiedBy>
  <cp:revision>74</cp:revision>
  <dcterms:created xsi:type="dcterms:W3CDTF">2018-12-12T05:35:48.877</dcterms:created>
  <dcterms:modified xsi:type="dcterms:W3CDTF">2019-01-08T10:44:17.719</dcterms:modified>
</cp:coreProperties>
</file>