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pter 18 Tables and Examples" sheetId="1" r:id="rId4"/>
  </sheets>
  <definedNames>
    <definedName name="Balance_Sheet">'Chapter 18 Tables and Examples'!#REF!</definedName>
    <definedName name="Continuation_Value">'Chapter 18 Tables and Examples'!#REF!</definedName>
    <definedName name="Cost_of_Capital">'Chapter 18 Tables and Examples'!#REF!</definedName>
    <definedName name="Financing">'Chapter 18 Tables and Examples'!#REF!</definedName>
    <definedName name="Firm_Data">'Chapter 18 Tables and Examples'!#REF!</definedName>
    <definedName name="Free_Cash_Flow">'Chapter 18 Tables and Examples'!#REF!</definedName>
    <definedName name="Income_Statement">'Chapter 18 Tables and Examples'!#REF!</definedName>
    <definedName name="k">'Chapter 18 Tables and Examples'!#REF!</definedName>
    <definedName name="rds">'Chapter 18 Tables and Examples'!#REF!</definedName>
    <definedName name="rdt">'Chapter 18 Tables and Examples'!#REF!</definedName>
    <definedName name="rus">'Chapter 18 Tables and Examples'!#REF!</definedName>
    <definedName name="rut">'Chapter 18 Tables and Examples'!#REF!</definedName>
    <definedName name="St_of_Cash_Flows">'Chapter 18 Tables and Examples'!#REF!</definedName>
    <definedName name="te">'Chapter 18 Tables and Examples'!#REF!</definedName>
    <definedName name="ti">'Chapter 18 Tables and Examples'!#REF!</definedName>
    <definedName name="ts">'Chapter 18 Tables and Examples'!#REF!</definedName>
    <definedName name="Valuation">'Chapter 18 Tables and Examples'!#REF!</definedName>
    <definedName name="Working_Capital">'Chapter 18 Tables and Examples'!#REF!</definedName>
    <definedName name="tc">'Chapter 18 Tables and Examples'!$D$27</definedName>
    <definedName name="wacc">'Chapter 18 Tables and Examples'!$I$24</definedName>
    <definedName name="ru">'Chapter 18 Tables and Examples'!$I$25</definedName>
    <definedName name="d">'Chapter 18 Tables and Examples'!$D$24</definedName>
    <definedName name="re">'Chapter 18 Tables and Examples'!$D$25</definedName>
    <definedName name="rd">'Chapter 18 Tables and Examples'!$D$26</definedName>
  </definedNames>
  <calcPr/>
  <extLst>
    <ext uri="GoogleSheetsCustomDataVersion2">
      <go:sheetsCustomData xmlns:go="http://customooxmlschemas.google.com/" r:id="rId5" roundtripDataChecksum="Q8qm5hTuH6NWvvy9EwHzmmbGxLId/3iFS7VjNy+AtY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5">
      <text>
        <t xml:space="preserve">======
ID#AAABGuFeP8w
pdemarzo    (2024-02-19 21:00:34)
Calculated as the pre-tax WACC (assumes a target leverage ratio)</t>
      </text>
    </comment>
    <comment authorId="0" ref="I153">
      <text>
        <t xml:space="preserve">======
ID#AAABGuFeP8s
UPAGEBR    (2024-02-19 21:00:34)
Change this row from arbitrary values to d*VL (based on line 7) to iteratively calculate VL.  Be sure Iteration (go to Tools &gt; Options &gt; Calculation) is checked.  Otherwise you will get a circular reference warning.</t>
      </text>
    </comment>
  </commentList>
  <extLst>
    <ext uri="GoogleSheetsCustomDataVersion2">
      <go:sheetsCustomData xmlns:go="http://customooxmlschemas.google.com/" r:id="rId1" roundtripDataSignature="AMtx7mi4xUYLhcXT2/ZKrvQeHbYSW3jFhQ=="/>
    </ext>
  </extLst>
</comments>
</file>

<file path=xl/sharedStrings.xml><?xml version="1.0" encoding="utf-8"?>
<sst xmlns="http://schemas.openxmlformats.org/spreadsheetml/2006/main" count="143" uniqueCount="100">
  <si>
    <t>INSTRUCTIONS</t>
  </si>
  <si>
    <r>
      <rPr>
        <rFont val="Arial"/>
        <color theme="1"/>
        <sz val="10.0"/>
      </rPr>
      <t xml:space="preserve">This workbook contains tables and examples from Chapter 18.  Input formulas in the </t>
    </r>
    <r>
      <rPr>
        <rFont val="Arial"/>
        <b/>
        <color theme="1"/>
        <sz val="10.0"/>
      </rPr>
      <t>shaded areas</t>
    </r>
    <r>
      <rPr>
        <rFont val="Arial"/>
        <color theme="1"/>
        <sz val="10.0"/>
      </rPr>
      <t xml:space="preserve"> to recreate the tables in the book, and substitute your own values for the </t>
    </r>
    <r>
      <rPr>
        <rFont val="Arial"/>
        <b/>
        <color theme="1"/>
        <sz val="10.0"/>
      </rPr>
      <t xml:space="preserve">bold blue numbers </t>
    </r>
    <r>
      <rPr>
        <rFont val="Arial"/>
        <color theme="1"/>
        <sz val="10.0"/>
      </rPr>
      <t>to see how the tables change.</t>
    </r>
  </si>
  <si>
    <t>TABLE 18.1
SPREADSHEET</t>
  </si>
  <si>
    <t>Expected Free Cash Flow from Avco's RFX Project</t>
  </si>
  <si>
    <t>Year</t>
  </si>
  <si>
    <t>Incremental Earnings Forecast ($ million)</t>
  </si>
  <si>
    <t>Sales</t>
  </si>
  <si>
    <t>Cost of Goods Sold</t>
  </si>
  <si>
    <t>Gross Profit</t>
  </si>
  <si>
    <t>Operating Expenses</t>
  </si>
  <si>
    <t>Depreciation</t>
  </si>
  <si>
    <t>EBIT</t>
  </si>
  <si>
    <t>Unlevered Net Income</t>
  </si>
  <si>
    <t>Free Cash Flow ($ million)</t>
  </si>
  <si>
    <t>Plus: Depreciation</t>
  </si>
  <si>
    <t>Less: Capital Expenditures</t>
  </si>
  <si>
    <t>Less: Increases in NWC</t>
  </si>
  <si>
    <t>Free Cash Flow</t>
  </si>
  <si>
    <t>COST OF CAPITAL</t>
  </si>
  <si>
    <r>
      <rPr>
        <rFont val="Arial"/>
        <color theme="1"/>
        <sz val="10.0"/>
      </rPr>
      <t xml:space="preserve">Debt-to-Value Ratio </t>
    </r>
    <r>
      <rPr>
        <rFont val="Arial"/>
        <i/>
        <color theme="1"/>
        <sz val="10.0"/>
      </rPr>
      <t>d</t>
    </r>
  </si>
  <si>
    <t>WACC</t>
  </si>
  <si>
    <r>
      <rPr>
        <rFont val="Arial"/>
        <color theme="1"/>
        <sz val="10.0"/>
      </rPr>
      <t xml:space="preserve">Equity Cost of Capital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E</t>
    </r>
  </si>
  <si>
    <r>
      <rPr>
        <rFont val="Arial"/>
        <color theme="1"/>
        <sz val="10.0"/>
      </rPr>
      <t xml:space="preserve">Unlevered Cost of Capital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U</t>
    </r>
  </si>
  <si>
    <r>
      <rPr>
        <rFont val="Arial"/>
        <color theme="1"/>
        <sz val="10.0"/>
      </rPr>
      <t xml:space="preserve">Debt Cost of Capital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D</t>
    </r>
  </si>
  <si>
    <r>
      <rPr>
        <rFont val="Arial"/>
        <color theme="1"/>
        <sz val="10.0"/>
      </rPr>
      <t>Corporate Tax Rate t</t>
    </r>
    <r>
      <rPr>
        <rFont val="Arial"/>
        <i/>
        <color theme="1"/>
        <sz val="10.0"/>
        <vertAlign val="subscript"/>
      </rPr>
      <t>c</t>
    </r>
  </si>
  <si>
    <t>TABLE 18.4
SPREADSHEET</t>
  </si>
  <si>
    <t>Continuation Value and Debt Capacity of the RFX Project over Time</t>
  </si>
  <si>
    <t>Project Debt Capacity ($ million)</t>
  </si>
  <si>
    <r>
      <rPr>
        <rFont val="Arial"/>
        <color theme="1"/>
        <sz val="10.0"/>
      </rPr>
      <t xml:space="preserve">Levered Value, </t>
    </r>
    <r>
      <rPr>
        <rFont val="Arial"/>
        <i/>
        <color theme="1"/>
        <sz val="10.0"/>
      </rPr>
      <t>V</t>
    </r>
    <r>
      <rPr>
        <rFont val="Arial"/>
        <i/>
        <color theme="1"/>
        <sz val="10.0"/>
        <vertAlign val="superscript"/>
      </rPr>
      <t>L</t>
    </r>
    <r>
      <rPr>
        <rFont val="Arial"/>
        <color theme="1"/>
        <sz val="10.0"/>
      </rPr>
      <t xml:space="preserve"> (at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wacc</t>
    </r>
    <r>
      <rPr>
        <rFont val="Arial"/>
        <color theme="1"/>
        <sz val="10.0"/>
      </rPr>
      <t>)</t>
    </r>
  </si>
  <si>
    <r>
      <rPr>
        <rFont val="Arial"/>
        <b/>
        <color theme="1"/>
        <sz val="10.0"/>
      </rPr>
      <t xml:space="preserve">Debt Capacity (at </t>
    </r>
    <r>
      <rPr>
        <rFont val="Arial"/>
        <b/>
        <i/>
        <color theme="1"/>
        <sz val="10.0"/>
      </rPr>
      <t>d</t>
    </r>
    <r>
      <rPr>
        <rFont val="Arial"/>
        <b/>
        <color theme="1"/>
        <sz val="10.0"/>
      </rPr>
      <t>)</t>
    </r>
  </si>
  <si>
    <t>Project NPV</t>
  </si>
  <si>
    <t>TABLE 18.5
SPREADSHEET</t>
  </si>
  <si>
    <t>Expected Debt Capacity, Interest Payments, and Interest Tax Shield for Avco's RFX Project</t>
  </si>
  <si>
    <t>Interest Tax Shield ($ million)</t>
  </si>
  <si>
    <r>
      <rPr>
        <rFont val="Arial"/>
        <b/>
        <color theme="1"/>
        <sz val="10.0"/>
      </rPr>
      <t xml:space="preserve">Debt Capacity, </t>
    </r>
    <r>
      <rPr>
        <rFont val="Arial"/>
        <b/>
        <i/>
        <color theme="1"/>
        <sz val="10.0"/>
      </rPr>
      <t>D</t>
    </r>
    <r>
      <rPr>
        <rFont val="Arial"/>
        <b/>
        <i/>
        <color theme="1"/>
        <sz val="10.0"/>
        <vertAlign val="subscript"/>
      </rPr>
      <t>t</t>
    </r>
  </si>
  <si>
    <r>
      <rPr>
        <rFont val="Arial"/>
        <color theme="1"/>
        <sz val="10.0"/>
      </rPr>
      <t xml:space="preserve">Interest Paid (at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D</t>
    </r>
    <r>
      <rPr>
        <rFont val="Arial"/>
        <color theme="1"/>
        <sz val="10.0"/>
      </rPr>
      <t>)</t>
    </r>
  </si>
  <si>
    <r>
      <rPr>
        <rFont val="Arial"/>
        <b/>
        <color theme="1"/>
        <sz val="10.0"/>
      </rPr>
      <t>Interest Tax Shield (at t</t>
    </r>
    <r>
      <rPr>
        <rFont val="Arial"/>
        <b val="0"/>
        <i/>
        <color theme="1"/>
        <sz val="10.0"/>
        <vertAlign val="subscript"/>
      </rPr>
      <t>c</t>
    </r>
    <r>
      <rPr>
        <rFont val="Arial"/>
        <b/>
        <color theme="1"/>
        <sz val="10.0"/>
      </rPr>
      <t>)</t>
    </r>
  </si>
  <si>
    <t>APV spreadsheet</t>
  </si>
  <si>
    <t>Unlevered Value ($ million)</t>
  </si>
  <si>
    <r>
      <rPr>
        <rFont val="Arial"/>
        <color theme="1"/>
        <sz val="10.0"/>
      </rPr>
      <t xml:space="preserve">Unlevered Value, </t>
    </r>
    <r>
      <rPr>
        <rFont val="Arial"/>
        <i/>
        <color theme="1"/>
        <sz val="10.0"/>
      </rPr>
      <t>V</t>
    </r>
    <r>
      <rPr>
        <rFont val="Arial"/>
        <i/>
        <color theme="1"/>
        <sz val="10.0"/>
        <vertAlign val="superscript"/>
      </rPr>
      <t>U</t>
    </r>
    <r>
      <rPr>
        <rFont val="Arial"/>
        <color theme="1"/>
        <sz val="10.0"/>
      </rPr>
      <t xml:space="preserve"> (at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u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</si>
  <si>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Debt Capacity (at </t>
    </r>
    <r>
      <rPr>
        <rFont val="Arial"/>
        <i/>
        <color theme="1"/>
        <sz val="10.0"/>
      </rPr>
      <t>d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</si>
  <si>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Interest Paid (at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d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</si>
  <si>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Interest Tax Shield (at t</t>
    </r>
    <r>
      <rPr>
        <rFont val="Arial"/>
        <i/>
        <color theme="1"/>
        <sz val="10.0"/>
        <vertAlign val="subscript"/>
      </rPr>
      <t>c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</si>
  <si>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Tax Shield Value, </t>
    </r>
    <r>
      <rPr>
        <rFont val="Arial"/>
        <i/>
        <color theme="1"/>
        <sz val="10.0"/>
      </rPr>
      <t>T</t>
    </r>
    <r>
      <rPr>
        <rFont val="Arial"/>
        <color theme="1"/>
        <sz val="10.0"/>
      </rPr>
      <t xml:space="preserve"> (at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u</t>
    </r>
    <r>
      <rPr>
        <rFont val="Arial"/>
        <color theme="1"/>
        <sz val="10.0"/>
      </rPr>
      <t>)</t>
    </r>
  </si>
  <si>
    <t>Adjusted Present Value ($ million)</t>
  </si>
  <si>
    <r>
      <rPr>
        <rFont val="Arial"/>
        <b/>
        <color theme="1"/>
        <sz val="10.0"/>
      </rPr>
      <t xml:space="preserve">Levered Value, </t>
    </r>
    <r>
      <rPr>
        <rFont val="Arial"/>
        <b/>
        <i/>
        <color theme="1"/>
        <sz val="10.0"/>
      </rPr>
      <t>V</t>
    </r>
    <r>
      <rPr>
        <rFont val="Arial"/>
        <b/>
        <i/>
        <color theme="1"/>
        <sz val="10.0"/>
        <vertAlign val="superscript"/>
      </rPr>
      <t xml:space="preserve">L </t>
    </r>
    <r>
      <rPr>
        <rFont val="Arial"/>
        <b/>
        <i/>
        <color theme="1"/>
        <sz val="10.0"/>
      </rPr>
      <t>= V</t>
    </r>
    <r>
      <rPr>
        <rFont val="Arial"/>
        <b/>
        <i/>
        <color theme="1"/>
        <sz val="10.0"/>
        <vertAlign val="superscript"/>
      </rPr>
      <t>U</t>
    </r>
    <r>
      <rPr>
        <rFont val="Arial"/>
        <b/>
        <i/>
        <color theme="1"/>
        <sz val="10.0"/>
      </rPr>
      <t xml:space="preserve"> + T</t>
    </r>
  </si>
  <si>
    <t>TABLE 18.6
SPREADSHEET
TABLE 18.7
SPREADSHEET</t>
  </si>
  <si>
    <t xml:space="preserve">Expected Free Cash Flows to Equity from Avco's RDX Project
Computing FCFE from FCF for Avco's RDX Project
</t>
  </si>
  <si>
    <t>Interest Expense</t>
  </si>
  <si>
    <t>Pretax Income</t>
  </si>
  <si>
    <t>Net Income</t>
  </si>
  <si>
    <t>Free Cash Flow to Equity ($ million)</t>
  </si>
  <si>
    <t>Plus: Net Borrowing</t>
  </si>
  <si>
    <t>Free Cash Flow to Equity</t>
  </si>
  <si>
    <t>After-Tax Interest Expense</t>
  </si>
  <si>
    <t>Net Borrowing</t>
  </si>
  <si>
    <r>
      <rPr>
        <rFont val="Arial"/>
        <color theme="1"/>
        <sz val="10.0"/>
      </rPr>
      <t xml:space="preserve">Project NPV(FCFE at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e</t>
    </r>
    <r>
      <rPr>
        <rFont val="Arial"/>
        <color theme="1"/>
        <sz val="10.0"/>
      </rPr>
      <t>)</t>
    </r>
  </si>
  <si>
    <t>Footnote 10</t>
  </si>
  <si>
    <t>Cash Flow from Debt</t>
  </si>
  <si>
    <t>TABLE 18.8
SPREADSHEET</t>
  </si>
  <si>
    <t>Interest Payments and Interest Tax Shield Given a Fixed Debt Schedule for Avco's RDX Project</t>
  </si>
  <si>
    <r>
      <rPr>
        <rFont val="Arial"/>
        <b/>
        <color theme="1"/>
        <sz val="10.0"/>
      </rPr>
      <t xml:space="preserve">Debt Schedule, </t>
    </r>
    <r>
      <rPr>
        <rFont val="Arial"/>
        <b/>
        <i/>
        <color theme="1"/>
        <sz val="10.0"/>
      </rPr>
      <t>D</t>
    </r>
    <r>
      <rPr>
        <rFont val="Arial"/>
        <b/>
        <i/>
        <color theme="1"/>
        <sz val="10.0"/>
        <vertAlign val="subscript"/>
      </rPr>
      <t>t</t>
    </r>
  </si>
  <si>
    <r>
      <rPr>
        <rFont val="Arial"/>
        <color theme="1"/>
        <sz val="10.0"/>
      </rPr>
      <t xml:space="preserve">Interest Paid (at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D</t>
    </r>
    <r>
      <rPr>
        <rFont val="Arial"/>
        <color theme="1"/>
        <sz val="10.0"/>
      </rPr>
      <t>)</t>
    </r>
  </si>
  <si>
    <r>
      <rPr>
        <rFont val="Arial"/>
        <b/>
        <color theme="1"/>
        <sz val="10.0"/>
      </rPr>
      <t>Interest Tax Shield (at t</t>
    </r>
    <r>
      <rPr>
        <rFont val="Arial"/>
        <b val="0"/>
        <i/>
        <color theme="1"/>
        <sz val="10.0"/>
        <vertAlign val="subscript"/>
      </rPr>
      <t>c</t>
    </r>
    <r>
      <rPr>
        <rFont val="Arial"/>
        <b/>
        <color theme="1"/>
        <sz val="10.0"/>
      </rPr>
      <t>)</t>
    </r>
  </si>
  <si>
    <t>EXAMPLE 18.8</t>
  </si>
  <si>
    <t>Valuing a Loan</t>
  </si>
  <si>
    <t>Fair Loan</t>
  </si>
  <si>
    <t>Interest Tax Shield</t>
  </si>
  <si>
    <r>
      <rPr>
        <rFont val="Arial"/>
        <color theme="1"/>
        <sz val="10.0"/>
      </rPr>
      <t xml:space="preserve">At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D</t>
    </r>
    <r>
      <rPr>
        <rFont val="Arial"/>
        <color theme="1"/>
        <sz val="10.0"/>
      </rPr>
      <t xml:space="preserve"> = 5%:</t>
    </r>
  </si>
  <si>
    <t>NPV (Loan Cash Flows)</t>
  </si>
  <si>
    <t>PV (Interest Tax Shield)</t>
  </si>
  <si>
    <t>Actual Loan</t>
  </si>
  <si>
    <r>
      <rPr>
        <rFont val="Arial"/>
        <color theme="1"/>
        <sz val="10.0"/>
      </rPr>
      <t xml:space="preserve">At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D</t>
    </r>
    <r>
      <rPr>
        <rFont val="Arial"/>
        <color theme="1"/>
        <sz val="10.0"/>
      </rPr>
      <t xml:space="preserve"> = 5%:</t>
    </r>
  </si>
  <si>
    <t>TABLE 18.10
SPREADSHEET</t>
  </si>
  <si>
    <t>Adjusted Present Value and Cost of Capital for Avco's RFX Project with a Fixed Debt Schedule</t>
  </si>
  <si>
    <r>
      <rPr>
        <rFont val="Arial"/>
        <color theme="1"/>
        <sz val="10.0"/>
      </rPr>
      <t xml:space="preserve">Unlevered Value </t>
    </r>
    <r>
      <rPr>
        <rFont val="Arial"/>
        <i/>
        <color theme="1"/>
        <sz val="10.0"/>
      </rPr>
      <t>V</t>
    </r>
    <r>
      <rPr>
        <rFont val="Arial"/>
        <i/>
        <color theme="1"/>
        <sz val="10.0"/>
        <vertAlign val="superscript"/>
      </rPr>
      <t>U</t>
    </r>
    <r>
      <rPr>
        <rFont val="Arial"/>
        <color theme="1"/>
        <sz val="10.0"/>
      </rPr>
      <t xml:space="preserve"> (at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u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</si>
  <si>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Debt Schedule, </t>
    </r>
    <r>
      <rPr>
        <rFont val="Arial"/>
        <i/>
        <color theme="1"/>
        <sz val="10.0"/>
      </rPr>
      <t>D</t>
    </r>
    <r>
      <rPr>
        <rFont val="Arial"/>
        <i/>
        <color theme="1"/>
        <sz val="10.0"/>
        <vertAlign val="subscript"/>
      </rPr>
      <t>t</t>
    </r>
  </si>
  <si>
    <r>
      <rPr>
        <rFont val="Arial"/>
        <color theme="1"/>
        <sz val="10.0"/>
      </rPr>
      <t xml:space="preserve">Interest Paid (at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d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</si>
  <si>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Interest Tax Shield (at t</t>
    </r>
    <r>
      <rPr>
        <rFont val="Arial"/>
        <i/>
        <color theme="1"/>
        <sz val="10.0"/>
        <vertAlign val="subscript"/>
      </rPr>
      <t>c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</si>
  <si>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Tax Shield Value, </t>
    </r>
    <r>
      <rPr>
        <rFont val="Arial"/>
        <i/>
        <color theme="1"/>
        <sz val="10.0"/>
      </rPr>
      <t>T</t>
    </r>
    <r>
      <rPr>
        <rFont val="Arial"/>
        <i/>
        <color theme="1"/>
        <sz val="10.0"/>
        <vertAlign val="superscript"/>
      </rPr>
      <t>s</t>
    </r>
    <r>
      <rPr>
        <rFont val="Arial"/>
        <color theme="1"/>
        <sz val="10.0"/>
      </rPr>
      <t xml:space="preserve"> (at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D</t>
    </r>
    <r>
      <rPr>
        <rFont val="Arial"/>
        <color theme="1"/>
        <sz val="10.0"/>
      </rPr>
      <t>)</t>
    </r>
  </si>
  <si>
    <r>
      <rPr>
        <rFont val="Arial"/>
        <b/>
        <color theme="1"/>
        <sz val="10.0"/>
      </rPr>
      <t xml:space="preserve">Levered Value, </t>
    </r>
    <r>
      <rPr>
        <rFont val="Arial"/>
        <b val="0"/>
        <i/>
        <color theme="1"/>
        <sz val="10.0"/>
      </rPr>
      <t>V</t>
    </r>
    <r>
      <rPr>
        <rFont val="Arial"/>
        <b val="0"/>
        <i/>
        <color theme="1"/>
        <sz val="10.0"/>
        <vertAlign val="superscript"/>
      </rPr>
      <t xml:space="preserve">L </t>
    </r>
    <r>
      <rPr>
        <rFont val="Arial"/>
        <b val="0"/>
        <i/>
        <color theme="1"/>
        <sz val="10.0"/>
      </rPr>
      <t>= V</t>
    </r>
    <r>
      <rPr>
        <rFont val="Arial"/>
        <b val="0"/>
        <i/>
        <color theme="1"/>
        <sz val="10.0"/>
        <vertAlign val="superscript"/>
      </rPr>
      <t>U</t>
    </r>
    <r>
      <rPr>
        <rFont val="Arial"/>
        <b val="0"/>
        <i/>
        <color theme="1"/>
        <sz val="10.0"/>
      </rPr>
      <t xml:space="preserve"> + T</t>
    </r>
    <r>
      <rPr>
        <rFont val="Arial"/>
        <b val="0"/>
        <i/>
        <color theme="1"/>
        <sz val="10.0"/>
        <vertAlign val="superscript"/>
      </rPr>
      <t>s</t>
    </r>
  </si>
  <si>
    <t>Effective Leverage and Cost of Capital</t>
  </si>
  <si>
    <r>
      <rPr>
        <rFont val="Arial"/>
        <color theme="1"/>
        <sz val="10.0"/>
      </rPr>
      <t xml:space="preserve">Equity, </t>
    </r>
    <r>
      <rPr>
        <rFont val="Arial"/>
        <i/>
        <color theme="1"/>
        <sz val="10.0"/>
      </rPr>
      <t>E</t>
    </r>
    <r>
      <rPr>
        <rFont val="Arial"/>
        <color theme="1"/>
        <sz val="10.0"/>
      </rPr>
      <t xml:space="preserve"> = </t>
    </r>
    <r>
      <rPr>
        <rFont val="Arial"/>
        <i/>
        <color theme="1"/>
        <sz val="10.0"/>
      </rPr>
      <t>V</t>
    </r>
    <r>
      <rPr>
        <rFont val="Arial"/>
        <i/>
        <color theme="1"/>
        <sz val="10.0"/>
        <vertAlign val="superscript"/>
      </rPr>
      <t>L</t>
    </r>
    <r>
      <rPr>
        <rFont val="Arial"/>
        <color theme="1"/>
        <sz val="10.0"/>
      </rPr>
      <t xml:space="preserve"> - </t>
    </r>
    <r>
      <rPr>
        <rFont val="Arial"/>
        <i/>
        <color theme="1"/>
        <sz val="10.0"/>
      </rPr>
      <t>D</t>
    </r>
  </si>
  <si>
    <r>
      <rPr>
        <rFont val="Arial"/>
        <color theme="1"/>
        <sz val="10.0"/>
      </rPr>
      <t xml:space="preserve">Effective Debt, </t>
    </r>
    <r>
      <rPr>
        <rFont val="Arial"/>
        <i/>
        <color theme="1"/>
        <sz val="10.0"/>
      </rPr>
      <t>D</t>
    </r>
    <r>
      <rPr>
        <rFont val="Arial"/>
        <i/>
        <color theme="1"/>
        <sz val="10.0"/>
        <vertAlign val="superscript"/>
      </rPr>
      <t>s</t>
    </r>
    <r>
      <rPr>
        <rFont val="Arial"/>
        <color theme="1"/>
        <sz val="10.0"/>
      </rPr>
      <t xml:space="preserve"> = </t>
    </r>
    <r>
      <rPr>
        <rFont val="Arial"/>
        <i/>
        <color theme="1"/>
        <sz val="10.0"/>
      </rPr>
      <t>D</t>
    </r>
    <r>
      <rPr>
        <rFont val="Arial"/>
        <color theme="1"/>
        <sz val="10.0"/>
      </rPr>
      <t xml:space="preserve"> - </t>
    </r>
    <r>
      <rPr>
        <rFont val="Arial"/>
        <i/>
        <color theme="1"/>
        <sz val="10.0"/>
      </rPr>
      <t>T</t>
    </r>
    <r>
      <rPr>
        <rFont val="Arial"/>
        <i/>
        <color theme="1"/>
        <sz val="10.0"/>
        <vertAlign val="superscript"/>
      </rPr>
      <t>s</t>
    </r>
  </si>
  <si>
    <r>
      <rPr>
        <rFont val="Arial"/>
        <color theme="1"/>
        <sz val="10.0"/>
      </rPr>
      <t xml:space="preserve">Effective Debt-Equity ratio, </t>
    </r>
    <r>
      <rPr>
        <rFont val="Arial"/>
        <i/>
        <color theme="1"/>
        <sz val="10.0"/>
      </rPr>
      <t>D</t>
    </r>
    <r>
      <rPr>
        <rFont val="Arial"/>
        <i/>
        <color theme="1"/>
        <sz val="10.0"/>
        <vertAlign val="superscript"/>
      </rPr>
      <t>s</t>
    </r>
    <r>
      <rPr>
        <rFont val="Arial"/>
        <color theme="1"/>
        <sz val="10.0"/>
      </rPr>
      <t>/</t>
    </r>
    <r>
      <rPr>
        <rFont val="Arial"/>
        <i/>
        <color theme="1"/>
        <sz val="10.0"/>
      </rPr>
      <t>E</t>
    </r>
  </si>
  <si>
    <r>
      <rPr>
        <rFont val="Arial"/>
        <b/>
        <color theme="1"/>
        <sz val="10.0"/>
      </rPr>
      <t xml:space="preserve">Equity Cost of Capital, </t>
    </r>
    <r>
      <rPr>
        <rFont val="Arial"/>
        <b/>
        <i/>
        <color theme="1"/>
        <sz val="10.0"/>
      </rPr>
      <t>r</t>
    </r>
    <r>
      <rPr>
        <rFont val="Arial"/>
        <b/>
        <i/>
        <color theme="1"/>
        <sz val="10.0"/>
        <vertAlign val="subscript"/>
      </rPr>
      <t>E</t>
    </r>
  </si>
  <si>
    <r>
      <rPr>
        <rFont val="Arial"/>
        <b/>
        <color theme="1"/>
        <sz val="10.0"/>
      </rPr>
      <t xml:space="preserve">WACC, </t>
    </r>
    <r>
      <rPr>
        <rFont val="Arial"/>
        <b/>
        <i/>
        <color theme="1"/>
        <sz val="10.0"/>
      </rPr>
      <t>r</t>
    </r>
    <r>
      <rPr>
        <rFont val="Arial"/>
        <b/>
        <i/>
        <color theme="1"/>
        <sz val="10.0"/>
        <vertAlign val="subscript"/>
      </rPr>
      <t>wacc</t>
    </r>
  </si>
  <si>
    <t>TABLE 18.11
SPREADSHEET</t>
  </si>
  <si>
    <t>WACC Method for Avco's RDX Project with a Fixed Debt Schedule</t>
  </si>
  <si>
    <t>WACC Method ($ million)</t>
  </si>
  <si>
    <r>
      <rPr>
        <rFont val="Arial"/>
        <color theme="1"/>
        <sz val="10.0"/>
      </rPr>
      <t xml:space="preserve">WACC,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wacc</t>
    </r>
  </si>
  <si>
    <r>
      <rPr>
        <rFont val="Arial"/>
        <b/>
        <color theme="1"/>
        <sz val="10.0"/>
      </rPr>
      <t xml:space="preserve">Levered Value, </t>
    </r>
    <r>
      <rPr>
        <rFont val="Arial"/>
        <b/>
        <i/>
        <color theme="1"/>
        <sz val="10.0"/>
      </rPr>
      <t>V</t>
    </r>
    <r>
      <rPr>
        <rFont val="Arial"/>
        <b/>
        <i/>
        <color theme="1"/>
        <sz val="10.0"/>
        <vertAlign val="superscript"/>
      </rPr>
      <t>L</t>
    </r>
    <r>
      <rPr>
        <rFont val="Arial"/>
        <b/>
        <color theme="1"/>
        <sz val="10.0"/>
      </rPr>
      <t xml:space="preserve"> (at </t>
    </r>
    <r>
      <rPr>
        <rFont val="Arial"/>
        <b/>
        <i/>
        <color theme="1"/>
        <sz val="10.0"/>
      </rPr>
      <t>r</t>
    </r>
    <r>
      <rPr>
        <rFont val="Arial"/>
        <b/>
        <i/>
        <color theme="1"/>
        <sz val="10.0"/>
        <vertAlign val="subscript"/>
      </rPr>
      <t>wacc</t>
    </r>
    <r>
      <rPr>
        <rFont val="Arial"/>
        <b/>
        <color theme="1"/>
        <sz val="10.0"/>
      </rPr>
      <t>)</t>
    </r>
  </si>
  <si>
    <t>TABLE 18A.1
SPREADSHEET
TABLE 18A.2
SPREADSHEET</t>
  </si>
  <si>
    <t>Adjusted Present Value for Avco's RFX Project with Arbitrary Debt Levels
Adjusted Present Value for Avco's RFX Project with Debt Levels Solved Iteratively</t>
  </si>
  <si>
    <r>
      <rPr>
        <rFont val="Arial"/>
        <color theme="1"/>
        <sz val="10.0"/>
      </rPr>
      <t xml:space="preserve">Unlevered Value, </t>
    </r>
    <r>
      <rPr>
        <rFont val="Arial"/>
        <i/>
        <color theme="1"/>
        <sz val="10.0"/>
      </rPr>
      <t>V</t>
    </r>
    <r>
      <rPr>
        <rFont val="Arial"/>
        <i/>
        <color theme="1"/>
        <sz val="10.0"/>
        <vertAlign val="superscript"/>
      </rPr>
      <t>U</t>
    </r>
    <r>
      <rPr>
        <rFont val="Arial"/>
        <color theme="1"/>
        <sz val="10.0"/>
      </rPr>
      <t xml:space="preserve"> (at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u</t>
    </r>
    <r>
      <rPr>
        <rFont val="Arial"/>
        <color theme="1"/>
        <sz val="10.0"/>
      </rPr>
      <t>)</t>
    </r>
  </si>
  <si>
    <t>Debt Capacity</t>
  </si>
  <si>
    <r>
      <rPr>
        <rFont val="Arial"/>
        <color theme="1"/>
        <sz val="10.0"/>
      </rPr>
      <t xml:space="preserve">Interest Paid (at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d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</si>
  <si>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Interest Tax Shield (at t</t>
    </r>
    <r>
      <rPr>
        <rFont val="Arial"/>
        <i/>
        <color theme="1"/>
        <sz val="10.0"/>
        <vertAlign val="subscript"/>
      </rPr>
      <t>c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</si>
  <si>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Tax Shield Value, </t>
    </r>
    <r>
      <rPr>
        <rFont val="Arial"/>
        <i/>
        <color theme="1"/>
        <sz val="10.0"/>
      </rPr>
      <t>T</t>
    </r>
    <r>
      <rPr>
        <rFont val="Arial"/>
        <color theme="1"/>
        <sz val="10.0"/>
      </rPr>
      <t xml:space="preserve"> (at </t>
    </r>
    <r>
      <rPr>
        <rFont val="Arial"/>
        <i/>
        <color theme="1"/>
        <sz val="10.0"/>
      </rPr>
      <t>r</t>
    </r>
    <r>
      <rPr>
        <rFont val="Arial"/>
        <i/>
        <color theme="1"/>
        <sz val="10.0"/>
        <vertAlign val="subscript"/>
      </rPr>
      <t>u</t>
    </r>
    <r>
      <rPr>
        <rFont val="Arial"/>
        <color theme="1"/>
        <sz val="10.0"/>
      </rPr>
      <t>)</t>
    </r>
  </si>
  <si>
    <r>
      <rPr>
        <rFont val="Arial"/>
        <b/>
        <color theme="1"/>
        <sz val="10.0"/>
      </rPr>
      <t xml:space="preserve">Levered Value, </t>
    </r>
    <r>
      <rPr>
        <rFont val="Arial"/>
        <b val="0"/>
        <i/>
        <color theme="1"/>
        <sz val="10.0"/>
      </rPr>
      <t>V</t>
    </r>
    <r>
      <rPr>
        <rFont val="Arial"/>
        <b val="0"/>
        <i/>
        <color theme="1"/>
        <sz val="10.0"/>
        <vertAlign val="superscript"/>
      </rPr>
      <t xml:space="preserve">L </t>
    </r>
    <r>
      <rPr>
        <rFont val="Arial"/>
        <b val="0"/>
        <i/>
        <color theme="1"/>
        <sz val="10.0"/>
      </rPr>
      <t>= V</t>
    </r>
    <r>
      <rPr>
        <rFont val="Arial"/>
        <b val="0"/>
        <i/>
        <color theme="1"/>
        <sz val="10.0"/>
        <vertAlign val="superscript"/>
      </rPr>
      <t>U</t>
    </r>
    <r>
      <rPr>
        <rFont val="Arial"/>
        <b val="0"/>
        <i/>
        <color theme="1"/>
        <sz val="10.0"/>
      </rPr>
      <t xml:space="preserve"> + 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</si>
</sst>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(* #,##0_);_(* \(#,##0\);_(* &quot;-&quot;_);_(@_)"/>
    <numFmt numFmtId="165" formatCode="&quot;$&quot;#,##0_);[Red]\(&quot;$&quot;#,##0\)"/>
    <numFmt numFmtId="166" formatCode="_(* #,##0.00_);_(* \(#,##0.00\);_(* &quot;-&quot;_);_(@_)"/>
    <numFmt numFmtId="167" formatCode="&quot;Income Tax at &quot;0%"/>
    <numFmt numFmtId="168" formatCode="_(* #,##0.00_);_(* \(#,##0.00\);_(* &quot;-&quot;??_);_(@_)"/>
    <numFmt numFmtId="169" formatCode="_(* #,##0.00_);_(* \(#,##0.00\);0.00_);_(@_)"/>
    <numFmt numFmtId="170" formatCode="0.000"/>
    <numFmt numFmtId="171" formatCode="0.0000"/>
  </numFmts>
  <fonts count="9">
    <font>
      <sz val="11.0"/>
      <color rgb="FF000000"/>
      <name val="Times New Roman"/>
      <scheme val="minor"/>
    </font>
    <font>
      <sz val="10.0"/>
      <color theme="1"/>
      <name val="Arial"/>
    </font>
    <font>
      <b/>
      <sz val="10.0"/>
      <color theme="1"/>
      <name val="Arial"/>
    </font>
    <font/>
    <font>
      <b/>
      <sz val="10.0"/>
      <color rgb="FF0000FF"/>
      <name val="Arial"/>
    </font>
    <font>
      <sz val="10.0"/>
      <color rgb="FFC0C0C0"/>
      <name val="Arial"/>
    </font>
    <font>
      <i/>
      <sz val="10.0"/>
      <color theme="1"/>
      <name val="Arial"/>
    </font>
    <font>
      <sz val="10.0"/>
      <color rgb="FF0000FF"/>
      <name val="Arial"/>
    </font>
    <font>
      <sz val="10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5D1C4"/>
        <bgColor rgb="FFB5D1C4"/>
      </patternFill>
    </fill>
    <fill>
      <patternFill patternType="solid">
        <fgColor rgb="FFD6E5DE"/>
        <bgColor rgb="FFD6E5DE"/>
      </patternFill>
    </fill>
    <fill>
      <patternFill patternType="solid">
        <fgColor rgb="FFC0E9FE"/>
        <bgColor rgb="FFC0E9FE"/>
      </patternFill>
    </fill>
  </fills>
  <borders count="27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right style="thick">
        <color rgb="FFFFFFFF"/>
      </right>
      <top/>
      <bottom/>
    </border>
    <border>
      <top/>
      <bottom/>
    </border>
    <border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C0C0C0"/>
      </bottom>
    </border>
    <border>
      <left/>
      <right style="thin">
        <color rgb="FF000000"/>
      </right>
      <top/>
      <bottom style="thin">
        <color rgb="FFC0C0C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shrinkToFit="0" vertical="bottom" wrapText="0"/>
    </xf>
    <xf borderId="6" fillId="3" fontId="2" numFmtId="0" xfId="0" applyAlignment="1" applyBorder="1" applyFill="1" applyFont="1">
      <alignment horizontal="center" shrinkToFit="0" vertical="center" wrapText="0"/>
    </xf>
    <xf borderId="7" fillId="0" fontId="3" numFmtId="0" xfId="0" applyBorder="1" applyFont="1"/>
    <xf borderId="6" fillId="4" fontId="1" numFmtId="0" xfId="0" applyAlignment="1" applyBorder="1" applyFill="1" applyFont="1">
      <alignment horizontal="left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2" fontId="1" numFmtId="0" xfId="0" applyAlignment="1" applyBorder="1" applyFont="1">
      <alignment shrinkToFit="0" vertical="bottom" wrapText="0"/>
    </xf>
    <xf borderId="6" fillId="3" fontId="2" numFmtId="0" xfId="0" applyAlignment="1" applyBorder="1" applyFont="1">
      <alignment horizontal="center" shrinkToFit="0" vertical="center" wrapText="1"/>
    </xf>
    <xf borderId="6" fillId="4" fontId="2" numFmtId="0" xfId="0" applyAlignment="1" applyBorder="1" applyFont="1">
      <alignment horizontal="left" shrinkToFit="0" vertical="center" wrapText="1"/>
    </xf>
    <xf borderId="4" fillId="2" fontId="4" numFmtId="0" xfId="0" applyAlignment="1" applyBorder="1" applyFont="1">
      <alignment shrinkToFit="0" vertical="bottom" wrapText="0"/>
    </xf>
    <xf borderId="4" fillId="2" fontId="1" numFmtId="164" xfId="0" applyAlignment="1" applyBorder="1" applyFont="1" applyNumberFormat="1">
      <alignment shrinkToFit="0" vertical="bottom" wrapText="0"/>
    </xf>
    <xf borderId="11" fillId="2" fontId="2" numFmtId="0" xfId="0" applyAlignment="1" applyBorder="1" applyFont="1">
      <alignment horizontal="right" shrinkToFit="0" vertical="bottom" wrapText="0"/>
    </xf>
    <xf borderId="12" fillId="2" fontId="2" numFmtId="0" xfId="0" applyAlignment="1" applyBorder="1" applyFont="1">
      <alignment horizontal="center" shrinkToFit="0" vertical="bottom" wrapText="0"/>
    </xf>
    <xf borderId="13" fillId="2" fontId="2" numFmtId="0" xfId="0" applyAlignment="1" applyBorder="1" applyFont="1">
      <alignment horizontal="center" shrinkToFit="0" vertical="bottom" wrapText="0"/>
    </xf>
    <xf borderId="14" fillId="2" fontId="2" numFmtId="0" xfId="0" applyAlignment="1" applyBorder="1" applyFont="1">
      <alignment shrinkToFit="0" vertical="bottom" wrapText="0"/>
    </xf>
    <xf borderId="15" fillId="2" fontId="1" numFmtId="0" xfId="0" applyAlignment="1" applyBorder="1" applyFon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17" fillId="2" fontId="5" numFmtId="0" xfId="0" applyAlignment="1" applyBorder="1" applyFont="1">
      <alignment horizontal="center" shrinkToFit="0" vertical="bottom" wrapText="0"/>
    </xf>
    <xf borderId="4" fillId="2" fontId="1" numFmtId="165" xfId="0" applyAlignment="1" applyBorder="1" applyFont="1" applyNumberFormat="1">
      <alignment horizontal="center" shrinkToFit="0" vertical="bottom" wrapText="0"/>
    </xf>
    <xf borderId="4" fillId="2" fontId="4" numFmtId="164" xfId="0" applyAlignment="1" applyBorder="1" applyFont="1" applyNumberFormat="1">
      <alignment shrinkToFit="0" vertical="bottom" wrapText="0"/>
    </xf>
    <xf borderId="4" fillId="2" fontId="4" numFmtId="166" xfId="0" applyAlignment="1" applyBorder="1" applyFont="1" applyNumberFormat="1">
      <alignment shrinkToFit="0" vertical="bottom" wrapText="0"/>
    </xf>
    <xf borderId="18" fillId="2" fontId="4" numFmtId="166" xfId="0" applyAlignment="1" applyBorder="1" applyFont="1" applyNumberForma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19" fillId="2" fontId="1" numFmtId="165" xfId="0" applyAlignment="1" applyBorder="1" applyFont="1" applyNumberFormat="1">
      <alignment horizontal="center" shrinkToFit="0" vertical="bottom" wrapText="0"/>
    </xf>
    <xf borderId="19" fillId="2" fontId="4" numFmtId="166" xfId="0" applyAlignment="1" applyBorder="1" applyFont="1" applyNumberFormat="1">
      <alignment shrinkToFit="0" vertical="bottom" wrapText="0"/>
    </xf>
    <xf borderId="20" fillId="2" fontId="4" numFmtId="166" xfId="0" applyAlignment="1" applyBorder="1" applyFont="1" applyNumberFormat="1">
      <alignment shrinkToFit="0" vertical="bottom" wrapText="0"/>
    </xf>
    <xf borderId="4" fillId="2" fontId="2" numFmtId="0" xfId="0" applyAlignment="1" applyBorder="1" applyFont="1">
      <alignment horizontal="left" shrinkToFit="0" vertical="bottom" wrapText="0"/>
    </xf>
    <xf borderId="4" fillId="2" fontId="1" numFmtId="166" xfId="0" applyAlignment="1" applyBorder="1" applyFont="1" applyNumberFormat="1">
      <alignment shrinkToFit="0" vertical="bottom" wrapText="0"/>
    </xf>
    <xf borderId="18" fillId="2" fontId="1" numFmtId="166" xfId="0" applyAlignment="1" applyBorder="1" applyFont="1" applyNumberFormat="1">
      <alignment shrinkToFit="0" vertical="bottom" wrapText="0"/>
    </xf>
    <xf borderId="19" fillId="2" fontId="4" numFmtId="164" xfId="0" applyAlignment="1" applyBorder="1" applyFont="1" applyNumberFormat="1">
      <alignment shrinkToFit="0" vertical="bottom" wrapText="0"/>
    </xf>
    <xf borderId="4" fillId="2" fontId="2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horizontal="center" shrinkToFit="0" vertical="bottom" wrapText="0"/>
    </xf>
    <xf borderId="19" fillId="2" fontId="1" numFmtId="167" xfId="0" applyAlignment="1" applyBorder="1" applyFont="1" applyNumberFormat="1">
      <alignment horizontal="left" shrinkToFit="0" vertical="bottom" wrapText="0"/>
    </xf>
    <xf borderId="19" fillId="2" fontId="1" numFmtId="0" xfId="0" applyAlignment="1" applyBorder="1" applyFont="1">
      <alignment horizontal="center" shrinkToFit="0" vertical="bottom" wrapText="0"/>
    </xf>
    <xf borderId="19" fillId="2" fontId="1" numFmtId="166" xfId="0" applyAlignment="1" applyBorder="1" applyFont="1" applyNumberFormat="1">
      <alignment shrinkToFit="0" vertical="bottom" wrapText="0"/>
    </xf>
    <xf borderId="20" fillId="2" fontId="1" numFmtId="166" xfId="0" applyAlignment="1" applyBorder="1" applyFont="1" applyNumberFormat="1">
      <alignment shrinkToFit="0" vertical="bottom" wrapText="0"/>
    </xf>
    <xf borderId="17" fillId="2" fontId="2" numFmtId="0" xfId="0" applyAlignment="1" applyBorder="1" applyFont="1">
      <alignment shrinkToFit="0" vertical="bottom" wrapText="0"/>
    </xf>
    <xf borderId="18" fillId="2" fontId="1" numFmtId="164" xfId="0" applyAlignment="1" applyBorder="1" applyFont="1" applyNumberFormat="1">
      <alignment shrinkToFit="0" vertical="bottom" wrapText="0"/>
    </xf>
    <xf borderId="18" fillId="2" fontId="4" numFmtId="164" xfId="0" applyAlignment="1" applyBorder="1" applyFont="1" applyNumberFormat="1">
      <alignment shrinkToFit="0" vertical="bottom" wrapText="0"/>
    </xf>
    <xf borderId="20" fillId="2" fontId="4" numFmtId="164" xfId="0" applyAlignment="1" applyBorder="1" applyFont="1" applyNumberFormat="1">
      <alignment shrinkToFit="0" vertical="bottom" wrapText="0"/>
    </xf>
    <xf borderId="21" fillId="2" fontId="5" numFmtId="0" xfId="0" applyAlignment="1" applyBorder="1" applyFont="1">
      <alignment horizontal="center" shrinkToFit="0" vertical="bottom" wrapText="0"/>
    </xf>
    <xf borderId="22" fillId="2" fontId="2" numFmtId="0" xfId="0" applyAlignment="1" applyBorder="1" applyFont="1">
      <alignment shrinkToFit="0" vertical="bottom" wrapText="0"/>
    </xf>
    <xf borderId="22" fillId="2" fontId="1" numFmtId="0" xfId="0" applyAlignment="1" applyBorder="1" applyFont="1">
      <alignment horizontal="center" shrinkToFit="0" vertical="bottom" wrapText="0"/>
    </xf>
    <xf borderId="22" fillId="2" fontId="2" numFmtId="166" xfId="0" applyAlignment="1" applyBorder="1" applyFont="1" applyNumberFormat="1">
      <alignment shrinkToFit="0" vertical="bottom" wrapText="0"/>
    </xf>
    <xf borderId="23" fillId="2" fontId="2" numFmtId="166" xfId="0" applyAlignment="1" applyBorder="1" applyFont="1" applyNumberFormat="1">
      <alignment shrinkToFit="0" vertical="bottom" wrapText="0"/>
    </xf>
    <xf borderId="5" fillId="2" fontId="4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shrinkToFit="0" vertical="bottom" wrapText="0"/>
    </xf>
    <xf borderId="4" fillId="2" fontId="4" numFmtId="9" xfId="0" applyAlignment="1" applyBorder="1" applyFont="1" applyNumberFormat="1">
      <alignment shrinkToFit="0" vertical="bottom" wrapText="0"/>
    </xf>
    <xf borderId="4" fillId="4" fontId="1" numFmtId="10" xfId="0" applyAlignment="1" applyBorder="1" applyFont="1" applyNumberFormat="1">
      <alignment shrinkToFit="0" vertical="bottom" wrapText="0"/>
    </xf>
    <xf borderId="14" fillId="2" fontId="2" numFmtId="0" xfId="0" applyAlignment="1" applyBorder="1" applyFont="1">
      <alignment horizontal="right" shrinkToFit="0" vertical="bottom" wrapText="0"/>
    </xf>
    <xf borderId="15" fillId="2" fontId="2" numFmtId="0" xfId="0" applyAlignment="1" applyBorder="1" applyFont="1">
      <alignment horizontal="center" shrinkToFit="0" vertical="bottom" wrapText="0"/>
    </xf>
    <xf borderId="16" fillId="2" fontId="2" numFmtId="0" xfId="0" applyAlignment="1" applyBorder="1" applyFont="1">
      <alignment horizontal="center" shrinkToFit="0" vertical="bottom" wrapText="0"/>
    </xf>
    <xf borderId="4" fillId="4" fontId="1" numFmtId="166" xfId="0" applyAlignment="1" applyBorder="1" applyFont="1" applyNumberFormat="1">
      <alignment shrinkToFit="0" vertical="bottom" wrapText="0"/>
    </xf>
    <xf borderId="22" fillId="4" fontId="2" numFmtId="166" xfId="0" applyAlignment="1" applyBorder="1" applyFont="1" applyNumberFormat="1">
      <alignment shrinkToFit="0" vertical="bottom" wrapText="0"/>
    </xf>
    <xf borderId="23" fillId="4" fontId="2" numFmtId="166" xfId="0" applyAlignment="1" applyBorder="1" applyFont="1" applyNumberFormat="1">
      <alignment shrinkToFit="0" vertical="bottom" wrapText="0"/>
    </xf>
    <xf borderId="4" fillId="2" fontId="1" numFmtId="168" xfId="0" applyAlignment="1" applyBorder="1" applyFont="1" applyNumberFormat="1">
      <alignment shrinkToFit="0" vertical="bottom" wrapText="0"/>
    </xf>
    <xf borderId="18" fillId="4" fontId="1" numFmtId="166" xfId="0" applyAlignment="1" applyBorder="1" applyFont="1" applyNumberFormat="1">
      <alignment shrinkToFit="0" vertical="bottom" wrapText="0"/>
    </xf>
    <xf borderId="18" fillId="2" fontId="1" numFmtId="0" xfId="0" applyAlignment="1" applyBorder="1" applyFont="1">
      <alignment shrinkToFit="0" vertical="bottom" wrapText="0"/>
    </xf>
    <xf borderId="4" fillId="4" fontId="1" numFmtId="164" xfId="0" applyAlignment="1" applyBorder="1" applyFont="1" applyNumberFormat="1">
      <alignment shrinkToFit="0" vertical="bottom" wrapText="0"/>
    </xf>
    <xf borderId="19" fillId="4" fontId="1" numFmtId="166" xfId="0" applyAlignment="1" applyBorder="1" applyFont="1" applyNumberFormat="1">
      <alignment shrinkToFit="0" vertical="bottom" wrapText="0"/>
    </xf>
    <xf borderId="20" fillId="4" fontId="1" numFmtId="166" xfId="0" applyAlignment="1" applyBorder="1" applyFont="1" applyNumberFormat="1">
      <alignment shrinkToFit="0" vertical="bottom" wrapText="0"/>
    </xf>
    <xf borderId="19" fillId="4" fontId="1" numFmtId="164" xfId="0" applyAlignment="1" applyBorder="1" applyFont="1" applyNumberFormat="1">
      <alignment shrinkToFit="0" vertical="bottom" wrapText="0"/>
    </xf>
    <xf borderId="17" fillId="5" fontId="5" numFmtId="0" xfId="0" applyAlignment="1" applyBorder="1" applyFill="1" applyFont="1">
      <alignment horizontal="center" shrinkToFit="0" vertical="bottom" wrapText="0"/>
    </xf>
    <xf borderId="19" fillId="5" fontId="1" numFmtId="0" xfId="0" applyAlignment="1" applyBorder="1" applyFont="1">
      <alignment shrinkToFit="0" vertical="bottom" wrapText="0"/>
    </xf>
    <xf borderId="19" fillId="5" fontId="1" numFmtId="0" xfId="0" applyAlignment="1" applyBorder="1" applyFont="1">
      <alignment horizontal="center" shrinkToFit="0" vertical="bottom" wrapText="0"/>
    </xf>
    <xf borderId="18" fillId="4" fontId="1" numFmtId="164" xfId="0" applyAlignment="1" applyBorder="1" applyFont="1" applyNumberFormat="1">
      <alignment shrinkToFit="0" vertical="bottom" wrapText="0"/>
    </xf>
    <xf borderId="4" fillId="4" fontId="1" numFmtId="168" xfId="0" applyAlignment="1" applyBorder="1" applyFont="1" applyNumberFormat="1">
      <alignment shrinkToFit="0" vertical="bottom" wrapText="0"/>
    </xf>
    <xf borderId="4" fillId="2" fontId="6" numFmtId="0" xfId="0" applyAlignment="1" applyBorder="1" applyFont="1">
      <alignment shrinkToFit="0" vertical="bottom" wrapText="0"/>
    </xf>
    <xf borderId="22" fillId="2" fontId="1" numFmtId="0" xfId="0" applyAlignment="1" applyBorder="1" applyFont="1">
      <alignment shrinkToFit="0" vertical="bottom" wrapText="0"/>
    </xf>
    <xf borderId="4" fillId="2" fontId="5" numFmtId="0" xfId="0" applyAlignment="1" applyBorder="1" applyFont="1">
      <alignment horizontal="right" shrinkToFit="0" vertical="bottom" wrapText="0"/>
    </xf>
    <xf borderId="4" fillId="2" fontId="2" numFmtId="166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12" fillId="2" fontId="2" numFmtId="0" xfId="0" applyAlignment="1" applyBorder="1" applyFont="1">
      <alignment horizontal="right" shrinkToFit="0" vertical="bottom" wrapText="0"/>
    </xf>
    <xf borderId="13" fillId="2" fontId="2" numFmtId="0" xfId="0" applyAlignment="1" applyBorder="1" applyFont="1">
      <alignment horizontal="right" shrinkToFit="0" vertical="bottom" wrapText="0"/>
    </xf>
    <xf borderId="14" fillId="2" fontId="5" numFmtId="0" xfId="0" applyAlignment="1" applyBorder="1" applyFont="1">
      <alignment horizontal="center" shrinkToFit="0" vertical="bottom" wrapText="0"/>
    </xf>
    <xf borderId="15" fillId="2" fontId="4" numFmtId="166" xfId="0" applyAlignment="1" applyBorder="1" applyFont="1" applyNumberFormat="1">
      <alignment shrinkToFit="0" vertical="bottom" wrapText="0"/>
    </xf>
    <xf borderId="16" fillId="2" fontId="4" numFmtId="166" xfId="0" applyAlignment="1" applyBorder="1" applyFont="1" applyNumberFormat="1">
      <alignment shrinkToFit="0" vertical="bottom" wrapText="0"/>
    </xf>
    <xf borderId="4" fillId="2" fontId="7" numFmtId="166" xfId="0" applyAlignment="1" applyBorder="1" applyFont="1" applyNumberFormat="1">
      <alignment shrinkToFit="0" vertical="bottom" wrapText="0"/>
    </xf>
    <xf borderId="4" fillId="2" fontId="1" numFmtId="0" xfId="0" applyAlignment="1" applyBorder="1" applyFont="1">
      <alignment horizontal="left" shrinkToFit="0" vertical="bottom" wrapText="0"/>
    </xf>
    <xf borderId="4" fillId="4" fontId="1" numFmtId="169" xfId="0" applyAlignment="1" applyBorder="1" applyFont="1" applyNumberFormat="1">
      <alignment shrinkToFit="0" vertical="bottom" wrapText="0"/>
    </xf>
    <xf borderId="22" fillId="2" fontId="1" numFmtId="0" xfId="0" applyAlignment="1" applyBorder="1" applyFont="1">
      <alignment horizontal="left" shrinkToFit="0" vertical="bottom" wrapText="0"/>
    </xf>
    <xf borderId="22" fillId="4" fontId="1" numFmtId="166" xfId="0" applyAlignment="1" applyBorder="1" applyFont="1" applyNumberFormat="1">
      <alignment shrinkToFit="0" vertical="bottom" wrapText="0"/>
    </xf>
    <xf borderId="22" fillId="2" fontId="1" numFmtId="166" xfId="0" applyAlignment="1" applyBorder="1" applyFont="1" applyNumberFormat="1">
      <alignment shrinkToFit="0" vertical="bottom" wrapText="0"/>
    </xf>
    <xf borderId="23" fillId="2" fontId="1" numFmtId="166" xfId="0" applyAlignment="1" applyBorder="1" applyFont="1" applyNumberFormat="1">
      <alignment shrinkToFit="0" vertical="bottom" wrapText="0"/>
    </xf>
    <xf borderId="18" fillId="2" fontId="2" numFmtId="166" xfId="0" applyAlignment="1" applyBorder="1" applyFont="1" applyNumberFormat="1">
      <alignment shrinkToFit="0" vertical="bottom" wrapText="0"/>
    </xf>
    <xf borderId="4" fillId="4" fontId="1" numFmtId="170" xfId="0" applyAlignment="1" applyBorder="1" applyFont="1" applyNumberFormat="1">
      <alignment shrinkToFit="0" vertical="bottom" wrapText="0"/>
    </xf>
    <xf borderId="18" fillId="2" fontId="1" numFmtId="171" xfId="0" applyAlignment="1" applyBorder="1" applyFont="1" applyNumberFormat="1">
      <alignment shrinkToFit="0" vertical="bottom" wrapText="0"/>
    </xf>
    <xf borderId="4" fillId="4" fontId="2" numFmtId="10" xfId="0" applyAlignment="1" applyBorder="1" applyFont="1" applyNumberFormat="1">
      <alignment shrinkToFit="0" vertical="bottom" wrapText="0"/>
    </xf>
    <xf borderId="18" fillId="2" fontId="1" numFmtId="10" xfId="0" applyAlignment="1" applyBorder="1" applyFont="1" applyNumberFormat="1">
      <alignment shrinkToFit="0" vertical="bottom" wrapText="0"/>
    </xf>
    <xf borderId="22" fillId="4" fontId="2" numFmtId="10" xfId="0" applyAlignment="1" applyBorder="1" applyFont="1" applyNumberFormat="1">
      <alignment shrinkToFit="0" vertical="bottom" wrapText="0"/>
    </xf>
    <xf borderId="23" fillId="2" fontId="1" numFmtId="10" xfId="0" applyAlignment="1" applyBorder="1" applyFont="1" applyNumberFormat="1">
      <alignment shrinkToFit="0" vertical="bottom" wrapText="0"/>
    </xf>
    <xf borderId="4" fillId="2" fontId="1" numFmtId="10" xfId="0" applyAlignment="1" applyBorder="1" applyFont="1" applyNumberFormat="1">
      <alignment shrinkToFit="0" vertical="bottom" wrapText="0"/>
    </xf>
    <xf borderId="4" fillId="2" fontId="8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top" wrapText="1"/>
    </xf>
    <xf borderId="4" fillId="2" fontId="1" numFmtId="0" xfId="0" applyAlignment="1" applyBorder="1" applyFont="1">
      <alignment shrinkToFit="0" vertical="top" wrapText="1"/>
    </xf>
    <xf borderId="24" fillId="2" fontId="1" numFmtId="0" xfId="0" applyAlignment="1" applyBorder="1" applyFont="1">
      <alignment shrinkToFit="0" vertical="bottom" wrapText="0"/>
    </xf>
    <xf borderId="25" fillId="2" fontId="5" numFmtId="0" xfId="0" applyAlignment="1" applyBorder="1" applyFont="1">
      <alignment horizontal="right" shrinkToFit="0" vertical="bottom" wrapText="0"/>
    </xf>
    <xf borderId="25" fillId="2" fontId="2" numFmtId="0" xfId="0" applyAlignment="1" applyBorder="1" applyFont="1">
      <alignment shrinkToFit="0" vertical="bottom" wrapText="0"/>
    </xf>
    <xf borderId="25" fillId="2" fontId="2" numFmtId="166" xfId="0" applyAlignment="1" applyBorder="1" applyFont="1" applyNumberFormat="1">
      <alignment shrinkToFit="0" vertical="bottom" wrapText="0"/>
    </xf>
    <xf borderId="25" fillId="2" fontId="1" numFmtId="0" xfId="0" applyAlignment="1" applyBorder="1" applyFont="1">
      <alignment shrinkToFit="0" vertical="bottom" wrapText="0"/>
    </xf>
    <xf borderId="26" fillId="2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4.5"/>
    <col customWidth="1" min="3" max="3" width="21.63"/>
    <col customWidth="1" min="4" max="4" width="7.63"/>
    <col customWidth="1" min="5" max="5" width="7.88"/>
    <col customWidth="1" min="6" max="6" width="7.63"/>
    <col customWidth="1" min="7" max="7" width="10.5"/>
    <col customWidth="1" min="8" max="9" width="9.88"/>
    <col customWidth="1" min="10" max="10" width="8.38"/>
    <col customWidth="1" min="11" max="11" width="3.63"/>
    <col customWidth="1" min="12" max="14" width="7.63"/>
    <col customWidth="1" min="15" max="20" width="9.13"/>
    <col customWidth="1" min="21" max="26" width="10.0"/>
  </cols>
  <sheetData>
    <row r="1" ht="12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1.75" customHeight="1">
      <c r="A2" s="5"/>
      <c r="B2" s="6" t="s">
        <v>0</v>
      </c>
      <c r="C2" s="7"/>
      <c r="D2" s="8" t="s">
        <v>1</v>
      </c>
      <c r="E2" s="9"/>
      <c r="F2" s="9"/>
      <c r="G2" s="9"/>
      <c r="H2" s="9"/>
      <c r="I2" s="9"/>
      <c r="J2" s="10"/>
      <c r="K2" s="1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4"/>
      <c r="C3" s="4"/>
      <c r="D3" s="4"/>
      <c r="E3" s="4"/>
      <c r="F3" s="4"/>
      <c r="G3" s="4"/>
      <c r="H3" s="4"/>
      <c r="I3" s="4"/>
      <c r="J3" s="4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75" customHeight="1">
      <c r="A4" s="5"/>
      <c r="B4" s="12" t="s">
        <v>2</v>
      </c>
      <c r="C4" s="7"/>
      <c r="D4" s="13" t="s">
        <v>3</v>
      </c>
      <c r="E4" s="9"/>
      <c r="F4" s="9"/>
      <c r="G4" s="9"/>
      <c r="H4" s="9"/>
      <c r="I4" s="10"/>
      <c r="J4" s="4"/>
      <c r="K4" s="1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14"/>
      <c r="C5" s="4"/>
      <c r="D5" s="4"/>
      <c r="E5" s="4"/>
      <c r="F5" s="15"/>
      <c r="G5" s="15"/>
      <c r="H5" s="15"/>
      <c r="I5" s="15"/>
      <c r="J5" s="4"/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"/>
      <c r="B6" s="4"/>
      <c r="C6" s="4"/>
      <c r="D6" s="16" t="s">
        <v>4</v>
      </c>
      <c r="E6" s="17">
        <v>0.0</v>
      </c>
      <c r="F6" s="17">
        <f t="shared" ref="F6:I6" si="1">E6+1</f>
        <v>1</v>
      </c>
      <c r="G6" s="17">
        <f t="shared" si="1"/>
        <v>2</v>
      </c>
      <c r="H6" s="17">
        <f t="shared" si="1"/>
        <v>3</v>
      </c>
      <c r="I6" s="18">
        <f t="shared" si="1"/>
        <v>4</v>
      </c>
      <c r="J6" s="4"/>
      <c r="K6" s="1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5"/>
      <c r="B7" s="19" t="s">
        <v>5</v>
      </c>
      <c r="C7" s="20"/>
      <c r="D7" s="20"/>
      <c r="E7" s="20"/>
      <c r="F7" s="20"/>
      <c r="G7" s="20"/>
      <c r="H7" s="20"/>
      <c r="I7" s="21"/>
      <c r="J7" s="4"/>
      <c r="K7" s="1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5"/>
      <c r="B8" s="22">
        <v>1.0</v>
      </c>
      <c r="C8" s="4" t="s">
        <v>6</v>
      </c>
      <c r="D8" s="23"/>
      <c r="E8" s="24">
        <v>0.0</v>
      </c>
      <c r="F8" s="25">
        <v>60.0</v>
      </c>
      <c r="G8" s="25">
        <v>60.0</v>
      </c>
      <c r="H8" s="25">
        <v>60.0</v>
      </c>
      <c r="I8" s="26">
        <v>60.0</v>
      </c>
      <c r="J8" s="4"/>
      <c r="K8" s="1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5"/>
      <c r="B9" s="22">
        <f t="shared" ref="B9:B15" si="2">B8+1</f>
        <v>2</v>
      </c>
      <c r="C9" s="27" t="s">
        <v>7</v>
      </c>
      <c r="D9" s="28"/>
      <c r="E9" s="29">
        <v>0.0</v>
      </c>
      <c r="F9" s="29">
        <v>-25.0</v>
      </c>
      <c r="G9" s="29">
        <v>-25.0</v>
      </c>
      <c r="H9" s="29">
        <v>-25.0</v>
      </c>
      <c r="I9" s="30">
        <v>-25.0</v>
      </c>
      <c r="J9" s="4"/>
      <c r="K9" s="1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5"/>
      <c r="B10" s="22">
        <f t="shared" si="2"/>
        <v>3</v>
      </c>
      <c r="C10" s="31" t="s">
        <v>8</v>
      </c>
      <c r="D10" s="23"/>
      <c r="E10" s="15">
        <f t="shared" ref="E10:I10" si="3">SUM(E8:E9)</f>
        <v>0</v>
      </c>
      <c r="F10" s="32">
        <f t="shared" si="3"/>
        <v>35</v>
      </c>
      <c r="G10" s="32">
        <f t="shared" si="3"/>
        <v>35</v>
      </c>
      <c r="H10" s="32">
        <f t="shared" si="3"/>
        <v>35</v>
      </c>
      <c r="I10" s="33">
        <f t="shared" si="3"/>
        <v>35</v>
      </c>
      <c r="J10" s="4"/>
      <c r="K10" s="1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5"/>
      <c r="B11" s="22">
        <f t="shared" si="2"/>
        <v>4</v>
      </c>
      <c r="C11" s="4" t="s">
        <v>9</v>
      </c>
      <c r="D11" s="23"/>
      <c r="E11" s="25">
        <v>-6.667</v>
      </c>
      <c r="F11" s="25">
        <v>-9.0</v>
      </c>
      <c r="G11" s="25">
        <v>-9.0</v>
      </c>
      <c r="H11" s="25">
        <v>-9.0</v>
      </c>
      <c r="I11" s="26">
        <v>-9.0</v>
      </c>
      <c r="J11" s="4"/>
      <c r="K11" s="1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5"/>
      <c r="B12" s="22">
        <f t="shared" si="2"/>
        <v>5</v>
      </c>
      <c r="C12" s="27" t="s">
        <v>10</v>
      </c>
      <c r="D12" s="28"/>
      <c r="E12" s="34">
        <v>0.0</v>
      </c>
      <c r="F12" s="29">
        <v>-6.0</v>
      </c>
      <c r="G12" s="29">
        <v>-6.0</v>
      </c>
      <c r="H12" s="29">
        <v>-6.0</v>
      </c>
      <c r="I12" s="30">
        <v>-6.0</v>
      </c>
      <c r="J12" s="4"/>
      <c r="K12" s="1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5"/>
      <c r="B13" s="22">
        <f t="shared" si="2"/>
        <v>6</v>
      </c>
      <c r="C13" s="35" t="s">
        <v>11</v>
      </c>
      <c r="D13" s="36"/>
      <c r="E13" s="32">
        <f t="shared" ref="E13:I13" si="4">SUM(E10:E12)</f>
        <v>-6.667</v>
      </c>
      <c r="F13" s="32">
        <f t="shared" si="4"/>
        <v>20</v>
      </c>
      <c r="G13" s="32">
        <f t="shared" si="4"/>
        <v>20</v>
      </c>
      <c r="H13" s="32">
        <f t="shared" si="4"/>
        <v>20</v>
      </c>
      <c r="I13" s="33">
        <f t="shared" si="4"/>
        <v>20</v>
      </c>
      <c r="J13" s="4"/>
      <c r="K13" s="1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5"/>
      <c r="B14" s="22">
        <f t="shared" si="2"/>
        <v>7</v>
      </c>
      <c r="C14" s="37">
        <f>tc</f>
        <v>0.4</v>
      </c>
      <c r="D14" s="38"/>
      <c r="E14" s="39">
        <f>-tc*E13</f>
        <v>2.6668</v>
      </c>
      <c r="F14" s="39">
        <f>-tc*F13</f>
        <v>-8</v>
      </c>
      <c r="G14" s="39">
        <f>-tc*G13</f>
        <v>-8</v>
      </c>
      <c r="H14" s="39">
        <f>-tc*H13</f>
        <v>-8</v>
      </c>
      <c r="I14" s="40">
        <f>-tc*I13</f>
        <v>-8</v>
      </c>
      <c r="J14" s="4"/>
      <c r="K14" s="1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5"/>
      <c r="B15" s="22">
        <f t="shared" si="2"/>
        <v>8</v>
      </c>
      <c r="C15" s="35" t="s">
        <v>12</v>
      </c>
      <c r="D15" s="36"/>
      <c r="E15" s="32">
        <f t="shared" ref="E15:I15" si="5">SUM(E13:E14)</f>
        <v>-4.0002</v>
      </c>
      <c r="F15" s="32">
        <f t="shared" si="5"/>
        <v>12</v>
      </c>
      <c r="G15" s="32">
        <f t="shared" si="5"/>
        <v>12</v>
      </c>
      <c r="H15" s="32">
        <f t="shared" si="5"/>
        <v>12</v>
      </c>
      <c r="I15" s="33">
        <f t="shared" si="5"/>
        <v>12</v>
      </c>
      <c r="J15" s="4"/>
      <c r="K15" s="1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5"/>
      <c r="B16" s="41" t="s">
        <v>13</v>
      </c>
      <c r="C16" s="35"/>
      <c r="D16" s="36"/>
      <c r="E16" s="15"/>
      <c r="F16" s="15"/>
      <c r="G16" s="15"/>
      <c r="H16" s="15"/>
      <c r="I16" s="42"/>
      <c r="J16" s="4"/>
      <c r="K16" s="1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5"/>
      <c r="B17" s="22">
        <f>B15+1</f>
        <v>9</v>
      </c>
      <c r="C17" s="4" t="s">
        <v>14</v>
      </c>
      <c r="D17" s="36"/>
      <c r="E17" s="32">
        <f t="shared" ref="E17:I17" si="6">-E12</f>
        <v>0</v>
      </c>
      <c r="F17" s="32">
        <f t="shared" si="6"/>
        <v>6</v>
      </c>
      <c r="G17" s="32">
        <f t="shared" si="6"/>
        <v>6</v>
      </c>
      <c r="H17" s="32">
        <f t="shared" si="6"/>
        <v>6</v>
      </c>
      <c r="I17" s="33">
        <f t="shared" si="6"/>
        <v>6</v>
      </c>
      <c r="J17" s="4"/>
      <c r="K17" s="1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5"/>
      <c r="B18" s="22">
        <f t="shared" ref="B18:B20" si="7">B17+1</f>
        <v>10</v>
      </c>
      <c r="C18" s="4" t="s">
        <v>15</v>
      </c>
      <c r="D18" s="36"/>
      <c r="E18" s="25">
        <v>-24.0</v>
      </c>
      <c r="F18" s="24">
        <v>0.0</v>
      </c>
      <c r="G18" s="24">
        <v>0.0</v>
      </c>
      <c r="H18" s="24">
        <v>0.0</v>
      </c>
      <c r="I18" s="43">
        <v>0.0</v>
      </c>
      <c r="J18" s="4"/>
      <c r="K18" s="1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5"/>
      <c r="B19" s="22">
        <f t="shared" si="7"/>
        <v>11</v>
      </c>
      <c r="C19" s="27" t="s">
        <v>16</v>
      </c>
      <c r="D19" s="38"/>
      <c r="E19" s="29">
        <v>0.0</v>
      </c>
      <c r="F19" s="34">
        <v>0.0</v>
      </c>
      <c r="G19" s="34">
        <v>0.0</v>
      </c>
      <c r="H19" s="34">
        <v>0.0</v>
      </c>
      <c r="I19" s="44">
        <v>0.0</v>
      </c>
      <c r="J19" s="4"/>
      <c r="K19" s="1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5"/>
      <c r="B20" s="45">
        <f t="shared" si="7"/>
        <v>12</v>
      </c>
      <c r="C20" s="46" t="s">
        <v>17</v>
      </c>
      <c r="D20" s="47"/>
      <c r="E20" s="48">
        <f t="shared" ref="E20:I20" si="8">SUM(E15:E19)</f>
        <v>-28.0002</v>
      </c>
      <c r="F20" s="48">
        <f t="shared" si="8"/>
        <v>18</v>
      </c>
      <c r="G20" s="48">
        <f t="shared" si="8"/>
        <v>18</v>
      </c>
      <c r="H20" s="48">
        <f t="shared" si="8"/>
        <v>18</v>
      </c>
      <c r="I20" s="49">
        <f t="shared" si="8"/>
        <v>18</v>
      </c>
      <c r="J20" s="4"/>
      <c r="K20" s="1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5"/>
      <c r="B21" s="14"/>
      <c r="C21" s="4"/>
      <c r="D21" s="4"/>
      <c r="E21" s="4"/>
      <c r="F21" s="15"/>
      <c r="G21" s="15"/>
      <c r="H21" s="15"/>
      <c r="I21" s="15"/>
      <c r="J21" s="4"/>
      <c r="K21" s="1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5.5" customHeight="1">
      <c r="A22" s="50"/>
      <c r="B22" s="6" t="s">
        <v>18</v>
      </c>
      <c r="C22" s="7"/>
      <c r="D22" s="8"/>
      <c r="E22" s="9"/>
      <c r="F22" s="9"/>
      <c r="G22" s="9"/>
      <c r="H22" s="9"/>
      <c r="I22" s="10"/>
      <c r="J22" s="14"/>
      <c r="K22" s="51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5"/>
      <c r="B23" s="4"/>
      <c r="C23" s="4"/>
      <c r="D23" s="4"/>
      <c r="E23" s="4"/>
      <c r="F23" s="4"/>
      <c r="G23" s="4"/>
      <c r="H23" s="4"/>
      <c r="I23" s="4"/>
      <c r="J23" s="4"/>
      <c r="K23" s="1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5"/>
      <c r="B24" s="4"/>
      <c r="C24" s="4" t="s">
        <v>19</v>
      </c>
      <c r="D24" s="52">
        <v>0.5</v>
      </c>
      <c r="E24" s="4"/>
      <c r="F24" s="4" t="s">
        <v>20</v>
      </c>
      <c r="G24" s="4"/>
      <c r="H24" s="4"/>
      <c r="I24" s="53"/>
      <c r="J24" s="4"/>
      <c r="K24" s="1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/>
      <c r="B25" s="4"/>
      <c r="C25" s="4" t="s">
        <v>21</v>
      </c>
      <c r="D25" s="52">
        <v>0.1</v>
      </c>
      <c r="E25" s="4"/>
      <c r="F25" s="4" t="s">
        <v>22</v>
      </c>
      <c r="G25" s="4"/>
      <c r="H25" s="4"/>
      <c r="I25" s="53"/>
      <c r="J25" s="4"/>
      <c r="K25" s="1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4"/>
      <c r="C26" s="4" t="s">
        <v>23</v>
      </c>
      <c r="D26" s="52">
        <v>0.06</v>
      </c>
      <c r="E26" s="4"/>
      <c r="F26" s="4"/>
      <c r="G26" s="4"/>
      <c r="H26" s="4"/>
      <c r="I26" s="4"/>
      <c r="J26" s="4"/>
      <c r="K26" s="1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4"/>
      <c r="C27" s="4" t="s">
        <v>24</v>
      </c>
      <c r="D27" s="52">
        <v>0.4</v>
      </c>
      <c r="E27" s="4"/>
      <c r="F27" s="4"/>
      <c r="G27" s="4"/>
      <c r="H27" s="4"/>
      <c r="I27" s="4"/>
      <c r="J27" s="4"/>
      <c r="K27" s="1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1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5.5" customHeight="1">
      <c r="A29" s="5"/>
      <c r="B29" s="12" t="s">
        <v>25</v>
      </c>
      <c r="C29" s="7"/>
      <c r="D29" s="13" t="s">
        <v>26</v>
      </c>
      <c r="E29" s="9"/>
      <c r="F29" s="9"/>
      <c r="G29" s="9"/>
      <c r="H29" s="9"/>
      <c r="I29" s="10"/>
      <c r="J29" s="4"/>
      <c r="K29" s="1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4"/>
      <c r="C30" s="35"/>
      <c r="D30" s="36"/>
      <c r="E30" s="15"/>
      <c r="F30" s="15"/>
      <c r="G30" s="15"/>
      <c r="H30" s="15"/>
      <c r="I30" s="15"/>
      <c r="J30" s="4"/>
      <c r="K30" s="1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4"/>
      <c r="C31" s="4"/>
      <c r="D31" s="54" t="s">
        <v>4</v>
      </c>
      <c r="E31" s="55">
        <v>0.0</v>
      </c>
      <c r="F31" s="55">
        <f t="shared" ref="F31:I31" si="9">E31+1</f>
        <v>1</v>
      </c>
      <c r="G31" s="55">
        <f t="shared" si="9"/>
        <v>2</v>
      </c>
      <c r="H31" s="55">
        <f t="shared" si="9"/>
        <v>3</v>
      </c>
      <c r="I31" s="56">
        <f t="shared" si="9"/>
        <v>4</v>
      </c>
      <c r="J31" s="4"/>
      <c r="K31" s="1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5"/>
      <c r="B32" s="19" t="s">
        <v>27</v>
      </c>
      <c r="C32" s="20"/>
      <c r="D32" s="20"/>
      <c r="E32" s="20"/>
      <c r="F32" s="20"/>
      <c r="G32" s="20"/>
      <c r="H32" s="20"/>
      <c r="I32" s="21"/>
      <c r="J32" s="4"/>
      <c r="K32" s="1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5"/>
      <c r="B33" s="22">
        <v>1.0</v>
      </c>
      <c r="C33" s="35" t="s">
        <v>17</v>
      </c>
      <c r="D33" s="4"/>
      <c r="E33" s="32">
        <f t="shared" ref="E33:I33" si="10">E$20</f>
        <v>-28.0002</v>
      </c>
      <c r="F33" s="32">
        <f t="shared" si="10"/>
        <v>18</v>
      </c>
      <c r="G33" s="32">
        <f t="shared" si="10"/>
        <v>18</v>
      </c>
      <c r="H33" s="32">
        <f t="shared" si="10"/>
        <v>18</v>
      </c>
      <c r="I33" s="33">
        <f t="shared" si="10"/>
        <v>18</v>
      </c>
      <c r="J33" s="4"/>
      <c r="K33" s="1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5"/>
      <c r="B34" s="22">
        <f t="shared" ref="B34:B35" si="11">B33+1</f>
        <v>2</v>
      </c>
      <c r="C34" s="4" t="s">
        <v>28</v>
      </c>
      <c r="D34" s="4"/>
      <c r="E34" s="57"/>
      <c r="F34" s="57"/>
      <c r="G34" s="57"/>
      <c r="H34" s="57"/>
      <c r="I34" s="33">
        <v>0.0</v>
      </c>
      <c r="J34" s="4"/>
      <c r="K34" s="1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5"/>
      <c r="B35" s="45">
        <f t="shared" si="11"/>
        <v>3</v>
      </c>
      <c r="C35" s="46" t="s">
        <v>29</v>
      </c>
      <c r="D35" s="46"/>
      <c r="E35" s="58"/>
      <c r="F35" s="58"/>
      <c r="G35" s="58"/>
      <c r="H35" s="58"/>
      <c r="I35" s="59"/>
      <c r="J35" s="32"/>
      <c r="K35" s="1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5"/>
      <c r="B36" s="4"/>
      <c r="C36" s="4"/>
      <c r="D36" s="4"/>
      <c r="E36" s="4"/>
      <c r="F36" s="4"/>
      <c r="G36" s="4"/>
      <c r="H36" s="4"/>
      <c r="I36" s="4"/>
      <c r="J36" s="4"/>
      <c r="K36" s="11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5"/>
      <c r="B37" s="4"/>
      <c r="C37" s="4" t="s">
        <v>30</v>
      </c>
      <c r="D37" s="4"/>
      <c r="E37" s="60">
        <f>E33+E34</f>
        <v>-28.0002</v>
      </c>
      <c r="F37" s="4"/>
      <c r="G37" s="4"/>
      <c r="H37" s="4"/>
      <c r="I37" s="4"/>
      <c r="J37" s="4"/>
      <c r="K37" s="11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5"/>
      <c r="B38" s="4"/>
      <c r="C38" s="4"/>
      <c r="D38" s="4"/>
      <c r="E38" s="60"/>
      <c r="F38" s="4"/>
      <c r="G38" s="4"/>
      <c r="H38" s="4"/>
      <c r="I38" s="4"/>
      <c r="J38" s="4"/>
      <c r="K38" s="11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6.25" customHeight="1">
      <c r="A39" s="5"/>
      <c r="B39" s="12" t="s">
        <v>31</v>
      </c>
      <c r="C39" s="7"/>
      <c r="D39" s="13" t="s">
        <v>32</v>
      </c>
      <c r="E39" s="9"/>
      <c r="F39" s="9"/>
      <c r="G39" s="9"/>
      <c r="H39" s="9"/>
      <c r="I39" s="10"/>
      <c r="J39" s="4"/>
      <c r="K39" s="1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5"/>
      <c r="B40" s="4"/>
      <c r="C40" s="4"/>
      <c r="D40" s="4"/>
      <c r="E40" s="4"/>
      <c r="F40" s="4"/>
      <c r="G40" s="4"/>
      <c r="H40" s="4"/>
      <c r="I40" s="4"/>
      <c r="J40" s="4"/>
      <c r="K40" s="11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5"/>
      <c r="B41" s="4"/>
      <c r="C41" s="4"/>
      <c r="D41" s="54" t="s">
        <v>4</v>
      </c>
      <c r="E41" s="55">
        <v>0.0</v>
      </c>
      <c r="F41" s="55">
        <f t="shared" ref="F41:I41" si="12">E41+1</f>
        <v>1</v>
      </c>
      <c r="G41" s="55">
        <f t="shared" si="12"/>
        <v>2</v>
      </c>
      <c r="H41" s="55">
        <f t="shared" si="12"/>
        <v>3</v>
      </c>
      <c r="I41" s="56">
        <f t="shared" si="12"/>
        <v>4</v>
      </c>
      <c r="J41" s="4"/>
      <c r="K41" s="1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5"/>
      <c r="B42" s="19" t="s">
        <v>33</v>
      </c>
      <c r="C42" s="20"/>
      <c r="D42" s="20"/>
      <c r="E42" s="20"/>
      <c r="F42" s="20"/>
      <c r="G42" s="20"/>
      <c r="H42" s="20"/>
      <c r="I42" s="21"/>
      <c r="J42" s="4"/>
      <c r="K42" s="1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5"/>
      <c r="B43" s="22">
        <v>1.0</v>
      </c>
      <c r="C43" s="35" t="s">
        <v>34</v>
      </c>
      <c r="D43" s="4"/>
      <c r="E43" s="57"/>
      <c r="F43" s="57"/>
      <c r="G43" s="57"/>
      <c r="H43" s="57"/>
      <c r="I43" s="61"/>
      <c r="J43" s="4"/>
      <c r="K43" s="1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5"/>
      <c r="B44" s="22">
        <f t="shared" ref="B44:B45" si="13">B43+1</f>
        <v>2</v>
      </c>
      <c r="C44" s="4" t="s">
        <v>35</v>
      </c>
      <c r="D44" s="4"/>
      <c r="E44" s="57"/>
      <c r="F44" s="57"/>
      <c r="G44" s="57"/>
      <c r="H44" s="57"/>
      <c r="I44" s="61"/>
      <c r="J44" s="4"/>
      <c r="K44" s="1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5"/>
      <c r="B45" s="45">
        <f t="shared" si="13"/>
        <v>3</v>
      </c>
      <c r="C45" s="46" t="s">
        <v>36</v>
      </c>
      <c r="D45" s="46"/>
      <c r="E45" s="58"/>
      <c r="F45" s="58"/>
      <c r="G45" s="58"/>
      <c r="H45" s="58"/>
      <c r="I45" s="59"/>
      <c r="J45" s="4"/>
      <c r="K45" s="1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5"/>
      <c r="B46" s="4"/>
      <c r="C46" s="4"/>
      <c r="D46" s="4"/>
      <c r="E46" s="4"/>
      <c r="F46" s="4"/>
      <c r="G46" s="4"/>
      <c r="H46" s="4"/>
      <c r="I46" s="4"/>
      <c r="J46" s="4"/>
      <c r="K46" s="1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5"/>
      <c r="B47" s="4" t="s">
        <v>37</v>
      </c>
      <c r="C47" s="4"/>
      <c r="D47" s="4"/>
      <c r="E47" s="4"/>
      <c r="F47" s="4"/>
      <c r="G47" s="4"/>
      <c r="H47" s="4"/>
      <c r="I47" s="4"/>
      <c r="J47" s="4"/>
      <c r="K47" s="1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5"/>
      <c r="B48" s="4"/>
      <c r="C48" s="4"/>
      <c r="D48" s="54" t="s">
        <v>4</v>
      </c>
      <c r="E48" s="55">
        <v>0.0</v>
      </c>
      <c r="F48" s="55">
        <f t="shared" ref="F48:I48" si="14">E48+1</f>
        <v>1</v>
      </c>
      <c r="G48" s="55">
        <f t="shared" si="14"/>
        <v>2</v>
      </c>
      <c r="H48" s="55">
        <f t="shared" si="14"/>
        <v>3</v>
      </c>
      <c r="I48" s="56">
        <f t="shared" si="14"/>
        <v>4</v>
      </c>
      <c r="J48" s="4"/>
      <c r="K48" s="1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5"/>
      <c r="B49" s="19" t="s">
        <v>38</v>
      </c>
      <c r="C49" s="20"/>
      <c r="D49" s="20"/>
      <c r="E49" s="20"/>
      <c r="F49" s="20"/>
      <c r="G49" s="20"/>
      <c r="H49" s="20"/>
      <c r="I49" s="21"/>
      <c r="J49" s="4"/>
      <c r="K49" s="1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5"/>
      <c r="B50" s="22">
        <v>1.0</v>
      </c>
      <c r="C50" s="4" t="s">
        <v>17</v>
      </c>
      <c r="D50" s="4"/>
      <c r="E50" s="32">
        <f t="shared" ref="E50:I50" si="15">E$20</f>
        <v>-28.0002</v>
      </c>
      <c r="F50" s="32">
        <f t="shared" si="15"/>
        <v>18</v>
      </c>
      <c r="G50" s="32">
        <f t="shared" si="15"/>
        <v>18</v>
      </c>
      <c r="H50" s="32">
        <f t="shared" si="15"/>
        <v>18</v>
      </c>
      <c r="I50" s="33">
        <f t="shared" si="15"/>
        <v>18</v>
      </c>
      <c r="J50" s="4"/>
      <c r="K50" s="1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5"/>
      <c r="B51" s="22">
        <f>B50+1</f>
        <v>2</v>
      </c>
      <c r="C51" s="4" t="s">
        <v>39</v>
      </c>
      <c r="D51" s="4"/>
      <c r="E51" s="57"/>
      <c r="F51" s="57"/>
      <c r="G51" s="57"/>
      <c r="H51" s="57"/>
      <c r="I51" s="33">
        <v>0.0</v>
      </c>
      <c r="J51" s="4"/>
      <c r="K51" s="1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5"/>
      <c r="B52" s="41" t="s">
        <v>33</v>
      </c>
      <c r="C52" s="4"/>
      <c r="D52" s="4"/>
      <c r="E52" s="4"/>
      <c r="F52" s="4"/>
      <c r="G52" s="4"/>
      <c r="H52" s="4"/>
      <c r="I52" s="62"/>
      <c r="J52" s="4"/>
      <c r="K52" s="1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5"/>
      <c r="B53" s="22">
        <f>B51+1</f>
        <v>3</v>
      </c>
      <c r="C53" s="4" t="s">
        <v>40</v>
      </c>
      <c r="D53" s="4"/>
      <c r="E53" s="57"/>
      <c r="F53" s="57"/>
      <c r="G53" s="57"/>
      <c r="H53" s="57"/>
      <c r="I53" s="61"/>
      <c r="J53" s="4"/>
      <c r="K53" s="11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/>
      <c r="B54" s="22">
        <f t="shared" ref="B54:B56" si="16">B53+1</f>
        <v>4</v>
      </c>
      <c r="C54" s="4" t="s">
        <v>41</v>
      </c>
      <c r="D54" s="4"/>
      <c r="E54" s="57"/>
      <c r="F54" s="57"/>
      <c r="G54" s="57"/>
      <c r="H54" s="57"/>
      <c r="I54" s="61"/>
      <c r="J54" s="4"/>
      <c r="K54" s="11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22">
        <f t="shared" si="16"/>
        <v>5</v>
      </c>
      <c r="C55" s="4" t="s">
        <v>42</v>
      </c>
      <c r="D55" s="35"/>
      <c r="E55" s="57"/>
      <c r="F55" s="57"/>
      <c r="G55" s="57"/>
      <c r="H55" s="57"/>
      <c r="I55" s="61"/>
      <c r="J55" s="4"/>
      <c r="K55" s="1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5"/>
      <c r="B56" s="22">
        <f t="shared" si="16"/>
        <v>6</v>
      </c>
      <c r="C56" s="4" t="s">
        <v>43</v>
      </c>
      <c r="D56" s="4"/>
      <c r="E56" s="57"/>
      <c r="F56" s="57"/>
      <c r="G56" s="57"/>
      <c r="H56" s="57"/>
      <c r="I56" s="33">
        <v>0.0</v>
      </c>
      <c r="J56" s="4"/>
      <c r="K56" s="11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" customHeight="1">
      <c r="A57" s="5"/>
      <c r="B57" s="41" t="s">
        <v>44</v>
      </c>
      <c r="C57" s="4"/>
      <c r="D57" s="4"/>
      <c r="E57" s="4"/>
      <c r="F57" s="4"/>
      <c r="G57" s="4"/>
      <c r="H57" s="4"/>
      <c r="I57" s="62"/>
      <c r="J57" s="4"/>
      <c r="K57" s="11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5"/>
      <c r="B58" s="45">
        <f>B56+1</f>
        <v>7</v>
      </c>
      <c r="C58" s="46" t="s">
        <v>45</v>
      </c>
      <c r="D58" s="46"/>
      <c r="E58" s="48">
        <f t="shared" ref="E58:I58" si="17">E51+E56</f>
        <v>0</v>
      </c>
      <c r="F58" s="48">
        <f t="shared" si="17"/>
        <v>0</v>
      </c>
      <c r="G58" s="48">
        <f t="shared" si="17"/>
        <v>0</v>
      </c>
      <c r="H58" s="48">
        <f t="shared" si="17"/>
        <v>0</v>
      </c>
      <c r="I58" s="49">
        <f t="shared" si="17"/>
        <v>0</v>
      </c>
      <c r="J58" s="4"/>
      <c r="K58" s="11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5"/>
      <c r="B59" s="4"/>
      <c r="C59" s="4"/>
      <c r="D59" s="4"/>
      <c r="E59" s="4"/>
      <c r="F59" s="4"/>
      <c r="G59" s="4"/>
      <c r="H59" s="4"/>
      <c r="I59" s="4"/>
      <c r="J59" s="4"/>
      <c r="K59" s="1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6.75" customHeight="1">
      <c r="A60" s="5"/>
      <c r="B60" s="12" t="s">
        <v>46</v>
      </c>
      <c r="C60" s="7"/>
      <c r="D60" s="13" t="s">
        <v>47</v>
      </c>
      <c r="E60" s="9"/>
      <c r="F60" s="9"/>
      <c r="G60" s="9"/>
      <c r="H60" s="9"/>
      <c r="I60" s="10"/>
      <c r="J60" s="4"/>
      <c r="K60" s="11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5"/>
      <c r="B61" s="4"/>
      <c r="C61" s="4"/>
      <c r="D61" s="4"/>
      <c r="E61" s="4"/>
      <c r="F61" s="4"/>
      <c r="G61" s="4"/>
      <c r="H61" s="4"/>
      <c r="I61" s="4"/>
      <c r="J61" s="4"/>
      <c r="K61" s="11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5"/>
      <c r="B62" s="4"/>
      <c r="C62" s="4"/>
      <c r="D62" s="16" t="s">
        <v>4</v>
      </c>
      <c r="E62" s="17">
        <v>0.0</v>
      </c>
      <c r="F62" s="17">
        <f t="shared" ref="F62:I62" si="18">E62+1</f>
        <v>1</v>
      </c>
      <c r="G62" s="17">
        <f t="shared" si="18"/>
        <v>2</v>
      </c>
      <c r="H62" s="17">
        <f t="shared" si="18"/>
        <v>3</v>
      </c>
      <c r="I62" s="18">
        <f t="shared" si="18"/>
        <v>4</v>
      </c>
      <c r="J62" s="4"/>
      <c r="K62" s="11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5"/>
      <c r="B63" s="19" t="s">
        <v>5</v>
      </c>
      <c r="C63" s="20"/>
      <c r="D63" s="20"/>
      <c r="E63" s="20"/>
      <c r="F63" s="20"/>
      <c r="G63" s="20"/>
      <c r="H63" s="20"/>
      <c r="I63" s="21"/>
      <c r="J63" s="4"/>
      <c r="K63" s="11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5"/>
      <c r="B64" s="22">
        <v>1.0</v>
      </c>
      <c r="C64" s="4" t="s">
        <v>6</v>
      </c>
      <c r="D64" s="23"/>
      <c r="E64" s="63"/>
      <c r="F64" s="57"/>
      <c r="G64" s="57"/>
      <c r="H64" s="57"/>
      <c r="I64" s="61"/>
      <c r="J64" s="4"/>
      <c r="K64" s="1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5"/>
      <c r="B65" s="22">
        <f t="shared" ref="B65:B73" si="19">B64+1</f>
        <v>2</v>
      </c>
      <c r="C65" s="27" t="s">
        <v>7</v>
      </c>
      <c r="D65" s="28"/>
      <c r="E65" s="64"/>
      <c r="F65" s="64"/>
      <c r="G65" s="64"/>
      <c r="H65" s="64"/>
      <c r="I65" s="65"/>
      <c r="J65" s="4"/>
      <c r="K65" s="11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5"/>
      <c r="B66" s="22">
        <f t="shared" si="19"/>
        <v>3</v>
      </c>
      <c r="C66" s="31" t="s">
        <v>8</v>
      </c>
      <c r="D66" s="23"/>
      <c r="E66" s="15">
        <f t="shared" ref="E66:I66" si="20">SUM(E64:E65)</f>
        <v>0</v>
      </c>
      <c r="F66" s="32">
        <f t="shared" si="20"/>
        <v>0</v>
      </c>
      <c r="G66" s="32">
        <f t="shared" si="20"/>
        <v>0</v>
      </c>
      <c r="H66" s="32">
        <f t="shared" si="20"/>
        <v>0</v>
      </c>
      <c r="I66" s="33">
        <f t="shared" si="20"/>
        <v>0</v>
      </c>
      <c r="J66" s="4"/>
      <c r="K66" s="1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5"/>
      <c r="B67" s="22">
        <f t="shared" si="19"/>
        <v>4</v>
      </c>
      <c r="C67" s="4" t="s">
        <v>9</v>
      </c>
      <c r="D67" s="23"/>
      <c r="E67" s="57"/>
      <c r="F67" s="57"/>
      <c r="G67" s="57"/>
      <c r="H67" s="57"/>
      <c r="I67" s="61"/>
      <c r="J67" s="4"/>
      <c r="K67" s="1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5"/>
      <c r="B68" s="22">
        <f t="shared" si="19"/>
        <v>5</v>
      </c>
      <c r="C68" s="27" t="s">
        <v>10</v>
      </c>
      <c r="D68" s="28"/>
      <c r="E68" s="66"/>
      <c r="F68" s="64"/>
      <c r="G68" s="64"/>
      <c r="H68" s="64"/>
      <c r="I68" s="65"/>
      <c r="J68" s="4"/>
      <c r="K68" s="1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5"/>
      <c r="B69" s="22">
        <f t="shared" si="19"/>
        <v>6</v>
      </c>
      <c r="C69" s="35" t="s">
        <v>11</v>
      </c>
      <c r="D69" s="36"/>
      <c r="E69" s="32">
        <f t="shared" ref="E69:I69" si="21">SUM(E66:E68)</f>
        <v>0</v>
      </c>
      <c r="F69" s="32">
        <f t="shared" si="21"/>
        <v>0</v>
      </c>
      <c r="G69" s="32">
        <f t="shared" si="21"/>
        <v>0</v>
      </c>
      <c r="H69" s="32">
        <f t="shared" si="21"/>
        <v>0</v>
      </c>
      <c r="I69" s="33">
        <f t="shared" si="21"/>
        <v>0</v>
      </c>
      <c r="J69" s="4"/>
      <c r="K69" s="11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5"/>
      <c r="B70" s="67">
        <f t="shared" si="19"/>
        <v>7</v>
      </c>
      <c r="C70" s="68" t="s">
        <v>48</v>
      </c>
      <c r="D70" s="69"/>
      <c r="E70" s="64"/>
      <c r="F70" s="64"/>
      <c r="G70" s="64"/>
      <c r="H70" s="64"/>
      <c r="I70" s="65"/>
      <c r="J70" s="4"/>
      <c r="K70" s="11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5"/>
      <c r="B71" s="22">
        <f t="shared" si="19"/>
        <v>8</v>
      </c>
      <c r="C71" s="35" t="s">
        <v>49</v>
      </c>
      <c r="D71" s="36"/>
      <c r="E71" s="32">
        <f t="shared" ref="E71:I71" si="22">E69+E70</f>
        <v>0</v>
      </c>
      <c r="F71" s="32">
        <f t="shared" si="22"/>
        <v>0</v>
      </c>
      <c r="G71" s="32">
        <f t="shared" si="22"/>
        <v>0</v>
      </c>
      <c r="H71" s="32">
        <f t="shared" si="22"/>
        <v>0</v>
      </c>
      <c r="I71" s="33">
        <f t="shared" si="22"/>
        <v>0</v>
      </c>
      <c r="J71" s="4"/>
      <c r="K71" s="11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5"/>
      <c r="B72" s="22">
        <f t="shared" si="19"/>
        <v>9</v>
      </c>
      <c r="C72" s="37">
        <f>tc</f>
        <v>0.4</v>
      </c>
      <c r="D72" s="38"/>
      <c r="E72" s="64"/>
      <c r="F72" s="64"/>
      <c r="G72" s="64"/>
      <c r="H72" s="64"/>
      <c r="I72" s="65"/>
      <c r="J72" s="4"/>
      <c r="K72" s="11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5"/>
      <c r="B73" s="22">
        <f t="shared" si="19"/>
        <v>10</v>
      </c>
      <c r="C73" s="35" t="s">
        <v>50</v>
      </c>
      <c r="D73" s="36"/>
      <c r="E73" s="32">
        <f t="shared" ref="E73:I73" si="23">SUM(E71:E72)</f>
        <v>0</v>
      </c>
      <c r="F73" s="32">
        <f t="shared" si="23"/>
        <v>0</v>
      </c>
      <c r="G73" s="32">
        <f t="shared" si="23"/>
        <v>0</v>
      </c>
      <c r="H73" s="32">
        <f t="shared" si="23"/>
        <v>0</v>
      </c>
      <c r="I73" s="33">
        <f t="shared" si="23"/>
        <v>0</v>
      </c>
      <c r="J73" s="4"/>
      <c r="K73" s="11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0.25" customHeight="1">
      <c r="A74" s="5"/>
      <c r="B74" s="41" t="s">
        <v>51</v>
      </c>
      <c r="C74" s="35"/>
      <c r="D74" s="36"/>
      <c r="E74" s="15"/>
      <c r="F74" s="15"/>
      <c r="G74" s="15"/>
      <c r="H74" s="15"/>
      <c r="I74" s="42"/>
      <c r="J74" s="4"/>
      <c r="K74" s="11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/>
      <c r="B75" s="22">
        <f>B73+1</f>
        <v>11</v>
      </c>
      <c r="C75" s="4" t="s">
        <v>14</v>
      </c>
      <c r="D75" s="36"/>
      <c r="E75" s="57"/>
      <c r="F75" s="57"/>
      <c r="G75" s="57"/>
      <c r="H75" s="57"/>
      <c r="I75" s="61"/>
      <c r="J75" s="4"/>
      <c r="K75" s="11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5"/>
      <c r="B76" s="22">
        <f t="shared" ref="B76:B79" si="24">B75+1</f>
        <v>12</v>
      </c>
      <c r="C76" s="4" t="s">
        <v>15</v>
      </c>
      <c r="D76" s="36"/>
      <c r="E76" s="57"/>
      <c r="F76" s="63"/>
      <c r="G76" s="63"/>
      <c r="H76" s="63"/>
      <c r="I76" s="70"/>
      <c r="J76" s="4"/>
      <c r="K76" s="11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5"/>
      <c r="B77" s="22">
        <f t="shared" si="24"/>
        <v>13</v>
      </c>
      <c r="C77" s="4" t="s">
        <v>16</v>
      </c>
      <c r="D77" s="36"/>
      <c r="E77" s="57"/>
      <c r="F77" s="63"/>
      <c r="G77" s="63"/>
      <c r="H77" s="63"/>
      <c r="I77" s="70"/>
      <c r="J77" s="4"/>
      <c r="K77" s="11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5"/>
      <c r="B78" s="67">
        <f t="shared" si="24"/>
        <v>14</v>
      </c>
      <c r="C78" s="68" t="s">
        <v>52</v>
      </c>
      <c r="D78" s="69"/>
      <c r="E78" s="64"/>
      <c r="F78" s="64"/>
      <c r="G78" s="64"/>
      <c r="H78" s="64"/>
      <c r="I78" s="65"/>
      <c r="J78" s="4"/>
      <c r="K78" s="11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5"/>
      <c r="B79" s="45">
        <f t="shared" si="24"/>
        <v>15</v>
      </c>
      <c r="C79" s="46" t="s">
        <v>53</v>
      </c>
      <c r="D79" s="47"/>
      <c r="E79" s="48">
        <f t="shared" ref="E79:I79" si="25">SUM(E73:E78)</f>
        <v>0</v>
      </c>
      <c r="F79" s="48">
        <f t="shared" si="25"/>
        <v>0</v>
      </c>
      <c r="G79" s="48">
        <f t="shared" si="25"/>
        <v>0</v>
      </c>
      <c r="H79" s="48">
        <f t="shared" si="25"/>
        <v>0</v>
      </c>
      <c r="I79" s="49">
        <f t="shared" si="25"/>
        <v>0</v>
      </c>
      <c r="J79" s="4"/>
      <c r="K79" s="11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5"/>
      <c r="B80" s="4"/>
      <c r="C80" s="4"/>
      <c r="D80" s="4"/>
      <c r="E80" s="4"/>
      <c r="F80" s="4"/>
      <c r="G80" s="4"/>
      <c r="H80" s="4"/>
      <c r="I80" s="4"/>
      <c r="J80" s="4"/>
      <c r="K80" s="11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5"/>
      <c r="B81" s="4"/>
      <c r="C81" s="4"/>
      <c r="D81" s="54" t="s">
        <v>4</v>
      </c>
      <c r="E81" s="55">
        <v>0.0</v>
      </c>
      <c r="F81" s="55">
        <f t="shared" ref="F81:I81" si="26">E81+1</f>
        <v>1</v>
      </c>
      <c r="G81" s="55">
        <f t="shared" si="26"/>
        <v>2</v>
      </c>
      <c r="H81" s="55">
        <f t="shared" si="26"/>
        <v>3</v>
      </c>
      <c r="I81" s="56">
        <f t="shared" si="26"/>
        <v>4</v>
      </c>
      <c r="J81" s="4"/>
      <c r="K81" s="11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5"/>
      <c r="B82" s="19" t="s">
        <v>51</v>
      </c>
      <c r="C82" s="20"/>
      <c r="D82" s="20"/>
      <c r="E82" s="20"/>
      <c r="F82" s="20"/>
      <c r="G82" s="20"/>
      <c r="H82" s="20"/>
      <c r="I82" s="21"/>
      <c r="J82" s="4"/>
      <c r="K82" s="11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5"/>
      <c r="B83" s="22">
        <v>1.0</v>
      </c>
      <c r="C83" s="35" t="s">
        <v>17</v>
      </c>
      <c r="D83" s="4"/>
      <c r="E83" s="32">
        <f t="shared" ref="E83:I83" si="27">E$20</f>
        <v>-28.0002</v>
      </c>
      <c r="F83" s="32">
        <f t="shared" si="27"/>
        <v>18</v>
      </c>
      <c r="G83" s="32">
        <f t="shared" si="27"/>
        <v>18</v>
      </c>
      <c r="H83" s="32">
        <f t="shared" si="27"/>
        <v>18</v>
      </c>
      <c r="I83" s="33">
        <f t="shared" si="27"/>
        <v>18</v>
      </c>
      <c r="J83" s="4"/>
      <c r="K83" s="11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5"/>
      <c r="B84" s="22">
        <f t="shared" ref="B84:B86" si="28">B83+1</f>
        <v>2</v>
      </c>
      <c r="C84" s="4" t="s">
        <v>54</v>
      </c>
      <c r="D84" s="4"/>
      <c r="E84" s="57"/>
      <c r="F84" s="57"/>
      <c r="G84" s="57"/>
      <c r="H84" s="57"/>
      <c r="I84" s="61"/>
      <c r="J84" s="4"/>
      <c r="K84" s="11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5"/>
      <c r="B85" s="22">
        <f t="shared" si="28"/>
        <v>3</v>
      </c>
      <c r="C85" s="27" t="s">
        <v>55</v>
      </c>
      <c r="D85" s="27"/>
      <c r="E85" s="64"/>
      <c r="F85" s="64"/>
      <c r="G85" s="64"/>
      <c r="H85" s="64"/>
      <c r="I85" s="65"/>
      <c r="J85" s="4"/>
      <c r="K85" s="11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5"/>
      <c r="B86" s="45">
        <f t="shared" si="28"/>
        <v>4</v>
      </c>
      <c r="C86" s="46" t="s">
        <v>53</v>
      </c>
      <c r="D86" s="46"/>
      <c r="E86" s="48">
        <f t="shared" ref="E86:I86" si="29">SUM(E83:E85)</f>
        <v>-28.0002</v>
      </c>
      <c r="F86" s="48">
        <f t="shared" si="29"/>
        <v>18</v>
      </c>
      <c r="G86" s="48">
        <f t="shared" si="29"/>
        <v>18</v>
      </c>
      <c r="H86" s="48">
        <f t="shared" si="29"/>
        <v>18</v>
      </c>
      <c r="I86" s="49">
        <f t="shared" si="29"/>
        <v>18</v>
      </c>
      <c r="J86" s="4"/>
      <c r="K86" s="11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5"/>
      <c r="B87" s="4"/>
      <c r="C87" s="4"/>
      <c r="D87" s="4"/>
      <c r="E87" s="4"/>
      <c r="F87" s="4"/>
      <c r="G87" s="4"/>
      <c r="H87" s="4"/>
      <c r="I87" s="4"/>
      <c r="J87" s="4"/>
      <c r="K87" s="11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5"/>
      <c r="B88" s="4"/>
      <c r="C88" s="4" t="s">
        <v>56</v>
      </c>
      <c r="D88" s="4"/>
      <c r="E88" s="71"/>
      <c r="F88" s="4"/>
      <c r="G88" s="4"/>
      <c r="H88" s="4"/>
      <c r="I88" s="4"/>
      <c r="J88" s="4"/>
      <c r="K88" s="11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5"/>
      <c r="B89" s="4"/>
      <c r="C89" s="4"/>
      <c r="D89" s="4"/>
      <c r="E89" s="4"/>
      <c r="F89" s="4"/>
      <c r="G89" s="4"/>
      <c r="H89" s="4"/>
      <c r="I89" s="4"/>
      <c r="J89" s="4"/>
      <c r="K89" s="11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5"/>
      <c r="B90" s="72" t="s">
        <v>57</v>
      </c>
      <c r="C90" s="4"/>
      <c r="D90" s="4"/>
      <c r="E90" s="4"/>
      <c r="F90" s="4"/>
      <c r="G90" s="4"/>
      <c r="H90" s="4"/>
      <c r="I90" s="4"/>
      <c r="J90" s="4"/>
      <c r="K90" s="11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5"/>
      <c r="B91" s="73"/>
      <c r="C91" s="73"/>
      <c r="D91" s="16" t="s">
        <v>4</v>
      </c>
      <c r="E91" s="17">
        <v>0.0</v>
      </c>
      <c r="F91" s="17">
        <f t="shared" ref="F91:I91" si="30">E91+1</f>
        <v>1</v>
      </c>
      <c r="G91" s="17">
        <f t="shared" si="30"/>
        <v>2</v>
      </c>
      <c r="H91" s="17">
        <f t="shared" si="30"/>
        <v>3</v>
      </c>
      <c r="I91" s="18">
        <f t="shared" si="30"/>
        <v>4</v>
      </c>
      <c r="J91" s="4"/>
      <c r="K91" s="11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5"/>
      <c r="B92" s="22">
        <v>1.0</v>
      </c>
      <c r="C92" s="4" t="s">
        <v>55</v>
      </c>
      <c r="D92" s="4"/>
      <c r="E92" s="32" t="str">
        <f t="shared" ref="E92:I92" si="31">E78</f>
        <v/>
      </c>
      <c r="F92" s="32" t="str">
        <f t="shared" si="31"/>
        <v/>
      </c>
      <c r="G92" s="32" t="str">
        <f t="shared" si="31"/>
        <v/>
      </c>
      <c r="H92" s="32" t="str">
        <f t="shared" si="31"/>
        <v/>
      </c>
      <c r="I92" s="33" t="str">
        <f t="shared" si="31"/>
        <v/>
      </c>
      <c r="J92" s="4"/>
      <c r="K92" s="11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5"/>
      <c r="B93" s="22">
        <f t="shared" ref="B93:B94" si="33">B92+1</f>
        <v>2</v>
      </c>
      <c r="C93" s="27" t="s">
        <v>48</v>
      </c>
      <c r="D93" s="27"/>
      <c r="E93" s="39" t="str">
        <f t="shared" ref="E93:I93" si="32">E70</f>
        <v/>
      </c>
      <c r="F93" s="39" t="str">
        <f t="shared" si="32"/>
        <v/>
      </c>
      <c r="G93" s="39" t="str">
        <f t="shared" si="32"/>
        <v/>
      </c>
      <c r="H93" s="39" t="str">
        <f t="shared" si="32"/>
        <v/>
      </c>
      <c r="I93" s="40" t="str">
        <f t="shared" si="32"/>
        <v/>
      </c>
      <c r="J93" s="4"/>
      <c r="K93" s="11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5"/>
      <c r="B94" s="45">
        <f t="shared" si="33"/>
        <v>3</v>
      </c>
      <c r="C94" s="46" t="s">
        <v>58</v>
      </c>
      <c r="D94" s="46"/>
      <c r="E94" s="48">
        <f t="shared" ref="E94:I94" si="34">SUM(E92:E93)</f>
        <v>0</v>
      </c>
      <c r="F94" s="48">
        <f t="shared" si="34"/>
        <v>0</v>
      </c>
      <c r="G94" s="48">
        <f t="shared" si="34"/>
        <v>0</v>
      </c>
      <c r="H94" s="48">
        <f t="shared" si="34"/>
        <v>0</v>
      </c>
      <c r="I94" s="49">
        <f t="shared" si="34"/>
        <v>0</v>
      </c>
      <c r="J94" s="4"/>
      <c r="K94" s="11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5"/>
      <c r="B95" s="4"/>
      <c r="C95" s="4"/>
      <c r="D95" s="4"/>
      <c r="E95" s="4"/>
      <c r="F95" s="4"/>
      <c r="G95" s="4"/>
      <c r="H95" s="4"/>
      <c r="I95" s="4"/>
      <c r="J95" s="4"/>
      <c r="K95" s="11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6.25" customHeight="1">
      <c r="A96" s="5"/>
      <c r="B96" s="12" t="s">
        <v>59</v>
      </c>
      <c r="C96" s="7"/>
      <c r="D96" s="13" t="s">
        <v>60</v>
      </c>
      <c r="E96" s="9"/>
      <c r="F96" s="9"/>
      <c r="G96" s="9"/>
      <c r="H96" s="9"/>
      <c r="I96" s="10"/>
      <c r="J96" s="4"/>
      <c r="K96" s="11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5"/>
      <c r="B97" s="4"/>
      <c r="C97" s="4"/>
      <c r="D97" s="4"/>
      <c r="E97" s="4"/>
      <c r="F97" s="4"/>
      <c r="G97" s="4"/>
      <c r="H97" s="4"/>
      <c r="I97" s="4"/>
      <c r="J97" s="4"/>
      <c r="K97" s="11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5"/>
      <c r="B98" s="4"/>
      <c r="C98" s="4"/>
      <c r="D98" s="54" t="s">
        <v>4</v>
      </c>
      <c r="E98" s="55">
        <v>0.0</v>
      </c>
      <c r="F98" s="55">
        <f t="shared" ref="F98:I98" si="35">E98+1</f>
        <v>1</v>
      </c>
      <c r="G98" s="55">
        <f t="shared" si="35"/>
        <v>2</v>
      </c>
      <c r="H98" s="55">
        <f t="shared" si="35"/>
        <v>3</v>
      </c>
      <c r="I98" s="56">
        <f t="shared" si="35"/>
        <v>4</v>
      </c>
      <c r="J98" s="4"/>
      <c r="K98" s="11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5"/>
      <c r="B99" s="19" t="s">
        <v>33</v>
      </c>
      <c r="C99" s="20"/>
      <c r="D99" s="20"/>
      <c r="E99" s="20"/>
      <c r="F99" s="20"/>
      <c r="G99" s="20"/>
      <c r="H99" s="20"/>
      <c r="I99" s="21"/>
      <c r="J99" s="4"/>
      <c r="K99" s="11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5"/>
      <c r="B100" s="22">
        <v>1.0</v>
      </c>
      <c r="C100" s="35" t="s">
        <v>61</v>
      </c>
      <c r="D100" s="4"/>
      <c r="E100" s="25">
        <v>30.62</v>
      </c>
      <c r="F100" s="25">
        <v>20.0</v>
      </c>
      <c r="G100" s="25">
        <v>10.0</v>
      </c>
      <c r="H100" s="25">
        <v>0.0</v>
      </c>
      <c r="I100" s="26">
        <v>0.0</v>
      </c>
      <c r="J100" s="4"/>
      <c r="K100" s="11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5"/>
      <c r="B101" s="22">
        <f t="shared" ref="B101:B102" si="36">B100+1</f>
        <v>2</v>
      </c>
      <c r="C101" s="4" t="s">
        <v>62</v>
      </c>
      <c r="D101" s="4"/>
      <c r="E101" s="32"/>
      <c r="F101" s="57"/>
      <c r="G101" s="57"/>
      <c r="H101" s="57"/>
      <c r="I101" s="61"/>
      <c r="J101" s="4"/>
      <c r="K101" s="11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5"/>
      <c r="B102" s="45">
        <f t="shared" si="36"/>
        <v>3</v>
      </c>
      <c r="C102" s="46" t="s">
        <v>63</v>
      </c>
      <c r="D102" s="46"/>
      <c r="E102" s="48"/>
      <c r="F102" s="58"/>
      <c r="G102" s="58"/>
      <c r="H102" s="58"/>
      <c r="I102" s="59"/>
      <c r="J102" s="4"/>
      <c r="K102" s="11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5"/>
      <c r="B103" s="74"/>
      <c r="C103" s="35"/>
      <c r="D103" s="35"/>
      <c r="E103" s="75"/>
      <c r="F103" s="75"/>
      <c r="G103" s="75"/>
      <c r="H103" s="75"/>
      <c r="I103" s="75"/>
      <c r="J103" s="4"/>
      <c r="K103" s="11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.75" customHeight="1">
      <c r="A104" s="5"/>
      <c r="B104" s="6" t="s">
        <v>64</v>
      </c>
      <c r="C104" s="7"/>
      <c r="D104" s="13" t="s">
        <v>65</v>
      </c>
      <c r="E104" s="9"/>
      <c r="F104" s="9"/>
      <c r="G104" s="9"/>
      <c r="H104" s="9"/>
      <c r="I104" s="9"/>
      <c r="J104" s="10"/>
      <c r="K104" s="11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11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5"/>
      <c r="B106" s="4"/>
      <c r="C106" s="76"/>
      <c r="D106" s="16" t="s">
        <v>4</v>
      </c>
      <c r="E106" s="77">
        <v>0.0</v>
      </c>
      <c r="F106" s="77">
        <v>1.0</v>
      </c>
      <c r="G106" s="77">
        <v>2.0</v>
      </c>
      <c r="H106" s="77">
        <v>3.0</v>
      </c>
      <c r="I106" s="77">
        <v>4.0</v>
      </c>
      <c r="J106" s="78">
        <v>5.0</v>
      </c>
      <c r="K106" s="11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5"/>
      <c r="B107" s="79">
        <v>1.0</v>
      </c>
      <c r="C107" s="20" t="s">
        <v>66</v>
      </c>
      <c r="D107" s="20"/>
      <c r="E107" s="80">
        <v>100.0</v>
      </c>
      <c r="F107" s="80">
        <v>-5.0</v>
      </c>
      <c r="G107" s="80">
        <v>-5.0</v>
      </c>
      <c r="H107" s="80">
        <v>-5.0</v>
      </c>
      <c r="I107" s="80">
        <v>-5.0</v>
      </c>
      <c r="J107" s="81">
        <v>-105.0</v>
      </c>
      <c r="K107" s="11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5"/>
      <c r="B108" s="22">
        <f t="shared" ref="B108:B116" si="37">B107+1</f>
        <v>2</v>
      </c>
      <c r="C108" s="4" t="s">
        <v>67</v>
      </c>
      <c r="D108" s="4"/>
      <c r="E108" s="82"/>
      <c r="F108" s="25">
        <v>2.0</v>
      </c>
      <c r="G108" s="25">
        <v>2.0</v>
      </c>
      <c r="H108" s="25">
        <v>2.0</v>
      </c>
      <c r="I108" s="25">
        <v>2.0</v>
      </c>
      <c r="J108" s="26">
        <v>2.0</v>
      </c>
      <c r="K108" s="11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5"/>
      <c r="B109" s="22">
        <f t="shared" si="37"/>
        <v>3</v>
      </c>
      <c r="C109" s="4" t="s">
        <v>68</v>
      </c>
      <c r="D109" s="4"/>
      <c r="E109" s="32"/>
      <c r="F109" s="32"/>
      <c r="G109" s="32"/>
      <c r="H109" s="32"/>
      <c r="I109" s="32"/>
      <c r="J109" s="33"/>
      <c r="K109" s="11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5"/>
      <c r="B110" s="22">
        <f t="shared" si="37"/>
        <v>4</v>
      </c>
      <c r="C110" s="83" t="s">
        <v>69</v>
      </c>
      <c r="D110" s="4"/>
      <c r="E110" s="84"/>
      <c r="F110" s="32"/>
      <c r="G110" s="32"/>
      <c r="H110" s="32"/>
      <c r="I110" s="32"/>
      <c r="J110" s="33"/>
      <c r="K110" s="11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5"/>
      <c r="B111" s="45">
        <f t="shared" si="37"/>
        <v>5</v>
      </c>
      <c r="C111" s="85" t="s">
        <v>70</v>
      </c>
      <c r="D111" s="73"/>
      <c r="E111" s="86"/>
      <c r="F111" s="87"/>
      <c r="G111" s="87"/>
      <c r="H111" s="87"/>
      <c r="I111" s="87"/>
      <c r="J111" s="88"/>
      <c r="K111" s="11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5"/>
      <c r="B112" s="79">
        <f t="shared" si="37"/>
        <v>6</v>
      </c>
      <c r="C112" s="20" t="s">
        <v>71</v>
      </c>
      <c r="D112" s="20"/>
      <c r="E112" s="80">
        <v>100.0</v>
      </c>
      <c r="F112" s="80">
        <v>-6.0</v>
      </c>
      <c r="G112" s="80">
        <v>-6.0</v>
      </c>
      <c r="H112" s="80">
        <v>-6.0</v>
      </c>
      <c r="I112" s="80">
        <v>-6.0</v>
      </c>
      <c r="J112" s="81">
        <v>-106.0</v>
      </c>
      <c r="K112" s="11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5"/>
      <c r="B113" s="22">
        <f t="shared" si="37"/>
        <v>7</v>
      </c>
      <c r="C113" s="4" t="s">
        <v>67</v>
      </c>
      <c r="D113" s="4"/>
      <c r="E113" s="82"/>
      <c r="F113" s="25">
        <v>2.4</v>
      </c>
      <c r="G113" s="25">
        <v>2.4</v>
      </c>
      <c r="H113" s="25">
        <v>2.4</v>
      </c>
      <c r="I113" s="25">
        <v>2.4</v>
      </c>
      <c r="J113" s="26">
        <v>2.4</v>
      </c>
      <c r="K113" s="11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5"/>
      <c r="B114" s="22">
        <f t="shared" si="37"/>
        <v>8</v>
      </c>
      <c r="C114" s="4" t="s">
        <v>72</v>
      </c>
      <c r="D114" s="4"/>
      <c r="E114" s="32"/>
      <c r="F114" s="32"/>
      <c r="G114" s="32"/>
      <c r="H114" s="32"/>
      <c r="I114" s="32"/>
      <c r="J114" s="33"/>
      <c r="K114" s="11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5"/>
      <c r="B115" s="22">
        <f t="shared" si="37"/>
        <v>9</v>
      </c>
      <c r="C115" s="83" t="s">
        <v>69</v>
      </c>
      <c r="D115" s="4"/>
      <c r="E115" s="57"/>
      <c r="F115" s="32"/>
      <c r="G115" s="32"/>
      <c r="H115" s="32"/>
      <c r="I115" s="32"/>
      <c r="J115" s="33"/>
      <c r="K115" s="11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5"/>
      <c r="B116" s="45">
        <f t="shared" si="37"/>
        <v>10</v>
      </c>
      <c r="C116" s="85" t="s">
        <v>70</v>
      </c>
      <c r="D116" s="73"/>
      <c r="E116" s="86"/>
      <c r="F116" s="87"/>
      <c r="G116" s="87"/>
      <c r="H116" s="87"/>
      <c r="I116" s="87"/>
      <c r="J116" s="88"/>
      <c r="K116" s="11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11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75" customHeight="1">
      <c r="A118" s="5"/>
      <c r="B118" s="12" t="s">
        <v>73</v>
      </c>
      <c r="C118" s="7"/>
      <c r="D118" s="13" t="s">
        <v>74</v>
      </c>
      <c r="E118" s="9"/>
      <c r="F118" s="9"/>
      <c r="G118" s="9"/>
      <c r="H118" s="9"/>
      <c r="I118" s="10"/>
      <c r="J118" s="4"/>
      <c r="K118" s="11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11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5"/>
      <c r="B120" s="4"/>
      <c r="C120" s="4"/>
      <c r="D120" s="54" t="s">
        <v>4</v>
      </c>
      <c r="E120" s="55">
        <v>0.0</v>
      </c>
      <c r="F120" s="55">
        <f t="shared" ref="F120:I120" si="38">E120+1</f>
        <v>1</v>
      </c>
      <c r="G120" s="55">
        <f t="shared" si="38"/>
        <v>2</v>
      </c>
      <c r="H120" s="55">
        <f t="shared" si="38"/>
        <v>3</v>
      </c>
      <c r="I120" s="56">
        <f t="shared" si="38"/>
        <v>4</v>
      </c>
      <c r="J120" s="4"/>
      <c r="K120" s="11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5"/>
      <c r="B121" s="19" t="s">
        <v>38</v>
      </c>
      <c r="C121" s="20"/>
      <c r="D121" s="20"/>
      <c r="E121" s="20"/>
      <c r="F121" s="20"/>
      <c r="G121" s="20"/>
      <c r="H121" s="20"/>
      <c r="I121" s="21"/>
      <c r="J121" s="4"/>
      <c r="K121" s="1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5"/>
      <c r="B122" s="22">
        <v>1.0</v>
      </c>
      <c r="C122" s="4" t="s">
        <v>17</v>
      </c>
      <c r="D122" s="4"/>
      <c r="E122" s="32">
        <f t="shared" ref="E122:I122" si="39">E$20</f>
        <v>-28.0002</v>
      </c>
      <c r="F122" s="32">
        <f t="shared" si="39"/>
        <v>18</v>
      </c>
      <c r="G122" s="32">
        <f t="shared" si="39"/>
        <v>18</v>
      </c>
      <c r="H122" s="32">
        <f t="shared" si="39"/>
        <v>18</v>
      </c>
      <c r="I122" s="33">
        <f t="shared" si="39"/>
        <v>18</v>
      </c>
      <c r="J122" s="4"/>
      <c r="K122" s="1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5"/>
      <c r="B123" s="22">
        <f>B122+1</f>
        <v>2</v>
      </c>
      <c r="C123" s="4" t="s">
        <v>75</v>
      </c>
      <c r="D123" s="4"/>
      <c r="E123" s="57"/>
      <c r="F123" s="57"/>
      <c r="G123" s="57"/>
      <c r="H123" s="57"/>
      <c r="I123" s="61"/>
      <c r="J123" s="4"/>
      <c r="K123" s="1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>
      <c r="A124" s="5"/>
      <c r="B124" s="41" t="s">
        <v>33</v>
      </c>
      <c r="C124" s="4"/>
      <c r="D124" s="4"/>
      <c r="E124" s="4"/>
      <c r="F124" s="4"/>
      <c r="G124" s="4"/>
      <c r="H124" s="4"/>
      <c r="I124" s="62"/>
      <c r="J124" s="4"/>
      <c r="K124" s="1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5"/>
      <c r="B125" s="22">
        <f>B123+1</f>
        <v>3</v>
      </c>
      <c r="C125" s="4" t="s">
        <v>76</v>
      </c>
      <c r="D125" s="4"/>
      <c r="E125" s="57"/>
      <c r="F125" s="57"/>
      <c r="G125" s="57"/>
      <c r="H125" s="57"/>
      <c r="I125" s="61"/>
      <c r="J125" s="4"/>
      <c r="K125" s="1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5"/>
      <c r="B126" s="22">
        <f t="shared" ref="B126:B128" si="40">B125+1</f>
        <v>4</v>
      </c>
      <c r="C126" s="4" t="s">
        <v>77</v>
      </c>
      <c r="D126" s="4"/>
      <c r="E126" s="57"/>
      <c r="F126" s="57"/>
      <c r="G126" s="57"/>
      <c r="H126" s="57"/>
      <c r="I126" s="61"/>
      <c r="J126" s="4"/>
      <c r="K126" s="1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5"/>
      <c r="B127" s="22">
        <f t="shared" si="40"/>
        <v>5</v>
      </c>
      <c r="C127" s="4" t="s">
        <v>78</v>
      </c>
      <c r="D127" s="35"/>
      <c r="E127" s="57"/>
      <c r="F127" s="57"/>
      <c r="G127" s="57"/>
      <c r="H127" s="57"/>
      <c r="I127" s="61"/>
      <c r="J127" s="4"/>
      <c r="K127" s="1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5"/>
      <c r="B128" s="22">
        <f t="shared" si="40"/>
        <v>6</v>
      </c>
      <c r="C128" s="4" t="s">
        <v>79</v>
      </c>
      <c r="D128" s="4"/>
      <c r="E128" s="57"/>
      <c r="F128" s="57"/>
      <c r="G128" s="57"/>
      <c r="H128" s="57"/>
      <c r="I128" s="61"/>
      <c r="J128" s="4"/>
      <c r="K128" s="1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>
      <c r="A129" s="5"/>
      <c r="B129" s="41" t="s">
        <v>44</v>
      </c>
      <c r="C129" s="4"/>
      <c r="D129" s="4"/>
      <c r="E129" s="4"/>
      <c r="F129" s="4"/>
      <c r="G129" s="4"/>
      <c r="H129" s="4"/>
      <c r="I129" s="62"/>
      <c r="J129" s="4"/>
      <c r="K129" s="11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5"/>
      <c r="B130" s="22">
        <f>B128+1</f>
        <v>7</v>
      </c>
      <c r="C130" s="35" t="s">
        <v>80</v>
      </c>
      <c r="D130" s="35"/>
      <c r="E130" s="75">
        <f t="shared" ref="E130:I130" si="41">E123+E128</f>
        <v>0</v>
      </c>
      <c r="F130" s="75">
        <f t="shared" si="41"/>
        <v>0</v>
      </c>
      <c r="G130" s="75">
        <f t="shared" si="41"/>
        <v>0</v>
      </c>
      <c r="H130" s="75">
        <f t="shared" si="41"/>
        <v>0</v>
      </c>
      <c r="I130" s="89">
        <f t="shared" si="41"/>
        <v>0</v>
      </c>
      <c r="J130" s="4"/>
      <c r="K130" s="11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>
      <c r="A131" s="5"/>
      <c r="B131" s="41" t="s">
        <v>81</v>
      </c>
      <c r="C131" s="4"/>
      <c r="D131" s="4"/>
      <c r="E131" s="4"/>
      <c r="F131" s="4"/>
      <c r="G131" s="4"/>
      <c r="H131" s="4"/>
      <c r="I131" s="62"/>
      <c r="J131" s="4"/>
      <c r="K131" s="11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5"/>
      <c r="B132" s="22">
        <f>B130+1</f>
        <v>8</v>
      </c>
      <c r="C132" s="4" t="s">
        <v>82</v>
      </c>
      <c r="D132" s="4"/>
      <c r="E132" s="71"/>
      <c r="F132" s="71"/>
      <c r="G132" s="71"/>
      <c r="H132" s="71"/>
      <c r="I132" s="61"/>
      <c r="J132" s="4"/>
      <c r="K132" s="11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5"/>
      <c r="B133" s="22">
        <f t="shared" ref="B133:B136" si="42">B132+1</f>
        <v>9</v>
      </c>
      <c r="C133" s="4" t="s">
        <v>83</v>
      </c>
      <c r="D133" s="4"/>
      <c r="E133" s="71"/>
      <c r="F133" s="71"/>
      <c r="G133" s="71"/>
      <c r="H133" s="71"/>
      <c r="I133" s="61"/>
      <c r="J133" s="4"/>
      <c r="K133" s="11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5"/>
      <c r="B134" s="22">
        <f t="shared" si="42"/>
        <v>10</v>
      </c>
      <c r="C134" s="4" t="s">
        <v>84</v>
      </c>
      <c r="D134" s="4"/>
      <c r="E134" s="90"/>
      <c r="F134" s="90"/>
      <c r="G134" s="90"/>
      <c r="H134" s="90"/>
      <c r="I134" s="91"/>
      <c r="J134" s="4"/>
      <c r="K134" s="11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5"/>
      <c r="B135" s="22">
        <f t="shared" si="42"/>
        <v>11</v>
      </c>
      <c r="C135" s="35" t="s">
        <v>85</v>
      </c>
      <c r="D135" s="35"/>
      <c r="E135" s="92"/>
      <c r="F135" s="92"/>
      <c r="G135" s="92"/>
      <c r="H135" s="92"/>
      <c r="I135" s="93"/>
      <c r="J135" s="4"/>
      <c r="K135" s="11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5"/>
      <c r="B136" s="45">
        <f t="shared" si="42"/>
        <v>12</v>
      </c>
      <c r="C136" s="46" t="s">
        <v>86</v>
      </c>
      <c r="D136" s="46"/>
      <c r="E136" s="94"/>
      <c r="F136" s="94"/>
      <c r="G136" s="94"/>
      <c r="H136" s="94"/>
      <c r="I136" s="95"/>
      <c r="J136" s="4"/>
      <c r="K136" s="11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11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5.5" customHeight="1">
      <c r="A138" s="5"/>
      <c r="B138" s="12" t="s">
        <v>87</v>
      </c>
      <c r="C138" s="7"/>
      <c r="D138" s="13" t="s">
        <v>88</v>
      </c>
      <c r="E138" s="9"/>
      <c r="F138" s="9"/>
      <c r="G138" s="9"/>
      <c r="H138" s="9"/>
      <c r="I138" s="10"/>
      <c r="J138" s="4"/>
      <c r="K138" s="11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11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5"/>
      <c r="B140" s="4"/>
      <c r="C140" s="4"/>
      <c r="D140" s="54" t="s">
        <v>4</v>
      </c>
      <c r="E140" s="55">
        <v>0.0</v>
      </c>
      <c r="F140" s="55">
        <f t="shared" ref="F140:I140" si="43">E140+1</f>
        <v>1</v>
      </c>
      <c r="G140" s="55">
        <f t="shared" si="43"/>
        <v>2</v>
      </c>
      <c r="H140" s="55">
        <f t="shared" si="43"/>
        <v>3</v>
      </c>
      <c r="I140" s="56">
        <f t="shared" si="43"/>
        <v>4</v>
      </c>
      <c r="J140" s="4"/>
      <c r="K140" s="11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5"/>
      <c r="B141" s="19" t="s">
        <v>89</v>
      </c>
      <c r="C141" s="20"/>
      <c r="D141" s="20"/>
      <c r="E141" s="20"/>
      <c r="F141" s="20"/>
      <c r="G141" s="20"/>
      <c r="H141" s="20"/>
      <c r="I141" s="21"/>
      <c r="J141" s="4"/>
      <c r="K141" s="11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5"/>
      <c r="B142" s="22">
        <v>1.0</v>
      </c>
      <c r="C142" s="4" t="s">
        <v>17</v>
      </c>
      <c r="D142" s="4"/>
      <c r="E142" s="32">
        <f t="shared" ref="E142:I142" si="44">E$20</f>
        <v>-28.0002</v>
      </c>
      <c r="F142" s="32">
        <f t="shared" si="44"/>
        <v>18</v>
      </c>
      <c r="G142" s="32">
        <f t="shared" si="44"/>
        <v>18</v>
      </c>
      <c r="H142" s="32">
        <f t="shared" si="44"/>
        <v>18</v>
      </c>
      <c r="I142" s="33">
        <f t="shared" si="44"/>
        <v>18</v>
      </c>
      <c r="J142" s="4"/>
      <c r="K142" s="11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5"/>
      <c r="B143" s="22">
        <f t="shared" ref="B143:B144" si="46">B142+1</f>
        <v>2</v>
      </c>
      <c r="C143" s="4" t="s">
        <v>90</v>
      </c>
      <c r="D143" s="4"/>
      <c r="E143" s="96" t="str">
        <f t="shared" ref="E143:H143" si="45">E136</f>
        <v/>
      </c>
      <c r="F143" s="96" t="str">
        <f t="shared" si="45"/>
        <v/>
      </c>
      <c r="G143" s="96" t="str">
        <f t="shared" si="45"/>
        <v/>
      </c>
      <c r="H143" s="96" t="str">
        <f t="shared" si="45"/>
        <v/>
      </c>
      <c r="I143" s="93"/>
      <c r="J143" s="4"/>
      <c r="K143" s="11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5"/>
      <c r="B144" s="45">
        <f t="shared" si="46"/>
        <v>3</v>
      </c>
      <c r="C144" s="46" t="s">
        <v>91</v>
      </c>
      <c r="D144" s="73"/>
      <c r="E144" s="58"/>
      <c r="F144" s="58"/>
      <c r="G144" s="58"/>
      <c r="H144" s="58"/>
      <c r="I144" s="59"/>
      <c r="J144" s="4"/>
      <c r="K144" s="11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1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3.75" customHeight="1">
      <c r="A146" s="5"/>
      <c r="B146" s="12" t="s">
        <v>92</v>
      </c>
      <c r="C146" s="7"/>
      <c r="D146" s="13" t="s">
        <v>93</v>
      </c>
      <c r="E146" s="9"/>
      <c r="F146" s="9"/>
      <c r="G146" s="9"/>
      <c r="H146" s="9"/>
      <c r="I146" s="10"/>
      <c r="J146" s="4"/>
      <c r="K146" s="1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5"/>
      <c r="B147" s="4" t="s">
        <v>37</v>
      </c>
      <c r="C147" s="4"/>
      <c r="D147" s="4"/>
      <c r="E147" s="4"/>
      <c r="F147" s="4"/>
      <c r="G147" s="4"/>
      <c r="H147" s="4"/>
      <c r="I147" s="4"/>
      <c r="J147" s="4"/>
      <c r="K147" s="11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4"/>
      <c r="C148" s="4"/>
      <c r="D148" s="54" t="s">
        <v>4</v>
      </c>
      <c r="E148" s="55">
        <v>0.0</v>
      </c>
      <c r="F148" s="55">
        <f t="shared" ref="F148:I148" si="47">E148+1</f>
        <v>1</v>
      </c>
      <c r="G148" s="55">
        <f t="shared" si="47"/>
        <v>2</v>
      </c>
      <c r="H148" s="55">
        <f t="shared" si="47"/>
        <v>3</v>
      </c>
      <c r="I148" s="56">
        <f t="shared" si="47"/>
        <v>4</v>
      </c>
      <c r="J148" s="4"/>
      <c r="K148" s="1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5"/>
      <c r="B149" s="19" t="s">
        <v>38</v>
      </c>
      <c r="C149" s="20"/>
      <c r="D149" s="20"/>
      <c r="E149" s="20"/>
      <c r="F149" s="20"/>
      <c r="G149" s="20"/>
      <c r="H149" s="20"/>
      <c r="I149" s="21"/>
      <c r="J149" s="4"/>
      <c r="K149" s="1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5"/>
      <c r="B150" s="22">
        <v>1.0</v>
      </c>
      <c r="C150" s="4" t="s">
        <v>17</v>
      </c>
      <c r="D150" s="4"/>
      <c r="E150" s="32">
        <f t="shared" ref="E150:I150" si="48">E$20</f>
        <v>-28.0002</v>
      </c>
      <c r="F150" s="32">
        <f t="shared" si="48"/>
        <v>18</v>
      </c>
      <c r="G150" s="32">
        <f t="shared" si="48"/>
        <v>18</v>
      </c>
      <c r="H150" s="32">
        <f t="shared" si="48"/>
        <v>18</v>
      </c>
      <c r="I150" s="33">
        <f t="shared" si="48"/>
        <v>18</v>
      </c>
      <c r="J150" s="4"/>
      <c r="K150" s="1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5"/>
      <c r="B151" s="22">
        <f>B150+1</f>
        <v>2</v>
      </c>
      <c r="C151" s="4" t="s">
        <v>94</v>
      </c>
      <c r="D151" s="4"/>
      <c r="E151" s="57"/>
      <c r="F151" s="57"/>
      <c r="G151" s="57"/>
      <c r="H151" s="57"/>
      <c r="I151" s="61"/>
      <c r="J151" s="4"/>
      <c r="K151" s="11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5"/>
      <c r="B152" s="41" t="s">
        <v>33</v>
      </c>
      <c r="C152" s="4"/>
      <c r="D152" s="4"/>
      <c r="E152" s="4"/>
      <c r="F152" s="4"/>
      <c r="G152" s="4"/>
      <c r="H152" s="4"/>
      <c r="I152" s="62"/>
      <c r="J152" s="4"/>
      <c r="K152" s="11"/>
      <c r="L152" s="4"/>
      <c r="M152" s="4"/>
      <c r="N152" s="4"/>
      <c r="O152" s="97"/>
      <c r="P152" s="97"/>
      <c r="Q152" s="97"/>
      <c r="R152" s="97"/>
      <c r="S152" s="97"/>
      <c r="T152" s="97"/>
      <c r="U152" s="4"/>
      <c r="V152" s="4"/>
      <c r="W152" s="4"/>
      <c r="X152" s="4"/>
      <c r="Y152" s="4"/>
      <c r="Z152" s="4"/>
    </row>
    <row r="153" ht="12.75" customHeight="1">
      <c r="A153" s="5"/>
      <c r="B153" s="22">
        <f>B151+1</f>
        <v>3</v>
      </c>
      <c r="C153" s="4" t="s">
        <v>95</v>
      </c>
      <c r="D153" s="4"/>
      <c r="E153" s="32">
        <v>30.0</v>
      </c>
      <c r="F153" s="32">
        <v>20.0</v>
      </c>
      <c r="G153" s="32">
        <v>10.0</v>
      </c>
      <c r="H153" s="32">
        <v>5.0</v>
      </c>
      <c r="I153" s="33">
        <v>0.0</v>
      </c>
      <c r="J153" s="36"/>
      <c r="K153" s="98"/>
      <c r="L153" s="99"/>
      <c r="M153" s="99"/>
      <c r="N153" s="99"/>
      <c r="O153" s="99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5"/>
      <c r="B154" s="22">
        <f t="shared" ref="B154:B156" si="49">B153+1</f>
        <v>4</v>
      </c>
      <c r="C154" s="4" t="s">
        <v>96</v>
      </c>
      <c r="D154" s="4"/>
      <c r="E154" s="57"/>
      <c r="F154" s="57"/>
      <c r="G154" s="57"/>
      <c r="H154" s="57"/>
      <c r="I154" s="61"/>
      <c r="J154" s="4"/>
      <c r="K154" s="98"/>
      <c r="L154" s="99"/>
      <c r="M154" s="99"/>
      <c r="N154" s="99"/>
      <c r="O154" s="99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5"/>
      <c r="B155" s="22">
        <f t="shared" si="49"/>
        <v>5</v>
      </c>
      <c r="C155" s="4" t="s">
        <v>97</v>
      </c>
      <c r="D155" s="35"/>
      <c r="E155" s="57"/>
      <c r="F155" s="57"/>
      <c r="G155" s="57"/>
      <c r="H155" s="57"/>
      <c r="I155" s="61"/>
      <c r="J155" s="4"/>
      <c r="K155" s="98"/>
      <c r="L155" s="99"/>
      <c r="M155" s="99"/>
      <c r="N155" s="99"/>
      <c r="O155" s="99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5"/>
      <c r="B156" s="22">
        <f t="shared" si="49"/>
        <v>6</v>
      </c>
      <c r="C156" s="4" t="s">
        <v>98</v>
      </c>
      <c r="D156" s="4"/>
      <c r="E156" s="57"/>
      <c r="F156" s="57"/>
      <c r="G156" s="57"/>
      <c r="H156" s="57"/>
      <c r="I156" s="61"/>
      <c r="J156" s="4"/>
      <c r="K156" s="98"/>
      <c r="L156" s="99"/>
      <c r="M156" s="99"/>
      <c r="N156" s="99"/>
      <c r="O156" s="99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" customHeight="1">
      <c r="A157" s="5"/>
      <c r="B157" s="41" t="s">
        <v>44</v>
      </c>
      <c r="C157" s="4"/>
      <c r="D157" s="4"/>
      <c r="E157" s="4"/>
      <c r="F157" s="4"/>
      <c r="G157" s="4"/>
      <c r="H157" s="4"/>
      <c r="I157" s="62"/>
      <c r="J157" s="4"/>
      <c r="K157" s="98"/>
      <c r="L157" s="99"/>
      <c r="M157" s="99"/>
      <c r="N157" s="99"/>
      <c r="O157" s="99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5"/>
      <c r="B158" s="45">
        <f>B156+1</f>
        <v>7</v>
      </c>
      <c r="C158" s="46" t="s">
        <v>99</v>
      </c>
      <c r="D158" s="46"/>
      <c r="E158" s="48">
        <f t="shared" ref="E158:I158" si="50">E151+E156</f>
        <v>0</v>
      </c>
      <c r="F158" s="48">
        <f t="shared" si="50"/>
        <v>0</v>
      </c>
      <c r="G158" s="48">
        <f t="shared" si="50"/>
        <v>0</v>
      </c>
      <c r="H158" s="48">
        <f t="shared" si="50"/>
        <v>0</v>
      </c>
      <c r="I158" s="49">
        <f t="shared" si="50"/>
        <v>0</v>
      </c>
      <c r="J158" s="4"/>
      <c r="K158" s="11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100"/>
      <c r="B159" s="101"/>
      <c r="C159" s="102"/>
      <c r="D159" s="102"/>
      <c r="E159" s="103"/>
      <c r="F159" s="103"/>
      <c r="G159" s="103"/>
      <c r="H159" s="103"/>
      <c r="I159" s="103"/>
      <c r="J159" s="104"/>
      <c r="K159" s="10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2">
    <mergeCell ref="B2:C2"/>
    <mergeCell ref="D2:J2"/>
    <mergeCell ref="B4:C4"/>
    <mergeCell ref="D4:I4"/>
    <mergeCell ref="B22:C22"/>
    <mergeCell ref="D22:I22"/>
    <mergeCell ref="D29:I29"/>
    <mergeCell ref="B104:C104"/>
    <mergeCell ref="D104:J104"/>
    <mergeCell ref="B118:C118"/>
    <mergeCell ref="D118:I118"/>
    <mergeCell ref="B138:C138"/>
    <mergeCell ref="D138:I138"/>
    <mergeCell ref="B146:C146"/>
    <mergeCell ref="D146:I146"/>
    <mergeCell ref="B29:C29"/>
    <mergeCell ref="B39:C39"/>
    <mergeCell ref="D39:I39"/>
    <mergeCell ref="B60:C60"/>
    <mergeCell ref="D60:I60"/>
    <mergeCell ref="B96:C96"/>
    <mergeCell ref="D96:I96"/>
  </mergeCells>
  <conditionalFormatting sqref="E153:I153">
    <cfRule type="expression" dxfId="0" priority="1">
      <formula>NOT('Chapter 18 Tables and Examples'!$L$153)</formula>
    </cfRule>
  </conditionalFormatting>
  <conditionalFormatting sqref="E153:I153">
    <cfRule type="cellIs" dxfId="0" priority="2" operator="equal">
      <formula>"TRUE"</formula>
    </cfRule>
  </conditionalFormatting>
  <printOptions/>
  <pageMargins bottom="0.75" footer="0.0" header="0.0" left="0.7" right="0.7" top="0.75"/>
  <pageSetup orientation="landscape"/>
  <headerFooter>
    <oddHeader>&amp;CBerk/DeMarzo, Corporate Finance &amp;A</oddHeader>
    <oddFooter>&amp;C&amp;P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2005-07-04T08:24:25Z</dcterms:created>
  <dc:creator/>
</cp:coreProperties>
</file>