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3895" windowHeight="10995" activeTab="2"/>
  </bookViews>
  <sheets>
    <sheet name="Branch" sheetId="1" r:id="rId1"/>
    <sheet name="Corp" sheetId="2" r:id="rId2"/>
    <sheet name="Compare" sheetId="3" r:id="rId3"/>
  </sheets>
  <calcPr calcId="125725"/>
</workbook>
</file>

<file path=xl/calcChain.xml><?xml version="1.0" encoding="utf-8"?>
<calcChain xmlns="http://schemas.openxmlformats.org/spreadsheetml/2006/main">
  <c r="AN79" i="2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AN8" i="3"/>
  <c r="AM8"/>
  <c r="AL8"/>
  <c r="AN4"/>
  <c r="AM4"/>
  <c r="AL4"/>
  <c r="AN2"/>
  <c r="AM2"/>
  <c r="AL2"/>
  <c r="W8"/>
  <c r="W4"/>
  <c r="W2"/>
  <c r="T8"/>
  <c r="S8"/>
  <c r="R8"/>
  <c r="Q8"/>
  <c r="P8"/>
  <c r="O8"/>
  <c r="N8"/>
  <c r="M8"/>
  <c r="T6"/>
  <c r="S6"/>
  <c r="R6"/>
  <c r="Q6"/>
  <c r="P6"/>
  <c r="O6"/>
  <c r="N6"/>
  <c r="M6"/>
  <c r="T4"/>
  <c r="S4"/>
  <c r="R4"/>
  <c r="Q4"/>
  <c r="P4"/>
  <c r="O4"/>
  <c r="N4"/>
  <c r="M4"/>
  <c r="T100" i="1"/>
  <c r="S100"/>
  <c r="R100"/>
  <c r="Q100"/>
  <c r="P100"/>
  <c r="M100"/>
  <c r="T76"/>
  <c r="S76"/>
  <c r="R76"/>
  <c r="Q76"/>
  <c r="P76"/>
  <c r="M76"/>
  <c r="N100"/>
  <c r="O100" s="1"/>
  <c r="N76"/>
  <c r="O76" s="1"/>
  <c r="N52"/>
  <c r="O52" s="1"/>
  <c r="T52"/>
  <c r="S52"/>
  <c r="R52"/>
  <c r="Q52"/>
  <c r="P52"/>
  <c r="M52"/>
  <c r="O26"/>
  <c r="N26"/>
  <c r="T2" i="3"/>
  <c r="S2"/>
  <c r="R2"/>
  <c r="Q2"/>
  <c r="P2"/>
  <c r="O2"/>
  <c r="N2"/>
  <c r="M2"/>
  <c r="T26" i="1"/>
  <c r="S26"/>
  <c r="R26"/>
  <c r="Q26"/>
  <c r="P26"/>
  <c r="M26"/>
  <c r="I8" i="3"/>
  <c r="H8"/>
  <c r="G8"/>
  <c r="I100" i="1"/>
  <c r="H100"/>
  <c r="G100"/>
  <c r="I6" i="3"/>
  <c r="H6"/>
  <c r="G6"/>
  <c r="I76" i="1"/>
  <c r="H76"/>
  <c r="G76"/>
  <c r="I4" i="3"/>
  <c r="I2"/>
  <c r="H4"/>
  <c r="G4"/>
  <c r="I52" i="1"/>
  <c r="H52"/>
  <c r="G52"/>
  <c r="H2" i="3"/>
  <c r="G2"/>
  <c r="I26" i="1"/>
  <c r="H26"/>
  <c r="G26"/>
  <c r="F8" i="3"/>
  <c r="F4"/>
  <c r="F6"/>
  <c r="F2"/>
  <c r="AK8"/>
  <c r="AJ8"/>
  <c r="AI8"/>
  <c r="AH8"/>
  <c r="AG8"/>
  <c r="AF8"/>
  <c r="AE8"/>
  <c r="AD8"/>
  <c r="AC8"/>
  <c r="AB8"/>
  <c r="AA8"/>
  <c r="Z8"/>
  <c r="Y8"/>
  <c r="X8"/>
  <c r="V8"/>
  <c r="U8"/>
  <c r="L8"/>
  <c r="K8"/>
  <c r="J8"/>
  <c r="E8"/>
  <c r="D8"/>
  <c r="C8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L6"/>
  <c r="K6"/>
  <c r="J6"/>
  <c r="E6"/>
  <c r="D6"/>
  <c r="C6"/>
  <c r="AK4"/>
  <c r="AJ4"/>
  <c r="AI4"/>
  <c r="AH4"/>
  <c r="AG4"/>
  <c r="AF4"/>
  <c r="AE4"/>
  <c r="AD4"/>
  <c r="AC4"/>
  <c r="AB4"/>
  <c r="AA4"/>
  <c r="Z4"/>
  <c r="Y4"/>
  <c r="X4"/>
  <c r="V4"/>
  <c r="U4"/>
  <c r="L4"/>
  <c r="K4"/>
  <c r="J4"/>
  <c r="E4"/>
  <c r="D4"/>
  <c r="C4"/>
  <c r="B4"/>
  <c r="AK2"/>
  <c r="AJ2"/>
  <c r="AI2"/>
  <c r="AH2"/>
  <c r="AG2"/>
  <c r="AF2"/>
  <c r="AE2"/>
  <c r="AD2"/>
  <c r="AC2"/>
  <c r="AB2"/>
  <c r="AA2"/>
  <c r="Z2"/>
  <c r="Y2"/>
  <c r="X2"/>
  <c r="V2"/>
  <c r="U2"/>
  <c r="L2"/>
  <c r="K2"/>
  <c r="J2"/>
  <c r="E2"/>
  <c r="D2"/>
  <c r="C2"/>
  <c r="B8"/>
  <c r="B6"/>
  <c r="B2"/>
</calcChain>
</file>

<file path=xl/sharedStrings.xml><?xml version="1.0" encoding="utf-8"?>
<sst xmlns="http://schemas.openxmlformats.org/spreadsheetml/2006/main" count="1479" uniqueCount="49">
  <si>
    <t>00200-2400-020</t>
  </si>
  <si>
    <t xml:space="preserve">1/4-20              Finished Hex Nut NC       PL  </t>
  </si>
  <si>
    <t>0.11/M</t>
  </si>
  <si>
    <t>36.00/PT</t>
  </si>
  <si>
    <t>No</t>
  </si>
  <si>
    <t>C</t>
  </si>
  <si>
    <t>N</t>
  </si>
  <si>
    <t>Yes</t>
  </si>
  <si>
    <t xml:space="preserve">N   </t>
  </si>
  <si>
    <t>00200-2400-500</t>
  </si>
  <si>
    <t>Nuts</t>
  </si>
  <si>
    <t>K</t>
  </si>
  <si>
    <t>G</t>
  </si>
  <si>
    <t>F</t>
  </si>
  <si>
    <t>E</t>
  </si>
  <si>
    <t>I</t>
  </si>
  <si>
    <t>D</t>
  </si>
  <si>
    <t>B</t>
  </si>
  <si>
    <t>00200-2400-021</t>
  </si>
  <si>
    <t>1/4-20              Finished Hex Nut NC ZB</t>
  </si>
  <si>
    <t>A</t>
  </si>
  <si>
    <t>00200-2400-501</t>
  </si>
  <si>
    <t>J</t>
  </si>
  <si>
    <t>00200-2400-022</t>
  </si>
  <si>
    <t xml:space="preserve">1/4-20              Finished Hex Nut NC       ZY  </t>
  </si>
  <si>
    <t>H</t>
  </si>
  <si>
    <t>00200-2400-024</t>
  </si>
  <si>
    <t xml:space="preserve">1/4-20              Finished Hex Nut NC       HDG </t>
  </si>
  <si>
    <t>12.00/PT</t>
  </si>
  <si>
    <t>00200-2400-504</t>
  </si>
  <si>
    <t>CORP</t>
  </si>
  <si>
    <t>item</t>
  </si>
  <si>
    <t>StockInd</t>
  </si>
  <si>
    <t>QtyOH</t>
  </si>
  <si>
    <t>QtyAvail</t>
  </si>
  <si>
    <t>Capacity</t>
  </si>
  <si>
    <t>Ext Net OH</t>
  </si>
  <si>
    <t>Ext Cost OH</t>
  </si>
  <si>
    <t>Net Avg LB Val</t>
  </si>
  <si>
    <t>ROP</t>
  </si>
  <si>
    <t>UnRcvd PO</t>
  </si>
  <si>
    <t>Trf</t>
  </si>
  <si>
    <t>Prod Order</t>
  </si>
  <si>
    <t>OW</t>
  </si>
  <si>
    <t>SVC</t>
  </si>
  <si>
    <t>List</t>
  </si>
  <si>
    <t>Smooth Avg</t>
  </si>
  <si>
    <t>Price Cost</t>
  </si>
  <si>
    <t>Repl 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</si>
</sst>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00"/>
  <sheetViews>
    <sheetView workbookViewId="0"/>
  </sheetViews>
  <sheetFormatPr defaultRowHeight="15"/>
  <cols>
    <col min="1" max="1" width="3" bestFit="1" customWidth="1"/>
    <col min="2" max="2" width="14.5703125" bestFit="1" customWidth="1"/>
    <col min="3" max="3" width="39" bestFit="1" customWidth="1"/>
    <col min="4" max="4" width="7.140625" bestFit="1" customWidth="1"/>
    <col min="5" max="6" width="8.5703125" bestFit="1" customWidth="1"/>
    <col min="7" max="7" width="6.85546875" bestFit="1" customWidth="1"/>
    <col min="8" max="8" width="8.5703125" bestFit="1" customWidth="1"/>
    <col min="9" max="9" width="8.42578125" bestFit="1" customWidth="1"/>
    <col min="10" max="11" width="5" bestFit="1" customWidth="1"/>
    <col min="12" max="12" width="9" bestFit="1" customWidth="1"/>
    <col min="13" max="13" width="10.5703125" bestFit="1" customWidth="1"/>
    <col min="14" max="14" width="11.140625" bestFit="1" customWidth="1"/>
    <col min="15" max="15" width="13.85546875" bestFit="1" customWidth="1"/>
    <col min="16" max="16" width="4.7109375" bestFit="1" customWidth="1"/>
    <col min="17" max="17" width="10.5703125" bestFit="1" customWidth="1"/>
    <col min="18" max="18" width="4" bestFit="1" customWidth="1"/>
    <col min="19" max="19" width="10.7109375" bestFit="1" customWidth="1"/>
    <col min="20" max="20" width="4.28515625" bestFit="1" customWidth="1"/>
    <col min="21" max="21" width="3" bestFit="1" customWidth="1"/>
    <col min="22" max="22" width="2.28515625" bestFit="1" customWidth="1"/>
    <col min="23" max="23" width="4.42578125" bestFit="1" customWidth="1"/>
    <col min="24" max="24" width="4" bestFit="1" customWidth="1"/>
    <col min="25" max="25" width="3.7109375" bestFit="1" customWidth="1"/>
    <col min="26" max="26" width="4" bestFit="1" customWidth="1"/>
    <col min="27" max="27" width="9" bestFit="1" customWidth="1"/>
    <col min="28" max="28" width="12" bestFit="1" customWidth="1"/>
    <col min="29" max="29" width="14.5703125" bestFit="1" customWidth="1"/>
    <col min="30" max="30" width="7.140625" bestFit="1" customWidth="1"/>
    <col min="31" max="31" width="3.5703125" bestFit="1" customWidth="1"/>
    <col min="32" max="34" width="4" bestFit="1" customWidth="1"/>
    <col min="35" max="35" width="5.140625" bestFit="1" customWidth="1"/>
    <col min="36" max="36" width="3" bestFit="1" customWidth="1"/>
    <col min="37" max="37" width="5" bestFit="1" customWidth="1"/>
    <col min="38" max="38" width="11.5703125" bestFit="1" customWidth="1"/>
    <col min="39" max="39" width="10" bestFit="1" customWidth="1"/>
    <col min="40" max="40" width="9.28515625" bestFit="1" customWidth="1"/>
  </cols>
  <sheetData>
    <row r="1" spans="1:40">
      <c r="B1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W1" s="2" t="s">
        <v>44</v>
      </c>
      <c r="AK1" t="s">
        <v>45</v>
      </c>
      <c r="AL1" s="2" t="s">
        <v>46</v>
      </c>
      <c r="AM1" s="2" t="s">
        <v>47</v>
      </c>
      <c r="AN1" s="2" t="s">
        <v>48</v>
      </c>
    </row>
    <row r="2" spans="1:40">
      <c r="A2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0</v>
      </c>
      <c r="H2">
        <v>0</v>
      </c>
      <c r="I2">
        <v>0</v>
      </c>
      <c r="J2">
        <v>0.68</v>
      </c>
      <c r="K2">
        <v>61.2</v>
      </c>
      <c r="L2">
        <v>62.311109999999999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</v>
      </c>
      <c r="V2" t="s">
        <v>5</v>
      </c>
      <c r="W2" t="s">
        <v>6</v>
      </c>
      <c r="X2" t="s">
        <v>7</v>
      </c>
      <c r="Y2" t="s">
        <v>8</v>
      </c>
      <c r="Z2" t="s">
        <v>7</v>
      </c>
      <c r="AA2">
        <v>10810312</v>
      </c>
      <c r="AB2">
        <v>87302700845</v>
      </c>
      <c r="AC2" t="s">
        <v>9</v>
      </c>
      <c r="AD2" s="1">
        <v>33482</v>
      </c>
      <c r="AE2" t="s">
        <v>4</v>
      </c>
      <c r="AF2" t="s">
        <v>7</v>
      </c>
      <c r="AG2">
        <v>180</v>
      </c>
      <c r="AH2">
        <v>710</v>
      </c>
      <c r="AI2" t="s">
        <v>10</v>
      </c>
      <c r="AJ2">
        <v>40</v>
      </c>
      <c r="AK2">
        <v>65.7</v>
      </c>
      <c r="AL2">
        <v>0</v>
      </c>
      <c r="AM2">
        <v>0</v>
      </c>
      <c r="AN2">
        <v>0</v>
      </c>
    </row>
    <row r="3" spans="1:40">
      <c r="A3">
        <v>1</v>
      </c>
      <c r="B3" t="s">
        <v>0</v>
      </c>
      <c r="C3" t="s">
        <v>1</v>
      </c>
      <c r="D3" t="s">
        <v>2</v>
      </c>
      <c r="E3" t="s">
        <v>3</v>
      </c>
      <c r="F3" t="s">
        <v>7</v>
      </c>
      <c r="G3">
        <v>0</v>
      </c>
      <c r="H3">
        <v>0</v>
      </c>
      <c r="I3">
        <v>0</v>
      </c>
      <c r="J3">
        <v>0.68</v>
      </c>
      <c r="K3">
        <v>61.2</v>
      </c>
      <c r="L3">
        <v>62.311109999999999</v>
      </c>
      <c r="M3">
        <v>0</v>
      </c>
      <c r="N3">
        <v>0</v>
      </c>
      <c r="O3">
        <v>0</v>
      </c>
      <c r="P3">
        <v>0.3</v>
      </c>
      <c r="Q3">
        <v>180</v>
      </c>
      <c r="R3">
        <v>0</v>
      </c>
      <c r="S3">
        <v>0</v>
      </c>
      <c r="T3">
        <v>0</v>
      </c>
      <c r="U3">
        <v>20</v>
      </c>
      <c r="V3" t="s">
        <v>5</v>
      </c>
      <c r="W3" t="s">
        <v>11</v>
      </c>
      <c r="X3" t="s">
        <v>7</v>
      </c>
      <c r="Y3" t="s">
        <v>8</v>
      </c>
      <c r="Z3" t="s">
        <v>7</v>
      </c>
      <c r="AA3">
        <v>10810312</v>
      </c>
      <c r="AB3">
        <v>87302700845</v>
      </c>
      <c r="AC3" t="s">
        <v>9</v>
      </c>
      <c r="AD3" s="1">
        <v>33482</v>
      </c>
      <c r="AE3" t="s">
        <v>4</v>
      </c>
      <c r="AF3" t="s">
        <v>7</v>
      </c>
      <c r="AG3">
        <v>180</v>
      </c>
      <c r="AH3">
        <v>710</v>
      </c>
      <c r="AI3" t="s">
        <v>10</v>
      </c>
      <c r="AJ3">
        <v>40</v>
      </c>
      <c r="AK3">
        <v>65.7</v>
      </c>
      <c r="AL3">
        <v>38.305599999999998</v>
      </c>
      <c r="AM3">
        <v>40.046588999999997</v>
      </c>
      <c r="AN3">
        <v>36.865600000000001</v>
      </c>
    </row>
    <row r="4" spans="1:40">
      <c r="A4">
        <v>2</v>
      </c>
      <c r="B4" t="s">
        <v>0</v>
      </c>
      <c r="C4" t="s">
        <v>1</v>
      </c>
      <c r="D4" t="s">
        <v>2</v>
      </c>
      <c r="E4" t="s">
        <v>3</v>
      </c>
      <c r="F4" t="s">
        <v>7</v>
      </c>
      <c r="G4">
        <v>8</v>
      </c>
      <c r="H4">
        <v>8</v>
      </c>
      <c r="I4">
        <v>0</v>
      </c>
      <c r="J4">
        <v>0.68</v>
      </c>
      <c r="K4">
        <v>61.2</v>
      </c>
      <c r="L4">
        <v>62.311109999999999</v>
      </c>
      <c r="M4">
        <v>489.6</v>
      </c>
      <c r="N4">
        <v>268.41919999999999</v>
      </c>
      <c r="O4">
        <v>0.54824183006535898</v>
      </c>
      <c r="P4">
        <v>1.8</v>
      </c>
      <c r="Q4">
        <v>0</v>
      </c>
      <c r="R4">
        <v>0</v>
      </c>
      <c r="S4">
        <v>0</v>
      </c>
      <c r="T4">
        <v>0</v>
      </c>
      <c r="U4">
        <v>20</v>
      </c>
      <c r="V4" t="s">
        <v>5</v>
      </c>
      <c r="W4" t="s">
        <v>11</v>
      </c>
      <c r="X4" t="s">
        <v>7</v>
      </c>
      <c r="Y4" t="s">
        <v>8</v>
      </c>
      <c r="Z4" t="s">
        <v>7</v>
      </c>
      <c r="AA4">
        <v>10810312</v>
      </c>
      <c r="AB4">
        <v>87302700845</v>
      </c>
      <c r="AC4" t="s">
        <v>9</v>
      </c>
      <c r="AD4" s="1">
        <v>33482</v>
      </c>
      <c r="AE4" t="s">
        <v>4</v>
      </c>
      <c r="AF4" t="s">
        <v>7</v>
      </c>
      <c r="AG4">
        <v>180</v>
      </c>
      <c r="AH4">
        <v>710</v>
      </c>
      <c r="AI4" t="s">
        <v>10</v>
      </c>
      <c r="AJ4">
        <v>40</v>
      </c>
      <c r="AK4">
        <v>65.7</v>
      </c>
      <c r="AL4">
        <v>38.305599999999998</v>
      </c>
      <c r="AM4">
        <v>40.046588999999997</v>
      </c>
      <c r="AN4">
        <v>36.865600000000001</v>
      </c>
    </row>
    <row r="5" spans="1:40">
      <c r="A5">
        <v>3</v>
      </c>
      <c r="B5" t="s">
        <v>0</v>
      </c>
      <c r="C5" t="s">
        <v>1</v>
      </c>
      <c r="D5" t="s">
        <v>2</v>
      </c>
      <c r="E5" t="s">
        <v>3</v>
      </c>
      <c r="F5" t="s">
        <v>7</v>
      </c>
      <c r="G5">
        <v>2</v>
      </c>
      <c r="H5">
        <v>2</v>
      </c>
      <c r="I5">
        <v>0</v>
      </c>
      <c r="J5">
        <v>0.68</v>
      </c>
      <c r="K5">
        <v>61.2</v>
      </c>
      <c r="L5">
        <v>62.311109999999999</v>
      </c>
      <c r="M5">
        <v>122.4</v>
      </c>
      <c r="N5">
        <v>74.004199999999997</v>
      </c>
      <c r="O5">
        <v>0.604609477124183</v>
      </c>
      <c r="P5">
        <v>1</v>
      </c>
      <c r="Q5">
        <v>0</v>
      </c>
      <c r="R5">
        <v>0</v>
      </c>
      <c r="S5">
        <v>0</v>
      </c>
      <c r="T5">
        <v>0</v>
      </c>
      <c r="U5">
        <v>20</v>
      </c>
      <c r="V5" t="s">
        <v>5</v>
      </c>
      <c r="W5" t="s">
        <v>12</v>
      </c>
      <c r="X5" t="s">
        <v>7</v>
      </c>
      <c r="Y5" t="s">
        <v>8</v>
      </c>
      <c r="Z5" t="s">
        <v>7</v>
      </c>
      <c r="AA5">
        <v>10810312</v>
      </c>
      <c r="AB5">
        <v>87302700845</v>
      </c>
      <c r="AC5" t="s">
        <v>9</v>
      </c>
      <c r="AD5" s="1">
        <v>33482</v>
      </c>
      <c r="AE5" t="s">
        <v>4</v>
      </c>
      <c r="AF5" t="s">
        <v>7</v>
      </c>
      <c r="AG5">
        <v>180</v>
      </c>
      <c r="AH5">
        <v>710</v>
      </c>
      <c r="AI5" t="s">
        <v>10</v>
      </c>
      <c r="AJ5">
        <v>40</v>
      </c>
      <c r="AK5">
        <v>65.7</v>
      </c>
      <c r="AL5">
        <v>38.367899999999999</v>
      </c>
      <c r="AM5">
        <v>40.111721000000003</v>
      </c>
      <c r="AN5">
        <v>36.927900000000001</v>
      </c>
    </row>
    <row r="6" spans="1:40">
      <c r="A6">
        <v>4</v>
      </c>
      <c r="B6" t="s">
        <v>0</v>
      </c>
      <c r="C6" t="s">
        <v>1</v>
      </c>
      <c r="D6" t="s">
        <v>2</v>
      </c>
      <c r="E6" t="s">
        <v>3</v>
      </c>
      <c r="F6" t="s">
        <v>7</v>
      </c>
      <c r="G6">
        <v>0</v>
      </c>
      <c r="H6">
        <v>0</v>
      </c>
      <c r="I6">
        <v>0</v>
      </c>
      <c r="J6">
        <v>0.68</v>
      </c>
      <c r="K6">
        <v>61.2</v>
      </c>
      <c r="L6">
        <v>62.311109999999999</v>
      </c>
      <c r="M6">
        <v>0</v>
      </c>
      <c r="N6">
        <v>0</v>
      </c>
      <c r="O6">
        <v>0</v>
      </c>
      <c r="P6">
        <v>2</v>
      </c>
      <c r="Q6">
        <v>0</v>
      </c>
      <c r="R6">
        <v>3</v>
      </c>
      <c r="S6">
        <v>0</v>
      </c>
      <c r="T6">
        <v>0</v>
      </c>
      <c r="U6">
        <v>20</v>
      </c>
      <c r="V6" t="s">
        <v>5</v>
      </c>
      <c r="W6" t="s">
        <v>13</v>
      </c>
      <c r="X6" t="s">
        <v>7</v>
      </c>
      <c r="Y6" t="s">
        <v>8</v>
      </c>
      <c r="Z6" t="s">
        <v>7</v>
      </c>
      <c r="AA6">
        <v>10810312</v>
      </c>
      <c r="AB6">
        <v>87302700845</v>
      </c>
      <c r="AC6" t="s">
        <v>9</v>
      </c>
      <c r="AD6" s="1">
        <v>33482</v>
      </c>
      <c r="AE6" t="s">
        <v>4</v>
      </c>
      <c r="AF6" t="s">
        <v>7</v>
      </c>
      <c r="AG6">
        <v>180</v>
      </c>
      <c r="AH6">
        <v>710</v>
      </c>
      <c r="AI6" t="s">
        <v>10</v>
      </c>
      <c r="AJ6">
        <v>40</v>
      </c>
      <c r="AK6">
        <v>65.7</v>
      </c>
      <c r="AL6">
        <v>39.801000000000002</v>
      </c>
      <c r="AM6">
        <v>41.609954999999999</v>
      </c>
      <c r="AN6">
        <v>38.360999999999997</v>
      </c>
    </row>
    <row r="7" spans="1:40">
      <c r="A7">
        <v>5</v>
      </c>
      <c r="B7" t="s">
        <v>0</v>
      </c>
      <c r="C7" t="s">
        <v>1</v>
      </c>
      <c r="D7" t="s">
        <v>2</v>
      </c>
      <c r="E7" t="s">
        <v>3</v>
      </c>
      <c r="F7" t="s">
        <v>7</v>
      </c>
      <c r="G7">
        <v>10</v>
      </c>
      <c r="H7">
        <v>10</v>
      </c>
      <c r="I7">
        <v>0</v>
      </c>
      <c r="J7">
        <v>0.68</v>
      </c>
      <c r="K7">
        <v>61.2</v>
      </c>
      <c r="L7">
        <v>62.311109999999999</v>
      </c>
      <c r="M7">
        <v>612</v>
      </c>
      <c r="N7">
        <v>299.50099999999998</v>
      </c>
      <c r="O7">
        <v>0.48938071895424801</v>
      </c>
      <c r="P7">
        <v>4</v>
      </c>
      <c r="Q7">
        <v>0</v>
      </c>
      <c r="R7">
        <v>0</v>
      </c>
      <c r="S7">
        <v>0</v>
      </c>
      <c r="T7">
        <v>0</v>
      </c>
      <c r="U7">
        <v>20</v>
      </c>
      <c r="V7" t="s">
        <v>5</v>
      </c>
      <c r="W7" t="s">
        <v>14</v>
      </c>
      <c r="X7" t="s">
        <v>7</v>
      </c>
      <c r="Y7" t="s">
        <v>8</v>
      </c>
      <c r="Z7" t="s">
        <v>7</v>
      </c>
      <c r="AA7">
        <v>10810312</v>
      </c>
      <c r="AB7">
        <v>87302700845</v>
      </c>
      <c r="AC7" t="s">
        <v>9</v>
      </c>
      <c r="AD7" s="1">
        <v>33482</v>
      </c>
      <c r="AE7" t="s">
        <v>4</v>
      </c>
      <c r="AF7" t="s">
        <v>7</v>
      </c>
      <c r="AG7">
        <v>180</v>
      </c>
      <c r="AH7">
        <v>710</v>
      </c>
      <c r="AI7" t="s">
        <v>10</v>
      </c>
      <c r="AJ7">
        <v>40</v>
      </c>
      <c r="AK7">
        <v>65.7</v>
      </c>
      <c r="AL7">
        <v>38.367899999999999</v>
      </c>
      <c r="AM7">
        <v>40.111721000000003</v>
      </c>
      <c r="AN7">
        <v>36.927900000000001</v>
      </c>
    </row>
    <row r="8" spans="1:40">
      <c r="A8">
        <v>6</v>
      </c>
      <c r="B8" t="s">
        <v>0</v>
      </c>
      <c r="C8" t="s">
        <v>1</v>
      </c>
      <c r="D8" t="s">
        <v>2</v>
      </c>
      <c r="E8" t="s">
        <v>3</v>
      </c>
      <c r="F8" t="s">
        <v>7</v>
      </c>
      <c r="G8">
        <v>1</v>
      </c>
      <c r="H8">
        <v>1</v>
      </c>
      <c r="I8">
        <v>0</v>
      </c>
      <c r="J8">
        <v>0.68</v>
      </c>
      <c r="K8">
        <v>61.2</v>
      </c>
      <c r="L8">
        <v>62.311109999999999</v>
      </c>
      <c r="M8">
        <v>61.2</v>
      </c>
      <c r="N8">
        <v>33.127099999999999</v>
      </c>
      <c r="O8">
        <v>0.54129248366013105</v>
      </c>
      <c r="P8">
        <v>3</v>
      </c>
      <c r="Q8">
        <v>0</v>
      </c>
      <c r="R8">
        <v>0</v>
      </c>
      <c r="S8">
        <v>0</v>
      </c>
      <c r="T8">
        <v>0</v>
      </c>
      <c r="U8">
        <v>20</v>
      </c>
      <c r="V8" t="s">
        <v>5</v>
      </c>
      <c r="W8" t="s">
        <v>14</v>
      </c>
      <c r="X8" t="s">
        <v>7</v>
      </c>
      <c r="Y8" t="s">
        <v>8</v>
      </c>
      <c r="Z8" t="s">
        <v>7</v>
      </c>
      <c r="AA8">
        <v>10810312</v>
      </c>
      <c r="AB8">
        <v>87302700845</v>
      </c>
      <c r="AC8" t="s">
        <v>9</v>
      </c>
      <c r="AD8" s="1">
        <v>33482</v>
      </c>
      <c r="AE8" t="s">
        <v>4</v>
      </c>
      <c r="AF8" t="s">
        <v>7</v>
      </c>
      <c r="AG8">
        <v>180</v>
      </c>
      <c r="AH8">
        <v>710</v>
      </c>
      <c r="AI8" t="s">
        <v>10</v>
      </c>
      <c r="AJ8">
        <v>40</v>
      </c>
      <c r="AK8">
        <v>65.7</v>
      </c>
      <c r="AL8">
        <v>38.367899999999999</v>
      </c>
      <c r="AM8">
        <v>40.111721000000003</v>
      </c>
      <c r="AN8">
        <v>36.927900000000001</v>
      </c>
    </row>
    <row r="9" spans="1:40">
      <c r="A9">
        <v>7</v>
      </c>
      <c r="B9" t="s">
        <v>0</v>
      </c>
      <c r="C9" t="s">
        <v>1</v>
      </c>
      <c r="D9" t="s">
        <v>2</v>
      </c>
      <c r="E9" t="s">
        <v>3</v>
      </c>
      <c r="F9" t="s">
        <v>7</v>
      </c>
      <c r="G9">
        <v>2</v>
      </c>
      <c r="H9">
        <v>2</v>
      </c>
      <c r="I9">
        <v>0</v>
      </c>
      <c r="J9">
        <v>0.68</v>
      </c>
      <c r="K9">
        <v>61.2</v>
      </c>
      <c r="L9">
        <v>62.311109999999999</v>
      </c>
      <c r="M9">
        <v>122.4</v>
      </c>
      <c r="N9">
        <v>55.409599999999998</v>
      </c>
      <c r="O9">
        <v>0.45269281045751603</v>
      </c>
      <c r="P9">
        <v>3</v>
      </c>
      <c r="Q9">
        <v>0</v>
      </c>
      <c r="R9">
        <v>0</v>
      </c>
      <c r="S9">
        <v>0</v>
      </c>
      <c r="T9">
        <v>0</v>
      </c>
      <c r="U9">
        <v>20</v>
      </c>
      <c r="V9" t="s">
        <v>5</v>
      </c>
      <c r="W9" t="s">
        <v>15</v>
      </c>
      <c r="X9" t="s">
        <v>7</v>
      </c>
      <c r="Y9" t="s">
        <v>8</v>
      </c>
      <c r="Z9" t="s">
        <v>7</v>
      </c>
      <c r="AA9">
        <v>10810312</v>
      </c>
      <c r="AB9">
        <v>87302700845</v>
      </c>
      <c r="AC9" t="s">
        <v>9</v>
      </c>
      <c r="AD9" s="1">
        <v>33482</v>
      </c>
      <c r="AE9" t="s">
        <v>4</v>
      </c>
      <c r="AF9" t="s">
        <v>7</v>
      </c>
      <c r="AG9">
        <v>180</v>
      </c>
      <c r="AH9">
        <v>710</v>
      </c>
      <c r="AI9" t="s">
        <v>10</v>
      </c>
      <c r="AJ9">
        <v>40</v>
      </c>
      <c r="AK9">
        <v>65.7</v>
      </c>
      <c r="AL9">
        <v>39.863300000000002</v>
      </c>
      <c r="AM9">
        <v>41.675086</v>
      </c>
      <c r="AN9">
        <v>38.423299999999998</v>
      </c>
    </row>
    <row r="10" spans="1:40">
      <c r="A10">
        <v>8</v>
      </c>
      <c r="B10" t="s">
        <v>0</v>
      </c>
      <c r="C10" t="s">
        <v>1</v>
      </c>
      <c r="D10" t="s">
        <v>2</v>
      </c>
      <c r="E10" t="s">
        <v>3</v>
      </c>
      <c r="F10" t="s">
        <v>7</v>
      </c>
      <c r="G10">
        <v>1</v>
      </c>
      <c r="H10">
        <v>1</v>
      </c>
      <c r="I10">
        <v>0</v>
      </c>
      <c r="J10">
        <v>0.68</v>
      </c>
      <c r="K10">
        <v>61.2</v>
      </c>
      <c r="L10">
        <v>62.311109999999999</v>
      </c>
      <c r="M10">
        <v>61.2</v>
      </c>
      <c r="N10">
        <v>35.283799999999999</v>
      </c>
      <c r="O10">
        <v>0.57653267973856204</v>
      </c>
      <c r="P10">
        <v>9</v>
      </c>
      <c r="Q10">
        <v>0</v>
      </c>
      <c r="R10">
        <v>0</v>
      </c>
      <c r="S10">
        <v>0</v>
      </c>
      <c r="T10">
        <v>0</v>
      </c>
      <c r="U10">
        <v>20</v>
      </c>
      <c r="V10" t="s">
        <v>5</v>
      </c>
      <c r="W10" t="s">
        <v>12</v>
      </c>
      <c r="X10" t="s">
        <v>7</v>
      </c>
      <c r="Y10" t="s">
        <v>8</v>
      </c>
      <c r="Z10" t="s">
        <v>7</v>
      </c>
      <c r="AA10">
        <v>10810312</v>
      </c>
      <c r="AB10">
        <v>87302700845</v>
      </c>
      <c r="AC10" t="s">
        <v>9</v>
      </c>
      <c r="AD10" s="1">
        <v>33482</v>
      </c>
      <c r="AE10" t="s">
        <v>4</v>
      </c>
      <c r="AF10" t="s">
        <v>7</v>
      </c>
      <c r="AG10">
        <v>180</v>
      </c>
      <c r="AH10">
        <v>710</v>
      </c>
      <c r="AI10" t="s">
        <v>10</v>
      </c>
      <c r="AJ10">
        <v>40</v>
      </c>
      <c r="AK10">
        <v>65.7</v>
      </c>
      <c r="AL10">
        <v>39.863300000000002</v>
      </c>
      <c r="AM10">
        <v>41.675086</v>
      </c>
      <c r="AN10">
        <v>38.423299999999998</v>
      </c>
    </row>
    <row r="11" spans="1:40">
      <c r="A11">
        <v>9</v>
      </c>
      <c r="B11" t="s">
        <v>0</v>
      </c>
      <c r="C11" t="s">
        <v>1</v>
      </c>
      <c r="D11" t="s">
        <v>2</v>
      </c>
      <c r="E11" t="s">
        <v>3</v>
      </c>
      <c r="F11" t="s">
        <v>7</v>
      </c>
      <c r="G11">
        <v>18</v>
      </c>
      <c r="H11">
        <v>18</v>
      </c>
      <c r="I11">
        <v>0</v>
      </c>
      <c r="J11">
        <v>0.68</v>
      </c>
      <c r="K11">
        <v>61.2</v>
      </c>
      <c r="L11">
        <v>62.311109999999999</v>
      </c>
      <c r="M11">
        <v>1101.5999999999999</v>
      </c>
      <c r="N11">
        <v>617.14980000000003</v>
      </c>
      <c r="O11">
        <v>0.56023039215686299</v>
      </c>
      <c r="P11">
        <v>16</v>
      </c>
      <c r="Q11">
        <v>0</v>
      </c>
      <c r="R11">
        <v>0</v>
      </c>
      <c r="S11">
        <v>0</v>
      </c>
      <c r="T11">
        <v>0</v>
      </c>
      <c r="U11">
        <v>20</v>
      </c>
      <c r="V11" t="s">
        <v>5</v>
      </c>
      <c r="W11" t="s">
        <v>16</v>
      </c>
      <c r="X11" t="s">
        <v>7</v>
      </c>
      <c r="Y11" t="s">
        <v>8</v>
      </c>
      <c r="Z11" t="s">
        <v>7</v>
      </c>
      <c r="AA11">
        <v>10810312</v>
      </c>
      <c r="AB11">
        <v>87302700845</v>
      </c>
      <c r="AC11" t="s">
        <v>9</v>
      </c>
      <c r="AD11" s="1">
        <v>33482</v>
      </c>
      <c r="AE11" t="s">
        <v>4</v>
      </c>
      <c r="AF11" t="s">
        <v>7</v>
      </c>
      <c r="AG11">
        <v>180</v>
      </c>
      <c r="AH11">
        <v>710</v>
      </c>
      <c r="AI11" t="s">
        <v>10</v>
      </c>
      <c r="AJ11">
        <v>40</v>
      </c>
      <c r="AK11">
        <v>65.7</v>
      </c>
      <c r="AL11">
        <v>40.860300000000002</v>
      </c>
      <c r="AM11">
        <v>42.717399999999998</v>
      </c>
      <c r="AN11">
        <v>39.420299999999997</v>
      </c>
    </row>
    <row r="12" spans="1:40">
      <c r="A12">
        <v>10</v>
      </c>
      <c r="B12" t="s">
        <v>0</v>
      </c>
      <c r="C12" t="s">
        <v>1</v>
      </c>
      <c r="D12" t="s">
        <v>2</v>
      </c>
      <c r="E12" t="s">
        <v>3</v>
      </c>
      <c r="F12" t="s">
        <v>7</v>
      </c>
      <c r="G12">
        <v>130</v>
      </c>
      <c r="H12">
        <v>123</v>
      </c>
      <c r="I12">
        <v>0</v>
      </c>
      <c r="J12">
        <v>0.68</v>
      </c>
      <c r="K12">
        <v>61.2</v>
      </c>
      <c r="L12">
        <v>62.311109999999999</v>
      </c>
      <c r="M12">
        <v>7956</v>
      </c>
      <c r="N12">
        <v>5104.1769999999997</v>
      </c>
      <c r="O12">
        <v>0.64155065359477104</v>
      </c>
      <c r="P12">
        <v>72</v>
      </c>
      <c r="Q12">
        <v>0</v>
      </c>
      <c r="R12">
        <v>0</v>
      </c>
      <c r="S12">
        <v>0</v>
      </c>
      <c r="T12">
        <v>0</v>
      </c>
      <c r="U12">
        <v>20</v>
      </c>
      <c r="V12" t="s">
        <v>5</v>
      </c>
      <c r="W12" t="s">
        <v>17</v>
      </c>
      <c r="X12" t="s">
        <v>7</v>
      </c>
      <c r="Y12" t="s">
        <v>8</v>
      </c>
      <c r="Z12" t="s">
        <v>7</v>
      </c>
      <c r="AA12">
        <v>10810312</v>
      </c>
      <c r="AB12">
        <v>87302700845</v>
      </c>
      <c r="AC12" t="s">
        <v>9</v>
      </c>
      <c r="AD12" s="1">
        <v>33482</v>
      </c>
      <c r="AE12" t="s">
        <v>4</v>
      </c>
      <c r="AF12" t="s">
        <v>7</v>
      </c>
      <c r="AG12">
        <v>180</v>
      </c>
      <c r="AH12">
        <v>710</v>
      </c>
      <c r="AI12" t="s">
        <v>10</v>
      </c>
      <c r="AJ12">
        <v>40</v>
      </c>
      <c r="AK12">
        <v>65.7</v>
      </c>
      <c r="AL12">
        <v>40.0503</v>
      </c>
      <c r="AM12">
        <v>41.870586000000003</v>
      </c>
      <c r="AN12">
        <v>38.610300000000002</v>
      </c>
    </row>
    <row r="13" spans="1:40">
      <c r="A13">
        <v>11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>
        <v>0</v>
      </c>
      <c r="H13">
        <v>0</v>
      </c>
      <c r="I13">
        <v>0</v>
      </c>
      <c r="J13">
        <v>0.68</v>
      </c>
      <c r="K13">
        <v>61.2</v>
      </c>
      <c r="L13">
        <v>62.311109999999999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20</v>
      </c>
      <c r="V13" t="s">
        <v>5</v>
      </c>
      <c r="W13" t="s">
        <v>6</v>
      </c>
      <c r="X13" t="s">
        <v>7</v>
      </c>
      <c r="Y13" t="s">
        <v>8</v>
      </c>
      <c r="Z13" t="s">
        <v>7</v>
      </c>
      <c r="AA13">
        <v>10810312</v>
      </c>
      <c r="AB13">
        <v>87302700845</v>
      </c>
      <c r="AC13" t="s">
        <v>9</v>
      </c>
      <c r="AD13" s="1">
        <v>33482</v>
      </c>
      <c r="AE13" t="s">
        <v>4</v>
      </c>
      <c r="AF13" t="s">
        <v>7</v>
      </c>
      <c r="AG13">
        <v>180</v>
      </c>
      <c r="AH13">
        <v>710</v>
      </c>
      <c r="AI13" t="s">
        <v>10</v>
      </c>
      <c r="AJ13">
        <v>40</v>
      </c>
      <c r="AK13">
        <v>65.7</v>
      </c>
      <c r="AL13">
        <v>39.863300000000002</v>
      </c>
      <c r="AM13">
        <v>41.675086</v>
      </c>
      <c r="AN13">
        <v>38.423299999999998</v>
      </c>
    </row>
    <row r="14" spans="1:40">
      <c r="A14">
        <v>12</v>
      </c>
      <c r="B14" t="s">
        <v>0</v>
      </c>
      <c r="C14" t="s">
        <v>1</v>
      </c>
      <c r="D14" t="s">
        <v>2</v>
      </c>
      <c r="E14" t="s">
        <v>3</v>
      </c>
      <c r="F14" t="s">
        <v>7</v>
      </c>
      <c r="G14">
        <v>9</v>
      </c>
      <c r="H14">
        <v>9</v>
      </c>
      <c r="I14">
        <v>0</v>
      </c>
      <c r="J14">
        <v>0.68</v>
      </c>
      <c r="K14">
        <v>61.2</v>
      </c>
      <c r="L14">
        <v>62.311109999999999</v>
      </c>
      <c r="M14">
        <v>550.79999999999995</v>
      </c>
      <c r="N14">
        <v>282.78989999999999</v>
      </c>
      <c r="O14">
        <v>0.51341666666666697</v>
      </c>
      <c r="P14">
        <v>3</v>
      </c>
      <c r="Q14">
        <v>0</v>
      </c>
      <c r="R14">
        <v>0</v>
      </c>
      <c r="S14">
        <v>0</v>
      </c>
      <c r="T14">
        <v>0</v>
      </c>
      <c r="U14">
        <v>20</v>
      </c>
      <c r="V14" t="s">
        <v>5</v>
      </c>
      <c r="W14" t="s">
        <v>14</v>
      </c>
      <c r="X14" t="s">
        <v>7</v>
      </c>
      <c r="Y14" t="s">
        <v>8</v>
      </c>
      <c r="Z14" t="s">
        <v>7</v>
      </c>
      <c r="AA14">
        <v>10810312</v>
      </c>
      <c r="AB14">
        <v>87302700845</v>
      </c>
      <c r="AC14" t="s">
        <v>9</v>
      </c>
      <c r="AD14" s="1">
        <v>33482</v>
      </c>
      <c r="AE14" t="s">
        <v>4</v>
      </c>
      <c r="AF14" t="s">
        <v>7</v>
      </c>
      <c r="AG14">
        <v>180</v>
      </c>
      <c r="AH14">
        <v>710</v>
      </c>
      <c r="AI14" t="s">
        <v>10</v>
      </c>
      <c r="AJ14">
        <v>40</v>
      </c>
      <c r="AK14">
        <v>65.7</v>
      </c>
      <c r="AL14">
        <v>39.801000000000002</v>
      </c>
      <c r="AM14">
        <v>41.609954999999999</v>
      </c>
      <c r="AN14">
        <v>38.360999999999997</v>
      </c>
    </row>
    <row r="15" spans="1:40">
      <c r="A15">
        <v>13</v>
      </c>
      <c r="B15" t="s">
        <v>0</v>
      </c>
      <c r="C15" t="s">
        <v>1</v>
      </c>
      <c r="D15" t="s">
        <v>2</v>
      </c>
      <c r="E15" t="s">
        <v>3</v>
      </c>
      <c r="F15" t="s">
        <v>7</v>
      </c>
      <c r="G15">
        <v>15</v>
      </c>
      <c r="H15">
        <v>15</v>
      </c>
      <c r="I15">
        <v>0</v>
      </c>
      <c r="J15">
        <v>0.68</v>
      </c>
      <c r="K15">
        <v>61.2</v>
      </c>
      <c r="L15">
        <v>62.311109999999999</v>
      </c>
      <c r="M15">
        <v>918</v>
      </c>
      <c r="N15">
        <v>548.904</v>
      </c>
      <c r="O15">
        <v>0.59793464052287604</v>
      </c>
      <c r="P15">
        <v>4</v>
      </c>
      <c r="Q15">
        <v>0</v>
      </c>
      <c r="R15">
        <v>0</v>
      </c>
      <c r="S15">
        <v>0</v>
      </c>
      <c r="T15">
        <v>0</v>
      </c>
      <c r="U15">
        <v>20</v>
      </c>
      <c r="V15" t="s">
        <v>5</v>
      </c>
      <c r="W15" t="s">
        <v>14</v>
      </c>
      <c r="X15" t="s">
        <v>7</v>
      </c>
      <c r="Y15" t="s">
        <v>8</v>
      </c>
      <c r="Z15" t="s">
        <v>7</v>
      </c>
      <c r="AA15">
        <v>10810312</v>
      </c>
      <c r="AB15">
        <v>87302700845</v>
      </c>
      <c r="AC15" t="s">
        <v>9</v>
      </c>
      <c r="AD15" s="1">
        <v>33482</v>
      </c>
      <c r="AE15" t="s">
        <v>4</v>
      </c>
      <c r="AF15" t="s">
        <v>7</v>
      </c>
      <c r="AG15">
        <v>180</v>
      </c>
      <c r="AH15">
        <v>710</v>
      </c>
      <c r="AI15" t="s">
        <v>10</v>
      </c>
      <c r="AJ15">
        <v>40</v>
      </c>
      <c r="AK15">
        <v>65.7</v>
      </c>
      <c r="AL15">
        <v>40.860300000000002</v>
      </c>
      <c r="AM15">
        <v>42.717399999999998</v>
      </c>
      <c r="AN15">
        <v>39.420299999999997</v>
      </c>
    </row>
    <row r="16" spans="1:40">
      <c r="A16">
        <v>14</v>
      </c>
      <c r="B16" t="s">
        <v>0</v>
      </c>
      <c r="C16" t="s">
        <v>1</v>
      </c>
      <c r="D16" t="s">
        <v>2</v>
      </c>
      <c r="E16" t="s">
        <v>3</v>
      </c>
      <c r="F16" t="s">
        <v>7</v>
      </c>
      <c r="G16">
        <v>5</v>
      </c>
      <c r="H16">
        <v>5</v>
      </c>
      <c r="I16">
        <v>0</v>
      </c>
      <c r="J16">
        <v>0.68</v>
      </c>
      <c r="K16">
        <v>61.2</v>
      </c>
      <c r="L16">
        <v>62.311109999999999</v>
      </c>
      <c r="M16">
        <v>306</v>
      </c>
      <c r="N16">
        <v>187.39349999999999</v>
      </c>
      <c r="O16">
        <v>0.61239705882352902</v>
      </c>
      <c r="P16">
        <v>4</v>
      </c>
      <c r="Q16">
        <v>0</v>
      </c>
      <c r="R16">
        <v>0</v>
      </c>
      <c r="S16">
        <v>0</v>
      </c>
      <c r="T16">
        <v>0</v>
      </c>
      <c r="U16">
        <v>20</v>
      </c>
      <c r="V16" t="s">
        <v>5</v>
      </c>
      <c r="W16" t="s">
        <v>14</v>
      </c>
      <c r="X16" t="s">
        <v>7</v>
      </c>
      <c r="Y16" t="s">
        <v>8</v>
      </c>
      <c r="Z16" t="s">
        <v>7</v>
      </c>
      <c r="AA16">
        <v>10810312</v>
      </c>
      <c r="AB16">
        <v>87302700845</v>
      </c>
      <c r="AC16" t="s">
        <v>9</v>
      </c>
      <c r="AD16" s="1">
        <v>33482</v>
      </c>
      <c r="AE16" t="s">
        <v>4</v>
      </c>
      <c r="AF16" t="s">
        <v>7</v>
      </c>
      <c r="AG16">
        <v>180</v>
      </c>
      <c r="AH16">
        <v>710</v>
      </c>
      <c r="AI16" t="s">
        <v>10</v>
      </c>
      <c r="AJ16">
        <v>40</v>
      </c>
      <c r="AK16">
        <v>65.7</v>
      </c>
      <c r="AL16">
        <v>39.863300000000002</v>
      </c>
      <c r="AM16">
        <v>41.675086</v>
      </c>
      <c r="AN16">
        <v>38.423299999999998</v>
      </c>
    </row>
    <row r="17" spans="1:40">
      <c r="A17">
        <v>15</v>
      </c>
      <c r="B17" t="s">
        <v>0</v>
      </c>
      <c r="C17" t="s">
        <v>1</v>
      </c>
      <c r="D17" t="s">
        <v>2</v>
      </c>
      <c r="E17" t="s">
        <v>3</v>
      </c>
      <c r="F17" t="s">
        <v>7</v>
      </c>
      <c r="G17">
        <v>36</v>
      </c>
      <c r="H17">
        <v>34</v>
      </c>
      <c r="I17">
        <v>0</v>
      </c>
      <c r="J17">
        <v>0.68</v>
      </c>
      <c r="K17">
        <v>61.2</v>
      </c>
      <c r="L17">
        <v>62.311109999999999</v>
      </c>
      <c r="M17">
        <v>2203.1999999999998</v>
      </c>
      <c r="N17">
        <v>1472.9724000000001</v>
      </c>
      <c r="O17">
        <v>0.66856045751633997</v>
      </c>
      <c r="P17">
        <v>10</v>
      </c>
      <c r="Q17">
        <v>0</v>
      </c>
      <c r="R17">
        <v>0</v>
      </c>
      <c r="S17">
        <v>0</v>
      </c>
      <c r="T17">
        <v>0</v>
      </c>
      <c r="U17">
        <v>20</v>
      </c>
      <c r="V17" t="s">
        <v>5</v>
      </c>
      <c r="W17" t="s">
        <v>14</v>
      </c>
      <c r="X17" t="s">
        <v>7</v>
      </c>
      <c r="Y17" t="s">
        <v>8</v>
      </c>
      <c r="Z17" t="s">
        <v>7</v>
      </c>
      <c r="AA17">
        <v>10810312</v>
      </c>
      <c r="AB17">
        <v>87302700845</v>
      </c>
      <c r="AC17" t="s">
        <v>9</v>
      </c>
      <c r="AD17" s="1">
        <v>33482</v>
      </c>
      <c r="AE17" t="s">
        <v>4</v>
      </c>
      <c r="AF17" t="s">
        <v>7</v>
      </c>
      <c r="AG17">
        <v>180</v>
      </c>
      <c r="AH17">
        <v>710</v>
      </c>
      <c r="AI17" t="s">
        <v>10</v>
      </c>
      <c r="AJ17">
        <v>40</v>
      </c>
      <c r="AK17">
        <v>65.7</v>
      </c>
      <c r="AL17">
        <v>38.305599999999998</v>
      </c>
      <c r="AM17">
        <v>40.046588999999997</v>
      </c>
      <c r="AN17">
        <v>36.865600000000001</v>
      </c>
    </row>
    <row r="18" spans="1:40">
      <c r="A18">
        <v>16</v>
      </c>
      <c r="B18" t="s">
        <v>0</v>
      </c>
      <c r="C18" t="s">
        <v>1</v>
      </c>
      <c r="D18" t="s">
        <v>2</v>
      </c>
      <c r="E18" t="s">
        <v>3</v>
      </c>
      <c r="F18" t="s">
        <v>7</v>
      </c>
      <c r="G18">
        <v>3</v>
      </c>
      <c r="H18">
        <v>3</v>
      </c>
      <c r="I18">
        <v>0</v>
      </c>
      <c r="J18">
        <v>0.68</v>
      </c>
      <c r="K18">
        <v>61.2</v>
      </c>
      <c r="L18">
        <v>62.311109999999999</v>
      </c>
      <c r="M18">
        <v>183.6</v>
      </c>
      <c r="N18">
        <v>105.6741</v>
      </c>
      <c r="O18">
        <v>0.57556699346405205</v>
      </c>
      <c r="P18">
        <v>5</v>
      </c>
      <c r="Q18">
        <v>0</v>
      </c>
      <c r="R18">
        <v>0</v>
      </c>
      <c r="S18">
        <v>0</v>
      </c>
      <c r="T18">
        <v>0</v>
      </c>
      <c r="U18">
        <v>20</v>
      </c>
      <c r="V18" t="s">
        <v>5</v>
      </c>
      <c r="W18" t="s">
        <v>5</v>
      </c>
      <c r="X18" t="s">
        <v>7</v>
      </c>
      <c r="Y18" t="s">
        <v>8</v>
      </c>
      <c r="Z18" t="s">
        <v>7</v>
      </c>
      <c r="AA18">
        <v>10810312</v>
      </c>
      <c r="AB18">
        <v>87302700845</v>
      </c>
      <c r="AC18" t="s">
        <v>9</v>
      </c>
      <c r="AD18" s="1">
        <v>33482</v>
      </c>
      <c r="AE18" t="s">
        <v>4</v>
      </c>
      <c r="AF18" t="s">
        <v>7</v>
      </c>
      <c r="AG18">
        <v>180</v>
      </c>
      <c r="AH18">
        <v>710</v>
      </c>
      <c r="AI18" t="s">
        <v>10</v>
      </c>
      <c r="AJ18">
        <v>40</v>
      </c>
      <c r="AK18">
        <v>65.7</v>
      </c>
      <c r="AL18">
        <v>40.486400000000003</v>
      </c>
      <c r="AM18">
        <v>42.326506000000002</v>
      </c>
      <c r="AN18">
        <v>39.046399999999998</v>
      </c>
    </row>
    <row r="19" spans="1:40">
      <c r="A19">
        <v>18</v>
      </c>
      <c r="B19" t="s">
        <v>0</v>
      </c>
      <c r="C19" t="s">
        <v>1</v>
      </c>
      <c r="D19" t="s">
        <v>2</v>
      </c>
      <c r="E19" t="s">
        <v>3</v>
      </c>
      <c r="F19" t="s">
        <v>7</v>
      </c>
      <c r="G19">
        <v>52</v>
      </c>
      <c r="H19">
        <v>52</v>
      </c>
      <c r="I19">
        <v>0</v>
      </c>
      <c r="J19">
        <v>0.68</v>
      </c>
      <c r="K19">
        <v>61.2</v>
      </c>
      <c r="L19">
        <v>62.311109999999999</v>
      </c>
      <c r="M19">
        <v>3182.4</v>
      </c>
      <c r="N19">
        <v>2040.0224000000001</v>
      </c>
      <c r="O19">
        <v>0.64103267973856204</v>
      </c>
      <c r="P19">
        <v>14</v>
      </c>
      <c r="Q19">
        <v>0</v>
      </c>
      <c r="R19">
        <v>0</v>
      </c>
      <c r="S19">
        <v>0</v>
      </c>
      <c r="T19">
        <v>0</v>
      </c>
      <c r="U19">
        <v>20</v>
      </c>
      <c r="V19" t="s">
        <v>5</v>
      </c>
      <c r="W19" t="s">
        <v>16</v>
      </c>
      <c r="X19" t="s">
        <v>7</v>
      </c>
      <c r="Y19" t="s">
        <v>8</v>
      </c>
      <c r="Z19" t="s">
        <v>7</v>
      </c>
      <c r="AA19">
        <v>10810312</v>
      </c>
      <c r="AB19">
        <v>87302700845</v>
      </c>
      <c r="AC19" t="s">
        <v>9</v>
      </c>
      <c r="AD19" s="1">
        <v>33482</v>
      </c>
      <c r="AE19" t="s">
        <v>4</v>
      </c>
      <c r="AF19" t="s">
        <v>7</v>
      </c>
      <c r="AG19">
        <v>180</v>
      </c>
      <c r="AH19">
        <v>710</v>
      </c>
      <c r="AI19" t="s">
        <v>10</v>
      </c>
      <c r="AJ19">
        <v>40</v>
      </c>
      <c r="AK19">
        <v>65.7</v>
      </c>
      <c r="AL19">
        <v>40.486400000000003</v>
      </c>
      <c r="AM19">
        <v>42.326506000000002</v>
      </c>
      <c r="AN19">
        <v>39.046399999999998</v>
      </c>
    </row>
    <row r="20" spans="1:40">
      <c r="A20">
        <v>20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>
        <v>0</v>
      </c>
      <c r="H20">
        <v>0</v>
      </c>
      <c r="I20">
        <v>0</v>
      </c>
      <c r="J20">
        <v>0.68</v>
      </c>
      <c r="K20">
        <v>61.2</v>
      </c>
      <c r="L20">
        <v>62.311109999999999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20</v>
      </c>
      <c r="V20" t="s">
        <v>5</v>
      </c>
      <c r="W20" t="s">
        <v>6</v>
      </c>
      <c r="X20" t="s">
        <v>7</v>
      </c>
      <c r="Y20" t="s">
        <v>8</v>
      </c>
      <c r="Z20" t="s">
        <v>7</v>
      </c>
      <c r="AA20">
        <v>10810312</v>
      </c>
      <c r="AB20">
        <v>87302700845</v>
      </c>
      <c r="AC20" t="s">
        <v>9</v>
      </c>
      <c r="AD20" s="1">
        <v>33482</v>
      </c>
      <c r="AE20" t="s">
        <v>4</v>
      </c>
      <c r="AF20" t="s">
        <v>7</v>
      </c>
      <c r="AG20">
        <v>180</v>
      </c>
      <c r="AH20">
        <v>710</v>
      </c>
      <c r="AI20" t="s">
        <v>10</v>
      </c>
      <c r="AJ20">
        <v>40</v>
      </c>
      <c r="AK20">
        <v>65.7</v>
      </c>
      <c r="AL20">
        <v>38.305599999999998</v>
      </c>
      <c r="AM20">
        <v>40.046588999999997</v>
      </c>
      <c r="AN20">
        <v>36.865600000000001</v>
      </c>
    </row>
    <row r="21" spans="1:40">
      <c r="A21">
        <v>30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>
        <v>0</v>
      </c>
      <c r="H21">
        <v>0</v>
      </c>
      <c r="I21">
        <v>0</v>
      </c>
      <c r="J21">
        <v>0.68</v>
      </c>
      <c r="K21">
        <v>61.2</v>
      </c>
      <c r="L21">
        <v>62.311109999999999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20</v>
      </c>
      <c r="V21" t="s">
        <v>5</v>
      </c>
      <c r="W21" t="s">
        <v>6</v>
      </c>
      <c r="X21" t="s">
        <v>7</v>
      </c>
      <c r="Y21" t="s">
        <v>8</v>
      </c>
      <c r="Z21" t="s">
        <v>7</v>
      </c>
      <c r="AA21">
        <v>10810312</v>
      </c>
      <c r="AB21">
        <v>87302700845</v>
      </c>
      <c r="AC21" t="s">
        <v>9</v>
      </c>
      <c r="AD21" s="1">
        <v>33482</v>
      </c>
      <c r="AE21" t="s">
        <v>4</v>
      </c>
      <c r="AF21" t="s">
        <v>7</v>
      </c>
      <c r="AG21">
        <v>180</v>
      </c>
      <c r="AH21">
        <v>710</v>
      </c>
      <c r="AI21" t="s">
        <v>10</v>
      </c>
      <c r="AJ21">
        <v>40</v>
      </c>
      <c r="AK21">
        <v>65.7</v>
      </c>
      <c r="AL21">
        <v>40.0503</v>
      </c>
      <c r="AM21">
        <v>41.870586000000003</v>
      </c>
      <c r="AN21">
        <v>38.610300000000002</v>
      </c>
    </row>
    <row r="22" spans="1:40">
      <c r="A22">
        <v>40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>
        <v>0</v>
      </c>
      <c r="H22">
        <v>0</v>
      </c>
      <c r="I22">
        <v>0</v>
      </c>
      <c r="J22">
        <v>0.68</v>
      </c>
      <c r="K22">
        <v>61.2</v>
      </c>
      <c r="L22">
        <v>62.311109999999999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20</v>
      </c>
      <c r="V22" t="s">
        <v>5</v>
      </c>
      <c r="W22" t="s">
        <v>6</v>
      </c>
      <c r="X22" t="s">
        <v>7</v>
      </c>
      <c r="Y22" t="s">
        <v>8</v>
      </c>
      <c r="Z22" t="s">
        <v>7</v>
      </c>
      <c r="AA22">
        <v>10810312</v>
      </c>
      <c r="AB22">
        <v>87302700845</v>
      </c>
      <c r="AC22" t="s">
        <v>9</v>
      </c>
      <c r="AD22" s="1">
        <v>33482</v>
      </c>
      <c r="AE22" t="s">
        <v>4</v>
      </c>
      <c r="AF22" t="s">
        <v>7</v>
      </c>
      <c r="AG22">
        <v>180</v>
      </c>
      <c r="AH22">
        <v>710</v>
      </c>
      <c r="AI22" t="s">
        <v>10</v>
      </c>
      <c r="AJ22">
        <v>40</v>
      </c>
      <c r="AK22">
        <v>65.7</v>
      </c>
      <c r="AL22">
        <v>38.305599999999998</v>
      </c>
      <c r="AM22">
        <v>40.046588999999997</v>
      </c>
      <c r="AN22">
        <v>36.865600000000001</v>
      </c>
    </row>
    <row r="23" spans="1:40">
      <c r="A23">
        <v>80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>
        <v>0</v>
      </c>
      <c r="H23">
        <v>0</v>
      </c>
      <c r="I23">
        <v>0</v>
      </c>
      <c r="J23">
        <v>0.68</v>
      </c>
      <c r="K23">
        <v>61.2</v>
      </c>
      <c r="L23">
        <v>62.311109999999999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20</v>
      </c>
      <c r="V23" t="s">
        <v>5</v>
      </c>
      <c r="W23" t="s">
        <v>6</v>
      </c>
      <c r="X23" t="s">
        <v>7</v>
      </c>
      <c r="Y23" t="s">
        <v>8</v>
      </c>
      <c r="Z23" t="s">
        <v>7</v>
      </c>
      <c r="AA23">
        <v>10810312</v>
      </c>
      <c r="AB23">
        <v>87302700845</v>
      </c>
      <c r="AC23" t="s">
        <v>9</v>
      </c>
      <c r="AD23" s="1">
        <v>33482</v>
      </c>
      <c r="AE23" t="s">
        <v>4</v>
      </c>
      <c r="AF23" t="s">
        <v>7</v>
      </c>
      <c r="AG23">
        <v>180</v>
      </c>
      <c r="AH23">
        <v>710</v>
      </c>
      <c r="AI23" t="s">
        <v>10</v>
      </c>
      <c r="AJ23">
        <v>40</v>
      </c>
      <c r="AK23">
        <v>65.7</v>
      </c>
      <c r="AL23">
        <v>38.305599999999998</v>
      </c>
      <c r="AM23">
        <v>40.046588999999997</v>
      </c>
      <c r="AN23">
        <v>36.865600000000001</v>
      </c>
    </row>
    <row r="24" spans="1:40">
      <c r="A24">
        <v>85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>
        <v>0</v>
      </c>
      <c r="H24">
        <v>0</v>
      </c>
      <c r="I24">
        <v>0</v>
      </c>
      <c r="J24">
        <v>0.68</v>
      </c>
      <c r="K24">
        <v>61.2</v>
      </c>
      <c r="L24">
        <v>62.311109999999999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</v>
      </c>
      <c r="V24" t="s">
        <v>5</v>
      </c>
      <c r="W24" t="s">
        <v>6</v>
      </c>
      <c r="X24" t="s">
        <v>7</v>
      </c>
      <c r="Y24" t="s">
        <v>8</v>
      </c>
      <c r="Z24" t="s">
        <v>7</v>
      </c>
      <c r="AA24">
        <v>10810312</v>
      </c>
      <c r="AB24">
        <v>87302700845</v>
      </c>
      <c r="AC24" t="s">
        <v>9</v>
      </c>
      <c r="AD24" s="1">
        <v>33482</v>
      </c>
      <c r="AE24" t="s">
        <v>4</v>
      </c>
      <c r="AF24" t="s">
        <v>7</v>
      </c>
      <c r="AG24">
        <v>180</v>
      </c>
      <c r="AH24">
        <v>710</v>
      </c>
      <c r="AI24" t="s">
        <v>10</v>
      </c>
      <c r="AJ24">
        <v>40</v>
      </c>
      <c r="AK24">
        <v>65.7</v>
      </c>
      <c r="AL24">
        <v>0</v>
      </c>
      <c r="AM24">
        <v>0</v>
      </c>
      <c r="AN24">
        <v>0</v>
      </c>
    </row>
    <row r="25" spans="1:40">
      <c r="A25">
        <v>99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>
        <v>0</v>
      </c>
      <c r="H25">
        <v>0</v>
      </c>
      <c r="I25">
        <v>0</v>
      </c>
      <c r="J25">
        <v>0.68</v>
      </c>
      <c r="K25">
        <v>61.2</v>
      </c>
      <c r="L25">
        <v>62.311109999999999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20</v>
      </c>
      <c r="V25" t="s">
        <v>5</v>
      </c>
      <c r="W25" t="s">
        <v>6</v>
      </c>
      <c r="X25" t="s">
        <v>7</v>
      </c>
      <c r="Y25" t="s">
        <v>8</v>
      </c>
      <c r="Z25" t="s">
        <v>7</v>
      </c>
      <c r="AA25">
        <v>10810312</v>
      </c>
      <c r="AB25">
        <v>87302700845</v>
      </c>
      <c r="AC25" t="s">
        <v>9</v>
      </c>
      <c r="AD25" s="1">
        <v>33482</v>
      </c>
      <c r="AE25" t="s">
        <v>4</v>
      </c>
      <c r="AF25" t="s">
        <v>7</v>
      </c>
      <c r="AG25">
        <v>180</v>
      </c>
      <c r="AH25">
        <v>710</v>
      </c>
      <c r="AI25" t="s">
        <v>10</v>
      </c>
      <c r="AJ25">
        <v>40</v>
      </c>
      <c r="AK25">
        <v>65.7</v>
      </c>
      <c r="AL25">
        <v>0</v>
      </c>
      <c r="AM25">
        <v>0</v>
      </c>
      <c r="AN25">
        <v>0</v>
      </c>
    </row>
    <row r="26" spans="1:40">
      <c r="G26">
        <f>SUM(G2:G25)</f>
        <v>292</v>
      </c>
      <c r="H26">
        <f>SUM(H2:H25)</f>
        <v>283</v>
      </c>
      <c r="I26">
        <f>SUM(I2:I25)</f>
        <v>0</v>
      </c>
      <c r="L26">
        <v>35.697000000000003</v>
      </c>
      <c r="M26">
        <f>SUM(M2:M25)</f>
        <v>17870.399999999998</v>
      </c>
      <c r="N26">
        <f>G26*L26</f>
        <v>10423.524000000001</v>
      </c>
      <c r="O26">
        <f>N26/M26</f>
        <v>0.58328431372549039</v>
      </c>
      <c r="P26">
        <f>SUM(P2:P25)</f>
        <v>153.1</v>
      </c>
      <c r="Q26">
        <f>SUM(Q2:Q25)</f>
        <v>180</v>
      </c>
      <c r="R26">
        <f>SUM(R2:R25)</f>
        <v>3</v>
      </c>
      <c r="S26">
        <f>SUM(S2:S25)</f>
        <v>0</v>
      </c>
      <c r="T26">
        <f>SUM(T2:T25)</f>
        <v>0</v>
      </c>
      <c r="AD26" s="1"/>
    </row>
    <row r="27" spans="1:40">
      <c r="A27">
        <v>0</v>
      </c>
      <c r="B27" t="s">
        <v>18</v>
      </c>
      <c r="C27" t="s">
        <v>19</v>
      </c>
      <c r="D27" t="s">
        <v>2</v>
      </c>
      <c r="E27" t="s">
        <v>3</v>
      </c>
      <c r="F27" t="s">
        <v>4</v>
      </c>
      <c r="G27">
        <v>0</v>
      </c>
      <c r="H27">
        <v>0</v>
      </c>
      <c r="I27">
        <v>0</v>
      </c>
      <c r="J27">
        <v>0.68</v>
      </c>
      <c r="K27">
        <v>61.2</v>
      </c>
      <c r="L27">
        <v>62.311109999999999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20</v>
      </c>
      <c r="V27" t="s">
        <v>20</v>
      </c>
      <c r="W27" t="s">
        <v>6</v>
      </c>
      <c r="X27" t="s">
        <v>7</v>
      </c>
      <c r="Y27" t="s">
        <v>8</v>
      </c>
      <c r="Z27" t="s">
        <v>7</v>
      </c>
      <c r="AA27">
        <v>10810312</v>
      </c>
      <c r="AB27">
        <v>87302094210</v>
      </c>
      <c r="AC27" t="s">
        <v>21</v>
      </c>
      <c r="AD27" s="1">
        <v>33482</v>
      </c>
      <c r="AE27" t="s">
        <v>4</v>
      </c>
      <c r="AF27" t="s">
        <v>7</v>
      </c>
      <c r="AG27">
        <v>180</v>
      </c>
      <c r="AH27">
        <v>710</v>
      </c>
      <c r="AI27" t="s">
        <v>10</v>
      </c>
      <c r="AJ27">
        <v>40</v>
      </c>
      <c r="AK27">
        <v>71.099999999999994</v>
      </c>
      <c r="AL27">
        <v>0</v>
      </c>
      <c r="AM27">
        <v>0</v>
      </c>
      <c r="AN27">
        <v>0</v>
      </c>
    </row>
    <row r="28" spans="1:40">
      <c r="A28">
        <v>1</v>
      </c>
      <c r="B28" t="s">
        <v>18</v>
      </c>
      <c r="C28" t="s">
        <v>19</v>
      </c>
      <c r="D28" t="s">
        <v>2</v>
      </c>
      <c r="E28" t="s">
        <v>3</v>
      </c>
      <c r="F28" t="s">
        <v>7</v>
      </c>
      <c r="G28">
        <v>658</v>
      </c>
      <c r="H28">
        <v>476</v>
      </c>
      <c r="I28">
        <v>0</v>
      </c>
      <c r="J28">
        <v>0.68</v>
      </c>
      <c r="K28">
        <v>61.2</v>
      </c>
      <c r="L28">
        <v>62.311109999999999</v>
      </c>
      <c r="M28">
        <v>40269.599999999999</v>
      </c>
      <c r="N28">
        <v>24863.122200000002</v>
      </c>
      <c r="O28">
        <v>0.61741666666666695</v>
      </c>
      <c r="P28">
        <v>0.3</v>
      </c>
      <c r="Q28">
        <v>2196</v>
      </c>
      <c r="R28">
        <v>0</v>
      </c>
      <c r="S28">
        <v>0</v>
      </c>
      <c r="T28">
        <v>0</v>
      </c>
      <c r="U28">
        <v>20</v>
      </c>
      <c r="V28" t="s">
        <v>20</v>
      </c>
      <c r="W28" t="s">
        <v>11</v>
      </c>
      <c r="X28" t="s">
        <v>7</v>
      </c>
      <c r="Y28" t="s">
        <v>8</v>
      </c>
      <c r="Z28" t="s">
        <v>7</v>
      </c>
      <c r="AA28">
        <v>10810312</v>
      </c>
      <c r="AB28">
        <v>87302094210</v>
      </c>
      <c r="AC28" t="s">
        <v>21</v>
      </c>
      <c r="AD28" s="1">
        <v>33482</v>
      </c>
      <c r="AE28" t="s">
        <v>4</v>
      </c>
      <c r="AF28" t="s">
        <v>7</v>
      </c>
      <c r="AG28">
        <v>180</v>
      </c>
      <c r="AH28">
        <v>710</v>
      </c>
      <c r="AI28" t="s">
        <v>10</v>
      </c>
      <c r="AJ28">
        <v>40</v>
      </c>
      <c r="AK28">
        <v>71.099999999999994</v>
      </c>
      <c r="AL28">
        <v>41.185600000000001</v>
      </c>
      <c r="AM28">
        <v>42.221417000000002</v>
      </c>
      <c r="AN28">
        <v>39.745600000000003</v>
      </c>
    </row>
    <row r="29" spans="1:40">
      <c r="A29">
        <v>2</v>
      </c>
      <c r="B29" t="s">
        <v>18</v>
      </c>
      <c r="C29" t="s">
        <v>19</v>
      </c>
      <c r="D29" t="s">
        <v>2</v>
      </c>
      <c r="E29" t="s">
        <v>3</v>
      </c>
      <c r="F29" t="s">
        <v>7</v>
      </c>
      <c r="G29">
        <v>15</v>
      </c>
      <c r="H29">
        <v>15</v>
      </c>
      <c r="I29">
        <v>0</v>
      </c>
      <c r="J29">
        <v>0.68</v>
      </c>
      <c r="K29">
        <v>61.2</v>
      </c>
      <c r="L29">
        <v>62.311109999999999</v>
      </c>
      <c r="M29">
        <v>918</v>
      </c>
      <c r="N29">
        <v>569.21550000000002</v>
      </c>
      <c r="O29">
        <v>0.62006045751633998</v>
      </c>
      <c r="P29">
        <v>15</v>
      </c>
      <c r="Q29">
        <v>0</v>
      </c>
      <c r="R29">
        <v>36</v>
      </c>
      <c r="S29">
        <v>0</v>
      </c>
      <c r="T29">
        <v>0</v>
      </c>
      <c r="U29">
        <v>20</v>
      </c>
      <c r="V29" t="s">
        <v>20</v>
      </c>
      <c r="W29" t="s">
        <v>17</v>
      </c>
      <c r="X29" t="s">
        <v>7</v>
      </c>
      <c r="Y29" t="s">
        <v>8</v>
      </c>
      <c r="Z29" t="s">
        <v>7</v>
      </c>
      <c r="AA29">
        <v>10810312</v>
      </c>
      <c r="AB29">
        <v>87302094210</v>
      </c>
      <c r="AC29" t="s">
        <v>21</v>
      </c>
      <c r="AD29" s="1">
        <v>33482</v>
      </c>
      <c r="AE29" t="s">
        <v>4</v>
      </c>
      <c r="AF29" t="s">
        <v>7</v>
      </c>
      <c r="AG29">
        <v>180</v>
      </c>
      <c r="AH29">
        <v>710</v>
      </c>
      <c r="AI29" t="s">
        <v>10</v>
      </c>
      <c r="AJ29">
        <v>40</v>
      </c>
      <c r="AK29">
        <v>71.099999999999994</v>
      </c>
      <c r="AL29">
        <v>41.185600000000001</v>
      </c>
      <c r="AM29">
        <v>42.221417000000002</v>
      </c>
      <c r="AN29">
        <v>39.745600000000003</v>
      </c>
    </row>
    <row r="30" spans="1:40">
      <c r="A30">
        <v>3</v>
      </c>
      <c r="B30" t="s">
        <v>18</v>
      </c>
      <c r="C30" t="s">
        <v>19</v>
      </c>
      <c r="D30" t="s">
        <v>2</v>
      </c>
      <c r="E30" t="s">
        <v>3</v>
      </c>
      <c r="F30" t="s">
        <v>7</v>
      </c>
      <c r="G30">
        <v>26</v>
      </c>
      <c r="H30">
        <v>25</v>
      </c>
      <c r="I30">
        <v>0</v>
      </c>
      <c r="J30">
        <v>0.68</v>
      </c>
      <c r="K30">
        <v>61.2</v>
      </c>
      <c r="L30">
        <v>62.311109999999999</v>
      </c>
      <c r="M30">
        <v>1591.2</v>
      </c>
      <c r="N30">
        <v>804.93140000000005</v>
      </c>
      <c r="O30">
        <v>0.50586437908496695</v>
      </c>
      <c r="P30">
        <v>12</v>
      </c>
      <c r="Q30">
        <v>0</v>
      </c>
      <c r="R30">
        <v>0</v>
      </c>
      <c r="S30">
        <v>0</v>
      </c>
      <c r="T30">
        <v>0</v>
      </c>
      <c r="U30">
        <v>20</v>
      </c>
      <c r="V30" t="s">
        <v>20</v>
      </c>
      <c r="W30" t="s">
        <v>17</v>
      </c>
      <c r="X30" t="s">
        <v>7</v>
      </c>
      <c r="Y30" t="s">
        <v>8</v>
      </c>
      <c r="Z30" t="s">
        <v>7</v>
      </c>
      <c r="AA30">
        <v>10810312</v>
      </c>
      <c r="AB30">
        <v>87302094210</v>
      </c>
      <c r="AC30" t="s">
        <v>21</v>
      </c>
      <c r="AD30" s="1">
        <v>33482</v>
      </c>
      <c r="AE30" t="s">
        <v>4</v>
      </c>
      <c r="AF30" t="s">
        <v>7</v>
      </c>
      <c r="AG30">
        <v>180</v>
      </c>
      <c r="AH30">
        <v>710</v>
      </c>
      <c r="AI30" t="s">
        <v>10</v>
      </c>
      <c r="AJ30">
        <v>40</v>
      </c>
      <c r="AK30">
        <v>71.099999999999994</v>
      </c>
      <c r="AL30">
        <v>41.247900000000001</v>
      </c>
      <c r="AM30">
        <v>42.285283999999997</v>
      </c>
      <c r="AN30">
        <v>39.807899999999997</v>
      </c>
    </row>
    <row r="31" spans="1:40">
      <c r="A31">
        <v>4</v>
      </c>
      <c r="B31" t="s">
        <v>18</v>
      </c>
      <c r="C31" t="s">
        <v>19</v>
      </c>
      <c r="D31" t="s">
        <v>2</v>
      </c>
      <c r="E31" t="s">
        <v>3</v>
      </c>
      <c r="F31" t="s">
        <v>7</v>
      </c>
      <c r="G31">
        <v>32</v>
      </c>
      <c r="H31">
        <v>28</v>
      </c>
      <c r="I31">
        <v>0</v>
      </c>
      <c r="J31">
        <v>0.68</v>
      </c>
      <c r="K31">
        <v>61.2</v>
      </c>
      <c r="L31">
        <v>62.311109999999999</v>
      </c>
      <c r="M31">
        <v>1958.4</v>
      </c>
      <c r="N31">
        <v>1258.288</v>
      </c>
      <c r="O31">
        <v>0.64250816993464099</v>
      </c>
      <c r="P31">
        <v>36</v>
      </c>
      <c r="Q31">
        <v>0</v>
      </c>
      <c r="R31">
        <v>36</v>
      </c>
      <c r="S31">
        <v>0</v>
      </c>
      <c r="T31">
        <v>0</v>
      </c>
      <c r="U31">
        <v>20</v>
      </c>
      <c r="V31" t="s">
        <v>20</v>
      </c>
      <c r="W31" t="s">
        <v>17</v>
      </c>
      <c r="X31" t="s">
        <v>7</v>
      </c>
      <c r="Y31" t="s">
        <v>8</v>
      </c>
      <c r="Z31" t="s">
        <v>7</v>
      </c>
      <c r="AA31">
        <v>10810312</v>
      </c>
      <c r="AB31">
        <v>87302094210</v>
      </c>
      <c r="AC31" t="s">
        <v>21</v>
      </c>
      <c r="AD31" s="1">
        <v>33482</v>
      </c>
      <c r="AE31" t="s">
        <v>4</v>
      </c>
      <c r="AF31" t="s">
        <v>7</v>
      </c>
      <c r="AG31">
        <v>180</v>
      </c>
      <c r="AH31">
        <v>710</v>
      </c>
      <c r="AI31" t="s">
        <v>10</v>
      </c>
      <c r="AJ31">
        <v>40</v>
      </c>
      <c r="AK31">
        <v>71.099999999999994</v>
      </c>
      <c r="AL31">
        <v>42.680999999999997</v>
      </c>
      <c r="AM31">
        <v>43.754427</v>
      </c>
      <c r="AN31">
        <v>41.241</v>
      </c>
    </row>
    <row r="32" spans="1:40">
      <c r="A32">
        <v>5</v>
      </c>
      <c r="B32" t="s">
        <v>18</v>
      </c>
      <c r="C32" t="s">
        <v>19</v>
      </c>
      <c r="D32" t="s">
        <v>2</v>
      </c>
      <c r="E32" t="s">
        <v>3</v>
      </c>
      <c r="F32" t="s">
        <v>7</v>
      </c>
      <c r="G32">
        <v>187</v>
      </c>
      <c r="H32">
        <v>187</v>
      </c>
      <c r="I32">
        <v>0</v>
      </c>
      <c r="J32">
        <v>0.68</v>
      </c>
      <c r="K32">
        <v>61.2</v>
      </c>
      <c r="L32">
        <v>62.311109999999999</v>
      </c>
      <c r="M32">
        <v>11444.4</v>
      </c>
      <c r="N32">
        <v>7691.31</v>
      </c>
      <c r="O32">
        <v>0.67205882352941204</v>
      </c>
      <c r="P32">
        <v>76</v>
      </c>
      <c r="Q32">
        <v>0</v>
      </c>
      <c r="R32">
        <v>0</v>
      </c>
      <c r="S32">
        <v>0</v>
      </c>
      <c r="T32">
        <v>0</v>
      </c>
      <c r="U32">
        <v>20</v>
      </c>
      <c r="V32" t="s">
        <v>20</v>
      </c>
      <c r="W32" t="s">
        <v>20</v>
      </c>
      <c r="X32" t="s">
        <v>7</v>
      </c>
      <c r="Y32" t="s">
        <v>8</v>
      </c>
      <c r="Z32" t="s">
        <v>7</v>
      </c>
      <c r="AA32">
        <v>10810312</v>
      </c>
      <c r="AB32">
        <v>87302094210</v>
      </c>
      <c r="AC32" t="s">
        <v>21</v>
      </c>
      <c r="AD32" s="1">
        <v>33482</v>
      </c>
      <c r="AE32" t="s">
        <v>4</v>
      </c>
      <c r="AF32" t="s">
        <v>7</v>
      </c>
      <c r="AG32">
        <v>180</v>
      </c>
      <c r="AH32">
        <v>710</v>
      </c>
      <c r="AI32" t="s">
        <v>10</v>
      </c>
      <c r="AJ32">
        <v>40</v>
      </c>
      <c r="AK32">
        <v>71.099999999999994</v>
      </c>
      <c r="AL32">
        <v>41.247900000000001</v>
      </c>
      <c r="AM32">
        <v>42.285283999999997</v>
      </c>
      <c r="AN32">
        <v>39.807899999999997</v>
      </c>
    </row>
    <row r="33" spans="1:40">
      <c r="A33">
        <v>6</v>
      </c>
      <c r="B33" t="s">
        <v>18</v>
      </c>
      <c r="C33" t="s">
        <v>19</v>
      </c>
      <c r="D33" t="s">
        <v>2</v>
      </c>
      <c r="E33" t="s">
        <v>3</v>
      </c>
      <c r="F33" t="s">
        <v>7</v>
      </c>
      <c r="G33">
        <v>8</v>
      </c>
      <c r="H33">
        <v>6</v>
      </c>
      <c r="I33">
        <v>0</v>
      </c>
      <c r="J33">
        <v>0.68</v>
      </c>
      <c r="K33">
        <v>61.2</v>
      </c>
      <c r="L33">
        <v>62.311109999999999</v>
      </c>
      <c r="M33">
        <v>489.6</v>
      </c>
      <c r="N33">
        <v>332.55599999999998</v>
      </c>
      <c r="O33">
        <v>0.679240196078431</v>
      </c>
      <c r="P33">
        <v>22</v>
      </c>
      <c r="Q33">
        <v>0</v>
      </c>
      <c r="R33">
        <v>17</v>
      </c>
      <c r="S33">
        <v>0</v>
      </c>
      <c r="T33">
        <v>0</v>
      </c>
      <c r="U33">
        <v>20</v>
      </c>
      <c r="V33" t="s">
        <v>20</v>
      </c>
      <c r="W33" t="s">
        <v>17</v>
      </c>
      <c r="X33" t="s">
        <v>7</v>
      </c>
      <c r="Y33" t="s">
        <v>8</v>
      </c>
      <c r="Z33" t="s">
        <v>7</v>
      </c>
      <c r="AA33">
        <v>10810312</v>
      </c>
      <c r="AB33">
        <v>87302094210</v>
      </c>
      <c r="AC33" t="s">
        <v>21</v>
      </c>
      <c r="AD33" s="1">
        <v>33482</v>
      </c>
      <c r="AE33" t="s">
        <v>4</v>
      </c>
      <c r="AF33" t="s">
        <v>7</v>
      </c>
      <c r="AG33">
        <v>180</v>
      </c>
      <c r="AH33">
        <v>710</v>
      </c>
      <c r="AI33" t="s">
        <v>10</v>
      </c>
      <c r="AJ33">
        <v>40</v>
      </c>
      <c r="AK33">
        <v>71.099999999999994</v>
      </c>
      <c r="AL33">
        <v>41.247900000000001</v>
      </c>
      <c r="AM33">
        <v>42.285283999999997</v>
      </c>
      <c r="AN33">
        <v>39.807899999999997</v>
      </c>
    </row>
    <row r="34" spans="1:40">
      <c r="A34">
        <v>7</v>
      </c>
      <c r="B34" t="s">
        <v>18</v>
      </c>
      <c r="C34" t="s">
        <v>19</v>
      </c>
      <c r="D34" t="s">
        <v>2</v>
      </c>
      <c r="E34" t="s">
        <v>3</v>
      </c>
      <c r="F34" t="s">
        <v>7</v>
      </c>
      <c r="G34">
        <v>282</v>
      </c>
      <c r="H34">
        <v>266</v>
      </c>
      <c r="I34">
        <v>0</v>
      </c>
      <c r="J34">
        <v>0.68</v>
      </c>
      <c r="K34">
        <v>61.2</v>
      </c>
      <c r="L34">
        <v>62.311109999999999</v>
      </c>
      <c r="M34">
        <v>17258.400000000001</v>
      </c>
      <c r="N34">
        <v>11370.691199999999</v>
      </c>
      <c r="O34">
        <v>0.65884967320261401</v>
      </c>
      <c r="P34">
        <v>71</v>
      </c>
      <c r="Q34">
        <v>36</v>
      </c>
      <c r="R34">
        <v>0</v>
      </c>
      <c r="S34">
        <v>0</v>
      </c>
      <c r="T34">
        <v>0</v>
      </c>
      <c r="U34">
        <v>20</v>
      </c>
      <c r="V34" t="s">
        <v>20</v>
      </c>
      <c r="W34" t="s">
        <v>17</v>
      </c>
      <c r="X34" t="s">
        <v>7</v>
      </c>
      <c r="Y34" t="s">
        <v>8</v>
      </c>
      <c r="Z34" t="s">
        <v>7</v>
      </c>
      <c r="AA34">
        <v>10810312</v>
      </c>
      <c r="AB34">
        <v>87302094210</v>
      </c>
      <c r="AC34" t="s">
        <v>21</v>
      </c>
      <c r="AD34" s="1">
        <v>33482</v>
      </c>
      <c r="AE34" t="s">
        <v>4</v>
      </c>
      <c r="AF34" t="s">
        <v>7</v>
      </c>
      <c r="AG34">
        <v>180</v>
      </c>
      <c r="AH34">
        <v>710</v>
      </c>
      <c r="AI34" t="s">
        <v>10</v>
      </c>
      <c r="AJ34">
        <v>40</v>
      </c>
      <c r="AK34">
        <v>71.099999999999994</v>
      </c>
      <c r="AL34">
        <v>42.743299999999998</v>
      </c>
      <c r="AM34">
        <v>43.818292999999997</v>
      </c>
      <c r="AN34">
        <v>41.3033</v>
      </c>
    </row>
    <row r="35" spans="1:40">
      <c r="A35">
        <v>8</v>
      </c>
      <c r="B35" t="s">
        <v>18</v>
      </c>
      <c r="C35" t="s">
        <v>19</v>
      </c>
      <c r="D35" t="s">
        <v>2</v>
      </c>
      <c r="E35" t="s">
        <v>3</v>
      </c>
      <c r="F35" t="s">
        <v>7</v>
      </c>
      <c r="G35">
        <v>54</v>
      </c>
      <c r="H35">
        <v>54</v>
      </c>
      <c r="I35">
        <v>0</v>
      </c>
      <c r="J35">
        <v>0.68</v>
      </c>
      <c r="K35">
        <v>61.2</v>
      </c>
      <c r="L35">
        <v>62.311109999999999</v>
      </c>
      <c r="M35">
        <v>3304.8</v>
      </c>
      <c r="N35">
        <v>2180.0016000000001</v>
      </c>
      <c r="O35">
        <v>0.65964705882352903</v>
      </c>
      <c r="P35">
        <v>107</v>
      </c>
      <c r="Q35">
        <v>0</v>
      </c>
      <c r="R35">
        <v>0</v>
      </c>
      <c r="S35">
        <v>0</v>
      </c>
      <c r="T35">
        <v>0</v>
      </c>
      <c r="U35">
        <v>20</v>
      </c>
      <c r="V35" t="s">
        <v>20</v>
      </c>
      <c r="W35" t="s">
        <v>20</v>
      </c>
      <c r="X35" t="s">
        <v>7</v>
      </c>
      <c r="Y35" t="s">
        <v>8</v>
      </c>
      <c r="Z35" t="s">
        <v>7</v>
      </c>
      <c r="AA35">
        <v>10810312</v>
      </c>
      <c r="AB35">
        <v>87302094210</v>
      </c>
      <c r="AC35" t="s">
        <v>21</v>
      </c>
      <c r="AD35" s="1">
        <v>33482</v>
      </c>
      <c r="AE35" t="s">
        <v>4</v>
      </c>
      <c r="AF35" t="s">
        <v>7</v>
      </c>
      <c r="AG35">
        <v>180</v>
      </c>
      <c r="AH35">
        <v>710</v>
      </c>
      <c r="AI35" t="s">
        <v>10</v>
      </c>
      <c r="AJ35">
        <v>40</v>
      </c>
      <c r="AK35">
        <v>71.099999999999994</v>
      </c>
      <c r="AL35">
        <v>42.743299999999998</v>
      </c>
      <c r="AM35">
        <v>43.818292999999997</v>
      </c>
      <c r="AN35">
        <v>41.3033</v>
      </c>
    </row>
    <row r="36" spans="1:40">
      <c r="A36">
        <v>9</v>
      </c>
      <c r="B36" t="s">
        <v>18</v>
      </c>
      <c r="C36" t="s">
        <v>19</v>
      </c>
      <c r="D36" t="s">
        <v>2</v>
      </c>
      <c r="E36" t="s">
        <v>3</v>
      </c>
      <c r="F36" t="s">
        <v>7</v>
      </c>
      <c r="G36">
        <v>479</v>
      </c>
      <c r="H36">
        <v>472</v>
      </c>
      <c r="I36">
        <v>0</v>
      </c>
      <c r="J36">
        <v>0.68</v>
      </c>
      <c r="K36">
        <v>61.2</v>
      </c>
      <c r="L36">
        <v>62.311109999999999</v>
      </c>
      <c r="M36">
        <v>29314.799999999999</v>
      </c>
      <c r="N36">
        <v>19282.480299999999</v>
      </c>
      <c r="O36">
        <v>0.65777287581699295</v>
      </c>
      <c r="P36">
        <v>172</v>
      </c>
      <c r="Q36">
        <v>0</v>
      </c>
      <c r="R36">
        <v>0</v>
      </c>
      <c r="S36">
        <v>0</v>
      </c>
      <c r="T36">
        <v>0</v>
      </c>
      <c r="U36">
        <v>20</v>
      </c>
      <c r="V36" t="s">
        <v>20</v>
      </c>
      <c r="W36" t="s">
        <v>17</v>
      </c>
      <c r="X36" t="s">
        <v>7</v>
      </c>
      <c r="Y36" t="s">
        <v>8</v>
      </c>
      <c r="Z36" t="s">
        <v>7</v>
      </c>
      <c r="AA36">
        <v>10810312</v>
      </c>
      <c r="AB36">
        <v>87302094210</v>
      </c>
      <c r="AC36" t="s">
        <v>21</v>
      </c>
      <c r="AD36" s="1">
        <v>33482</v>
      </c>
      <c r="AE36" t="s">
        <v>4</v>
      </c>
      <c r="AF36" t="s">
        <v>7</v>
      </c>
      <c r="AG36">
        <v>180</v>
      </c>
      <c r="AH36">
        <v>710</v>
      </c>
      <c r="AI36" t="s">
        <v>10</v>
      </c>
      <c r="AJ36">
        <v>40</v>
      </c>
      <c r="AK36">
        <v>71.099999999999994</v>
      </c>
      <c r="AL36">
        <v>43.740299999999998</v>
      </c>
      <c r="AM36">
        <v>44.840367999999998</v>
      </c>
      <c r="AN36">
        <v>42.3003</v>
      </c>
    </row>
    <row r="37" spans="1:40">
      <c r="A37">
        <v>10</v>
      </c>
      <c r="B37" t="s">
        <v>18</v>
      </c>
      <c r="C37" t="s">
        <v>19</v>
      </c>
      <c r="D37" t="s">
        <v>2</v>
      </c>
      <c r="E37" t="s">
        <v>3</v>
      </c>
      <c r="F37" t="s">
        <v>7</v>
      </c>
      <c r="G37">
        <v>1130</v>
      </c>
      <c r="H37">
        <v>1013</v>
      </c>
      <c r="I37">
        <v>0</v>
      </c>
      <c r="J37">
        <v>0.68</v>
      </c>
      <c r="K37">
        <v>61.2</v>
      </c>
      <c r="L37">
        <v>62.311109999999999</v>
      </c>
      <c r="M37">
        <v>69156</v>
      </c>
      <c r="N37">
        <v>45448.487000000001</v>
      </c>
      <c r="O37">
        <v>0.65718790849673203</v>
      </c>
      <c r="P37">
        <v>522</v>
      </c>
      <c r="Q37">
        <v>144</v>
      </c>
      <c r="R37">
        <v>0</v>
      </c>
      <c r="S37">
        <v>0</v>
      </c>
      <c r="T37">
        <v>0</v>
      </c>
      <c r="U37">
        <v>20</v>
      </c>
      <c r="V37" t="s">
        <v>20</v>
      </c>
      <c r="W37" t="s">
        <v>20</v>
      </c>
      <c r="X37" t="s">
        <v>7</v>
      </c>
      <c r="Y37" t="s">
        <v>8</v>
      </c>
      <c r="Z37" t="s">
        <v>7</v>
      </c>
      <c r="AA37">
        <v>10810312</v>
      </c>
      <c r="AB37">
        <v>87302094210</v>
      </c>
      <c r="AC37" t="s">
        <v>21</v>
      </c>
      <c r="AD37" s="1">
        <v>33482</v>
      </c>
      <c r="AE37" t="s">
        <v>4</v>
      </c>
      <c r="AF37" t="s">
        <v>7</v>
      </c>
      <c r="AG37">
        <v>180</v>
      </c>
      <c r="AH37">
        <v>710</v>
      </c>
      <c r="AI37" t="s">
        <v>10</v>
      </c>
      <c r="AJ37">
        <v>40</v>
      </c>
      <c r="AK37">
        <v>71.099999999999994</v>
      </c>
      <c r="AL37">
        <v>42.930300000000003</v>
      </c>
      <c r="AM37">
        <v>44.009996999999998</v>
      </c>
      <c r="AN37">
        <v>41.490299999999998</v>
      </c>
    </row>
    <row r="38" spans="1:40">
      <c r="A38">
        <v>11</v>
      </c>
      <c r="B38" t="s">
        <v>18</v>
      </c>
      <c r="C38" t="s">
        <v>19</v>
      </c>
      <c r="D38" t="s">
        <v>2</v>
      </c>
      <c r="E38" t="s">
        <v>3</v>
      </c>
      <c r="F38" t="s">
        <v>4</v>
      </c>
      <c r="G38">
        <v>0</v>
      </c>
      <c r="H38">
        <v>0</v>
      </c>
      <c r="I38">
        <v>0</v>
      </c>
      <c r="J38">
        <v>0.68</v>
      </c>
      <c r="K38">
        <v>61.2</v>
      </c>
      <c r="L38">
        <v>62.311109999999999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20</v>
      </c>
      <c r="V38" t="s">
        <v>20</v>
      </c>
      <c r="W38" t="s">
        <v>6</v>
      </c>
      <c r="X38" t="s">
        <v>7</v>
      </c>
      <c r="Y38" t="s">
        <v>8</v>
      </c>
      <c r="Z38" t="s">
        <v>7</v>
      </c>
      <c r="AA38">
        <v>10810312</v>
      </c>
      <c r="AB38">
        <v>87302094210</v>
      </c>
      <c r="AC38" t="s">
        <v>21</v>
      </c>
      <c r="AD38" s="1">
        <v>33482</v>
      </c>
      <c r="AE38" t="s">
        <v>4</v>
      </c>
      <c r="AF38" t="s">
        <v>7</v>
      </c>
      <c r="AG38">
        <v>180</v>
      </c>
      <c r="AH38">
        <v>710</v>
      </c>
      <c r="AI38" t="s">
        <v>10</v>
      </c>
      <c r="AJ38">
        <v>40</v>
      </c>
      <c r="AK38">
        <v>71.099999999999994</v>
      </c>
      <c r="AL38">
        <v>42.743299999999998</v>
      </c>
      <c r="AM38">
        <v>43.818292999999997</v>
      </c>
      <c r="AN38">
        <v>41.3033</v>
      </c>
    </row>
    <row r="39" spans="1:40">
      <c r="A39">
        <v>12</v>
      </c>
      <c r="B39" t="s">
        <v>18</v>
      </c>
      <c r="C39" t="s">
        <v>19</v>
      </c>
      <c r="D39" t="s">
        <v>2</v>
      </c>
      <c r="E39" t="s">
        <v>3</v>
      </c>
      <c r="F39" t="s">
        <v>7</v>
      </c>
      <c r="G39">
        <v>123</v>
      </c>
      <c r="H39">
        <v>79</v>
      </c>
      <c r="I39">
        <v>0</v>
      </c>
      <c r="J39">
        <v>0.68</v>
      </c>
      <c r="K39">
        <v>61.2</v>
      </c>
      <c r="L39">
        <v>62.311109999999999</v>
      </c>
      <c r="M39">
        <v>7527.6</v>
      </c>
      <c r="N39">
        <v>4852.1900999999998</v>
      </c>
      <c r="O39">
        <v>0.64458660130719003</v>
      </c>
      <c r="P39">
        <v>77</v>
      </c>
      <c r="Q39">
        <v>0</v>
      </c>
      <c r="R39">
        <v>0</v>
      </c>
      <c r="S39">
        <v>0</v>
      </c>
      <c r="T39">
        <v>0</v>
      </c>
      <c r="U39">
        <v>20</v>
      </c>
      <c r="V39" t="s">
        <v>20</v>
      </c>
      <c r="W39" t="s">
        <v>20</v>
      </c>
      <c r="X39" t="s">
        <v>7</v>
      </c>
      <c r="Y39" t="s">
        <v>8</v>
      </c>
      <c r="Z39" t="s">
        <v>7</v>
      </c>
      <c r="AA39">
        <v>10810312</v>
      </c>
      <c r="AB39">
        <v>87302094210</v>
      </c>
      <c r="AC39" t="s">
        <v>21</v>
      </c>
      <c r="AD39" s="1">
        <v>33482</v>
      </c>
      <c r="AE39" t="s">
        <v>4</v>
      </c>
      <c r="AF39" t="s">
        <v>7</v>
      </c>
      <c r="AG39">
        <v>180</v>
      </c>
      <c r="AH39">
        <v>710</v>
      </c>
      <c r="AI39" t="s">
        <v>10</v>
      </c>
      <c r="AJ39">
        <v>40</v>
      </c>
      <c r="AK39">
        <v>71.099999999999994</v>
      </c>
      <c r="AL39">
        <v>42.680999999999997</v>
      </c>
      <c r="AM39">
        <v>43.754427</v>
      </c>
      <c r="AN39">
        <v>41.241</v>
      </c>
    </row>
    <row r="40" spans="1:40">
      <c r="A40">
        <v>13</v>
      </c>
      <c r="B40" t="s">
        <v>18</v>
      </c>
      <c r="C40" t="s">
        <v>19</v>
      </c>
      <c r="D40" t="s">
        <v>2</v>
      </c>
      <c r="E40" t="s">
        <v>3</v>
      </c>
      <c r="F40" t="s">
        <v>7</v>
      </c>
      <c r="G40">
        <v>59</v>
      </c>
      <c r="H40">
        <v>58</v>
      </c>
      <c r="I40">
        <v>0</v>
      </c>
      <c r="J40">
        <v>0.68</v>
      </c>
      <c r="K40">
        <v>61.2</v>
      </c>
      <c r="L40">
        <v>62.311109999999999</v>
      </c>
      <c r="M40">
        <v>3610.8</v>
      </c>
      <c r="N40">
        <v>2431.2424999999998</v>
      </c>
      <c r="O40">
        <v>0.67332516339869297</v>
      </c>
      <c r="P40">
        <v>74</v>
      </c>
      <c r="Q40">
        <v>0</v>
      </c>
      <c r="R40">
        <v>0</v>
      </c>
      <c r="S40">
        <v>0</v>
      </c>
      <c r="T40">
        <v>0</v>
      </c>
      <c r="U40">
        <v>20</v>
      </c>
      <c r="V40" t="s">
        <v>20</v>
      </c>
      <c r="W40" t="s">
        <v>20</v>
      </c>
      <c r="X40" t="s">
        <v>7</v>
      </c>
      <c r="Y40" t="s">
        <v>8</v>
      </c>
      <c r="Z40" t="s">
        <v>7</v>
      </c>
      <c r="AA40">
        <v>10810312</v>
      </c>
      <c r="AB40">
        <v>87302094210</v>
      </c>
      <c r="AC40" t="s">
        <v>21</v>
      </c>
      <c r="AD40" s="1">
        <v>33482</v>
      </c>
      <c r="AE40" t="s">
        <v>4</v>
      </c>
      <c r="AF40" t="s">
        <v>7</v>
      </c>
      <c r="AG40">
        <v>180</v>
      </c>
      <c r="AH40">
        <v>710</v>
      </c>
      <c r="AI40" t="s">
        <v>10</v>
      </c>
      <c r="AJ40">
        <v>40</v>
      </c>
      <c r="AK40">
        <v>71.099999999999994</v>
      </c>
      <c r="AL40">
        <v>43.740299999999998</v>
      </c>
      <c r="AM40">
        <v>44.840367999999998</v>
      </c>
      <c r="AN40">
        <v>42.3003</v>
      </c>
    </row>
    <row r="41" spans="1:40">
      <c r="A41">
        <v>14</v>
      </c>
      <c r="B41" t="s">
        <v>18</v>
      </c>
      <c r="C41" t="s">
        <v>19</v>
      </c>
      <c r="D41" t="s">
        <v>2</v>
      </c>
      <c r="E41" t="s">
        <v>3</v>
      </c>
      <c r="F41" t="s">
        <v>7</v>
      </c>
      <c r="G41">
        <v>51</v>
      </c>
      <c r="H41">
        <v>42</v>
      </c>
      <c r="I41">
        <v>0</v>
      </c>
      <c r="J41">
        <v>0.68</v>
      </c>
      <c r="K41">
        <v>61.2</v>
      </c>
      <c r="L41">
        <v>62.311109999999999</v>
      </c>
      <c r="M41">
        <v>3121.2</v>
      </c>
      <c r="N41">
        <v>2050.9751999999999</v>
      </c>
      <c r="O41">
        <v>0.65711111111111098</v>
      </c>
      <c r="P41">
        <v>36</v>
      </c>
      <c r="Q41">
        <v>0</v>
      </c>
      <c r="R41">
        <v>0</v>
      </c>
      <c r="S41">
        <v>0</v>
      </c>
      <c r="T41">
        <v>0</v>
      </c>
      <c r="U41">
        <v>20</v>
      </c>
      <c r="V41" t="s">
        <v>20</v>
      </c>
      <c r="W41" t="s">
        <v>17</v>
      </c>
      <c r="X41" t="s">
        <v>7</v>
      </c>
      <c r="Y41" t="s">
        <v>8</v>
      </c>
      <c r="Z41" t="s">
        <v>7</v>
      </c>
      <c r="AA41">
        <v>10810312</v>
      </c>
      <c r="AB41">
        <v>87302094210</v>
      </c>
      <c r="AC41" t="s">
        <v>21</v>
      </c>
      <c r="AD41" s="1">
        <v>33482</v>
      </c>
      <c r="AE41" t="s">
        <v>4</v>
      </c>
      <c r="AF41" t="s">
        <v>7</v>
      </c>
      <c r="AG41">
        <v>180</v>
      </c>
      <c r="AH41">
        <v>710</v>
      </c>
      <c r="AI41" t="s">
        <v>10</v>
      </c>
      <c r="AJ41">
        <v>40</v>
      </c>
      <c r="AK41">
        <v>71.099999999999994</v>
      </c>
      <c r="AL41">
        <v>42.743299999999998</v>
      </c>
      <c r="AM41">
        <v>43.818292999999997</v>
      </c>
      <c r="AN41">
        <v>41.3033</v>
      </c>
    </row>
    <row r="42" spans="1:40">
      <c r="A42">
        <v>15</v>
      </c>
      <c r="B42" t="s">
        <v>18</v>
      </c>
      <c r="C42" t="s">
        <v>19</v>
      </c>
      <c r="D42" t="s">
        <v>2</v>
      </c>
      <c r="E42" t="s">
        <v>3</v>
      </c>
      <c r="F42" t="s">
        <v>7</v>
      </c>
      <c r="G42">
        <v>103</v>
      </c>
      <c r="H42">
        <v>90</v>
      </c>
      <c r="I42">
        <v>0</v>
      </c>
      <c r="J42">
        <v>0.68</v>
      </c>
      <c r="K42">
        <v>61.2</v>
      </c>
      <c r="L42">
        <v>62.311109999999999</v>
      </c>
      <c r="M42">
        <v>6303.6</v>
      </c>
      <c r="N42">
        <v>3841.7660999999998</v>
      </c>
      <c r="O42">
        <v>0.60945588235294101</v>
      </c>
      <c r="P42">
        <v>359</v>
      </c>
      <c r="Q42">
        <v>108</v>
      </c>
      <c r="R42">
        <v>108</v>
      </c>
      <c r="S42">
        <v>0</v>
      </c>
      <c r="T42">
        <v>0</v>
      </c>
      <c r="U42">
        <v>20</v>
      </c>
      <c r="V42" t="s">
        <v>20</v>
      </c>
      <c r="W42" t="s">
        <v>20</v>
      </c>
      <c r="X42" t="s">
        <v>7</v>
      </c>
      <c r="Y42" t="s">
        <v>8</v>
      </c>
      <c r="Z42" t="s">
        <v>7</v>
      </c>
      <c r="AA42">
        <v>10810312</v>
      </c>
      <c r="AB42">
        <v>87302094210</v>
      </c>
      <c r="AC42" t="s">
        <v>21</v>
      </c>
      <c r="AD42" s="1">
        <v>33482</v>
      </c>
      <c r="AE42" t="s">
        <v>4</v>
      </c>
      <c r="AF42" t="s">
        <v>7</v>
      </c>
      <c r="AG42">
        <v>180</v>
      </c>
      <c r="AH42">
        <v>710</v>
      </c>
      <c r="AI42" t="s">
        <v>10</v>
      </c>
      <c r="AJ42">
        <v>40</v>
      </c>
      <c r="AK42">
        <v>71.099999999999994</v>
      </c>
      <c r="AL42">
        <v>41.185600000000001</v>
      </c>
      <c r="AM42">
        <v>42.221417000000002</v>
      </c>
      <c r="AN42">
        <v>39.745600000000003</v>
      </c>
    </row>
    <row r="43" spans="1:40">
      <c r="A43">
        <v>16</v>
      </c>
      <c r="B43" t="s">
        <v>18</v>
      </c>
      <c r="C43" t="s">
        <v>19</v>
      </c>
      <c r="D43" t="s">
        <v>2</v>
      </c>
      <c r="E43" t="s">
        <v>3</v>
      </c>
      <c r="F43" t="s">
        <v>7</v>
      </c>
      <c r="G43">
        <v>93</v>
      </c>
      <c r="H43">
        <v>84</v>
      </c>
      <c r="I43">
        <v>0</v>
      </c>
      <c r="J43">
        <v>0.68</v>
      </c>
      <c r="K43">
        <v>61.2</v>
      </c>
      <c r="L43">
        <v>62.311109999999999</v>
      </c>
      <c r="M43">
        <v>5691.6</v>
      </c>
      <c r="N43">
        <v>3083.1824999999999</v>
      </c>
      <c r="O43">
        <v>0.54170751633986902</v>
      </c>
      <c r="P43">
        <v>86</v>
      </c>
      <c r="Q43">
        <v>0</v>
      </c>
      <c r="R43">
        <v>0</v>
      </c>
      <c r="S43">
        <v>0</v>
      </c>
      <c r="T43">
        <v>0</v>
      </c>
      <c r="U43">
        <v>20</v>
      </c>
      <c r="V43" t="s">
        <v>20</v>
      </c>
      <c r="W43" t="s">
        <v>20</v>
      </c>
      <c r="X43" t="s">
        <v>7</v>
      </c>
      <c r="Y43" t="s">
        <v>8</v>
      </c>
      <c r="Z43" t="s">
        <v>7</v>
      </c>
      <c r="AA43">
        <v>10810312</v>
      </c>
      <c r="AB43">
        <v>87302094210</v>
      </c>
      <c r="AC43" t="s">
        <v>21</v>
      </c>
      <c r="AD43" s="1">
        <v>33482</v>
      </c>
      <c r="AE43" t="s">
        <v>4</v>
      </c>
      <c r="AF43" t="s">
        <v>7</v>
      </c>
      <c r="AG43">
        <v>180</v>
      </c>
      <c r="AH43">
        <v>710</v>
      </c>
      <c r="AI43" t="s">
        <v>10</v>
      </c>
      <c r="AJ43">
        <v>40</v>
      </c>
      <c r="AK43">
        <v>71.099999999999994</v>
      </c>
      <c r="AL43">
        <v>43.366399999999999</v>
      </c>
      <c r="AM43">
        <v>44.457064000000003</v>
      </c>
      <c r="AN43">
        <v>41.926400000000001</v>
      </c>
    </row>
    <row r="44" spans="1:40">
      <c r="A44">
        <v>17</v>
      </c>
      <c r="B44" t="s">
        <v>18</v>
      </c>
      <c r="C44" t="s">
        <v>19</v>
      </c>
      <c r="D44" t="s">
        <v>2</v>
      </c>
      <c r="E44" t="s">
        <v>3</v>
      </c>
      <c r="F44" t="s">
        <v>4</v>
      </c>
      <c r="G44">
        <v>0</v>
      </c>
      <c r="H44">
        <v>0</v>
      </c>
      <c r="I44">
        <v>0</v>
      </c>
      <c r="J44">
        <v>0.68</v>
      </c>
      <c r="K44">
        <v>61.2</v>
      </c>
      <c r="L44">
        <v>62.311109999999999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20</v>
      </c>
      <c r="V44" t="s">
        <v>20</v>
      </c>
      <c r="W44" t="s">
        <v>6</v>
      </c>
      <c r="X44" t="s">
        <v>7</v>
      </c>
      <c r="Y44" t="s">
        <v>8</v>
      </c>
      <c r="Z44" t="s">
        <v>7</v>
      </c>
      <c r="AA44">
        <v>10810312</v>
      </c>
      <c r="AB44">
        <v>87302094210</v>
      </c>
      <c r="AC44" t="s">
        <v>21</v>
      </c>
      <c r="AD44" s="1">
        <v>33482</v>
      </c>
      <c r="AE44" t="s">
        <v>4</v>
      </c>
      <c r="AF44" t="s">
        <v>7</v>
      </c>
      <c r="AG44">
        <v>180</v>
      </c>
      <c r="AH44">
        <v>710</v>
      </c>
      <c r="AI44" t="s">
        <v>10</v>
      </c>
      <c r="AJ44">
        <v>40</v>
      </c>
      <c r="AK44">
        <v>71.099999999999994</v>
      </c>
      <c r="AL44">
        <v>0</v>
      </c>
      <c r="AM44">
        <v>0</v>
      </c>
      <c r="AN44">
        <v>0</v>
      </c>
    </row>
    <row r="45" spans="1:40">
      <c r="A45">
        <v>18</v>
      </c>
      <c r="B45" t="s">
        <v>18</v>
      </c>
      <c r="C45" t="s">
        <v>19</v>
      </c>
      <c r="D45" t="s">
        <v>2</v>
      </c>
      <c r="E45" t="s">
        <v>3</v>
      </c>
      <c r="F45" t="s">
        <v>7</v>
      </c>
      <c r="G45">
        <v>0</v>
      </c>
      <c r="H45">
        <v>0</v>
      </c>
      <c r="I45">
        <v>0</v>
      </c>
      <c r="J45">
        <v>0.68</v>
      </c>
      <c r="K45">
        <v>61.2</v>
      </c>
      <c r="L45">
        <v>62.311109999999999</v>
      </c>
      <c r="M45">
        <v>0</v>
      </c>
      <c r="N45">
        <v>0</v>
      </c>
      <c r="O45">
        <v>0</v>
      </c>
      <c r="P45">
        <v>151</v>
      </c>
      <c r="Q45">
        <v>252</v>
      </c>
      <c r="R45">
        <v>108</v>
      </c>
      <c r="S45">
        <v>0</v>
      </c>
      <c r="T45">
        <v>0</v>
      </c>
      <c r="U45">
        <v>20</v>
      </c>
      <c r="V45" t="s">
        <v>20</v>
      </c>
      <c r="W45" t="s">
        <v>20</v>
      </c>
      <c r="X45" t="s">
        <v>7</v>
      </c>
      <c r="Y45" t="s">
        <v>8</v>
      </c>
      <c r="Z45" t="s">
        <v>7</v>
      </c>
      <c r="AA45">
        <v>10810312</v>
      </c>
      <c r="AB45">
        <v>87302094210</v>
      </c>
      <c r="AC45" t="s">
        <v>21</v>
      </c>
      <c r="AD45" s="1">
        <v>33482</v>
      </c>
      <c r="AE45" t="s">
        <v>4</v>
      </c>
      <c r="AF45" t="s">
        <v>7</v>
      </c>
      <c r="AG45">
        <v>180</v>
      </c>
      <c r="AH45">
        <v>710</v>
      </c>
      <c r="AI45" t="s">
        <v>10</v>
      </c>
      <c r="AJ45">
        <v>40</v>
      </c>
      <c r="AK45">
        <v>71.099999999999994</v>
      </c>
      <c r="AL45">
        <v>43.366399999999999</v>
      </c>
      <c r="AM45">
        <v>44.457064000000003</v>
      </c>
      <c r="AN45">
        <v>41.926400000000001</v>
      </c>
    </row>
    <row r="46" spans="1:40">
      <c r="A46">
        <v>20</v>
      </c>
      <c r="B46" t="s">
        <v>18</v>
      </c>
      <c r="C46" t="s">
        <v>19</v>
      </c>
      <c r="D46" t="s">
        <v>2</v>
      </c>
      <c r="E46" t="s">
        <v>3</v>
      </c>
      <c r="F46" t="s">
        <v>7</v>
      </c>
      <c r="G46">
        <v>0</v>
      </c>
      <c r="H46">
        <v>0</v>
      </c>
      <c r="I46">
        <v>0</v>
      </c>
      <c r="J46">
        <v>0.68</v>
      </c>
      <c r="K46">
        <v>61.2</v>
      </c>
      <c r="L46">
        <v>62.311109999999999</v>
      </c>
      <c r="M46">
        <v>0</v>
      </c>
      <c r="N46">
        <v>0</v>
      </c>
      <c r="O46">
        <v>0</v>
      </c>
      <c r="P46">
        <v>1.8</v>
      </c>
      <c r="Q46">
        <v>0</v>
      </c>
      <c r="R46">
        <v>0</v>
      </c>
      <c r="S46">
        <v>0</v>
      </c>
      <c r="T46">
        <v>0</v>
      </c>
      <c r="U46">
        <v>20</v>
      </c>
      <c r="V46" t="s">
        <v>20</v>
      </c>
      <c r="W46" t="s">
        <v>22</v>
      </c>
      <c r="X46" t="s">
        <v>7</v>
      </c>
      <c r="Y46" t="s">
        <v>8</v>
      </c>
      <c r="Z46" t="s">
        <v>7</v>
      </c>
      <c r="AA46">
        <v>10810312</v>
      </c>
      <c r="AB46">
        <v>87302094210</v>
      </c>
      <c r="AC46" t="s">
        <v>21</v>
      </c>
      <c r="AD46" s="1">
        <v>33482</v>
      </c>
      <c r="AE46" t="s">
        <v>4</v>
      </c>
      <c r="AF46" t="s">
        <v>7</v>
      </c>
      <c r="AG46">
        <v>180</v>
      </c>
      <c r="AH46">
        <v>710</v>
      </c>
      <c r="AI46" t="s">
        <v>10</v>
      </c>
      <c r="AJ46">
        <v>40</v>
      </c>
      <c r="AK46">
        <v>71.099999999999994</v>
      </c>
      <c r="AL46">
        <v>41.185600000000001</v>
      </c>
      <c r="AM46">
        <v>42.221417000000002</v>
      </c>
      <c r="AN46">
        <v>39.745600000000003</v>
      </c>
    </row>
    <row r="47" spans="1:40">
      <c r="A47">
        <v>21</v>
      </c>
      <c r="B47" t="s">
        <v>18</v>
      </c>
      <c r="C47" t="s">
        <v>19</v>
      </c>
      <c r="D47" t="s">
        <v>2</v>
      </c>
      <c r="E47" t="s">
        <v>3</v>
      </c>
      <c r="F47" t="s">
        <v>4</v>
      </c>
      <c r="G47">
        <v>0</v>
      </c>
      <c r="H47">
        <v>0</v>
      </c>
      <c r="I47">
        <v>0</v>
      </c>
      <c r="J47">
        <v>0.68</v>
      </c>
      <c r="K47">
        <v>61.2</v>
      </c>
      <c r="L47">
        <v>62.311109999999999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20</v>
      </c>
      <c r="V47" t="s">
        <v>20</v>
      </c>
      <c r="W47" t="s">
        <v>6</v>
      </c>
      <c r="X47" t="s">
        <v>7</v>
      </c>
      <c r="Y47" t="s">
        <v>8</v>
      </c>
      <c r="Z47" t="s">
        <v>7</v>
      </c>
      <c r="AA47">
        <v>10810312</v>
      </c>
      <c r="AB47">
        <v>87302094210</v>
      </c>
      <c r="AC47" t="s">
        <v>21</v>
      </c>
      <c r="AD47" s="1">
        <v>33482</v>
      </c>
      <c r="AE47" t="s">
        <v>4</v>
      </c>
      <c r="AF47" t="s">
        <v>7</v>
      </c>
      <c r="AG47">
        <v>180</v>
      </c>
      <c r="AH47">
        <v>710</v>
      </c>
      <c r="AI47" t="s">
        <v>10</v>
      </c>
      <c r="AJ47">
        <v>40</v>
      </c>
      <c r="AK47">
        <v>71.099999999999994</v>
      </c>
      <c r="AL47">
        <v>42.930300000000003</v>
      </c>
      <c r="AM47">
        <v>44.009996999999998</v>
      </c>
      <c r="AN47">
        <v>41.490299999999998</v>
      </c>
    </row>
    <row r="48" spans="1:40">
      <c r="A48">
        <v>40</v>
      </c>
      <c r="B48" t="s">
        <v>18</v>
      </c>
      <c r="C48" t="s">
        <v>19</v>
      </c>
      <c r="D48" t="s">
        <v>2</v>
      </c>
      <c r="E48" t="s">
        <v>3</v>
      </c>
      <c r="F48" t="s">
        <v>4</v>
      </c>
      <c r="G48">
        <v>878</v>
      </c>
      <c r="H48">
        <v>50</v>
      </c>
      <c r="I48">
        <v>0</v>
      </c>
      <c r="J48">
        <v>0.68</v>
      </c>
      <c r="K48">
        <v>61.2</v>
      </c>
      <c r="L48">
        <v>62.311109999999999</v>
      </c>
      <c r="M48">
        <v>53733.599999999999</v>
      </c>
      <c r="N48">
        <v>33243.626199999999</v>
      </c>
      <c r="O48">
        <v>0.61867483660130695</v>
      </c>
      <c r="P48">
        <v>0</v>
      </c>
      <c r="Q48">
        <v>0</v>
      </c>
      <c r="R48">
        <v>0</v>
      </c>
      <c r="S48">
        <v>0</v>
      </c>
      <c r="T48">
        <v>0</v>
      </c>
      <c r="U48">
        <v>20</v>
      </c>
      <c r="V48" t="s">
        <v>20</v>
      </c>
      <c r="W48" t="s">
        <v>6</v>
      </c>
      <c r="X48" t="s">
        <v>7</v>
      </c>
      <c r="Y48" t="s">
        <v>8</v>
      </c>
      <c r="Z48" t="s">
        <v>7</v>
      </c>
      <c r="AA48">
        <v>10810312</v>
      </c>
      <c r="AB48">
        <v>87302094210</v>
      </c>
      <c r="AC48" t="s">
        <v>21</v>
      </c>
      <c r="AD48" s="1">
        <v>33482</v>
      </c>
      <c r="AE48" t="s">
        <v>4</v>
      </c>
      <c r="AF48" t="s">
        <v>7</v>
      </c>
      <c r="AG48">
        <v>180</v>
      </c>
      <c r="AH48">
        <v>710</v>
      </c>
      <c r="AI48" t="s">
        <v>10</v>
      </c>
      <c r="AJ48">
        <v>40</v>
      </c>
      <c r="AK48">
        <v>71.099999999999994</v>
      </c>
      <c r="AL48">
        <v>41.185600000000001</v>
      </c>
      <c r="AM48">
        <v>42.221417000000002</v>
      </c>
      <c r="AN48">
        <v>39.745600000000003</v>
      </c>
    </row>
    <row r="49" spans="1:40">
      <c r="A49">
        <v>80</v>
      </c>
      <c r="B49" t="s">
        <v>18</v>
      </c>
      <c r="C49" t="s">
        <v>19</v>
      </c>
      <c r="D49" t="s">
        <v>2</v>
      </c>
      <c r="E49" t="s">
        <v>3</v>
      </c>
      <c r="F49" t="s">
        <v>4</v>
      </c>
      <c r="G49">
        <v>0</v>
      </c>
      <c r="H49">
        <v>0</v>
      </c>
      <c r="I49">
        <v>0</v>
      </c>
      <c r="J49">
        <v>0.68</v>
      </c>
      <c r="K49">
        <v>61.2</v>
      </c>
      <c r="L49">
        <v>62.311109999999999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20</v>
      </c>
      <c r="V49" t="s">
        <v>20</v>
      </c>
      <c r="W49" t="s">
        <v>6</v>
      </c>
      <c r="X49" t="s">
        <v>7</v>
      </c>
      <c r="Y49" t="s">
        <v>8</v>
      </c>
      <c r="Z49" t="s">
        <v>7</v>
      </c>
      <c r="AA49">
        <v>10810312</v>
      </c>
      <c r="AB49">
        <v>87302094210</v>
      </c>
      <c r="AC49" t="s">
        <v>21</v>
      </c>
      <c r="AD49" s="1">
        <v>33482</v>
      </c>
      <c r="AE49" t="s">
        <v>4</v>
      </c>
      <c r="AF49" t="s">
        <v>7</v>
      </c>
      <c r="AG49">
        <v>180</v>
      </c>
      <c r="AH49">
        <v>710</v>
      </c>
      <c r="AI49" t="s">
        <v>10</v>
      </c>
      <c r="AJ49">
        <v>40</v>
      </c>
      <c r="AK49">
        <v>71.099999999999994</v>
      </c>
      <c r="AL49">
        <v>41.185600000000001</v>
      </c>
      <c r="AM49">
        <v>42.221417000000002</v>
      </c>
      <c r="AN49">
        <v>39.745600000000003</v>
      </c>
    </row>
    <row r="50" spans="1:40">
      <c r="A50">
        <v>85</v>
      </c>
      <c r="B50" t="s">
        <v>18</v>
      </c>
      <c r="C50" t="s">
        <v>19</v>
      </c>
      <c r="D50" t="s">
        <v>2</v>
      </c>
      <c r="E50" t="s">
        <v>3</v>
      </c>
      <c r="F50" t="s">
        <v>4</v>
      </c>
      <c r="G50">
        <v>0</v>
      </c>
      <c r="H50">
        <v>0</v>
      </c>
      <c r="I50">
        <v>0</v>
      </c>
      <c r="J50">
        <v>0.68</v>
      </c>
      <c r="K50">
        <v>61.2</v>
      </c>
      <c r="L50">
        <v>62.311109999999999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20</v>
      </c>
      <c r="V50" t="s">
        <v>20</v>
      </c>
      <c r="W50" t="s">
        <v>6</v>
      </c>
      <c r="X50" t="s">
        <v>7</v>
      </c>
      <c r="Y50" t="s">
        <v>8</v>
      </c>
      <c r="Z50" t="s">
        <v>7</v>
      </c>
      <c r="AA50">
        <v>10810312</v>
      </c>
      <c r="AB50">
        <v>87302094210</v>
      </c>
      <c r="AC50" t="s">
        <v>21</v>
      </c>
      <c r="AD50" s="1">
        <v>33482</v>
      </c>
      <c r="AE50" t="s">
        <v>4</v>
      </c>
      <c r="AF50" t="s">
        <v>7</v>
      </c>
      <c r="AG50">
        <v>180</v>
      </c>
      <c r="AH50">
        <v>710</v>
      </c>
      <c r="AI50" t="s">
        <v>10</v>
      </c>
      <c r="AJ50">
        <v>40</v>
      </c>
      <c r="AK50">
        <v>71.099999999999994</v>
      </c>
      <c r="AL50">
        <v>0</v>
      </c>
      <c r="AM50">
        <v>0</v>
      </c>
      <c r="AN50">
        <v>0</v>
      </c>
    </row>
    <row r="51" spans="1:40">
      <c r="A51">
        <v>99</v>
      </c>
      <c r="B51" t="s">
        <v>18</v>
      </c>
      <c r="C51" t="s">
        <v>19</v>
      </c>
      <c r="D51" t="s">
        <v>2</v>
      </c>
      <c r="E51" t="s">
        <v>3</v>
      </c>
      <c r="F51" t="s">
        <v>4</v>
      </c>
      <c r="G51">
        <v>0</v>
      </c>
      <c r="H51">
        <v>0</v>
      </c>
      <c r="I51">
        <v>0</v>
      </c>
      <c r="J51">
        <v>0.68</v>
      </c>
      <c r="K51">
        <v>61.2</v>
      </c>
      <c r="L51">
        <v>62.311109999999999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20</v>
      </c>
      <c r="V51" t="s">
        <v>20</v>
      </c>
      <c r="W51" t="s">
        <v>6</v>
      </c>
      <c r="X51" t="s">
        <v>7</v>
      </c>
      <c r="Y51" t="s">
        <v>8</v>
      </c>
      <c r="Z51" t="s">
        <v>7</v>
      </c>
      <c r="AA51">
        <v>10810312</v>
      </c>
      <c r="AB51">
        <v>87302094210</v>
      </c>
      <c r="AC51" t="s">
        <v>21</v>
      </c>
      <c r="AD51" s="1">
        <v>33482</v>
      </c>
      <c r="AE51" t="s">
        <v>4</v>
      </c>
      <c r="AF51" t="s">
        <v>7</v>
      </c>
      <c r="AG51">
        <v>180</v>
      </c>
      <c r="AH51">
        <v>710</v>
      </c>
      <c r="AI51" t="s">
        <v>10</v>
      </c>
      <c r="AJ51">
        <v>40</v>
      </c>
      <c r="AK51">
        <v>71.099999999999994</v>
      </c>
      <c r="AL51">
        <v>0</v>
      </c>
      <c r="AM51">
        <v>0</v>
      </c>
      <c r="AN51">
        <v>0</v>
      </c>
    </row>
    <row r="52" spans="1:40">
      <c r="G52">
        <f>SUM(G27:G51)</f>
        <v>4178</v>
      </c>
      <c r="H52">
        <f>SUM(H27:H51)</f>
        <v>2945</v>
      </c>
      <c r="I52">
        <f>SUM(I27:I51)</f>
        <v>0</v>
      </c>
      <c r="L52">
        <v>37.785899999999998</v>
      </c>
      <c r="M52">
        <f>SUM(M27:M51)</f>
        <v>255693.60000000003</v>
      </c>
      <c r="N52">
        <f>G52*L52</f>
        <v>157869.4902</v>
      </c>
      <c r="O52">
        <f>N52/M52</f>
        <v>0.61741666666666661</v>
      </c>
      <c r="P52">
        <f>SUM(P27:P51)</f>
        <v>1818.1</v>
      </c>
      <c r="Q52">
        <f>SUM(Q27:Q51)</f>
        <v>2736</v>
      </c>
      <c r="R52">
        <f>SUM(R27:R51)</f>
        <v>305</v>
      </c>
      <c r="S52">
        <f>SUM(S27:S51)</f>
        <v>0</v>
      </c>
      <c r="T52">
        <f>SUM(T27:T51)</f>
        <v>0</v>
      </c>
      <c r="AD52" s="1"/>
    </row>
    <row r="53" spans="1:40">
      <c r="A53">
        <v>1</v>
      </c>
      <c r="B53" t="s">
        <v>23</v>
      </c>
      <c r="C53" t="s">
        <v>24</v>
      </c>
      <c r="D53" t="s">
        <v>2</v>
      </c>
      <c r="E53" t="s">
        <v>3</v>
      </c>
      <c r="F53" t="s">
        <v>7</v>
      </c>
      <c r="G53">
        <v>0</v>
      </c>
      <c r="H53">
        <v>0</v>
      </c>
      <c r="I53">
        <v>0</v>
      </c>
      <c r="J53">
        <v>0.68</v>
      </c>
      <c r="K53">
        <v>61.2</v>
      </c>
      <c r="L53">
        <v>62.311109999999999</v>
      </c>
      <c r="M53">
        <v>0</v>
      </c>
      <c r="N53">
        <v>0</v>
      </c>
      <c r="O53">
        <v>0</v>
      </c>
      <c r="P53">
        <v>0.3</v>
      </c>
      <c r="Q53">
        <v>0</v>
      </c>
      <c r="R53">
        <v>0</v>
      </c>
      <c r="S53">
        <v>0</v>
      </c>
      <c r="T53">
        <v>0</v>
      </c>
      <c r="U53">
        <v>20</v>
      </c>
      <c r="V53" t="s">
        <v>25</v>
      </c>
      <c r="W53" t="s">
        <v>11</v>
      </c>
      <c r="X53" t="s">
        <v>7</v>
      </c>
      <c r="Y53" t="s">
        <v>8</v>
      </c>
      <c r="Z53" t="s">
        <v>7</v>
      </c>
      <c r="AA53">
        <v>10810312</v>
      </c>
      <c r="AB53">
        <v>87302094227</v>
      </c>
      <c r="AD53" s="1">
        <v>35370</v>
      </c>
      <c r="AE53" t="s">
        <v>4</v>
      </c>
      <c r="AF53" t="s">
        <v>7</v>
      </c>
      <c r="AG53">
        <v>180</v>
      </c>
      <c r="AH53">
        <v>710</v>
      </c>
      <c r="AI53" t="s">
        <v>10</v>
      </c>
      <c r="AJ53">
        <v>40</v>
      </c>
      <c r="AK53">
        <v>99.9</v>
      </c>
      <c r="AL53">
        <v>27.584700000000002</v>
      </c>
      <c r="AM53">
        <v>51.871161999999998</v>
      </c>
      <c r="AN53">
        <v>39.745600000000003</v>
      </c>
    </row>
    <row r="54" spans="1:40">
      <c r="A54">
        <v>2</v>
      </c>
      <c r="B54" t="s">
        <v>23</v>
      </c>
      <c r="C54" t="s">
        <v>24</v>
      </c>
      <c r="D54" t="s">
        <v>2</v>
      </c>
      <c r="E54" t="s">
        <v>3</v>
      </c>
      <c r="F54" t="s">
        <v>4</v>
      </c>
      <c r="G54">
        <v>0</v>
      </c>
      <c r="H54">
        <v>0</v>
      </c>
      <c r="I54">
        <v>0</v>
      </c>
      <c r="J54">
        <v>0.68</v>
      </c>
      <c r="K54">
        <v>61.2</v>
      </c>
      <c r="L54">
        <v>62.311109999999999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20</v>
      </c>
      <c r="V54" t="s">
        <v>25</v>
      </c>
      <c r="W54" t="s">
        <v>6</v>
      </c>
      <c r="X54" t="s">
        <v>7</v>
      </c>
      <c r="Y54" t="s">
        <v>8</v>
      </c>
      <c r="Z54" t="s">
        <v>7</v>
      </c>
      <c r="AA54">
        <v>10810312</v>
      </c>
      <c r="AB54">
        <v>87302094227</v>
      </c>
      <c r="AD54" s="1">
        <v>35370</v>
      </c>
      <c r="AE54" t="s">
        <v>4</v>
      </c>
      <c r="AF54" t="s">
        <v>7</v>
      </c>
      <c r="AG54">
        <v>180</v>
      </c>
      <c r="AH54">
        <v>710</v>
      </c>
      <c r="AI54" t="s">
        <v>10</v>
      </c>
      <c r="AJ54">
        <v>40</v>
      </c>
      <c r="AK54">
        <v>99.9</v>
      </c>
      <c r="AL54">
        <v>38.798699999999997</v>
      </c>
      <c r="AM54">
        <v>51.871161999999998</v>
      </c>
      <c r="AN54">
        <v>39.745600000000003</v>
      </c>
    </row>
    <row r="55" spans="1:40">
      <c r="A55">
        <v>3</v>
      </c>
      <c r="B55" t="s">
        <v>23</v>
      </c>
      <c r="C55" t="s">
        <v>24</v>
      </c>
      <c r="D55" t="s">
        <v>2</v>
      </c>
      <c r="E55" t="s">
        <v>3</v>
      </c>
      <c r="F55" t="s">
        <v>4</v>
      </c>
      <c r="G55">
        <v>0</v>
      </c>
      <c r="H55">
        <v>0</v>
      </c>
      <c r="I55">
        <v>0</v>
      </c>
      <c r="J55">
        <v>0.68</v>
      </c>
      <c r="K55">
        <v>61.2</v>
      </c>
      <c r="L55">
        <v>62.311109999999999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20</v>
      </c>
      <c r="V55" t="s">
        <v>25</v>
      </c>
      <c r="W55" t="s">
        <v>6</v>
      </c>
      <c r="X55" t="s">
        <v>7</v>
      </c>
      <c r="Y55" t="s">
        <v>8</v>
      </c>
      <c r="Z55" t="s">
        <v>7</v>
      </c>
      <c r="AA55">
        <v>10810312</v>
      </c>
      <c r="AB55">
        <v>87302094227</v>
      </c>
      <c r="AD55" s="1">
        <v>35370</v>
      </c>
      <c r="AE55" t="s">
        <v>4</v>
      </c>
      <c r="AF55" t="s">
        <v>7</v>
      </c>
      <c r="AG55">
        <v>180</v>
      </c>
      <c r="AH55">
        <v>710</v>
      </c>
      <c r="AI55" t="s">
        <v>10</v>
      </c>
      <c r="AJ55">
        <v>40</v>
      </c>
      <c r="AK55">
        <v>99.9</v>
      </c>
      <c r="AL55">
        <v>38.920499999999997</v>
      </c>
      <c r="AM55">
        <v>51.871161999999998</v>
      </c>
      <c r="AN55">
        <v>39.807899999999997</v>
      </c>
    </row>
    <row r="56" spans="1:40">
      <c r="A56">
        <v>4</v>
      </c>
      <c r="B56" t="s">
        <v>23</v>
      </c>
      <c r="C56" t="s">
        <v>24</v>
      </c>
      <c r="D56" t="s">
        <v>2</v>
      </c>
      <c r="E56" t="s">
        <v>3</v>
      </c>
      <c r="F56" t="s">
        <v>4</v>
      </c>
      <c r="G56">
        <v>2</v>
      </c>
      <c r="H56">
        <v>2</v>
      </c>
      <c r="I56">
        <v>0</v>
      </c>
      <c r="J56">
        <v>0.68</v>
      </c>
      <c r="K56">
        <v>61.2</v>
      </c>
      <c r="L56">
        <v>62.311109999999999</v>
      </c>
      <c r="M56">
        <v>122.4</v>
      </c>
      <c r="N56">
        <v>65.391999999999996</v>
      </c>
      <c r="O56">
        <v>0.53424836601307202</v>
      </c>
      <c r="P56">
        <v>1</v>
      </c>
      <c r="Q56">
        <v>0</v>
      </c>
      <c r="R56">
        <v>0</v>
      </c>
      <c r="S56">
        <v>0</v>
      </c>
      <c r="T56">
        <v>0</v>
      </c>
      <c r="U56">
        <v>20</v>
      </c>
      <c r="V56" t="s">
        <v>25</v>
      </c>
      <c r="W56" t="s">
        <v>6</v>
      </c>
      <c r="X56" t="s">
        <v>7</v>
      </c>
      <c r="Y56" t="s">
        <v>8</v>
      </c>
      <c r="Z56" t="s">
        <v>7</v>
      </c>
      <c r="AA56">
        <v>10810312</v>
      </c>
      <c r="AB56">
        <v>87302094227</v>
      </c>
      <c r="AD56" s="1">
        <v>35370</v>
      </c>
      <c r="AE56" t="s">
        <v>4</v>
      </c>
      <c r="AF56" t="s">
        <v>7</v>
      </c>
      <c r="AG56">
        <v>180</v>
      </c>
      <c r="AH56">
        <v>710</v>
      </c>
      <c r="AI56" t="s">
        <v>10</v>
      </c>
      <c r="AJ56">
        <v>40</v>
      </c>
      <c r="AK56">
        <v>99.9</v>
      </c>
      <c r="AL56">
        <v>38.854399999999998</v>
      </c>
      <c r="AM56">
        <v>54.453752000000001</v>
      </c>
      <c r="AN56">
        <v>41.241</v>
      </c>
    </row>
    <row r="57" spans="1:40">
      <c r="A57">
        <v>5</v>
      </c>
      <c r="B57" t="s">
        <v>23</v>
      </c>
      <c r="C57" t="s">
        <v>24</v>
      </c>
      <c r="D57" t="s">
        <v>2</v>
      </c>
      <c r="E57" t="s">
        <v>3</v>
      </c>
      <c r="F57" t="s">
        <v>4</v>
      </c>
      <c r="G57">
        <v>0</v>
      </c>
      <c r="H57">
        <v>0</v>
      </c>
      <c r="I57">
        <v>0</v>
      </c>
      <c r="J57">
        <v>0.68</v>
      </c>
      <c r="K57">
        <v>61.2</v>
      </c>
      <c r="L57">
        <v>62.311109999999999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20</v>
      </c>
      <c r="V57" t="s">
        <v>25</v>
      </c>
      <c r="W57" t="s">
        <v>6</v>
      </c>
      <c r="X57" t="s">
        <v>7</v>
      </c>
      <c r="Y57" t="s">
        <v>8</v>
      </c>
      <c r="Z57" t="s">
        <v>7</v>
      </c>
      <c r="AA57">
        <v>10810312</v>
      </c>
      <c r="AB57">
        <v>87302094227</v>
      </c>
      <c r="AD57" s="1">
        <v>35370</v>
      </c>
      <c r="AE57" t="s">
        <v>4</v>
      </c>
      <c r="AF57" t="s">
        <v>7</v>
      </c>
      <c r="AG57">
        <v>180</v>
      </c>
      <c r="AH57">
        <v>710</v>
      </c>
      <c r="AI57" t="s">
        <v>10</v>
      </c>
      <c r="AJ57">
        <v>40</v>
      </c>
      <c r="AK57">
        <v>99.9</v>
      </c>
      <c r="AL57">
        <v>38.948599999999999</v>
      </c>
      <c r="AM57">
        <v>51.871161999999998</v>
      </c>
      <c r="AN57">
        <v>39.807899999999997</v>
      </c>
    </row>
    <row r="58" spans="1:40">
      <c r="A58">
        <v>6</v>
      </c>
      <c r="B58" t="s">
        <v>23</v>
      </c>
      <c r="C58" t="s">
        <v>24</v>
      </c>
      <c r="D58" t="s">
        <v>2</v>
      </c>
      <c r="E58" t="s">
        <v>3</v>
      </c>
      <c r="F58" t="s">
        <v>4</v>
      </c>
      <c r="G58">
        <v>0</v>
      </c>
      <c r="H58">
        <v>0</v>
      </c>
      <c r="I58">
        <v>0</v>
      </c>
      <c r="J58">
        <v>0.68</v>
      </c>
      <c r="K58">
        <v>61.2</v>
      </c>
      <c r="L58">
        <v>62.311109999999999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20</v>
      </c>
      <c r="V58" t="s">
        <v>25</v>
      </c>
      <c r="W58" t="s">
        <v>6</v>
      </c>
      <c r="X58" t="s">
        <v>7</v>
      </c>
      <c r="Y58" t="s">
        <v>8</v>
      </c>
      <c r="Z58" t="s">
        <v>7</v>
      </c>
      <c r="AA58">
        <v>10810312</v>
      </c>
      <c r="AB58">
        <v>87302094227</v>
      </c>
      <c r="AD58" s="1">
        <v>35370</v>
      </c>
      <c r="AE58" t="s">
        <v>4</v>
      </c>
      <c r="AF58" t="s">
        <v>7</v>
      </c>
      <c r="AG58">
        <v>180</v>
      </c>
      <c r="AH58">
        <v>710</v>
      </c>
      <c r="AI58" t="s">
        <v>10</v>
      </c>
      <c r="AJ58">
        <v>40</v>
      </c>
      <c r="AK58">
        <v>99.9</v>
      </c>
      <c r="AL58">
        <v>38.676299999999998</v>
      </c>
      <c r="AM58">
        <v>51.871161999999998</v>
      </c>
      <c r="AN58">
        <v>39.807899999999997</v>
      </c>
    </row>
    <row r="59" spans="1:40">
      <c r="A59">
        <v>7</v>
      </c>
      <c r="B59" t="s">
        <v>23</v>
      </c>
      <c r="C59" t="s">
        <v>24</v>
      </c>
      <c r="D59" t="s">
        <v>2</v>
      </c>
      <c r="E59" t="s">
        <v>3</v>
      </c>
      <c r="F59" t="s">
        <v>4</v>
      </c>
      <c r="G59">
        <v>0</v>
      </c>
      <c r="H59">
        <v>0</v>
      </c>
      <c r="I59">
        <v>0</v>
      </c>
      <c r="J59">
        <v>0.68</v>
      </c>
      <c r="K59">
        <v>61.2</v>
      </c>
      <c r="L59">
        <v>62.311109999999999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20</v>
      </c>
      <c r="V59" t="s">
        <v>25</v>
      </c>
      <c r="W59" t="s">
        <v>6</v>
      </c>
      <c r="X59" t="s">
        <v>7</v>
      </c>
      <c r="Y59" t="s">
        <v>8</v>
      </c>
      <c r="Z59" t="s">
        <v>7</v>
      </c>
      <c r="AA59">
        <v>10810312</v>
      </c>
      <c r="AB59">
        <v>87302094227</v>
      </c>
      <c r="AD59" s="1">
        <v>35370</v>
      </c>
      <c r="AE59" t="s">
        <v>4</v>
      </c>
      <c r="AF59" t="s">
        <v>7</v>
      </c>
      <c r="AG59">
        <v>180</v>
      </c>
      <c r="AH59">
        <v>710</v>
      </c>
      <c r="AI59" t="s">
        <v>10</v>
      </c>
      <c r="AJ59">
        <v>40</v>
      </c>
      <c r="AK59">
        <v>99.9</v>
      </c>
      <c r="AL59">
        <v>38.996400000000001</v>
      </c>
      <c r="AM59">
        <v>54.453752000000001</v>
      </c>
      <c r="AN59">
        <v>41.3033</v>
      </c>
    </row>
    <row r="60" spans="1:40">
      <c r="A60">
        <v>8</v>
      </c>
      <c r="B60" t="s">
        <v>23</v>
      </c>
      <c r="C60" t="s">
        <v>24</v>
      </c>
      <c r="D60" t="s">
        <v>2</v>
      </c>
      <c r="E60" t="s">
        <v>3</v>
      </c>
      <c r="F60" t="s">
        <v>4</v>
      </c>
      <c r="G60">
        <v>0</v>
      </c>
      <c r="H60">
        <v>0</v>
      </c>
      <c r="I60">
        <v>0</v>
      </c>
      <c r="J60">
        <v>0.68</v>
      </c>
      <c r="K60">
        <v>61.2</v>
      </c>
      <c r="L60">
        <v>62.311109999999999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20</v>
      </c>
      <c r="V60" t="s">
        <v>25</v>
      </c>
      <c r="W60" t="s">
        <v>6</v>
      </c>
      <c r="X60" t="s">
        <v>7</v>
      </c>
      <c r="Y60" t="s">
        <v>8</v>
      </c>
      <c r="Z60" t="s">
        <v>7</v>
      </c>
      <c r="AA60">
        <v>10810312</v>
      </c>
      <c r="AB60">
        <v>87302094227</v>
      </c>
      <c r="AD60" s="1">
        <v>35370</v>
      </c>
      <c r="AE60" t="s">
        <v>4</v>
      </c>
      <c r="AF60" t="s">
        <v>7</v>
      </c>
      <c r="AG60">
        <v>180</v>
      </c>
      <c r="AH60">
        <v>710</v>
      </c>
      <c r="AI60" t="s">
        <v>10</v>
      </c>
      <c r="AJ60">
        <v>40</v>
      </c>
      <c r="AK60">
        <v>99.9</v>
      </c>
      <c r="AL60">
        <v>39.018999999999998</v>
      </c>
      <c r="AM60">
        <v>54.453752000000001</v>
      </c>
      <c r="AN60">
        <v>41.3033</v>
      </c>
    </row>
    <row r="61" spans="1:40">
      <c r="A61">
        <v>9</v>
      </c>
      <c r="B61" t="s">
        <v>23</v>
      </c>
      <c r="C61" t="s">
        <v>24</v>
      </c>
      <c r="D61" t="s">
        <v>2</v>
      </c>
      <c r="E61" t="s">
        <v>3</v>
      </c>
      <c r="F61" t="s">
        <v>4</v>
      </c>
      <c r="G61">
        <v>0</v>
      </c>
      <c r="H61">
        <v>0</v>
      </c>
      <c r="I61">
        <v>0</v>
      </c>
      <c r="J61">
        <v>0.68</v>
      </c>
      <c r="K61">
        <v>61.2</v>
      </c>
      <c r="L61">
        <v>62.311109999999999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20</v>
      </c>
      <c r="V61" t="s">
        <v>25</v>
      </c>
      <c r="W61" t="s">
        <v>6</v>
      </c>
      <c r="X61" t="s">
        <v>7</v>
      </c>
      <c r="Y61" t="s">
        <v>8</v>
      </c>
      <c r="Z61" t="s">
        <v>7</v>
      </c>
      <c r="AA61">
        <v>10810312</v>
      </c>
      <c r="AB61">
        <v>87302094227</v>
      </c>
      <c r="AD61" s="1">
        <v>35370</v>
      </c>
      <c r="AE61" t="s">
        <v>4</v>
      </c>
      <c r="AF61" t="s">
        <v>7</v>
      </c>
      <c r="AG61">
        <v>180</v>
      </c>
      <c r="AH61">
        <v>710</v>
      </c>
      <c r="AI61" t="s">
        <v>10</v>
      </c>
      <c r="AJ61">
        <v>40</v>
      </c>
      <c r="AK61">
        <v>99.9</v>
      </c>
      <c r="AL61">
        <v>32.419499999999999</v>
      </c>
      <c r="AM61">
        <v>54.703625000000002</v>
      </c>
      <c r="AN61">
        <v>42.3003</v>
      </c>
    </row>
    <row r="62" spans="1:40">
      <c r="A62">
        <v>10</v>
      </c>
      <c r="B62" t="s">
        <v>23</v>
      </c>
      <c r="C62" t="s">
        <v>24</v>
      </c>
      <c r="D62" t="s">
        <v>2</v>
      </c>
      <c r="E62" t="s">
        <v>3</v>
      </c>
      <c r="F62" t="s">
        <v>4</v>
      </c>
      <c r="G62">
        <v>0</v>
      </c>
      <c r="H62">
        <v>0</v>
      </c>
      <c r="I62">
        <v>0</v>
      </c>
      <c r="J62">
        <v>0.68</v>
      </c>
      <c r="K62">
        <v>61.2</v>
      </c>
      <c r="L62">
        <v>62.311109999999999</v>
      </c>
      <c r="M62">
        <v>0</v>
      </c>
      <c r="N62">
        <v>0</v>
      </c>
      <c r="O62">
        <v>0</v>
      </c>
      <c r="P62">
        <v>3</v>
      </c>
      <c r="Q62">
        <v>0</v>
      </c>
      <c r="R62">
        <v>0</v>
      </c>
      <c r="S62">
        <v>0</v>
      </c>
      <c r="T62">
        <v>0</v>
      </c>
      <c r="U62">
        <v>20</v>
      </c>
      <c r="V62" t="s">
        <v>25</v>
      </c>
      <c r="W62" t="s">
        <v>6</v>
      </c>
      <c r="X62" t="s">
        <v>7</v>
      </c>
      <c r="Y62" t="s">
        <v>8</v>
      </c>
      <c r="Z62" t="s">
        <v>7</v>
      </c>
      <c r="AA62">
        <v>10810312</v>
      </c>
      <c r="AB62">
        <v>87302094227</v>
      </c>
      <c r="AD62" s="1">
        <v>35370</v>
      </c>
      <c r="AE62" t="s">
        <v>4</v>
      </c>
      <c r="AF62" t="s">
        <v>7</v>
      </c>
      <c r="AG62">
        <v>180</v>
      </c>
      <c r="AH62">
        <v>710</v>
      </c>
      <c r="AI62" t="s">
        <v>10</v>
      </c>
      <c r="AJ62">
        <v>40</v>
      </c>
      <c r="AK62">
        <v>99.9</v>
      </c>
      <c r="AL62">
        <v>39.134099999999997</v>
      </c>
      <c r="AM62">
        <v>54.287084</v>
      </c>
      <c r="AN62">
        <v>41.490299999999998</v>
      </c>
    </row>
    <row r="63" spans="1:40">
      <c r="A63">
        <v>11</v>
      </c>
      <c r="B63" t="s">
        <v>23</v>
      </c>
      <c r="C63" t="s">
        <v>24</v>
      </c>
      <c r="D63" t="s">
        <v>2</v>
      </c>
      <c r="E63" t="s">
        <v>3</v>
      </c>
      <c r="F63" t="s">
        <v>4</v>
      </c>
      <c r="G63">
        <v>0</v>
      </c>
      <c r="H63">
        <v>0</v>
      </c>
      <c r="I63">
        <v>0</v>
      </c>
      <c r="J63">
        <v>0.68</v>
      </c>
      <c r="K63">
        <v>61.2</v>
      </c>
      <c r="L63">
        <v>62.311109999999999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20</v>
      </c>
      <c r="V63" t="s">
        <v>25</v>
      </c>
      <c r="W63" t="s">
        <v>6</v>
      </c>
      <c r="X63" t="s">
        <v>7</v>
      </c>
      <c r="Y63" t="s">
        <v>8</v>
      </c>
      <c r="Z63" t="s">
        <v>7</v>
      </c>
      <c r="AA63">
        <v>10810312</v>
      </c>
      <c r="AB63">
        <v>87302094227</v>
      </c>
      <c r="AD63" s="1">
        <v>35370</v>
      </c>
      <c r="AE63" t="s">
        <v>4</v>
      </c>
      <c r="AF63" t="s">
        <v>7</v>
      </c>
      <c r="AG63">
        <v>180</v>
      </c>
      <c r="AH63">
        <v>710</v>
      </c>
      <c r="AI63" t="s">
        <v>10</v>
      </c>
      <c r="AJ63">
        <v>40</v>
      </c>
      <c r="AK63">
        <v>99.9</v>
      </c>
      <c r="AL63">
        <v>32.419499999999999</v>
      </c>
      <c r="AM63">
        <v>54.453752000000001</v>
      </c>
      <c r="AN63">
        <v>41.3033</v>
      </c>
    </row>
    <row r="64" spans="1:40">
      <c r="A64">
        <v>12</v>
      </c>
      <c r="B64" t="s">
        <v>23</v>
      </c>
      <c r="C64" t="s">
        <v>24</v>
      </c>
      <c r="D64" t="s">
        <v>2</v>
      </c>
      <c r="E64" t="s">
        <v>3</v>
      </c>
      <c r="F64" t="s">
        <v>4</v>
      </c>
      <c r="G64">
        <v>0</v>
      </c>
      <c r="H64">
        <v>0</v>
      </c>
      <c r="I64">
        <v>0</v>
      </c>
      <c r="J64">
        <v>0.68</v>
      </c>
      <c r="K64">
        <v>61.2</v>
      </c>
      <c r="L64">
        <v>62.311109999999999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20</v>
      </c>
      <c r="V64" t="s">
        <v>25</v>
      </c>
      <c r="W64" t="s">
        <v>6</v>
      </c>
      <c r="X64" t="s">
        <v>7</v>
      </c>
      <c r="Y64" t="s">
        <v>8</v>
      </c>
      <c r="Z64" t="s">
        <v>7</v>
      </c>
      <c r="AA64">
        <v>10810312</v>
      </c>
      <c r="AB64">
        <v>87302094227</v>
      </c>
      <c r="AD64" s="1">
        <v>35370</v>
      </c>
      <c r="AE64" t="s">
        <v>4</v>
      </c>
      <c r="AF64" t="s">
        <v>7</v>
      </c>
      <c r="AG64">
        <v>180</v>
      </c>
      <c r="AH64">
        <v>710</v>
      </c>
      <c r="AI64" t="s">
        <v>10</v>
      </c>
      <c r="AJ64">
        <v>40</v>
      </c>
      <c r="AK64">
        <v>99.9</v>
      </c>
      <c r="AL64">
        <v>30.2163</v>
      </c>
      <c r="AM64">
        <v>54.453752000000001</v>
      </c>
      <c r="AN64">
        <v>41.241</v>
      </c>
    </row>
    <row r="65" spans="1:40">
      <c r="A65">
        <v>13</v>
      </c>
      <c r="B65" t="s">
        <v>23</v>
      </c>
      <c r="C65" t="s">
        <v>24</v>
      </c>
      <c r="D65" t="s">
        <v>2</v>
      </c>
      <c r="E65" t="s">
        <v>3</v>
      </c>
      <c r="F65" t="s">
        <v>4</v>
      </c>
      <c r="G65">
        <v>0</v>
      </c>
      <c r="H65">
        <v>0</v>
      </c>
      <c r="I65">
        <v>0</v>
      </c>
      <c r="J65">
        <v>0.68</v>
      </c>
      <c r="K65">
        <v>61.2</v>
      </c>
      <c r="L65">
        <v>62.311109999999999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20</v>
      </c>
      <c r="V65" t="s">
        <v>25</v>
      </c>
      <c r="W65" t="s">
        <v>6</v>
      </c>
      <c r="X65" t="s">
        <v>7</v>
      </c>
      <c r="Y65" t="s">
        <v>8</v>
      </c>
      <c r="Z65" t="s">
        <v>7</v>
      </c>
      <c r="AA65">
        <v>10810312</v>
      </c>
      <c r="AB65">
        <v>87302094227</v>
      </c>
      <c r="AD65" s="1">
        <v>35370</v>
      </c>
      <c r="AE65" t="s">
        <v>4</v>
      </c>
      <c r="AF65" t="s">
        <v>7</v>
      </c>
      <c r="AG65">
        <v>180</v>
      </c>
      <c r="AH65">
        <v>710</v>
      </c>
      <c r="AI65" t="s">
        <v>10</v>
      </c>
      <c r="AJ65">
        <v>40</v>
      </c>
      <c r="AK65">
        <v>99.9</v>
      </c>
      <c r="AL65">
        <v>39.258899999999997</v>
      </c>
      <c r="AM65">
        <v>54.703625000000002</v>
      </c>
      <c r="AN65">
        <v>42.3003</v>
      </c>
    </row>
    <row r="66" spans="1:40">
      <c r="A66">
        <v>14</v>
      </c>
      <c r="B66" t="s">
        <v>23</v>
      </c>
      <c r="C66" t="s">
        <v>24</v>
      </c>
      <c r="D66" t="s">
        <v>2</v>
      </c>
      <c r="E66" t="s">
        <v>3</v>
      </c>
      <c r="F66" t="s">
        <v>4</v>
      </c>
      <c r="G66">
        <v>0</v>
      </c>
      <c r="H66">
        <v>0</v>
      </c>
      <c r="I66">
        <v>0</v>
      </c>
      <c r="J66">
        <v>0.68</v>
      </c>
      <c r="K66">
        <v>61.2</v>
      </c>
      <c r="L66">
        <v>62.311109999999999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20</v>
      </c>
      <c r="V66" t="s">
        <v>25</v>
      </c>
      <c r="W66" t="s">
        <v>6</v>
      </c>
      <c r="X66" t="s">
        <v>7</v>
      </c>
      <c r="Y66" t="s">
        <v>8</v>
      </c>
      <c r="Z66" t="s">
        <v>7</v>
      </c>
      <c r="AA66">
        <v>10810312</v>
      </c>
      <c r="AB66">
        <v>87302094227</v>
      </c>
      <c r="AD66" s="1">
        <v>35370</v>
      </c>
      <c r="AE66" t="s">
        <v>4</v>
      </c>
      <c r="AF66" t="s">
        <v>7</v>
      </c>
      <c r="AG66">
        <v>180</v>
      </c>
      <c r="AH66">
        <v>710</v>
      </c>
      <c r="AI66" t="s">
        <v>10</v>
      </c>
      <c r="AJ66">
        <v>40</v>
      </c>
      <c r="AK66">
        <v>99.9</v>
      </c>
      <c r="AL66">
        <v>39.033099999999997</v>
      </c>
      <c r="AM66">
        <v>54.453752000000001</v>
      </c>
      <c r="AN66">
        <v>41.3033</v>
      </c>
    </row>
    <row r="67" spans="1:40">
      <c r="A67">
        <v>15</v>
      </c>
      <c r="B67" t="s">
        <v>23</v>
      </c>
      <c r="C67" t="s">
        <v>24</v>
      </c>
      <c r="D67" t="s">
        <v>2</v>
      </c>
      <c r="E67" t="s">
        <v>3</v>
      </c>
      <c r="F67" t="s">
        <v>7</v>
      </c>
      <c r="G67">
        <v>0</v>
      </c>
      <c r="H67">
        <v>0</v>
      </c>
      <c r="I67">
        <v>0</v>
      </c>
      <c r="J67">
        <v>0.68</v>
      </c>
      <c r="K67">
        <v>61.2</v>
      </c>
      <c r="L67">
        <v>62.311109999999999</v>
      </c>
      <c r="M67">
        <v>0</v>
      </c>
      <c r="N67">
        <v>0</v>
      </c>
      <c r="O67">
        <v>0</v>
      </c>
      <c r="P67">
        <v>0.8</v>
      </c>
      <c r="Q67">
        <v>0</v>
      </c>
      <c r="R67">
        <v>0</v>
      </c>
      <c r="S67">
        <v>0</v>
      </c>
      <c r="T67">
        <v>0</v>
      </c>
      <c r="U67">
        <v>20</v>
      </c>
      <c r="V67" t="s">
        <v>25</v>
      </c>
      <c r="W67" t="s">
        <v>11</v>
      </c>
      <c r="X67" t="s">
        <v>7</v>
      </c>
      <c r="Y67" t="s">
        <v>8</v>
      </c>
      <c r="Z67" t="s">
        <v>7</v>
      </c>
      <c r="AA67">
        <v>10810312</v>
      </c>
      <c r="AB67">
        <v>87302094227</v>
      </c>
      <c r="AD67" s="1">
        <v>35370</v>
      </c>
      <c r="AE67" t="s">
        <v>4</v>
      </c>
      <c r="AF67" t="s">
        <v>7</v>
      </c>
      <c r="AG67">
        <v>180</v>
      </c>
      <c r="AH67">
        <v>710</v>
      </c>
      <c r="AI67" t="s">
        <v>10</v>
      </c>
      <c r="AJ67">
        <v>40</v>
      </c>
      <c r="AK67">
        <v>99.9</v>
      </c>
      <c r="AL67">
        <v>27.584700000000002</v>
      </c>
      <c r="AM67">
        <v>51.871161999999998</v>
      </c>
      <c r="AN67">
        <v>39.745600000000003</v>
      </c>
    </row>
    <row r="68" spans="1:40">
      <c r="A68">
        <v>16</v>
      </c>
      <c r="B68" t="s">
        <v>23</v>
      </c>
      <c r="C68" t="s">
        <v>24</v>
      </c>
      <c r="D68" t="s">
        <v>2</v>
      </c>
      <c r="E68" t="s">
        <v>3</v>
      </c>
      <c r="F68" t="s">
        <v>4</v>
      </c>
      <c r="G68">
        <v>0</v>
      </c>
      <c r="H68">
        <v>0</v>
      </c>
      <c r="I68">
        <v>0</v>
      </c>
      <c r="J68">
        <v>0.68</v>
      </c>
      <c r="K68">
        <v>61.2</v>
      </c>
      <c r="L68">
        <v>62.311109999999999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20</v>
      </c>
      <c r="V68" t="s">
        <v>25</v>
      </c>
      <c r="W68" t="s">
        <v>6</v>
      </c>
      <c r="X68" t="s">
        <v>7</v>
      </c>
      <c r="Y68" t="s">
        <v>8</v>
      </c>
      <c r="Z68" t="s">
        <v>7</v>
      </c>
      <c r="AA68">
        <v>10810312</v>
      </c>
      <c r="AB68">
        <v>87302094227</v>
      </c>
      <c r="AD68" s="1">
        <v>35370</v>
      </c>
      <c r="AE68" t="s">
        <v>4</v>
      </c>
      <c r="AF68" t="s">
        <v>7</v>
      </c>
      <c r="AG68">
        <v>180</v>
      </c>
      <c r="AH68">
        <v>710</v>
      </c>
      <c r="AI68" t="s">
        <v>10</v>
      </c>
      <c r="AJ68">
        <v>40</v>
      </c>
      <c r="AK68">
        <v>99.9</v>
      </c>
      <c r="AL68">
        <v>39.2057</v>
      </c>
      <c r="AM68">
        <v>54.453752000000001</v>
      </c>
      <c r="AN68">
        <v>41.926400000000001</v>
      </c>
    </row>
    <row r="69" spans="1:40">
      <c r="A69">
        <v>18</v>
      </c>
      <c r="B69" t="s">
        <v>23</v>
      </c>
      <c r="C69" t="s">
        <v>24</v>
      </c>
      <c r="D69" t="s">
        <v>2</v>
      </c>
      <c r="E69" t="s">
        <v>3</v>
      </c>
      <c r="F69" t="s">
        <v>4</v>
      </c>
      <c r="G69">
        <v>0</v>
      </c>
      <c r="H69">
        <v>0</v>
      </c>
      <c r="I69">
        <v>0</v>
      </c>
      <c r="J69">
        <v>0.68</v>
      </c>
      <c r="K69">
        <v>61.2</v>
      </c>
      <c r="L69">
        <v>62.311109999999999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20</v>
      </c>
      <c r="V69" t="s">
        <v>25</v>
      </c>
      <c r="W69" t="s">
        <v>6</v>
      </c>
      <c r="X69" t="s">
        <v>7</v>
      </c>
      <c r="Y69" t="s">
        <v>8</v>
      </c>
      <c r="Z69" t="s">
        <v>7</v>
      </c>
      <c r="AA69">
        <v>10810312</v>
      </c>
      <c r="AB69">
        <v>87302094227</v>
      </c>
      <c r="AD69" s="1">
        <v>35370</v>
      </c>
      <c r="AE69" t="s">
        <v>4</v>
      </c>
      <c r="AF69" t="s">
        <v>7</v>
      </c>
      <c r="AG69">
        <v>180</v>
      </c>
      <c r="AH69">
        <v>710</v>
      </c>
      <c r="AI69" t="s">
        <v>10</v>
      </c>
      <c r="AJ69">
        <v>40</v>
      </c>
      <c r="AK69">
        <v>99.9</v>
      </c>
      <c r="AL69">
        <v>39.307299999999998</v>
      </c>
      <c r="AM69">
        <v>54.453752000000001</v>
      </c>
      <c r="AN69">
        <v>41.926400000000001</v>
      </c>
    </row>
    <row r="70" spans="1:40">
      <c r="A70">
        <v>20</v>
      </c>
      <c r="B70" t="s">
        <v>23</v>
      </c>
      <c r="C70" t="s">
        <v>24</v>
      </c>
      <c r="D70" t="s">
        <v>2</v>
      </c>
      <c r="E70" t="s">
        <v>3</v>
      </c>
      <c r="F70" t="s">
        <v>4</v>
      </c>
      <c r="G70">
        <v>0</v>
      </c>
      <c r="H70">
        <v>0</v>
      </c>
      <c r="I70">
        <v>0</v>
      </c>
      <c r="J70">
        <v>0.68</v>
      </c>
      <c r="K70">
        <v>61.2</v>
      </c>
      <c r="L70">
        <v>62.311109999999999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20</v>
      </c>
      <c r="V70" t="s">
        <v>25</v>
      </c>
      <c r="W70" t="s">
        <v>6</v>
      </c>
      <c r="X70" t="s">
        <v>7</v>
      </c>
      <c r="Y70" t="s">
        <v>8</v>
      </c>
      <c r="Z70" t="s">
        <v>7</v>
      </c>
      <c r="AA70">
        <v>10810312</v>
      </c>
      <c r="AB70">
        <v>87302094227</v>
      </c>
      <c r="AD70" s="1">
        <v>35370</v>
      </c>
      <c r="AE70" t="s">
        <v>4</v>
      </c>
      <c r="AF70" t="s">
        <v>7</v>
      </c>
      <c r="AG70">
        <v>180</v>
      </c>
      <c r="AH70">
        <v>710</v>
      </c>
      <c r="AI70" t="s">
        <v>10</v>
      </c>
      <c r="AJ70">
        <v>40</v>
      </c>
      <c r="AK70">
        <v>99.9</v>
      </c>
      <c r="AL70">
        <v>38.676299999999998</v>
      </c>
      <c r="AM70">
        <v>51.871161999999998</v>
      </c>
      <c r="AN70">
        <v>39.745600000000003</v>
      </c>
    </row>
    <row r="71" spans="1:40">
      <c r="A71">
        <v>30</v>
      </c>
      <c r="B71" t="s">
        <v>23</v>
      </c>
      <c r="C71" t="s">
        <v>24</v>
      </c>
      <c r="D71" t="s">
        <v>2</v>
      </c>
      <c r="E71" t="s">
        <v>3</v>
      </c>
      <c r="F71" t="s">
        <v>4</v>
      </c>
      <c r="G71">
        <v>0</v>
      </c>
      <c r="H71">
        <v>0</v>
      </c>
      <c r="I71">
        <v>0</v>
      </c>
      <c r="J71">
        <v>0.68</v>
      </c>
      <c r="K71">
        <v>61.2</v>
      </c>
      <c r="L71">
        <v>62.311109999999999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20</v>
      </c>
      <c r="V71" t="s">
        <v>25</v>
      </c>
      <c r="W71" t="s">
        <v>6</v>
      </c>
      <c r="X71" t="s">
        <v>7</v>
      </c>
      <c r="Y71" t="s">
        <v>8</v>
      </c>
      <c r="Z71" t="s">
        <v>7</v>
      </c>
      <c r="AA71">
        <v>10810312</v>
      </c>
      <c r="AB71">
        <v>87302094227</v>
      </c>
      <c r="AD71" s="1">
        <v>35370</v>
      </c>
      <c r="AE71" t="s">
        <v>4</v>
      </c>
      <c r="AF71" t="s">
        <v>7</v>
      </c>
      <c r="AG71">
        <v>180</v>
      </c>
      <c r="AH71">
        <v>710</v>
      </c>
      <c r="AI71" t="s">
        <v>10</v>
      </c>
      <c r="AJ71">
        <v>40</v>
      </c>
      <c r="AK71">
        <v>99.9</v>
      </c>
      <c r="AL71">
        <v>38.676299999999998</v>
      </c>
      <c r="AM71">
        <v>54.287084</v>
      </c>
      <c r="AN71">
        <v>41.490299999999998</v>
      </c>
    </row>
    <row r="72" spans="1:40">
      <c r="A72">
        <v>40</v>
      </c>
      <c r="B72" t="s">
        <v>23</v>
      </c>
      <c r="C72" t="s">
        <v>24</v>
      </c>
      <c r="D72" t="s">
        <v>2</v>
      </c>
      <c r="E72" t="s">
        <v>3</v>
      </c>
      <c r="F72" t="s">
        <v>4</v>
      </c>
      <c r="G72">
        <v>0</v>
      </c>
      <c r="H72">
        <v>0</v>
      </c>
      <c r="I72">
        <v>0</v>
      </c>
      <c r="J72">
        <v>0.68</v>
      </c>
      <c r="K72">
        <v>61.2</v>
      </c>
      <c r="L72">
        <v>62.311109999999999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20</v>
      </c>
      <c r="V72" t="s">
        <v>25</v>
      </c>
      <c r="W72" t="s">
        <v>6</v>
      </c>
      <c r="X72" t="s">
        <v>7</v>
      </c>
      <c r="Y72" t="s">
        <v>8</v>
      </c>
      <c r="Z72" t="s">
        <v>7</v>
      </c>
      <c r="AA72">
        <v>10810312</v>
      </c>
      <c r="AB72">
        <v>87302094227</v>
      </c>
      <c r="AD72" s="1">
        <v>35370</v>
      </c>
      <c r="AE72" t="s">
        <v>4</v>
      </c>
      <c r="AF72" t="s">
        <v>7</v>
      </c>
      <c r="AG72">
        <v>180</v>
      </c>
      <c r="AH72">
        <v>710</v>
      </c>
      <c r="AI72" t="s">
        <v>10</v>
      </c>
      <c r="AJ72">
        <v>40</v>
      </c>
      <c r="AK72">
        <v>99.9</v>
      </c>
      <c r="AL72">
        <v>38.676299999999998</v>
      </c>
      <c r="AM72">
        <v>51.871161999999998</v>
      </c>
      <c r="AN72">
        <v>39.745600000000003</v>
      </c>
    </row>
    <row r="73" spans="1:40">
      <c r="A73">
        <v>80</v>
      </c>
      <c r="B73" t="s">
        <v>23</v>
      </c>
      <c r="C73" t="s">
        <v>24</v>
      </c>
      <c r="D73" t="s">
        <v>2</v>
      </c>
      <c r="E73" t="s">
        <v>3</v>
      </c>
      <c r="F73" t="s">
        <v>4</v>
      </c>
      <c r="G73">
        <v>0</v>
      </c>
      <c r="H73">
        <v>0</v>
      </c>
      <c r="I73">
        <v>0</v>
      </c>
      <c r="J73">
        <v>0.68</v>
      </c>
      <c r="K73">
        <v>61.2</v>
      </c>
      <c r="L73">
        <v>62.311109999999999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20</v>
      </c>
      <c r="V73" t="s">
        <v>25</v>
      </c>
      <c r="W73" t="s">
        <v>6</v>
      </c>
      <c r="X73" t="s">
        <v>7</v>
      </c>
      <c r="Y73" t="s">
        <v>8</v>
      </c>
      <c r="Z73" t="s">
        <v>7</v>
      </c>
      <c r="AA73">
        <v>10810312</v>
      </c>
      <c r="AB73">
        <v>87302094227</v>
      </c>
      <c r="AD73" s="1">
        <v>35370</v>
      </c>
      <c r="AE73" t="s">
        <v>4</v>
      </c>
      <c r="AF73" t="s">
        <v>7</v>
      </c>
      <c r="AG73">
        <v>180</v>
      </c>
      <c r="AH73">
        <v>710</v>
      </c>
      <c r="AI73" t="s">
        <v>10</v>
      </c>
      <c r="AJ73">
        <v>40</v>
      </c>
      <c r="AK73">
        <v>99.9</v>
      </c>
      <c r="AL73">
        <v>27.584700000000002</v>
      </c>
      <c r="AM73">
        <v>51.871161999999998</v>
      </c>
      <c r="AN73">
        <v>39.745600000000003</v>
      </c>
    </row>
    <row r="74" spans="1:40">
      <c r="A74">
        <v>85</v>
      </c>
      <c r="B74" t="s">
        <v>23</v>
      </c>
      <c r="C74" t="s">
        <v>24</v>
      </c>
      <c r="D74" t="s">
        <v>2</v>
      </c>
      <c r="E74" t="s">
        <v>3</v>
      </c>
      <c r="F74" t="s">
        <v>4</v>
      </c>
      <c r="G74">
        <v>0</v>
      </c>
      <c r="H74">
        <v>0</v>
      </c>
      <c r="I74">
        <v>0</v>
      </c>
      <c r="J74">
        <v>0.68</v>
      </c>
      <c r="K74">
        <v>61.2</v>
      </c>
      <c r="L74">
        <v>62.311109999999999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20</v>
      </c>
      <c r="V74" t="s">
        <v>25</v>
      </c>
      <c r="W74" t="s">
        <v>6</v>
      </c>
      <c r="X74" t="s">
        <v>7</v>
      </c>
      <c r="Y74" t="s">
        <v>8</v>
      </c>
      <c r="Z74" t="s">
        <v>7</v>
      </c>
      <c r="AA74">
        <v>10810312</v>
      </c>
      <c r="AB74">
        <v>87302094227</v>
      </c>
      <c r="AD74" s="1">
        <v>35370</v>
      </c>
      <c r="AE74" t="s">
        <v>4</v>
      </c>
      <c r="AF74" t="s">
        <v>7</v>
      </c>
      <c r="AG74">
        <v>180</v>
      </c>
      <c r="AH74">
        <v>710</v>
      </c>
      <c r="AI74" t="s">
        <v>10</v>
      </c>
      <c r="AJ74">
        <v>40</v>
      </c>
      <c r="AK74">
        <v>99.9</v>
      </c>
      <c r="AL74">
        <v>27.584700000000002</v>
      </c>
      <c r="AM74">
        <v>51.871161999999998</v>
      </c>
      <c r="AN74">
        <v>39.745600000000003</v>
      </c>
    </row>
    <row r="75" spans="1:40">
      <c r="A75">
        <v>99</v>
      </c>
      <c r="B75" t="s">
        <v>23</v>
      </c>
      <c r="C75" t="s">
        <v>24</v>
      </c>
      <c r="D75" t="s">
        <v>2</v>
      </c>
      <c r="E75" t="s">
        <v>3</v>
      </c>
      <c r="F75" t="s">
        <v>4</v>
      </c>
      <c r="G75">
        <v>0</v>
      </c>
      <c r="H75">
        <v>0</v>
      </c>
      <c r="I75">
        <v>0</v>
      </c>
      <c r="J75">
        <v>0.68</v>
      </c>
      <c r="K75">
        <v>61.2</v>
      </c>
      <c r="L75">
        <v>62.311109999999999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20</v>
      </c>
      <c r="V75" t="s">
        <v>25</v>
      </c>
      <c r="W75" t="s">
        <v>6</v>
      </c>
      <c r="X75" t="s">
        <v>7</v>
      </c>
      <c r="Y75" t="s">
        <v>8</v>
      </c>
      <c r="Z75" t="s">
        <v>7</v>
      </c>
      <c r="AA75">
        <v>10810312</v>
      </c>
      <c r="AB75">
        <v>87302094227</v>
      </c>
      <c r="AD75" s="1">
        <v>35370</v>
      </c>
      <c r="AE75" t="s">
        <v>4</v>
      </c>
      <c r="AF75" t="s">
        <v>7</v>
      </c>
      <c r="AG75">
        <v>180</v>
      </c>
      <c r="AH75">
        <v>710</v>
      </c>
      <c r="AI75" t="s">
        <v>10</v>
      </c>
      <c r="AJ75">
        <v>40</v>
      </c>
      <c r="AK75">
        <v>99.9</v>
      </c>
      <c r="AL75">
        <v>30.1816</v>
      </c>
      <c r="AM75">
        <v>0</v>
      </c>
      <c r="AN75">
        <v>0</v>
      </c>
    </row>
    <row r="76" spans="1:40">
      <c r="G76">
        <f>SUM(G53:G75)</f>
        <v>2</v>
      </c>
      <c r="H76">
        <f>SUM(H53:H75)</f>
        <v>2</v>
      </c>
      <c r="I76">
        <f>SUM(I53:I75)</f>
        <v>0</v>
      </c>
      <c r="L76">
        <v>30.484000000000002</v>
      </c>
      <c r="M76">
        <f>SUM(M53:M75)</f>
        <v>122.4</v>
      </c>
      <c r="N76">
        <f>G76*L76</f>
        <v>60.968000000000004</v>
      </c>
      <c r="O76">
        <f>N76/M76</f>
        <v>0.49810457516339868</v>
      </c>
      <c r="P76">
        <f>SUM(P53:P75)</f>
        <v>8.1</v>
      </c>
      <c r="Q76">
        <f>SUM(Q53:Q75)</f>
        <v>0</v>
      </c>
      <c r="R76">
        <f>SUM(R53:R75)</f>
        <v>0</v>
      </c>
      <c r="S76">
        <f>SUM(S53:S75)</f>
        <v>0</v>
      </c>
      <c r="T76">
        <f>SUM(T53:T75)</f>
        <v>0</v>
      </c>
      <c r="AD76" s="1"/>
    </row>
    <row r="77" spans="1:40">
      <c r="A77">
        <v>0</v>
      </c>
      <c r="B77" t="s">
        <v>26</v>
      </c>
      <c r="C77" t="s">
        <v>27</v>
      </c>
      <c r="D77" t="s">
        <v>2</v>
      </c>
      <c r="E77" t="s">
        <v>28</v>
      </c>
      <c r="F77" t="s">
        <v>4</v>
      </c>
      <c r="G77">
        <v>0</v>
      </c>
      <c r="H77">
        <v>0</v>
      </c>
      <c r="I77">
        <v>0</v>
      </c>
      <c r="J77">
        <v>0.68</v>
      </c>
      <c r="K77">
        <v>61.2</v>
      </c>
      <c r="L77">
        <v>62.311109999999999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20</v>
      </c>
      <c r="V77" t="s">
        <v>16</v>
      </c>
      <c r="W77" t="s">
        <v>6</v>
      </c>
      <c r="X77" t="s">
        <v>7</v>
      </c>
      <c r="Y77" t="s">
        <v>8</v>
      </c>
      <c r="Z77" t="s">
        <v>7</v>
      </c>
      <c r="AA77">
        <v>10810312</v>
      </c>
      <c r="AB77">
        <v>87302094234</v>
      </c>
      <c r="AC77" t="s">
        <v>29</v>
      </c>
      <c r="AD77" s="1">
        <v>33482</v>
      </c>
      <c r="AE77" t="s">
        <v>4</v>
      </c>
      <c r="AF77" t="s">
        <v>7</v>
      </c>
      <c r="AG77">
        <v>180</v>
      </c>
      <c r="AH77">
        <v>710</v>
      </c>
      <c r="AI77" t="s">
        <v>10</v>
      </c>
      <c r="AJ77">
        <v>40</v>
      </c>
      <c r="AK77">
        <v>92.7</v>
      </c>
      <c r="AL77">
        <v>0</v>
      </c>
      <c r="AM77">
        <v>0</v>
      </c>
      <c r="AN77">
        <v>0</v>
      </c>
    </row>
    <row r="78" spans="1:40">
      <c r="A78">
        <v>1</v>
      </c>
      <c r="B78" t="s">
        <v>26</v>
      </c>
      <c r="C78" t="s">
        <v>27</v>
      </c>
      <c r="D78" t="s">
        <v>2</v>
      </c>
      <c r="E78" t="s">
        <v>28</v>
      </c>
      <c r="F78" t="s">
        <v>7</v>
      </c>
      <c r="G78">
        <v>34</v>
      </c>
      <c r="H78">
        <v>30</v>
      </c>
      <c r="I78">
        <v>0</v>
      </c>
      <c r="J78">
        <v>0.68</v>
      </c>
      <c r="K78">
        <v>61.2</v>
      </c>
      <c r="L78">
        <v>62.311109999999999</v>
      </c>
      <c r="M78">
        <v>2080.8000000000002</v>
      </c>
      <c r="N78">
        <v>1356.4402</v>
      </c>
      <c r="O78">
        <v>0.65188398692810501</v>
      </c>
      <c r="P78">
        <v>0.3</v>
      </c>
      <c r="Q78">
        <v>0</v>
      </c>
      <c r="R78">
        <v>0</v>
      </c>
      <c r="S78">
        <v>0</v>
      </c>
      <c r="T78">
        <v>0</v>
      </c>
      <c r="U78">
        <v>20</v>
      </c>
      <c r="V78" t="s">
        <v>16</v>
      </c>
      <c r="W78" t="s">
        <v>11</v>
      </c>
      <c r="X78" t="s">
        <v>7</v>
      </c>
      <c r="Y78" t="s">
        <v>8</v>
      </c>
      <c r="Z78" t="s">
        <v>7</v>
      </c>
      <c r="AA78">
        <v>10810312</v>
      </c>
      <c r="AB78">
        <v>87302094234</v>
      </c>
      <c r="AC78" t="s">
        <v>29</v>
      </c>
      <c r="AD78" s="1">
        <v>33482</v>
      </c>
      <c r="AE78" t="s">
        <v>4</v>
      </c>
      <c r="AF78" t="s">
        <v>7</v>
      </c>
      <c r="AG78">
        <v>180</v>
      </c>
      <c r="AH78">
        <v>710</v>
      </c>
      <c r="AI78" t="s">
        <v>10</v>
      </c>
      <c r="AJ78">
        <v>40</v>
      </c>
      <c r="AK78">
        <v>92.7</v>
      </c>
      <c r="AL78">
        <v>44.695599999999999</v>
      </c>
      <c r="AM78">
        <v>45.819693999999998</v>
      </c>
      <c r="AN78">
        <v>43.255600000000001</v>
      </c>
    </row>
    <row r="79" spans="1:40">
      <c r="A79">
        <v>2</v>
      </c>
      <c r="B79" t="s">
        <v>26</v>
      </c>
      <c r="C79" t="s">
        <v>27</v>
      </c>
      <c r="D79" t="s">
        <v>2</v>
      </c>
      <c r="E79" t="s">
        <v>28</v>
      </c>
      <c r="F79" t="s">
        <v>7</v>
      </c>
      <c r="G79">
        <v>1</v>
      </c>
      <c r="H79">
        <v>1</v>
      </c>
      <c r="I79">
        <v>0</v>
      </c>
      <c r="J79">
        <v>0.68</v>
      </c>
      <c r="K79">
        <v>61.2</v>
      </c>
      <c r="L79">
        <v>62.311109999999999</v>
      </c>
      <c r="M79">
        <v>61.2</v>
      </c>
      <c r="N79">
        <v>42.634300000000003</v>
      </c>
      <c r="O79">
        <v>0.69663888888888903</v>
      </c>
      <c r="P79">
        <v>1.8</v>
      </c>
      <c r="Q79">
        <v>0</v>
      </c>
      <c r="R79">
        <v>0</v>
      </c>
      <c r="S79">
        <v>0</v>
      </c>
      <c r="T79">
        <v>0</v>
      </c>
      <c r="U79">
        <v>20</v>
      </c>
      <c r="V79" t="s">
        <v>16</v>
      </c>
      <c r="W79" t="s">
        <v>14</v>
      </c>
      <c r="X79" t="s">
        <v>7</v>
      </c>
      <c r="Y79" t="s">
        <v>8</v>
      </c>
      <c r="Z79" t="s">
        <v>7</v>
      </c>
      <c r="AA79">
        <v>10810312</v>
      </c>
      <c r="AB79">
        <v>87302094234</v>
      </c>
      <c r="AC79" t="s">
        <v>29</v>
      </c>
      <c r="AD79" s="1">
        <v>33482</v>
      </c>
      <c r="AE79" t="s">
        <v>4</v>
      </c>
      <c r="AF79" t="s">
        <v>7</v>
      </c>
      <c r="AG79">
        <v>180</v>
      </c>
      <c r="AH79">
        <v>710</v>
      </c>
      <c r="AI79" t="s">
        <v>10</v>
      </c>
      <c r="AJ79">
        <v>40</v>
      </c>
      <c r="AK79">
        <v>92.7</v>
      </c>
      <c r="AL79">
        <v>44.695599999999999</v>
      </c>
      <c r="AM79">
        <v>45.819693999999998</v>
      </c>
      <c r="AN79">
        <v>43.255600000000001</v>
      </c>
    </row>
    <row r="80" spans="1:40">
      <c r="A80">
        <v>3</v>
      </c>
      <c r="B80" t="s">
        <v>26</v>
      </c>
      <c r="C80" t="s">
        <v>27</v>
      </c>
      <c r="D80" t="s">
        <v>2</v>
      </c>
      <c r="E80" t="s">
        <v>28</v>
      </c>
      <c r="F80" t="s">
        <v>7</v>
      </c>
      <c r="G80">
        <v>1</v>
      </c>
      <c r="H80">
        <v>1</v>
      </c>
      <c r="I80">
        <v>0</v>
      </c>
      <c r="J80">
        <v>0.68</v>
      </c>
      <c r="K80">
        <v>61.2</v>
      </c>
      <c r="L80">
        <v>62.311109999999999</v>
      </c>
      <c r="M80">
        <v>61.2</v>
      </c>
      <c r="N80">
        <v>31.905100000000001</v>
      </c>
      <c r="O80">
        <v>0.52132516339869295</v>
      </c>
      <c r="P80">
        <v>0.8</v>
      </c>
      <c r="Q80">
        <v>0</v>
      </c>
      <c r="R80">
        <v>0</v>
      </c>
      <c r="S80">
        <v>0</v>
      </c>
      <c r="T80">
        <v>0</v>
      </c>
      <c r="U80">
        <v>20</v>
      </c>
      <c r="V80" t="s">
        <v>16</v>
      </c>
      <c r="W80" t="s">
        <v>12</v>
      </c>
      <c r="X80" t="s">
        <v>7</v>
      </c>
      <c r="Y80" t="s">
        <v>8</v>
      </c>
      <c r="Z80" t="s">
        <v>7</v>
      </c>
      <c r="AA80">
        <v>10810312</v>
      </c>
      <c r="AB80">
        <v>87302094234</v>
      </c>
      <c r="AC80" t="s">
        <v>29</v>
      </c>
      <c r="AD80" s="1">
        <v>33482</v>
      </c>
      <c r="AE80" t="s">
        <v>4</v>
      </c>
      <c r="AF80" t="s">
        <v>7</v>
      </c>
      <c r="AG80">
        <v>180</v>
      </c>
      <c r="AH80">
        <v>710</v>
      </c>
      <c r="AI80" t="s">
        <v>10</v>
      </c>
      <c r="AJ80">
        <v>40</v>
      </c>
      <c r="AK80">
        <v>92.7</v>
      </c>
      <c r="AL80">
        <v>44.757899999999999</v>
      </c>
      <c r="AM80">
        <v>45.883561</v>
      </c>
      <c r="AN80">
        <v>43.317900000000002</v>
      </c>
    </row>
    <row r="81" spans="1:40">
      <c r="A81">
        <v>4</v>
      </c>
      <c r="B81" t="s">
        <v>26</v>
      </c>
      <c r="C81" t="s">
        <v>27</v>
      </c>
      <c r="D81" t="s">
        <v>2</v>
      </c>
      <c r="E81" t="s">
        <v>28</v>
      </c>
      <c r="F81" t="s">
        <v>7</v>
      </c>
      <c r="G81">
        <v>1</v>
      </c>
      <c r="H81">
        <v>1</v>
      </c>
      <c r="I81">
        <v>0</v>
      </c>
      <c r="J81">
        <v>0.68</v>
      </c>
      <c r="K81">
        <v>61.2</v>
      </c>
      <c r="L81">
        <v>62.311109999999999</v>
      </c>
      <c r="M81">
        <v>61.2</v>
      </c>
      <c r="N81">
        <v>44.696599999999997</v>
      </c>
      <c r="O81">
        <v>0.73033660130718903</v>
      </c>
      <c r="P81">
        <v>1</v>
      </c>
      <c r="Q81">
        <v>0</v>
      </c>
      <c r="R81">
        <v>0</v>
      </c>
      <c r="S81">
        <v>0</v>
      </c>
      <c r="T81">
        <v>0</v>
      </c>
      <c r="U81">
        <v>20</v>
      </c>
      <c r="V81" t="s">
        <v>16</v>
      </c>
      <c r="W81" t="s">
        <v>15</v>
      </c>
      <c r="X81" t="s">
        <v>7</v>
      </c>
      <c r="Y81" t="s">
        <v>8</v>
      </c>
      <c r="Z81" t="s">
        <v>7</v>
      </c>
      <c r="AA81">
        <v>10810312</v>
      </c>
      <c r="AB81">
        <v>87302094234</v>
      </c>
      <c r="AC81" t="s">
        <v>29</v>
      </c>
      <c r="AD81" s="1">
        <v>33482</v>
      </c>
      <c r="AE81" t="s">
        <v>4</v>
      </c>
      <c r="AF81" t="s">
        <v>7</v>
      </c>
      <c r="AG81">
        <v>180</v>
      </c>
      <c r="AH81">
        <v>710</v>
      </c>
      <c r="AI81" t="s">
        <v>10</v>
      </c>
      <c r="AJ81">
        <v>40</v>
      </c>
      <c r="AK81">
        <v>92.7</v>
      </c>
      <c r="AL81">
        <v>46.191000000000003</v>
      </c>
      <c r="AM81">
        <v>47.352702999999998</v>
      </c>
      <c r="AN81">
        <v>44.750999999999998</v>
      </c>
    </row>
    <row r="82" spans="1:40">
      <c r="A82">
        <v>5</v>
      </c>
      <c r="B82" t="s">
        <v>26</v>
      </c>
      <c r="C82" t="s">
        <v>27</v>
      </c>
      <c r="D82" t="s">
        <v>2</v>
      </c>
      <c r="E82" t="s">
        <v>28</v>
      </c>
      <c r="F82" t="s">
        <v>7</v>
      </c>
      <c r="G82">
        <v>31</v>
      </c>
      <c r="H82">
        <v>31</v>
      </c>
      <c r="I82">
        <v>0</v>
      </c>
      <c r="J82">
        <v>0.68</v>
      </c>
      <c r="K82">
        <v>61.2</v>
      </c>
      <c r="L82">
        <v>62.311109999999999</v>
      </c>
      <c r="M82">
        <v>1897.2</v>
      </c>
      <c r="N82">
        <v>1321.8803</v>
      </c>
      <c r="O82">
        <v>0.69675326797385595</v>
      </c>
      <c r="P82">
        <v>3</v>
      </c>
      <c r="Q82">
        <v>0</v>
      </c>
      <c r="R82">
        <v>0</v>
      </c>
      <c r="S82">
        <v>0</v>
      </c>
      <c r="T82">
        <v>0</v>
      </c>
      <c r="U82">
        <v>20</v>
      </c>
      <c r="V82" t="s">
        <v>16</v>
      </c>
      <c r="W82" t="s">
        <v>16</v>
      </c>
      <c r="X82" t="s">
        <v>7</v>
      </c>
      <c r="Y82" t="s">
        <v>8</v>
      </c>
      <c r="Z82" t="s">
        <v>7</v>
      </c>
      <c r="AA82">
        <v>10810312</v>
      </c>
      <c r="AB82">
        <v>87302094234</v>
      </c>
      <c r="AC82" t="s">
        <v>29</v>
      </c>
      <c r="AD82" s="1">
        <v>33482</v>
      </c>
      <c r="AE82" t="s">
        <v>4</v>
      </c>
      <c r="AF82" t="s">
        <v>7</v>
      </c>
      <c r="AG82">
        <v>180</v>
      </c>
      <c r="AH82">
        <v>710</v>
      </c>
      <c r="AI82" t="s">
        <v>10</v>
      </c>
      <c r="AJ82">
        <v>40</v>
      </c>
      <c r="AK82">
        <v>92.7</v>
      </c>
      <c r="AL82">
        <v>44.757899999999999</v>
      </c>
      <c r="AM82">
        <v>45.883561</v>
      </c>
      <c r="AN82">
        <v>43.317900000000002</v>
      </c>
    </row>
    <row r="83" spans="1:40">
      <c r="A83">
        <v>6</v>
      </c>
      <c r="B83" t="s">
        <v>26</v>
      </c>
      <c r="C83" t="s">
        <v>27</v>
      </c>
      <c r="D83" t="s">
        <v>2</v>
      </c>
      <c r="E83" t="s">
        <v>28</v>
      </c>
      <c r="F83" t="s">
        <v>7</v>
      </c>
      <c r="G83">
        <v>5</v>
      </c>
      <c r="H83">
        <v>5</v>
      </c>
      <c r="I83">
        <v>0</v>
      </c>
      <c r="J83">
        <v>0.68</v>
      </c>
      <c r="K83">
        <v>61.2</v>
      </c>
      <c r="L83">
        <v>62.311109999999999</v>
      </c>
      <c r="M83">
        <v>306</v>
      </c>
      <c r="N83">
        <v>210.96250000000001</v>
      </c>
      <c r="O83">
        <v>0.68941993464052298</v>
      </c>
      <c r="P83">
        <v>6</v>
      </c>
      <c r="Q83">
        <v>0</v>
      </c>
      <c r="R83">
        <v>0</v>
      </c>
      <c r="S83">
        <v>0</v>
      </c>
      <c r="T83">
        <v>0</v>
      </c>
      <c r="U83">
        <v>20</v>
      </c>
      <c r="V83" t="s">
        <v>16</v>
      </c>
      <c r="W83" t="s">
        <v>5</v>
      </c>
      <c r="X83" t="s">
        <v>7</v>
      </c>
      <c r="Y83" t="s">
        <v>8</v>
      </c>
      <c r="Z83" t="s">
        <v>7</v>
      </c>
      <c r="AA83">
        <v>10810312</v>
      </c>
      <c r="AB83">
        <v>87302094234</v>
      </c>
      <c r="AC83" t="s">
        <v>29</v>
      </c>
      <c r="AD83" s="1">
        <v>33482</v>
      </c>
      <c r="AE83" t="s">
        <v>4</v>
      </c>
      <c r="AF83" t="s">
        <v>7</v>
      </c>
      <c r="AG83">
        <v>180</v>
      </c>
      <c r="AH83">
        <v>710</v>
      </c>
      <c r="AI83" t="s">
        <v>10</v>
      </c>
      <c r="AJ83">
        <v>40</v>
      </c>
      <c r="AK83">
        <v>92.7</v>
      </c>
      <c r="AL83">
        <v>44.757899999999999</v>
      </c>
      <c r="AM83">
        <v>45.883561</v>
      </c>
      <c r="AN83">
        <v>43.317900000000002</v>
      </c>
    </row>
    <row r="84" spans="1:40">
      <c r="A84">
        <v>7</v>
      </c>
      <c r="B84" t="s">
        <v>26</v>
      </c>
      <c r="C84" t="s">
        <v>27</v>
      </c>
      <c r="D84" t="s">
        <v>2</v>
      </c>
      <c r="E84" t="s">
        <v>28</v>
      </c>
      <c r="F84" t="s">
        <v>7</v>
      </c>
      <c r="G84">
        <v>14</v>
      </c>
      <c r="H84">
        <v>5</v>
      </c>
      <c r="I84">
        <v>0</v>
      </c>
      <c r="J84">
        <v>0.68</v>
      </c>
      <c r="K84">
        <v>61.2</v>
      </c>
      <c r="L84">
        <v>62.311109999999999</v>
      </c>
      <c r="M84">
        <v>856.8</v>
      </c>
      <c r="N84">
        <v>635.25279999999998</v>
      </c>
      <c r="O84">
        <v>0.74142483660130698</v>
      </c>
      <c r="P84">
        <v>2</v>
      </c>
      <c r="Q84">
        <v>0</v>
      </c>
      <c r="R84">
        <v>0</v>
      </c>
      <c r="S84">
        <v>0</v>
      </c>
      <c r="T84">
        <v>0</v>
      </c>
      <c r="U84">
        <v>20</v>
      </c>
      <c r="V84" t="s">
        <v>16</v>
      </c>
      <c r="W84" t="s">
        <v>12</v>
      </c>
      <c r="X84" t="s">
        <v>7</v>
      </c>
      <c r="Y84" t="s">
        <v>8</v>
      </c>
      <c r="Z84" t="s">
        <v>7</v>
      </c>
      <c r="AA84">
        <v>10810312</v>
      </c>
      <c r="AB84">
        <v>87302094234</v>
      </c>
      <c r="AC84" t="s">
        <v>29</v>
      </c>
      <c r="AD84" s="1">
        <v>33482</v>
      </c>
      <c r="AE84" t="s">
        <v>4</v>
      </c>
      <c r="AF84" t="s">
        <v>7</v>
      </c>
      <c r="AG84">
        <v>180</v>
      </c>
      <c r="AH84">
        <v>710</v>
      </c>
      <c r="AI84" t="s">
        <v>10</v>
      </c>
      <c r="AJ84">
        <v>40</v>
      </c>
      <c r="AK84">
        <v>92.7</v>
      </c>
      <c r="AL84">
        <v>46.253300000000003</v>
      </c>
      <c r="AM84">
        <v>47.41657</v>
      </c>
      <c r="AN84">
        <v>44.813299999999998</v>
      </c>
    </row>
    <row r="85" spans="1:40">
      <c r="A85">
        <v>8</v>
      </c>
      <c r="B85" t="s">
        <v>26</v>
      </c>
      <c r="C85" t="s">
        <v>27</v>
      </c>
      <c r="D85" t="s">
        <v>2</v>
      </c>
      <c r="E85" t="s">
        <v>28</v>
      </c>
      <c r="F85" t="s">
        <v>7</v>
      </c>
      <c r="G85">
        <v>2</v>
      </c>
      <c r="H85">
        <v>2</v>
      </c>
      <c r="I85">
        <v>0</v>
      </c>
      <c r="J85">
        <v>0.68</v>
      </c>
      <c r="K85">
        <v>61.2</v>
      </c>
      <c r="L85">
        <v>62.311109999999999</v>
      </c>
      <c r="M85">
        <v>122.4</v>
      </c>
      <c r="N85">
        <v>83.677599999999998</v>
      </c>
      <c r="O85">
        <v>0.683640522875817</v>
      </c>
      <c r="P85">
        <v>8</v>
      </c>
      <c r="Q85">
        <v>0</v>
      </c>
      <c r="R85">
        <v>9</v>
      </c>
      <c r="S85">
        <v>0</v>
      </c>
      <c r="T85">
        <v>0</v>
      </c>
      <c r="U85">
        <v>20</v>
      </c>
      <c r="V85" t="s">
        <v>16</v>
      </c>
      <c r="W85" t="s">
        <v>5</v>
      </c>
      <c r="X85" t="s">
        <v>7</v>
      </c>
      <c r="Y85" t="s">
        <v>8</v>
      </c>
      <c r="Z85" t="s">
        <v>7</v>
      </c>
      <c r="AA85">
        <v>10810312</v>
      </c>
      <c r="AB85">
        <v>87302094234</v>
      </c>
      <c r="AC85" t="s">
        <v>29</v>
      </c>
      <c r="AD85" s="1">
        <v>33482</v>
      </c>
      <c r="AE85" t="s">
        <v>4</v>
      </c>
      <c r="AF85" t="s">
        <v>7</v>
      </c>
      <c r="AG85">
        <v>180</v>
      </c>
      <c r="AH85">
        <v>710</v>
      </c>
      <c r="AI85" t="s">
        <v>10</v>
      </c>
      <c r="AJ85">
        <v>40</v>
      </c>
      <c r="AK85">
        <v>92.7</v>
      </c>
      <c r="AL85">
        <v>46.253300000000003</v>
      </c>
      <c r="AM85">
        <v>47.41657</v>
      </c>
      <c r="AN85">
        <v>44.813299999999998</v>
      </c>
    </row>
    <row r="86" spans="1:40">
      <c r="A86">
        <v>9</v>
      </c>
      <c r="B86" t="s">
        <v>26</v>
      </c>
      <c r="C86" t="s">
        <v>27</v>
      </c>
      <c r="D86" t="s">
        <v>2</v>
      </c>
      <c r="E86" t="s">
        <v>28</v>
      </c>
      <c r="F86" t="s">
        <v>7</v>
      </c>
      <c r="G86">
        <v>21</v>
      </c>
      <c r="H86">
        <v>21</v>
      </c>
      <c r="I86">
        <v>0</v>
      </c>
      <c r="J86">
        <v>0.68</v>
      </c>
      <c r="K86">
        <v>61.2</v>
      </c>
      <c r="L86">
        <v>62.311109999999999</v>
      </c>
      <c r="M86">
        <v>1285.2</v>
      </c>
      <c r="N86">
        <v>934.57560000000001</v>
      </c>
      <c r="O86">
        <v>0.72718300653594803</v>
      </c>
      <c r="P86">
        <v>6</v>
      </c>
      <c r="Q86">
        <v>0</v>
      </c>
      <c r="R86">
        <v>0</v>
      </c>
      <c r="S86">
        <v>0</v>
      </c>
      <c r="T86">
        <v>0</v>
      </c>
      <c r="U86">
        <v>20</v>
      </c>
      <c r="V86" t="s">
        <v>16</v>
      </c>
      <c r="W86" t="s">
        <v>13</v>
      </c>
      <c r="X86" t="s">
        <v>7</v>
      </c>
      <c r="Y86" t="s">
        <v>8</v>
      </c>
      <c r="Z86" t="s">
        <v>7</v>
      </c>
      <c r="AA86">
        <v>10810312</v>
      </c>
      <c r="AB86">
        <v>87302094234</v>
      </c>
      <c r="AC86" t="s">
        <v>29</v>
      </c>
      <c r="AD86" s="1">
        <v>33482</v>
      </c>
      <c r="AE86" t="s">
        <v>4</v>
      </c>
      <c r="AF86" t="s">
        <v>7</v>
      </c>
      <c r="AG86">
        <v>180</v>
      </c>
      <c r="AH86">
        <v>710</v>
      </c>
      <c r="AI86" t="s">
        <v>10</v>
      </c>
      <c r="AJ86">
        <v>40</v>
      </c>
      <c r="AK86">
        <v>92.7</v>
      </c>
      <c r="AL86">
        <v>47.250300000000003</v>
      </c>
      <c r="AM86">
        <v>48.438645000000001</v>
      </c>
      <c r="AN86">
        <v>45.810299999999998</v>
      </c>
    </row>
    <row r="87" spans="1:40">
      <c r="A87">
        <v>10</v>
      </c>
      <c r="B87" t="s">
        <v>26</v>
      </c>
      <c r="C87" t="s">
        <v>27</v>
      </c>
      <c r="D87" t="s">
        <v>2</v>
      </c>
      <c r="E87" t="s">
        <v>28</v>
      </c>
      <c r="F87" t="s">
        <v>7</v>
      </c>
      <c r="G87">
        <v>16</v>
      </c>
      <c r="H87">
        <v>15</v>
      </c>
      <c r="I87">
        <v>0</v>
      </c>
      <c r="J87">
        <v>0.68</v>
      </c>
      <c r="K87">
        <v>61.2</v>
      </c>
      <c r="L87">
        <v>62.311109999999999</v>
      </c>
      <c r="M87">
        <v>979.2</v>
      </c>
      <c r="N87">
        <v>737.1232</v>
      </c>
      <c r="O87">
        <v>0.75278104575163396</v>
      </c>
      <c r="P87">
        <v>6</v>
      </c>
      <c r="Q87">
        <v>0</v>
      </c>
      <c r="R87">
        <v>0</v>
      </c>
      <c r="S87">
        <v>0</v>
      </c>
      <c r="T87">
        <v>0</v>
      </c>
      <c r="U87">
        <v>20</v>
      </c>
      <c r="V87" t="s">
        <v>16</v>
      </c>
      <c r="W87" t="s">
        <v>16</v>
      </c>
      <c r="X87" t="s">
        <v>7</v>
      </c>
      <c r="Y87" t="s">
        <v>8</v>
      </c>
      <c r="Z87" t="s">
        <v>7</v>
      </c>
      <c r="AA87">
        <v>10810312</v>
      </c>
      <c r="AB87">
        <v>87302094234</v>
      </c>
      <c r="AC87" t="s">
        <v>29</v>
      </c>
      <c r="AD87" s="1">
        <v>33482</v>
      </c>
      <c r="AE87" t="s">
        <v>4</v>
      </c>
      <c r="AF87" t="s">
        <v>7</v>
      </c>
      <c r="AG87">
        <v>180</v>
      </c>
      <c r="AH87">
        <v>710</v>
      </c>
      <c r="AI87" t="s">
        <v>10</v>
      </c>
      <c r="AJ87">
        <v>40</v>
      </c>
      <c r="AK87">
        <v>92.7</v>
      </c>
      <c r="AL87">
        <v>46.440300000000001</v>
      </c>
      <c r="AM87">
        <v>47.608272999999997</v>
      </c>
      <c r="AN87">
        <v>45.000300000000003</v>
      </c>
    </row>
    <row r="88" spans="1:40">
      <c r="A88">
        <v>11</v>
      </c>
      <c r="B88" t="s">
        <v>26</v>
      </c>
      <c r="C88" t="s">
        <v>27</v>
      </c>
      <c r="D88" t="s">
        <v>2</v>
      </c>
      <c r="E88" t="s">
        <v>28</v>
      </c>
      <c r="F88" t="s">
        <v>4</v>
      </c>
      <c r="G88">
        <v>0</v>
      </c>
      <c r="H88">
        <v>0</v>
      </c>
      <c r="I88">
        <v>0</v>
      </c>
      <c r="J88">
        <v>0.68</v>
      </c>
      <c r="K88">
        <v>61.2</v>
      </c>
      <c r="L88">
        <v>62.311109999999999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20</v>
      </c>
      <c r="V88" t="s">
        <v>16</v>
      </c>
      <c r="W88" t="s">
        <v>6</v>
      </c>
      <c r="X88" t="s">
        <v>7</v>
      </c>
      <c r="Y88" t="s">
        <v>8</v>
      </c>
      <c r="Z88" t="s">
        <v>7</v>
      </c>
      <c r="AA88">
        <v>10810312</v>
      </c>
      <c r="AB88">
        <v>87302094234</v>
      </c>
      <c r="AC88" t="s">
        <v>29</v>
      </c>
      <c r="AD88" s="1">
        <v>33482</v>
      </c>
      <c r="AE88" t="s">
        <v>4</v>
      </c>
      <c r="AF88" t="s">
        <v>7</v>
      </c>
      <c r="AG88">
        <v>180</v>
      </c>
      <c r="AH88">
        <v>710</v>
      </c>
      <c r="AI88" t="s">
        <v>10</v>
      </c>
      <c r="AJ88">
        <v>40</v>
      </c>
      <c r="AK88">
        <v>92.7</v>
      </c>
      <c r="AL88">
        <v>46.253300000000003</v>
      </c>
      <c r="AM88">
        <v>47.41657</v>
      </c>
      <c r="AN88">
        <v>44.813299999999998</v>
      </c>
    </row>
    <row r="89" spans="1:40">
      <c r="A89">
        <v>12</v>
      </c>
      <c r="B89" t="s">
        <v>26</v>
      </c>
      <c r="C89" t="s">
        <v>27</v>
      </c>
      <c r="D89" t="s">
        <v>2</v>
      </c>
      <c r="E89" t="s">
        <v>28</v>
      </c>
      <c r="F89" t="s">
        <v>7</v>
      </c>
      <c r="G89">
        <v>0</v>
      </c>
      <c r="H89">
        <v>0</v>
      </c>
      <c r="I89">
        <v>0</v>
      </c>
      <c r="J89">
        <v>0.68</v>
      </c>
      <c r="K89">
        <v>61.2</v>
      </c>
      <c r="L89">
        <v>62.311109999999999</v>
      </c>
      <c r="M89">
        <v>0</v>
      </c>
      <c r="N89">
        <v>0</v>
      </c>
      <c r="O89">
        <v>0</v>
      </c>
      <c r="P89">
        <v>0.8</v>
      </c>
      <c r="Q89">
        <v>0</v>
      </c>
      <c r="R89">
        <v>1</v>
      </c>
      <c r="S89">
        <v>0</v>
      </c>
      <c r="T89">
        <v>0</v>
      </c>
      <c r="U89">
        <v>20</v>
      </c>
      <c r="V89" t="s">
        <v>16</v>
      </c>
      <c r="W89" t="s">
        <v>13</v>
      </c>
      <c r="X89" t="s">
        <v>7</v>
      </c>
      <c r="Y89" t="s">
        <v>8</v>
      </c>
      <c r="Z89" t="s">
        <v>7</v>
      </c>
      <c r="AA89">
        <v>10810312</v>
      </c>
      <c r="AB89">
        <v>87302094234</v>
      </c>
      <c r="AC89" t="s">
        <v>29</v>
      </c>
      <c r="AD89" s="1">
        <v>33482</v>
      </c>
      <c r="AE89" t="s">
        <v>4</v>
      </c>
      <c r="AF89" t="s">
        <v>7</v>
      </c>
      <c r="AG89">
        <v>180</v>
      </c>
      <c r="AH89">
        <v>710</v>
      </c>
      <c r="AI89" t="s">
        <v>10</v>
      </c>
      <c r="AJ89">
        <v>40</v>
      </c>
      <c r="AK89">
        <v>92.7</v>
      </c>
      <c r="AL89">
        <v>46.191000000000003</v>
      </c>
      <c r="AM89">
        <v>47.352702999999998</v>
      </c>
      <c r="AN89">
        <v>44.750999999999998</v>
      </c>
    </row>
    <row r="90" spans="1:40">
      <c r="A90">
        <v>13</v>
      </c>
      <c r="B90" t="s">
        <v>26</v>
      </c>
      <c r="C90" t="s">
        <v>27</v>
      </c>
      <c r="D90" t="s">
        <v>2</v>
      </c>
      <c r="E90" t="s">
        <v>28</v>
      </c>
      <c r="F90" t="s">
        <v>7</v>
      </c>
      <c r="G90">
        <v>3</v>
      </c>
      <c r="H90">
        <v>3</v>
      </c>
      <c r="I90">
        <v>0</v>
      </c>
      <c r="J90">
        <v>0.68</v>
      </c>
      <c r="K90">
        <v>61.2</v>
      </c>
      <c r="L90">
        <v>62.311109999999999</v>
      </c>
      <c r="M90">
        <v>183.6</v>
      </c>
      <c r="N90">
        <v>100.29989999999999</v>
      </c>
      <c r="O90">
        <v>0.54629575163398703</v>
      </c>
      <c r="P90">
        <v>4</v>
      </c>
      <c r="Q90">
        <v>0</v>
      </c>
      <c r="R90">
        <v>0</v>
      </c>
      <c r="S90">
        <v>0</v>
      </c>
      <c r="T90">
        <v>0</v>
      </c>
      <c r="U90">
        <v>20</v>
      </c>
      <c r="V90" t="s">
        <v>16</v>
      </c>
      <c r="W90" t="s">
        <v>16</v>
      </c>
      <c r="X90" t="s">
        <v>7</v>
      </c>
      <c r="Y90" t="s">
        <v>8</v>
      </c>
      <c r="Z90" t="s">
        <v>7</v>
      </c>
      <c r="AA90">
        <v>10810312</v>
      </c>
      <c r="AB90">
        <v>87302094234</v>
      </c>
      <c r="AC90" t="s">
        <v>29</v>
      </c>
      <c r="AD90" s="1">
        <v>33482</v>
      </c>
      <c r="AE90" t="s">
        <v>4</v>
      </c>
      <c r="AF90" t="s">
        <v>7</v>
      </c>
      <c r="AG90">
        <v>180</v>
      </c>
      <c r="AH90">
        <v>710</v>
      </c>
      <c r="AI90" t="s">
        <v>10</v>
      </c>
      <c r="AJ90">
        <v>40</v>
      </c>
      <c r="AK90">
        <v>92.7</v>
      </c>
      <c r="AL90">
        <v>47.250300000000003</v>
      </c>
      <c r="AM90">
        <v>48.438645000000001</v>
      </c>
      <c r="AN90">
        <v>45.810299999999998</v>
      </c>
    </row>
    <row r="91" spans="1:40">
      <c r="A91">
        <v>14</v>
      </c>
      <c r="B91" t="s">
        <v>26</v>
      </c>
      <c r="C91" t="s">
        <v>27</v>
      </c>
      <c r="D91" t="s">
        <v>2</v>
      </c>
      <c r="E91" t="s">
        <v>28</v>
      </c>
      <c r="F91" t="s">
        <v>7</v>
      </c>
      <c r="G91">
        <v>6</v>
      </c>
      <c r="H91">
        <v>6</v>
      </c>
      <c r="I91">
        <v>0</v>
      </c>
      <c r="J91">
        <v>0.68</v>
      </c>
      <c r="K91">
        <v>61.2</v>
      </c>
      <c r="L91">
        <v>62.311109999999999</v>
      </c>
      <c r="M91">
        <v>367.2</v>
      </c>
      <c r="N91">
        <v>204.84479999999999</v>
      </c>
      <c r="O91">
        <v>0.55785620915032696</v>
      </c>
      <c r="P91">
        <v>1.8</v>
      </c>
      <c r="Q91">
        <v>0</v>
      </c>
      <c r="R91">
        <v>6</v>
      </c>
      <c r="S91">
        <v>0</v>
      </c>
      <c r="T91">
        <v>0</v>
      </c>
      <c r="U91">
        <v>20</v>
      </c>
      <c r="V91" t="s">
        <v>16</v>
      </c>
      <c r="W91" t="s">
        <v>25</v>
      </c>
      <c r="X91" t="s">
        <v>7</v>
      </c>
      <c r="Y91" t="s">
        <v>8</v>
      </c>
      <c r="Z91" t="s">
        <v>7</v>
      </c>
      <c r="AA91">
        <v>10810312</v>
      </c>
      <c r="AB91">
        <v>87302094234</v>
      </c>
      <c r="AC91" t="s">
        <v>29</v>
      </c>
      <c r="AD91" s="1">
        <v>33482</v>
      </c>
      <c r="AE91" t="s">
        <v>4</v>
      </c>
      <c r="AF91" t="s">
        <v>7</v>
      </c>
      <c r="AG91">
        <v>180</v>
      </c>
      <c r="AH91">
        <v>710</v>
      </c>
      <c r="AI91" t="s">
        <v>10</v>
      </c>
      <c r="AJ91">
        <v>40</v>
      </c>
      <c r="AK91">
        <v>92.7</v>
      </c>
      <c r="AL91">
        <v>46.253300000000003</v>
      </c>
      <c r="AM91">
        <v>47.41657</v>
      </c>
      <c r="AN91">
        <v>44.813299999999998</v>
      </c>
    </row>
    <row r="92" spans="1:40">
      <c r="A92">
        <v>15</v>
      </c>
      <c r="B92" t="s">
        <v>26</v>
      </c>
      <c r="C92" t="s">
        <v>27</v>
      </c>
      <c r="D92" t="s">
        <v>2</v>
      </c>
      <c r="E92" t="s">
        <v>28</v>
      </c>
      <c r="F92" t="s">
        <v>7</v>
      </c>
      <c r="G92">
        <v>17</v>
      </c>
      <c r="H92">
        <v>17</v>
      </c>
      <c r="I92">
        <v>0</v>
      </c>
      <c r="J92">
        <v>0.68</v>
      </c>
      <c r="K92">
        <v>61.2</v>
      </c>
      <c r="L92">
        <v>62.311109999999999</v>
      </c>
      <c r="M92">
        <v>1040.4000000000001</v>
      </c>
      <c r="N92">
        <v>681.76969999999994</v>
      </c>
      <c r="O92">
        <v>0.65529575163398701</v>
      </c>
      <c r="P92">
        <v>9</v>
      </c>
      <c r="Q92">
        <v>0</v>
      </c>
      <c r="R92">
        <v>0</v>
      </c>
      <c r="S92">
        <v>0</v>
      </c>
      <c r="T92">
        <v>0</v>
      </c>
      <c r="U92">
        <v>20</v>
      </c>
      <c r="V92" t="s">
        <v>16</v>
      </c>
      <c r="W92" t="s">
        <v>14</v>
      </c>
      <c r="X92" t="s">
        <v>7</v>
      </c>
      <c r="Y92" t="s">
        <v>8</v>
      </c>
      <c r="Z92" t="s">
        <v>7</v>
      </c>
      <c r="AA92">
        <v>10810312</v>
      </c>
      <c r="AB92">
        <v>87302094234</v>
      </c>
      <c r="AC92" t="s">
        <v>29</v>
      </c>
      <c r="AD92" s="1">
        <v>33482</v>
      </c>
      <c r="AE92" t="s">
        <v>4</v>
      </c>
      <c r="AF92" t="s">
        <v>7</v>
      </c>
      <c r="AG92">
        <v>180</v>
      </c>
      <c r="AH92">
        <v>710</v>
      </c>
      <c r="AI92" t="s">
        <v>10</v>
      </c>
      <c r="AJ92">
        <v>40</v>
      </c>
      <c r="AK92">
        <v>92.7</v>
      </c>
      <c r="AL92">
        <v>44.695599999999999</v>
      </c>
      <c r="AM92">
        <v>45.819693999999998</v>
      </c>
      <c r="AN92">
        <v>43.255600000000001</v>
      </c>
    </row>
    <row r="93" spans="1:40">
      <c r="A93">
        <v>16</v>
      </c>
      <c r="B93" t="s">
        <v>26</v>
      </c>
      <c r="C93" t="s">
        <v>27</v>
      </c>
      <c r="D93" t="s">
        <v>2</v>
      </c>
      <c r="E93" t="s">
        <v>28</v>
      </c>
      <c r="F93" t="s">
        <v>7</v>
      </c>
      <c r="G93">
        <v>3</v>
      </c>
      <c r="H93">
        <v>3</v>
      </c>
      <c r="I93">
        <v>0</v>
      </c>
      <c r="J93">
        <v>0.68</v>
      </c>
      <c r="K93">
        <v>61.2</v>
      </c>
      <c r="L93">
        <v>62.311109999999999</v>
      </c>
      <c r="M93">
        <v>183.6</v>
      </c>
      <c r="N93">
        <v>127.10850000000001</v>
      </c>
      <c r="O93">
        <v>0.692312091503268</v>
      </c>
      <c r="P93">
        <v>2</v>
      </c>
      <c r="Q93">
        <v>0</v>
      </c>
      <c r="R93">
        <v>0</v>
      </c>
      <c r="S93">
        <v>0</v>
      </c>
      <c r="T93">
        <v>0</v>
      </c>
      <c r="U93">
        <v>20</v>
      </c>
      <c r="V93" t="s">
        <v>16</v>
      </c>
      <c r="W93" t="s">
        <v>25</v>
      </c>
      <c r="X93" t="s">
        <v>7</v>
      </c>
      <c r="Y93" t="s">
        <v>8</v>
      </c>
      <c r="Z93" t="s">
        <v>7</v>
      </c>
      <c r="AA93">
        <v>10810312</v>
      </c>
      <c r="AB93">
        <v>87302094234</v>
      </c>
      <c r="AC93" t="s">
        <v>29</v>
      </c>
      <c r="AD93" s="1">
        <v>33482</v>
      </c>
      <c r="AE93" t="s">
        <v>4</v>
      </c>
      <c r="AF93" t="s">
        <v>7</v>
      </c>
      <c r="AG93">
        <v>180</v>
      </c>
      <c r="AH93">
        <v>710</v>
      </c>
      <c r="AI93" t="s">
        <v>10</v>
      </c>
      <c r="AJ93">
        <v>40</v>
      </c>
      <c r="AK93">
        <v>92.7</v>
      </c>
      <c r="AL93">
        <v>46.876399999999997</v>
      </c>
      <c r="AM93">
        <v>48.055340999999999</v>
      </c>
      <c r="AN93">
        <v>45.436399999999999</v>
      </c>
    </row>
    <row r="94" spans="1:40">
      <c r="A94">
        <v>18</v>
      </c>
      <c r="B94" t="s">
        <v>26</v>
      </c>
      <c r="C94" t="s">
        <v>27</v>
      </c>
      <c r="D94" t="s">
        <v>2</v>
      </c>
      <c r="E94" t="s">
        <v>28</v>
      </c>
      <c r="F94" t="s">
        <v>7</v>
      </c>
      <c r="G94">
        <v>28</v>
      </c>
      <c r="H94">
        <v>27</v>
      </c>
      <c r="I94">
        <v>0</v>
      </c>
      <c r="J94">
        <v>0.68</v>
      </c>
      <c r="K94">
        <v>61.2</v>
      </c>
      <c r="L94">
        <v>62.311109999999999</v>
      </c>
      <c r="M94">
        <v>1713.6</v>
      </c>
      <c r="N94">
        <v>1253</v>
      </c>
      <c r="O94">
        <v>0.73120915032679701</v>
      </c>
      <c r="P94">
        <v>5</v>
      </c>
      <c r="Q94">
        <v>0</v>
      </c>
      <c r="R94">
        <v>0</v>
      </c>
      <c r="S94">
        <v>0</v>
      </c>
      <c r="T94">
        <v>0</v>
      </c>
      <c r="U94">
        <v>20</v>
      </c>
      <c r="V94" t="s">
        <v>16</v>
      </c>
      <c r="W94" t="s">
        <v>13</v>
      </c>
      <c r="X94" t="s">
        <v>7</v>
      </c>
      <c r="Y94" t="s">
        <v>8</v>
      </c>
      <c r="Z94" t="s">
        <v>7</v>
      </c>
      <c r="AA94">
        <v>10810312</v>
      </c>
      <c r="AB94">
        <v>87302094234</v>
      </c>
      <c r="AC94" t="s">
        <v>29</v>
      </c>
      <c r="AD94" s="1">
        <v>33482</v>
      </c>
      <c r="AE94" t="s">
        <v>4</v>
      </c>
      <c r="AF94" t="s">
        <v>7</v>
      </c>
      <c r="AG94">
        <v>180</v>
      </c>
      <c r="AH94">
        <v>710</v>
      </c>
      <c r="AI94" t="s">
        <v>10</v>
      </c>
      <c r="AJ94">
        <v>40</v>
      </c>
      <c r="AK94">
        <v>92.7</v>
      </c>
      <c r="AL94">
        <v>46.876399999999997</v>
      </c>
      <c r="AM94">
        <v>48.055340999999999</v>
      </c>
      <c r="AN94">
        <v>45.436399999999999</v>
      </c>
    </row>
    <row r="95" spans="1:40">
      <c r="A95">
        <v>20</v>
      </c>
      <c r="B95" t="s">
        <v>26</v>
      </c>
      <c r="C95" t="s">
        <v>27</v>
      </c>
      <c r="D95" t="s">
        <v>2</v>
      </c>
      <c r="E95" t="s">
        <v>28</v>
      </c>
      <c r="F95" t="s">
        <v>4</v>
      </c>
      <c r="G95">
        <v>0</v>
      </c>
      <c r="H95">
        <v>0</v>
      </c>
      <c r="I95">
        <v>0</v>
      </c>
      <c r="J95">
        <v>0.68</v>
      </c>
      <c r="K95">
        <v>61.2</v>
      </c>
      <c r="L95">
        <v>62.311109999999999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20</v>
      </c>
      <c r="V95" t="s">
        <v>16</v>
      </c>
      <c r="W95" t="s">
        <v>6</v>
      </c>
      <c r="X95" t="s">
        <v>7</v>
      </c>
      <c r="Y95" t="s">
        <v>8</v>
      </c>
      <c r="Z95" t="s">
        <v>7</v>
      </c>
      <c r="AA95">
        <v>10810312</v>
      </c>
      <c r="AB95">
        <v>87302094234</v>
      </c>
      <c r="AC95" t="s">
        <v>29</v>
      </c>
      <c r="AD95" s="1">
        <v>33482</v>
      </c>
      <c r="AE95" t="s">
        <v>4</v>
      </c>
      <c r="AF95" t="s">
        <v>7</v>
      </c>
      <c r="AG95">
        <v>180</v>
      </c>
      <c r="AH95">
        <v>710</v>
      </c>
      <c r="AI95" t="s">
        <v>10</v>
      </c>
      <c r="AJ95">
        <v>40</v>
      </c>
      <c r="AK95">
        <v>92.7</v>
      </c>
      <c r="AL95">
        <v>44.695599999999999</v>
      </c>
      <c r="AM95">
        <v>45.819693999999998</v>
      </c>
      <c r="AN95">
        <v>43.255600000000001</v>
      </c>
    </row>
    <row r="96" spans="1:40">
      <c r="A96">
        <v>40</v>
      </c>
      <c r="B96" t="s">
        <v>26</v>
      </c>
      <c r="C96" t="s">
        <v>27</v>
      </c>
      <c r="D96" t="s">
        <v>2</v>
      </c>
      <c r="E96" t="s">
        <v>28</v>
      </c>
      <c r="F96" t="s">
        <v>4</v>
      </c>
      <c r="G96">
        <v>0</v>
      </c>
      <c r="H96">
        <v>0</v>
      </c>
      <c r="I96">
        <v>0</v>
      </c>
      <c r="J96">
        <v>0.68</v>
      </c>
      <c r="K96">
        <v>61.2</v>
      </c>
      <c r="L96">
        <v>62.311109999999999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20</v>
      </c>
      <c r="V96" t="s">
        <v>16</v>
      </c>
      <c r="W96" t="s">
        <v>6</v>
      </c>
      <c r="X96" t="s">
        <v>7</v>
      </c>
      <c r="Y96" t="s">
        <v>8</v>
      </c>
      <c r="Z96" t="s">
        <v>7</v>
      </c>
      <c r="AA96">
        <v>10810312</v>
      </c>
      <c r="AB96">
        <v>87302094234</v>
      </c>
      <c r="AC96" t="s">
        <v>29</v>
      </c>
      <c r="AD96" s="1">
        <v>33482</v>
      </c>
      <c r="AE96" t="s">
        <v>4</v>
      </c>
      <c r="AF96" t="s">
        <v>7</v>
      </c>
      <c r="AG96">
        <v>180</v>
      </c>
      <c r="AH96">
        <v>710</v>
      </c>
      <c r="AI96" t="s">
        <v>10</v>
      </c>
      <c r="AJ96">
        <v>40</v>
      </c>
      <c r="AK96">
        <v>92.7</v>
      </c>
      <c r="AL96">
        <v>44.695599999999999</v>
      </c>
      <c r="AM96">
        <v>45.819693999999998</v>
      </c>
      <c r="AN96">
        <v>43.255600000000001</v>
      </c>
    </row>
    <row r="97" spans="1:40">
      <c r="A97">
        <v>80</v>
      </c>
      <c r="B97" t="s">
        <v>26</v>
      </c>
      <c r="C97" t="s">
        <v>27</v>
      </c>
      <c r="D97" t="s">
        <v>2</v>
      </c>
      <c r="E97" t="s">
        <v>28</v>
      </c>
      <c r="F97" t="s">
        <v>4</v>
      </c>
      <c r="G97">
        <v>0</v>
      </c>
      <c r="H97">
        <v>0</v>
      </c>
      <c r="I97">
        <v>0</v>
      </c>
      <c r="J97">
        <v>0.68</v>
      </c>
      <c r="K97">
        <v>61.2</v>
      </c>
      <c r="L97">
        <v>62.311109999999999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20</v>
      </c>
      <c r="V97" t="s">
        <v>16</v>
      </c>
      <c r="W97" t="s">
        <v>6</v>
      </c>
      <c r="X97" t="s">
        <v>7</v>
      </c>
      <c r="Y97" t="s">
        <v>8</v>
      </c>
      <c r="Z97" t="s">
        <v>7</v>
      </c>
      <c r="AA97">
        <v>10810312</v>
      </c>
      <c r="AB97">
        <v>87302094234</v>
      </c>
      <c r="AC97" t="s">
        <v>29</v>
      </c>
      <c r="AD97" s="1">
        <v>33482</v>
      </c>
      <c r="AE97" t="s">
        <v>4</v>
      </c>
      <c r="AF97" t="s">
        <v>7</v>
      </c>
      <c r="AG97">
        <v>180</v>
      </c>
      <c r="AH97">
        <v>710</v>
      </c>
      <c r="AI97" t="s">
        <v>10</v>
      </c>
      <c r="AJ97">
        <v>40</v>
      </c>
      <c r="AK97">
        <v>92.7</v>
      </c>
      <c r="AL97">
        <v>44.695599999999999</v>
      </c>
      <c r="AM97">
        <v>45.819693999999998</v>
      </c>
      <c r="AN97">
        <v>43.255600000000001</v>
      </c>
    </row>
    <row r="98" spans="1:40">
      <c r="A98">
        <v>85</v>
      </c>
      <c r="B98" t="s">
        <v>26</v>
      </c>
      <c r="C98" t="s">
        <v>27</v>
      </c>
      <c r="D98" t="s">
        <v>2</v>
      </c>
      <c r="E98" t="s">
        <v>28</v>
      </c>
      <c r="F98" t="s">
        <v>4</v>
      </c>
      <c r="G98">
        <v>0</v>
      </c>
      <c r="H98">
        <v>0</v>
      </c>
      <c r="I98">
        <v>0</v>
      </c>
      <c r="J98">
        <v>0.68</v>
      </c>
      <c r="K98">
        <v>61.2</v>
      </c>
      <c r="L98">
        <v>62.311109999999999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20</v>
      </c>
      <c r="V98" t="s">
        <v>16</v>
      </c>
      <c r="W98" t="s">
        <v>6</v>
      </c>
      <c r="X98" t="s">
        <v>7</v>
      </c>
      <c r="Y98" t="s">
        <v>8</v>
      </c>
      <c r="Z98" t="s">
        <v>7</v>
      </c>
      <c r="AA98">
        <v>10810312</v>
      </c>
      <c r="AB98">
        <v>87302094234</v>
      </c>
      <c r="AC98" t="s">
        <v>29</v>
      </c>
      <c r="AD98" s="1">
        <v>33482</v>
      </c>
      <c r="AE98" t="s">
        <v>4</v>
      </c>
      <c r="AF98" t="s">
        <v>7</v>
      </c>
      <c r="AG98">
        <v>180</v>
      </c>
      <c r="AH98">
        <v>710</v>
      </c>
      <c r="AI98" t="s">
        <v>10</v>
      </c>
      <c r="AJ98">
        <v>40</v>
      </c>
      <c r="AK98">
        <v>92.7</v>
      </c>
      <c r="AL98">
        <v>0</v>
      </c>
      <c r="AM98">
        <v>0</v>
      </c>
      <c r="AN98">
        <v>0</v>
      </c>
    </row>
    <row r="99" spans="1:40">
      <c r="A99">
        <v>99</v>
      </c>
      <c r="B99" t="s">
        <v>26</v>
      </c>
      <c r="C99" t="s">
        <v>27</v>
      </c>
      <c r="D99" t="s">
        <v>2</v>
      </c>
      <c r="E99" t="s">
        <v>28</v>
      </c>
      <c r="F99" t="s">
        <v>4</v>
      </c>
      <c r="G99">
        <v>0</v>
      </c>
      <c r="H99">
        <v>0</v>
      </c>
      <c r="I99">
        <v>0</v>
      </c>
      <c r="J99">
        <v>0.68</v>
      </c>
      <c r="K99">
        <v>61.2</v>
      </c>
      <c r="L99">
        <v>62.311109999999999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20</v>
      </c>
      <c r="V99" t="s">
        <v>16</v>
      </c>
      <c r="W99" t="s">
        <v>6</v>
      </c>
      <c r="X99" t="s">
        <v>7</v>
      </c>
      <c r="Y99" t="s">
        <v>8</v>
      </c>
      <c r="Z99" t="s">
        <v>7</v>
      </c>
      <c r="AA99">
        <v>10810312</v>
      </c>
      <c r="AB99">
        <v>87302094234</v>
      </c>
      <c r="AC99" t="s">
        <v>29</v>
      </c>
      <c r="AD99" s="1">
        <v>33482</v>
      </c>
      <c r="AE99" t="s">
        <v>4</v>
      </c>
      <c r="AF99" t="s">
        <v>7</v>
      </c>
      <c r="AG99">
        <v>180</v>
      </c>
      <c r="AH99">
        <v>710</v>
      </c>
      <c r="AI99" t="s">
        <v>10</v>
      </c>
      <c r="AJ99">
        <v>40</v>
      </c>
      <c r="AK99">
        <v>92.7</v>
      </c>
      <c r="AL99">
        <v>0</v>
      </c>
      <c r="AM99">
        <v>0</v>
      </c>
      <c r="AN99">
        <v>0</v>
      </c>
    </row>
    <row r="100" spans="1:40">
      <c r="G100">
        <f>SUM(G77:G99)</f>
        <v>183</v>
      </c>
      <c r="H100">
        <f>SUM(H77:H99)</f>
        <v>168</v>
      </c>
      <c r="I100">
        <f>SUM(I77:I99)</f>
        <v>0</v>
      </c>
      <c r="L100">
        <v>39.895299999999999</v>
      </c>
      <c r="M100">
        <f>SUM(M77:M99)</f>
        <v>11199.6</v>
      </c>
      <c r="N100">
        <f>G100*L100</f>
        <v>7300.8398999999999</v>
      </c>
      <c r="O100">
        <f>N100/M100</f>
        <v>0.65188398692810456</v>
      </c>
      <c r="P100">
        <f>SUM(P77:P99)</f>
        <v>57.499999999999993</v>
      </c>
      <c r="Q100">
        <f>SUM(Q77:Q99)</f>
        <v>0</v>
      </c>
      <c r="R100">
        <f>SUM(R77:R99)</f>
        <v>16</v>
      </c>
      <c r="S100">
        <f>SUM(S77:S99)</f>
        <v>0</v>
      </c>
      <c r="T100">
        <f>SUM(T77:T99)</f>
        <v>0</v>
      </c>
      <c r="AD1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79"/>
  <sheetViews>
    <sheetView workbookViewId="0">
      <selection activeCell="B60" sqref="B60"/>
    </sheetView>
  </sheetViews>
  <sheetFormatPr defaultRowHeight="15"/>
  <cols>
    <col min="1" max="1" width="5.85546875" bestFit="1" customWidth="1"/>
    <col min="2" max="2" width="14.5703125" bestFit="1" customWidth="1"/>
    <col min="3" max="3" width="39" bestFit="1" customWidth="1"/>
    <col min="4" max="4" width="7.140625" bestFit="1" customWidth="1"/>
    <col min="5" max="6" width="8.5703125" bestFit="1" customWidth="1"/>
    <col min="7" max="7" width="6.85546875" bestFit="1" customWidth="1"/>
    <col min="8" max="8" width="8.5703125" bestFit="1" customWidth="1"/>
    <col min="9" max="9" width="8.42578125" bestFit="1" customWidth="1"/>
    <col min="10" max="11" width="5" bestFit="1" customWidth="1"/>
    <col min="12" max="12" width="9" bestFit="1" customWidth="1"/>
    <col min="13" max="13" width="10.5703125" bestFit="1" customWidth="1"/>
    <col min="14" max="14" width="12" bestFit="1" customWidth="1"/>
    <col min="15" max="15" width="13.85546875" bestFit="1" customWidth="1"/>
    <col min="16" max="16" width="7" bestFit="1" customWidth="1"/>
    <col min="17" max="17" width="10.5703125" bestFit="1" customWidth="1"/>
    <col min="18" max="18" width="4" bestFit="1" customWidth="1"/>
    <col min="19" max="19" width="10.7109375" bestFit="1" customWidth="1"/>
    <col min="20" max="20" width="4.28515625" bestFit="1" customWidth="1"/>
    <col min="21" max="21" width="3" bestFit="1" customWidth="1"/>
    <col min="22" max="22" width="2.28515625" bestFit="1" customWidth="1"/>
    <col min="23" max="23" width="4.42578125" bestFit="1" customWidth="1"/>
    <col min="24" max="24" width="4" bestFit="1" customWidth="1"/>
    <col min="25" max="25" width="3.7109375" bestFit="1" customWidth="1"/>
    <col min="26" max="26" width="4" bestFit="1" customWidth="1"/>
    <col min="27" max="27" width="9" bestFit="1" customWidth="1"/>
    <col min="28" max="28" width="12" bestFit="1" customWidth="1"/>
    <col min="29" max="29" width="14.5703125" bestFit="1" customWidth="1"/>
    <col min="30" max="30" width="7.140625" bestFit="1" customWidth="1"/>
    <col min="31" max="31" width="3.5703125" bestFit="1" customWidth="1"/>
    <col min="32" max="34" width="4" bestFit="1" customWidth="1"/>
    <col min="35" max="35" width="5.140625" bestFit="1" customWidth="1"/>
    <col min="36" max="36" width="3" bestFit="1" customWidth="1"/>
    <col min="37" max="37" width="5" bestFit="1" customWidth="1"/>
    <col min="38" max="38" width="11.5703125" bestFit="1" customWidth="1"/>
    <col min="39" max="39" width="10" bestFit="1" customWidth="1"/>
    <col min="40" max="40" width="9.28515625" bestFit="1" customWidth="1"/>
  </cols>
  <sheetData>
    <row r="1" spans="1:40">
      <c r="B1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W1" s="2" t="s">
        <v>44</v>
      </c>
      <c r="AK1" t="s">
        <v>45</v>
      </c>
      <c r="AL1" s="2" t="s">
        <v>46</v>
      </c>
      <c r="AM1" s="2" t="s">
        <v>47</v>
      </c>
      <c r="AN1" s="2" t="s">
        <v>48</v>
      </c>
    </row>
    <row r="2" spans="1:40">
      <c r="A2" t="s">
        <v>30</v>
      </c>
      <c r="B2" t="s">
        <v>0</v>
      </c>
      <c r="C2" t="s">
        <v>1</v>
      </c>
      <c r="D2" t="s">
        <v>2</v>
      </c>
      <c r="E2" t="s">
        <v>3</v>
      </c>
      <c r="F2" t="s">
        <v>7</v>
      </c>
      <c r="G2">
        <v>292</v>
      </c>
      <c r="H2">
        <v>283</v>
      </c>
      <c r="I2">
        <v>0</v>
      </c>
      <c r="J2">
        <v>0.68</v>
      </c>
      <c r="K2">
        <v>61.2</v>
      </c>
      <c r="L2">
        <v>62.311109999999999</v>
      </c>
      <c r="M2">
        <v>17870.400000000001</v>
      </c>
      <c r="N2">
        <v>10423.523999999999</v>
      </c>
      <c r="O2">
        <v>0.58328431372548994</v>
      </c>
      <c r="P2">
        <v>153.1</v>
      </c>
      <c r="Q2">
        <v>180</v>
      </c>
      <c r="R2">
        <v>3</v>
      </c>
      <c r="S2">
        <v>0</v>
      </c>
      <c r="T2">
        <v>0</v>
      </c>
      <c r="U2">
        <v>20</v>
      </c>
      <c r="V2" t="s">
        <v>5</v>
      </c>
      <c r="W2" t="s">
        <v>11</v>
      </c>
      <c r="X2" t="s">
        <v>7</v>
      </c>
      <c r="Y2" t="s">
        <v>8</v>
      </c>
      <c r="Z2" t="s">
        <v>7</v>
      </c>
      <c r="AA2">
        <v>10810312</v>
      </c>
      <c r="AB2">
        <v>87302700845</v>
      </c>
      <c r="AC2" t="s">
        <v>9</v>
      </c>
      <c r="AD2" s="1">
        <v>33482</v>
      </c>
      <c r="AE2" t="s">
        <v>4</v>
      </c>
      <c r="AF2" t="s">
        <v>7</v>
      </c>
      <c r="AG2">
        <v>180</v>
      </c>
      <c r="AH2">
        <v>710</v>
      </c>
      <c r="AI2" t="s">
        <v>10</v>
      </c>
      <c r="AJ2">
        <v>40</v>
      </c>
      <c r="AK2">
        <v>65.7</v>
      </c>
      <c r="AL2">
        <v>38.305599999999998</v>
      </c>
      <c r="AM2">
        <v>40.046588999999997</v>
      </c>
      <c r="AN2">
        <v>36.865600000000001</v>
      </c>
    </row>
    <row r="3" spans="1:40">
      <c r="A3" t="s">
        <v>30</v>
      </c>
      <c r="B3" t="s">
        <v>0</v>
      </c>
      <c r="C3" t="s">
        <v>1</v>
      </c>
      <c r="D3" t="s">
        <v>2</v>
      </c>
      <c r="E3" t="s">
        <v>3</v>
      </c>
      <c r="F3" t="s">
        <v>7</v>
      </c>
      <c r="G3">
        <v>292</v>
      </c>
      <c r="H3">
        <v>283</v>
      </c>
      <c r="I3">
        <v>0</v>
      </c>
      <c r="J3">
        <v>0.68</v>
      </c>
      <c r="K3">
        <v>61.2</v>
      </c>
      <c r="L3">
        <v>62.311109999999999</v>
      </c>
      <c r="M3">
        <v>17870.400000000001</v>
      </c>
      <c r="N3">
        <v>10423.523999999999</v>
      </c>
      <c r="O3">
        <v>0.58328431372548994</v>
      </c>
      <c r="P3">
        <v>153.1</v>
      </c>
      <c r="Q3">
        <v>180</v>
      </c>
      <c r="R3">
        <v>3</v>
      </c>
      <c r="S3">
        <v>0</v>
      </c>
      <c r="T3">
        <v>0</v>
      </c>
      <c r="U3">
        <v>20</v>
      </c>
      <c r="V3" t="s">
        <v>5</v>
      </c>
      <c r="W3" t="s">
        <v>11</v>
      </c>
      <c r="X3" t="s">
        <v>7</v>
      </c>
      <c r="Y3" t="s">
        <v>8</v>
      </c>
      <c r="Z3" t="s">
        <v>7</v>
      </c>
      <c r="AA3">
        <v>10810312</v>
      </c>
      <c r="AB3">
        <v>87302700845</v>
      </c>
      <c r="AC3" t="s">
        <v>9</v>
      </c>
      <c r="AD3" s="1">
        <v>33482</v>
      </c>
      <c r="AE3" t="s">
        <v>4</v>
      </c>
      <c r="AF3" t="s">
        <v>7</v>
      </c>
      <c r="AG3">
        <v>180</v>
      </c>
      <c r="AH3">
        <v>710</v>
      </c>
      <c r="AI3" t="s">
        <v>10</v>
      </c>
      <c r="AJ3">
        <v>40</v>
      </c>
      <c r="AK3">
        <v>65.7</v>
      </c>
      <c r="AL3">
        <v>38.305599999999998</v>
      </c>
      <c r="AM3">
        <v>40.046588999999997</v>
      </c>
      <c r="AN3">
        <v>36.865600000000001</v>
      </c>
    </row>
    <row r="4" spans="1:40">
      <c r="A4" t="str">
        <f>IF(A2=A3,A2,"~~~DIFF~~~")</f>
        <v>CORP</v>
      </c>
      <c r="B4" t="str">
        <f t="shared" ref="B4:AN4" si="0">IF(B2=B3,B2,"~~~DIFF~~~")</f>
        <v>00200-2400-020</v>
      </c>
      <c r="C4" t="str">
        <f t="shared" si="0"/>
        <v xml:space="preserve">1/4-20              Finished Hex Nut NC       PL  </v>
      </c>
      <c r="D4" t="str">
        <f t="shared" si="0"/>
        <v>0.11/M</v>
      </c>
      <c r="E4" t="str">
        <f t="shared" si="0"/>
        <v>36.00/PT</v>
      </c>
      <c r="F4" t="str">
        <f t="shared" si="0"/>
        <v>Yes</v>
      </c>
      <c r="G4">
        <f t="shared" si="0"/>
        <v>292</v>
      </c>
      <c r="H4">
        <f t="shared" si="0"/>
        <v>283</v>
      </c>
      <c r="I4">
        <f t="shared" si="0"/>
        <v>0</v>
      </c>
      <c r="J4">
        <f t="shared" si="0"/>
        <v>0.68</v>
      </c>
      <c r="K4">
        <f t="shared" si="0"/>
        <v>61.2</v>
      </c>
      <c r="L4">
        <f t="shared" si="0"/>
        <v>62.311109999999999</v>
      </c>
      <c r="M4">
        <f t="shared" si="0"/>
        <v>17870.400000000001</v>
      </c>
      <c r="N4">
        <f t="shared" si="0"/>
        <v>10423.523999999999</v>
      </c>
      <c r="O4">
        <f t="shared" si="0"/>
        <v>0.58328431372548994</v>
      </c>
      <c r="P4">
        <f t="shared" si="0"/>
        <v>153.1</v>
      </c>
      <c r="Q4">
        <f t="shared" si="0"/>
        <v>180</v>
      </c>
      <c r="R4">
        <f t="shared" si="0"/>
        <v>3</v>
      </c>
      <c r="S4">
        <f t="shared" si="0"/>
        <v>0</v>
      </c>
      <c r="T4">
        <f t="shared" si="0"/>
        <v>0</v>
      </c>
      <c r="U4">
        <f t="shared" si="0"/>
        <v>20</v>
      </c>
      <c r="V4" t="str">
        <f t="shared" si="0"/>
        <v>C</v>
      </c>
      <c r="W4" t="str">
        <f t="shared" si="0"/>
        <v>K</v>
      </c>
      <c r="X4" t="str">
        <f t="shared" si="0"/>
        <v>Yes</v>
      </c>
      <c r="Y4" t="str">
        <f t="shared" si="0"/>
        <v xml:space="preserve">N   </v>
      </c>
      <c r="Z4" t="str">
        <f t="shared" si="0"/>
        <v>Yes</v>
      </c>
      <c r="AA4">
        <f t="shared" si="0"/>
        <v>10810312</v>
      </c>
      <c r="AB4">
        <f t="shared" si="0"/>
        <v>87302700845</v>
      </c>
      <c r="AC4" t="str">
        <f t="shared" si="0"/>
        <v>00200-2400-500</v>
      </c>
      <c r="AD4">
        <f t="shared" si="0"/>
        <v>33482</v>
      </c>
      <c r="AE4" t="str">
        <f t="shared" si="0"/>
        <v>No</v>
      </c>
      <c r="AF4" t="str">
        <f t="shared" si="0"/>
        <v>Yes</v>
      </c>
      <c r="AG4">
        <f t="shared" si="0"/>
        <v>180</v>
      </c>
      <c r="AH4">
        <f t="shared" si="0"/>
        <v>710</v>
      </c>
      <c r="AI4" t="str">
        <f t="shared" si="0"/>
        <v>Nuts</v>
      </c>
      <c r="AJ4">
        <f t="shared" si="0"/>
        <v>40</v>
      </c>
      <c r="AK4">
        <f t="shared" si="0"/>
        <v>65.7</v>
      </c>
      <c r="AL4">
        <f t="shared" si="0"/>
        <v>38.305599999999998</v>
      </c>
      <c r="AM4">
        <f t="shared" si="0"/>
        <v>40.046588999999997</v>
      </c>
      <c r="AN4">
        <f t="shared" si="0"/>
        <v>36.865600000000001</v>
      </c>
    </row>
    <row r="27" spans="1:40">
      <c r="A27" t="s">
        <v>30</v>
      </c>
      <c r="B27" t="s">
        <v>18</v>
      </c>
      <c r="C27" t="s">
        <v>19</v>
      </c>
      <c r="D27" t="s">
        <v>2</v>
      </c>
      <c r="E27" t="s">
        <v>3</v>
      </c>
      <c r="F27" t="s">
        <v>7</v>
      </c>
      <c r="G27">
        <v>4178</v>
      </c>
      <c r="H27">
        <v>2945</v>
      </c>
      <c r="I27">
        <v>0</v>
      </c>
      <c r="J27">
        <v>0.68</v>
      </c>
      <c r="K27">
        <v>61.2</v>
      </c>
      <c r="L27">
        <v>62.311109999999999</v>
      </c>
      <c r="M27">
        <v>255693.6</v>
      </c>
      <c r="N27">
        <v>157869.4902</v>
      </c>
      <c r="O27">
        <v>0.61741666666666695</v>
      </c>
      <c r="P27">
        <v>1818.1</v>
      </c>
      <c r="Q27">
        <v>2736</v>
      </c>
      <c r="R27">
        <v>305</v>
      </c>
      <c r="S27">
        <v>0</v>
      </c>
      <c r="T27">
        <v>0</v>
      </c>
      <c r="U27">
        <v>20</v>
      </c>
      <c r="V27" t="s">
        <v>20</v>
      </c>
      <c r="W27" t="s">
        <v>11</v>
      </c>
      <c r="X27" t="s">
        <v>7</v>
      </c>
      <c r="Y27" t="s">
        <v>8</v>
      </c>
      <c r="Z27" t="s">
        <v>7</v>
      </c>
      <c r="AA27">
        <v>10810312</v>
      </c>
      <c r="AB27">
        <v>87302094210</v>
      </c>
      <c r="AC27" t="s">
        <v>21</v>
      </c>
      <c r="AD27" s="1">
        <v>33482</v>
      </c>
      <c r="AE27" t="s">
        <v>4</v>
      </c>
      <c r="AF27" t="s">
        <v>7</v>
      </c>
      <c r="AG27">
        <v>180</v>
      </c>
      <c r="AH27">
        <v>710</v>
      </c>
      <c r="AI27" t="s">
        <v>10</v>
      </c>
      <c r="AJ27">
        <v>40</v>
      </c>
      <c r="AK27">
        <v>71.099999999999994</v>
      </c>
      <c r="AL27">
        <v>41.185600000000001</v>
      </c>
      <c r="AM27">
        <v>42.221417000000002</v>
      </c>
      <c r="AN27">
        <v>39.745600000000003</v>
      </c>
    </row>
    <row r="28" spans="1:40">
      <c r="A28" t="s">
        <v>30</v>
      </c>
      <c r="B28" t="s">
        <v>18</v>
      </c>
      <c r="C28" t="s">
        <v>19</v>
      </c>
      <c r="D28" t="s">
        <v>2</v>
      </c>
      <c r="E28" t="s">
        <v>3</v>
      </c>
      <c r="F28" t="s">
        <v>7</v>
      </c>
      <c r="G28">
        <v>4178</v>
      </c>
      <c r="H28">
        <v>2945</v>
      </c>
      <c r="I28">
        <v>0</v>
      </c>
      <c r="J28">
        <v>0.68</v>
      </c>
      <c r="K28">
        <v>61.2</v>
      </c>
      <c r="L28">
        <v>62.311109999999999</v>
      </c>
      <c r="M28">
        <v>255693.6</v>
      </c>
      <c r="N28">
        <v>157869.4902</v>
      </c>
      <c r="O28">
        <v>0.61741666666666695</v>
      </c>
      <c r="P28">
        <v>1818.1</v>
      </c>
      <c r="Q28">
        <v>2736</v>
      </c>
      <c r="R28">
        <v>305</v>
      </c>
      <c r="S28">
        <v>0</v>
      </c>
      <c r="T28">
        <v>0</v>
      </c>
      <c r="U28">
        <v>20</v>
      </c>
      <c r="V28" t="s">
        <v>20</v>
      </c>
      <c r="W28" t="s">
        <v>11</v>
      </c>
      <c r="X28" t="s">
        <v>7</v>
      </c>
      <c r="Y28" t="s">
        <v>8</v>
      </c>
      <c r="Z28" t="s">
        <v>7</v>
      </c>
      <c r="AA28">
        <v>10810312</v>
      </c>
      <c r="AB28">
        <v>87302094210</v>
      </c>
      <c r="AC28" t="s">
        <v>21</v>
      </c>
      <c r="AD28" s="1">
        <v>33482</v>
      </c>
      <c r="AE28" t="s">
        <v>4</v>
      </c>
      <c r="AF28" t="s">
        <v>7</v>
      </c>
      <c r="AG28">
        <v>180</v>
      </c>
      <c r="AH28">
        <v>710</v>
      </c>
      <c r="AI28" t="s">
        <v>10</v>
      </c>
      <c r="AJ28">
        <v>40</v>
      </c>
      <c r="AK28">
        <v>71.099999999999994</v>
      </c>
      <c r="AL28">
        <v>41.185600000000001</v>
      </c>
      <c r="AM28">
        <v>42.221417000000002</v>
      </c>
      <c r="AN28">
        <v>39.745600000000003</v>
      </c>
    </row>
    <row r="29" spans="1:40">
      <c r="A29" t="str">
        <f>IF(A27=A28,A27,"~~~DIFF~~~")</f>
        <v>CORP</v>
      </c>
      <c r="B29" t="str">
        <f t="shared" ref="B29" si="1">IF(B27=B28,B27,"~~~DIFF~~~")</f>
        <v>00200-2400-021</v>
      </c>
      <c r="C29" t="str">
        <f t="shared" ref="C29" si="2">IF(C27=C28,C27,"~~~DIFF~~~")</f>
        <v>1/4-20              Finished Hex Nut NC ZB</v>
      </c>
      <c r="D29" t="str">
        <f t="shared" ref="D29" si="3">IF(D27=D28,D27,"~~~DIFF~~~")</f>
        <v>0.11/M</v>
      </c>
      <c r="E29" t="str">
        <f t="shared" ref="E29" si="4">IF(E27=E28,E27,"~~~DIFF~~~")</f>
        <v>36.00/PT</v>
      </c>
      <c r="F29" t="str">
        <f t="shared" ref="F29" si="5">IF(F27=F28,F27,"~~~DIFF~~~")</f>
        <v>Yes</v>
      </c>
      <c r="G29">
        <f t="shared" ref="G29" si="6">IF(G27=G28,G27,"~~~DIFF~~~")</f>
        <v>4178</v>
      </c>
      <c r="H29">
        <f t="shared" ref="H29" si="7">IF(H27=H28,H27,"~~~DIFF~~~")</f>
        <v>2945</v>
      </c>
      <c r="I29">
        <f t="shared" ref="I29" si="8">IF(I27=I28,I27,"~~~DIFF~~~")</f>
        <v>0</v>
      </c>
      <c r="J29">
        <f t="shared" ref="J29" si="9">IF(J27=J28,J27,"~~~DIFF~~~")</f>
        <v>0.68</v>
      </c>
      <c r="K29">
        <f t="shared" ref="K29" si="10">IF(K27=K28,K27,"~~~DIFF~~~")</f>
        <v>61.2</v>
      </c>
      <c r="L29">
        <f t="shared" ref="L29" si="11">IF(L27=L28,L27,"~~~DIFF~~~")</f>
        <v>62.311109999999999</v>
      </c>
      <c r="M29">
        <f t="shared" ref="M29" si="12">IF(M27=M28,M27,"~~~DIFF~~~")</f>
        <v>255693.6</v>
      </c>
      <c r="N29">
        <f t="shared" ref="N29" si="13">IF(N27=N28,N27,"~~~DIFF~~~")</f>
        <v>157869.4902</v>
      </c>
      <c r="O29">
        <f t="shared" ref="O29" si="14">IF(O27=O28,O27,"~~~DIFF~~~")</f>
        <v>0.61741666666666695</v>
      </c>
      <c r="P29">
        <f t="shared" ref="P29" si="15">IF(P27=P28,P27,"~~~DIFF~~~")</f>
        <v>1818.1</v>
      </c>
      <c r="Q29">
        <f t="shared" ref="Q29" si="16">IF(Q27=Q28,Q27,"~~~DIFF~~~")</f>
        <v>2736</v>
      </c>
      <c r="R29">
        <f t="shared" ref="R29" si="17">IF(R27=R28,R27,"~~~DIFF~~~")</f>
        <v>305</v>
      </c>
      <c r="S29">
        <f t="shared" ref="S29" si="18">IF(S27=S28,S27,"~~~DIFF~~~")</f>
        <v>0</v>
      </c>
      <c r="T29">
        <f t="shared" ref="T29" si="19">IF(T27=T28,T27,"~~~DIFF~~~")</f>
        <v>0</v>
      </c>
      <c r="U29">
        <f t="shared" ref="U29" si="20">IF(U27=U28,U27,"~~~DIFF~~~")</f>
        <v>20</v>
      </c>
      <c r="V29" t="str">
        <f t="shared" ref="V29" si="21">IF(V27=V28,V27,"~~~DIFF~~~")</f>
        <v>A</v>
      </c>
      <c r="W29" t="str">
        <f t="shared" ref="W29" si="22">IF(W27=W28,W27,"~~~DIFF~~~")</f>
        <v>K</v>
      </c>
      <c r="X29" t="str">
        <f t="shared" ref="X29" si="23">IF(X27=X28,X27,"~~~DIFF~~~")</f>
        <v>Yes</v>
      </c>
      <c r="Y29" t="str">
        <f t="shared" ref="Y29" si="24">IF(Y27=Y28,Y27,"~~~DIFF~~~")</f>
        <v xml:space="preserve">N   </v>
      </c>
      <c r="Z29" t="str">
        <f t="shared" ref="Z29" si="25">IF(Z27=Z28,Z27,"~~~DIFF~~~")</f>
        <v>Yes</v>
      </c>
      <c r="AA29">
        <f t="shared" ref="AA29" si="26">IF(AA27=AA28,AA27,"~~~DIFF~~~")</f>
        <v>10810312</v>
      </c>
      <c r="AB29">
        <f t="shared" ref="AB29" si="27">IF(AB27=AB28,AB27,"~~~DIFF~~~")</f>
        <v>87302094210</v>
      </c>
      <c r="AC29" t="str">
        <f t="shared" ref="AC29" si="28">IF(AC27=AC28,AC27,"~~~DIFF~~~")</f>
        <v>00200-2400-501</v>
      </c>
      <c r="AD29">
        <f t="shared" ref="AD29" si="29">IF(AD27=AD28,AD27,"~~~DIFF~~~")</f>
        <v>33482</v>
      </c>
      <c r="AE29" t="str">
        <f t="shared" ref="AE29" si="30">IF(AE27=AE28,AE27,"~~~DIFF~~~")</f>
        <v>No</v>
      </c>
      <c r="AF29" t="str">
        <f t="shared" ref="AF29" si="31">IF(AF27=AF28,AF27,"~~~DIFF~~~")</f>
        <v>Yes</v>
      </c>
      <c r="AG29">
        <f t="shared" ref="AG29" si="32">IF(AG27=AG28,AG27,"~~~DIFF~~~")</f>
        <v>180</v>
      </c>
      <c r="AH29">
        <f t="shared" ref="AH29" si="33">IF(AH27=AH28,AH27,"~~~DIFF~~~")</f>
        <v>710</v>
      </c>
      <c r="AI29" t="str">
        <f t="shared" ref="AI29" si="34">IF(AI27=AI28,AI27,"~~~DIFF~~~")</f>
        <v>Nuts</v>
      </c>
      <c r="AJ29">
        <f t="shared" ref="AJ29" si="35">IF(AJ27=AJ28,AJ27,"~~~DIFF~~~")</f>
        <v>40</v>
      </c>
      <c r="AK29">
        <f t="shared" ref="AK29" si="36">IF(AK27=AK28,AK27,"~~~DIFF~~~")</f>
        <v>71.099999999999994</v>
      </c>
      <c r="AL29">
        <f t="shared" ref="AL29" si="37">IF(AL27=AL28,AL27,"~~~DIFF~~~")</f>
        <v>41.185600000000001</v>
      </c>
      <c r="AM29">
        <f t="shared" ref="AM29" si="38">IF(AM27=AM28,AM27,"~~~DIFF~~~")</f>
        <v>42.221417000000002</v>
      </c>
      <c r="AN29">
        <f t="shared" ref="AN29" si="39">IF(AN27=AN28,AN27,"~~~DIFF~~~")</f>
        <v>39.745600000000003</v>
      </c>
    </row>
    <row r="53" spans="1:40">
      <c r="A53" t="s">
        <v>30</v>
      </c>
      <c r="B53" t="s">
        <v>23</v>
      </c>
      <c r="C53" t="s">
        <v>24</v>
      </c>
      <c r="D53" t="s">
        <v>2</v>
      </c>
      <c r="E53" t="s">
        <v>3</v>
      </c>
      <c r="F53" t="s">
        <v>7</v>
      </c>
      <c r="G53">
        <v>2</v>
      </c>
      <c r="H53">
        <v>2</v>
      </c>
      <c r="I53">
        <v>0</v>
      </c>
      <c r="J53">
        <v>0.68</v>
      </c>
      <c r="K53">
        <v>61.2</v>
      </c>
      <c r="L53">
        <v>62.311109999999999</v>
      </c>
      <c r="M53">
        <v>122.4</v>
      </c>
      <c r="N53">
        <v>60.968000000000004</v>
      </c>
      <c r="O53">
        <v>0.49810457516339901</v>
      </c>
      <c r="P53">
        <v>8.1</v>
      </c>
      <c r="Q53">
        <v>0</v>
      </c>
      <c r="R53">
        <v>0</v>
      </c>
      <c r="S53">
        <v>0</v>
      </c>
      <c r="T53">
        <v>0</v>
      </c>
      <c r="U53">
        <v>20</v>
      </c>
      <c r="V53" t="s">
        <v>25</v>
      </c>
      <c r="W53" t="s">
        <v>11</v>
      </c>
      <c r="X53" t="s">
        <v>7</v>
      </c>
      <c r="Y53" t="s">
        <v>8</v>
      </c>
      <c r="Z53" t="s">
        <v>7</v>
      </c>
      <c r="AA53">
        <v>10810312</v>
      </c>
      <c r="AB53">
        <v>87302094227</v>
      </c>
      <c r="AD53" s="1">
        <v>35370</v>
      </c>
      <c r="AE53" t="s">
        <v>4</v>
      </c>
      <c r="AF53" t="s">
        <v>7</v>
      </c>
      <c r="AG53">
        <v>180</v>
      </c>
      <c r="AH53">
        <v>710</v>
      </c>
      <c r="AI53" t="s">
        <v>10</v>
      </c>
      <c r="AJ53">
        <v>40</v>
      </c>
      <c r="AK53">
        <v>99.9</v>
      </c>
      <c r="AL53">
        <v>27.584700000000002</v>
      </c>
      <c r="AM53">
        <v>51.871161999999998</v>
      </c>
      <c r="AN53">
        <v>39.745600000000003</v>
      </c>
    </row>
    <row r="54" spans="1:40">
      <c r="A54" t="s">
        <v>30</v>
      </c>
      <c r="B54" t="s">
        <v>23</v>
      </c>
      <c r="C54" t="s">
        <v>24</v>
      </c>
      <c r="D54" t="s">
        <v>2</v>
      </c>
      <c r="E54" t="s">
        <v>3</v>
      </c>
      <c r="F54" t="s">
        <v>7</v>
      </c>
      <c r="G54">
        <v>2</v>
      </c>
      <c r="H54">
        <v>2</v>
      </c>
      <c r="I54">
        <v>0</v>
      </c>
      <c r="J54">
        <v>0.68</v>
      </c>
      <c r="K54">
        <v>61.2</v>
      </c>
      <c r="L54">
        <v>62.311109999999999</v>
      </c>
      <c r="M54">
        <v>122.4</v>
      </c>
      <c r="N54">
        <v>60.968000000000004</v>
      </c>
      <c r="O54">
        <v>0.49810457516339901</v>
      </c>
      <c r="P54">
        <v>8.1</v>
      </c>
      <c r="Q54">
        <v>0</v>
      </c>
      <c r="R54">
        <v>0</v>
      </c>
      <c r="S54">
        <v>0</v>
      </c>
      <c r="T54">
        <v>0</v>
      </c>
      <c r="U54">
        <v>20</v>
      </c>
      <c r="V54" t="s">
        <v>25</v>
      </c>
      <c r="W54" t="s">
        <v>11</v>
      </c>
      <c r="X54" t="s">
        <v>7</v>
      </c>
      <c r="Y54" t="s">
        <v>8</v>
      </c>
      <c r="Z54" t="s">
        <v>7</v>
      </c>
      <c r="AA54">
        <v>10810312</v>
      </c>
      <c r="AB54">
        <v>87302094227</v>
      </c>
      <c r="AD54" s="1">
        <v>35370</v>
      </c>
      <c r="AE54" t="s">
        <v>4</v>
      </c>
      <c r="AF54" t="s">
        <v>7</v>
      </c>
      <c r="AG54">
        <v>180</v>
      </c>
      <c r="AH54">
        <v>710</v>
      </c>
      <c r="AI54" t="s">
        <v>10</v>
      </c>
      <c r="AJ54">
        <v>40</v>
      </c>
      <c r="AK54">
        <v>99.9</v>
      </c>
      <c r="AL54">
        <v>27.584700000000002</v>
      </c>
      <c r="AM54">
        <v>51.871161999999998</v>
      </c>
      <c r="AN54">
        <v>39.745600000000003</v>
      </c>
    </row>
    <row r="55" spans="1:40">
      <c r="A55" t="str">
        <f>IF(A53=A54,A53,"~~~DIFF~~~")</f>
        <v>CORP</v>
      </c>
      <c r="B55" t="str">
        <f t="shared" ref="B55" si="40">IF(B53=B54,B53,"~~~DIFF~~~")</f>
        <v>00200-2400-022</v>
      </c>
      <c r="C55" t="str">
        <f t="shared" ref="C55" si="41">IF(C53=C54,C53,"~~~DIFF~~~")</f>
        <v xml:space="preserve">1/4-20              Finished Hex Nut NC       ZY  </v>
      </c>
      <c r="D55" t="str">
        <f t="shared" ref="D55" si="42">IF(D53=D54,D53,"~~~DIFF~~~")</f>
        <v>0.11/M</v>
      </c>
      <c r="E55" t="str">
        <f t="shared" ref="E55" si="43">IF(E53=E54,E53,"~~~DIFF~~~")</f>
        <v>36.00/PT</v>
      </c>
      <c r="F55" t="str">
        <f t="shared" ref="F55" si="44">IF(F53=F54,F53,"~~~DIFF~~~")</f>
        <v>Yes</v>
      </c>
      <c r="G55">
        <f t="shared" ref="G55" si="45">IF(G53=G54,G53,"~~~DIFF~~~")</f>
        <v>2</v>
      </c>
      <c r="H55">
        <f t="shared" ref="H55" si="46">IF(H53=H54,H53,"~~~DIFF~~~")</f>
        <v>2</v>
      </c>
      <c r="I55">
        <f t="shared" ref="I55" si="47">IF(I53=I54,I53,"~~~DIFF~~~")</f>
        <v>0</v>
      </c>
      <c r="J55">
        <f t="shared" ref="J55" si="48">IF(J53=J54,J53,"~~~DIFF~~~")</f>
        <v>0.68</v>
      </c>
      <c r="K55">
        <f t="shared" ref="K55" si="49">IF(K53=K54,K53,"~~~DIFF~~~")</f>
        <v>61.2</v>
      </c>
      <c r="L55">
        <f t="shared" ref="L55" si="50">IF(L53=L54,L53,"~~~DIFF~~~")</f>
        <v>62.311109999999999</v>
      </c>
      <c r="M55">
        <f t="shared" ref="M55" si="51">IF(M53=M54,M53,"~~~DIFF~~~")</f>
        <v>122.4</v>
      </c>
      <c r="N55">
        <f t="shared" ref="N55" si="52">IF(N53=N54,N53,"~~~DIFF~~~")</f>
        <v>60.968000000000004</v>
      </c>
      <c r="O55">
        <f t="shared" ref="O55" si="53">IF(O53=O54,O53,"~~~DIFF~~~")</f>
        <v>0.49810457516339901</v>
      </c>
      <c r="P55">
        <f t="shared" ref="P55" si="54">IF(P53=P54,P53,"~~~DIFF~~~")</f>
        <v>8.1</v>
      </c>
      <c r="Q55">
        <f t="shared" ref="Q55" si="55">IF(Q53=Q54,Q53,"~~~DIFF~~~")</f>
        <v>0</v>
      </c>
      <c r="R55">
        <f t="shared" ref="R55" si="56">IF(R53=R54,R53,"~~~DIFF~~~")</f>
        <v>0</v>
      </c>
      <c r="S55">
        <f t="shared" ref="S55" si="57">IF(S53=S54,S53,"~~~DIFF~~~")</f>
        <v>0</v>
      </c>
      <c r="T55">
        <f t="shared" ref="T55" si="58">IF(T53=T54,T53,"~~~DIFF~~~")</f>
        <v>0</v>
      </c>
      <c r="U55">
        <f t="shared" ref="U55" si="59">IF(U53=U54,U53,"~~~DIFF~~~")</f>
        <v>20</v>
      </c>
      <c r="V55" t="str">
        <f t="shared" ref="V55" si="60">IF(V53=V54,V53,"~~~DIFF~~~")</f>
        <v>H</v>
      </c>
      <c r="W55" t="str">
        <f t="shared" ref="W55" si="61">IF(W53=W54,W53,"~~~DIFF~~~")</f>
        <v>K</v>
      </c>
      <c r="X55" t="str">
        <f t="shared" ref="X55" si="62">IF(X53=X54,X53,"~~~DIFF~~~")</f>
        <v>Yes</v>
      </c>
      <c r="Y55" t="str">
        <f t="shared" ref="Y55" si="63">IF(Y53=Y54,Y53,"~~~DIFF~~~")</f>
        <v xml:space="preserve">N   </v>
      </c>
      <c r="Z55" t="str">
        <f t="shared" ref="Z55" si="64">IF(Z53=Z54,Z53,"~~~DIFF~~~")</f>
        <v>Yes</v>
      </c>
      <c r="AA55">
        <f t="shared" ref="AA55" si="65">IF(AA53=AA54,AA53,"~~~DIFF~~~")</f>
        <v>10810312</v>
      </c>
      <c r="AB55">
        <f t="shared" ref="AB55" si="66">IF(AB53=AB54,AB53,"~~~DIFF~~~")</f>
        <v>87302094227</v>
      </c>
      <c r="AC55">
        <f t="shared" ref="AC55" si="67">IF(AC53=AC54,AC53,"~~~DIFF~~~")</f>
        <v>0</v>
      </c>
      <c r="AD55">
        <f t="shared" ref="AD55" si="68">IF(AD53=AD54,AD53,"~~~DIFF~~~")</f>
        <v>35370</v>
      </c>
      <c r="AE55" t="str">
        <f t="shared" ref="AE55" si="69">IF(AE53=AE54,AE53,"~~~DIFF~~~")</f>
        <v>No</v>
      </c>
      <c r="AF55" t="str">
        <f t="shared" ref="AF55" si="70">IF(AF53=AF54,AF53,"~~~DIFF~~~")</f>
        <v>Yes</v>
      </c>
      <c r="AG55">
        <f t="shared" ref="AG55" si="71">IF(AG53=AG54,AG53,"~~~DIFF~~~")</f>
        <v>180</v>
      </c>
      <c r="AH55">
        <f t="shared" ref="AH55" si="72">IF(AH53=AH54,AH53,"~~~DIFF~~~")</f>
        <v>710</v>
      </c>
      <c r="AI55" t="str">
        <f t="shared" ref="AI55" si="73">IF(AI53=AI54,AI53,"~~~DIFF~~~")</f>
        <v>Nuts</v>
      </c>
      <c r="AJ55">
        <f t="shared" ref="AJ55" si="74">IF(AJ53=AJ54,AJ53,"~~~DIFF~~~")</f>
        <v>40</v>
      </c>
      <c r="AK55">
        <f t="shared" ref="AK55" si="75">IF(AK53=AK54,AK53,"~~~DIFF~~~")</f>
        <v>99.9</v>
      </c>
      <c r="AL55">
        <f t="shared" ref="AL55" si="76">IF(AL53=AL54,AL53,"~~~DIFF~~~")</f>
        <v>27.584700000000002</v>
      </c>
      <c r="AM55">
        <f t="shared" ref="AM55" si="77">IF(AM53=AM54,AM53,"~~~DIFF~~~")</f>
        <v>51.871161999999998</v>
      </c>
      <c r="AN55">
        <f t="shared" ref="AN55" si="78">IF(AN53=AN54,AN53,"~~~DIFF~~~")</f>
        <v>39.745600000000003</v>
      </c>
    </row>
    <row r="77" spans="1:40">
      <c r="A77" t="s">
        <v>30</v>
      </c>
      <c r="B77" t="s">
        <v>26</v>
      </c>
      <c r="C77" t="s">
        <v>27</v>
      </c>
      <c r="D77" t="s">
        <v>2</v>
      </c>
      <c r="E77" t="s">
        <v>28</v>
      </c>
      <c r="F77" t="s">
        <v>7</v>
      </c>
      <c r="G77">
        <v>183</v>
      </c>
      <c r="H77">
        <v>168</v>
      </c>
      <c r="I77">
        <v>0</v>
      </c>
      <c r="J77">
        <v>0.68</v>
      </c>
      <c r="K77">
        <v>61.2</v>
      </c>
      <c r="L77">
        <v>62.311109999999999</v>
      </c>
      <c r="M77">
        <v>11199.6</v>
      </c>
      <c r="N77">
        <v>7300.8398999999999</v>
      </c>
      <c r="O77">
        <v>0.65188398692810501</v>
      </c>
      <c r="P77">
        <v>57.5</v>
      </c>
      <c r="Q77">
        <v>0</v>
      </c>
      <c r="R77">
        <v>16</v>
      </c>
      <c r="S77">
        <v>0</v>
      </c>
      <c r="T77">
        <v>0</v>
      </c>
      <c r="U77">
        <v>20</v>
      </c>
      <c r="V77" t="s">
        <v>16</v>
      </c>
      <c r="W77" t="s">
        <v>11</v>
      </c>
      <c r="X77" t="s">
        <v>7</v>
      </c>
      <c r="Y77" t="s">
        <v>8</v>
      </c>
      <c r="Z77" t="s">
        <v>7</v>
      </c>
      <c r="AA77">
        <v>10810312</v>
      </c>
      <c r="AB77">
        <v>87302094234</v>
      </c>
      <c r="AC77" t="s">
        <v>29</v>
      </c>
      <c r="AD77" s="1">
        <v>33482</v>
      </c>
      <c r="AE77" t="s">
        <v>4</v>
      </c>
      <c r="AF77" t="s">
        <v>7</v>
      </c>
      <c r="AG77">
        <v>180</v>
      </c>
      <c r="AH77">
        <v>710</v>
      </c>
      <c r="AI77" t="s">
        <v>10</v>
      </c>
      <c r="AJ77">
        <v>40</v>
      </c>
      <c r="AK77">
        <v>92.7</v>
      </c>
      <c r="AL77">
        <v>44.695599999999999</v>
      </c>
      <c r="AM77">
        <v>45.819693999999998</v>
      </c>
      <c r="AN77">
        <v>43.255600000000001</v>
      </c>
    </row>
    <row r="78" spans="1:40">
      <c r="A78" t="s">
        <v>30</v>
      </c>
      <c r="B78" t="s">
        <v>26</v>
      </c>
      <c r="C78" t="s">
        <v>27</v>
      </c>
      <c r="D78" t="s">
        <v>2</v>
      </c>
      <c r="E78" t="s">
        <v>28</v>
      </c>
      <c r="F78" t="s">
        <v>7</v>
      </c>
      <c r="G78">
        <v>183</v>
      </c>
      <c r="H78">
        <v>168</v>
      </c>
      <c r="I78">
        <v>0</v>
      </c>
      <c r="J78">
        <v>0.68</v>
      </c>
      <c r="K78">
        <v>61.2</v>
      </c>
      <c r="L78">
        <v>62.311109999999999</v>
      </c>
      <c r="M78">
        <v>11199.6</v>
      </c>
      <c r="N78">
        <v>7300.8398999999999</v>
      </c>
      <c r="O78">
        <v>0.65188398692810501</v>
      </c>
      <c r="P78">
        <v>57.5</v>
      </c>
      <c r="Q78">
        <v>0</v>
      </c>
      <c r="R78">
        <v>16</v>
      </c>
      <c r="S78">
        <v>0</v>
      </c>
      <c r="T78">
        <v>0</v>
      </c>
      <c r="U78">
        <v>20</v>
      </c>
      <c r="V78" t="s">
        <v>16</v>
      </c>
      <c r="W78" t="s">
        <v>11</v>
      </c>
      <c r="X78" t="s">
        <v>7</v>
      </c>
      <c r="Y78" t="s">
        <v>8</v>
      </c>
      <c r="Z78" t="s">
        <v>7</v>
      </c>
      <c r="AA78">
        <v>10810312</v>
      </c>
      <c r="AB78">
        <v>87302094234</v>
      </c>
      <c r="AC78" t="s">
        <v>29</v>
      </c>
      <c r="AD78" s="1">
        <v>33482</v>
      </c>
      <c r="AE78" t="s">
        <v>4</v>
      </c>
      <c r="AF78" t="s">
        <v>7</v>
      </c>
      <c r="AG78">
        <v>180</v>
      </c>
      <c r="AH78">
        <v>710</v>
      </c>
      <c r="AI78" t="s">
        <v>10</v>
      </c>
      <c r="AJ78">
        <v>40</v>
      </c>
      <c r="AK78">
        <v>92.7</v>
      </c>
      <c r="AL78">
        <v>44.695599999999999</v>
      </c>
      <c r="AM78">
        <v>45.819693999999998</v>
      </c>
      <c r="AN78">
        <v>43.255600000000001</v>
      </c>
    </row>
    <row r="79" spans="1:40">
      <c r="A79" t="str">
        <f>IF(A77=A78,A77,"~~~DIFF~~~")</f>
        <v>CORP</v>
      </c>
      <c r="B79" t="str">
        <f t="shared" ref="B79" si="79">IF(B77=B78,B77,"~~~DIFF~~~")</f>
        <v>00200-2400-024</v>
      </c>
      <c r="C79" t="str">
        <f t="shared" ref="C79" si="80">IF(C77=C78,C77,"~~~DIFF~~~")</f>
        <v xml:space="preserve">1/4-20              Finished Hex Nut NC       HDG </v>
      </c>
      <c r="D79" t="str">
        <f t="shared" ref="D79" si="81">IF(D77=D78,D77,"~~~DIFF~~~")</f>
        <v>0.11/M</v>
      </c>
      <c r="E79" t="str">
        <f t="shared" ref="E79" si="82">IF(E77=E78,E77,"~~~DIFF~~~")</f>
        <v>12.00/PT</v>
      </c>
      <c r="F79" t="str">
        <f t="shared" ref="F79" si="83">IF(F77=F78,F77,"~~~DIFF~~~")</f>
        <v>Yes</v>
      </c>
      <c r="G79">
        <f t="shared" ref="G79" si="84">IF(G77=G78,G77,"~~~DIFF~~~")</f>
        <v>183</v>
      </c>
      <c r="H79">
        <f t="shared" ref="H79" si="85">IF(H77=H78,H77,"~~~DIFF~~~")</f>
        <v>168</v>
      </c>
      <c r="I79">
        <f t="shared" ref="I79" si="86">IF(I77=I78,I77,"~~~DIFF~~~")</f>
        <v>0</v>
      </c>
      <c r="J79">
        <f t="shared" ref="J79" si="87">IF(J77=J78,J77,"~~~DIFF~~~")</f>
        <v>0.68</v>
      </c>
      <c r="K79">
        <f t="shared" ref="K79" si="88">IF(K77=K78,K77,"~~~DIFF~~~")</f>
        <v>61.2</v>
      </c>
      <c r="L79">
        <f t="shared" ref="L79" si="89">IF(L77=L78,L77,"~~~DIFF~~~")</f>
        <v>62.311109999999999</v>
      </c>
      <c r="M79">
        <f t="shared" ref="M79" si="90">IF(M77=M78,M77,"~~~DIFF~~~")</f>
        <v>11199.6</v>
      </c>
      <c r="N79">
        <f t="shared" ref="N79" si="91">IF(N77=N78,N77,"~~~DIFF~~~")</f>
        <v>7300.8398999999999</v>
      </c>
      <c r="O79">
        <f t="shared" ref="O79" si="92">IF(O77=O78,O77,"~~~DIFF~~~")</f>
        <v>0.65188398692810501</v>
      </c>
      <c r="P79">
        <f t="shared" ref="P79" si="93">IF(P77=P78,P77,"~~~DIFF~~~")</f>
        <v>57.5</v>
      </c>
      <c r="Q79">
        <f t="shared" ref="Q79" si="94">IF(Q77=Q78,Q77,"~~~DIFF~~~")</f>
        <v>0</v>
      </c>
      <c r="R79">
        <f t="shared" ref="R79" si="95">IF(R77=R78,R77,"~~~DIFF~~~")</f>
        <v>16</v>
      </c>
      <c r="S79">
        <f t="shared" ref="S79" si="96">IF(S77=S78,S77,"~~~DIFF~~~")</f>
        <v>0</v>
      </c>
      <c r="T79">
        <f t="shared" ref="T79" si="97">IF(T77=T78,T77,"~~~DIFF~~~")</f>
        <v>0</v>
      </c>
      <c r="U79">
        <f t="shared" ref="U79" si="98">IF(U77=U78,U77,"~~~DIFF~~~")</f>
        <v>20</v>
      </c>
      <c r="V79" t="str">
        <f t="shared" ref="V79" si="99">IF(V77=V78,V77,"~~~DIFF~~~")</f>
        <v>D</v>
      </c>
      <c r="W79" t="str">
        <f t="shared" ref="W79" si="100">IF(W77=W78,W77,"~~~DIFF~~~")</f>
        <v>K</v>
      </c>
      <c r="X79" t="str">
        <f t="shared" ref="X79" si="101">IF(X77=X78,X77,"~~~DIFF~~~")</f>
        <v>Yes</v>
      </c>
      <c r="Y79" t="str">
        <f t="shared" ref="Y79" si="102">IF(Y77=Y78,Y77,"~~~DIFF~~~")</f>
        <v xml:space="preserve">N   </v>
      </c>
      <c r="Z79" t="str">
        <f t="shared" ref="Z79" si="103">IF(Z77=Z78,Z77,"~~~DIFF~~~")</f>
        <v>Yes</v>
      </c>
      <c r="AA79">
        <f t="shared" ref="AA79" si="104">IF(AA77=AA78,AA77,"~~~DIFF~~~")</f>
        <v>10810312</v>
      </c>
      <c r="AB79">
        <f t="shared" ref="AB79" si="105">IF(AB77=AB78,AB77,"~~~DIFF~~~")</f>
        <v>87302094234</v>
      </c>
      <c r="AC79" t="str">
        <f t="shared" ref="AC79" si="106">IF(AC77=AC78,AC77,"~~~DIFF~~~")</f>
        <v>00200-2400-504</v>
      </c>
      <c r="AD79">
        <f t="shared" ref="AD79" si="107">IF(AD77=AD78,AD77,"~~~DIFF~~~")</f>
        <v>33482</v>
      </c>
      <c r="AE79" t="str">
        <f t="shared" ref="AE79" si="108">IF(AE77=AE78,AE77,"~~~DIFF~~~")</f>
        <v>No</v>
      </c>
      <c r="AF79" t="str">
        <f t="shared" ref="AF79" si="109">IF(AF77=AF78,AF77,"~~~DIFF~~~")</f>
        <v>Yes</v>
      </c>
      <c r="AG79">
        <f t="shared" ref="AG79" si="110">IF(AG77=AG78,AG77,"~~~DIFF~~~")</f>
        <v>180</v>
      </c>
      <c r="AH79">
        <f t="shared" ref="AH79" si="111">IF(AH77=AH78,AH77,"~~~DIFF~~~")</f>
        <v>710</v>
      </c>
      <c r="AI79" t="str">
        <f t="shared" ref="AI79" si="112">IF(AI77=AI78,AI77,"~~~DIFF~~~")</f>
        <v>Nuts</v>
      </c>
      <c r="AJ79">
        <f t="shared" ref="AJ79" si="113">IF(AJ77=AJ78,AJ77,"~~~DIFF~~~")</f>
        <v>40</v>
      </c>
      <c r="AK79">
        <f t="shared" ref="AK79" si="114">IF(AK77=AK78,AK77,"~~~DIFF~~~")</f>
        <v>92.7</v>
      </c>
      <c r="AL79">
        <f t="shared" ref="AL79" si="115">IF(AL77=AL78,AL77,"~~~DIFF~~~")</f>
        <v>44.695599999999999</v>
      </c>
      <c r="AM79">
        <f t="shared" ref="AM79" si="116">IF(AM77=AM78,AM77,"~~~DIFF~~~")</f>
        <v>45.819693999999998</v>
      </c>
      <c r="AN79">
        <f t="shared" ref="AN79" si="117">IF(AN77=AN78,AN77,"~~~DIFF~~~")</f>
        <v>43.255600000000001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8"/>
  <sheetViews>
    <sheetView tabSelected="1" workbookViewId="0">
      <selection activeCell="C17" sqref="C17"/>
    </sheetView>
  </sheetViews>
  <sheetFormatPr defaultRowHeight="15"/>
  <cols>
    <col min="1" max="1" width="3" bestFit="1" customWidth="1"/>
    <col min="2" max="2" width="14.5703125" bestFit="1" customWidth="1"/>
    <col min="3" max="3" width="39" bestFit="1" customWidth="1"/>
    <col min="4" max="4" width="7.140625" bestFit="1" customWidth="1"/>
    <col min="5" max="5" width="8.5703125" bestFit="1" customWidth="1"/>
    <col min="6" max="8" width="10.85546875" bestFit="1" customWidth="1"/>
    <col min="9" max="9" width="8.42578125" bestFit="1" customWidth="1"/>
    <col min="10" max="11" width="5" bestFit="1" customWidth="1"/>
    <col min="12" max="12" width="9" bestFit="1" customWidth="1"/>
    <col min="13" max="13" width="10.85546875" bestFit="1" customWidth="1"/>
    <col min="14" max="14" width="11.140625" bestFit="1" customWidth="1"/>
    <col min="15" max="15" width="13.85546875" bestFit="1" customWidth="1"/>
    <col min="16" max="18" width="10.85546875" bestFit="1" customWidth="1"/>
    <col min="19" max="19" width="10.7109375" bestFit="1" customWidth="1"/>
    <col min="20" max="20" width="4.28515625" bestFit="1" customWidth="1"/>
    <col min="21" max="21" width="3" bestFit="1" customWidth="1"/>
    <col min="22" max="22" width="2.28515625" bestFit="1" customWidth="1"/>
    <col min="23" max="23" width="10.85546875" bestFit="1" customWidth="1"/>
    <col min="24" max="24" width="4" bestFit="1" customWidth="1"/>
    <col min="25" max="25" width="3.7109375" bestFit="1" customWidth="1"/>
    <col min="26" max="26" width="4" bestFit="1" customWidth="1"/>
    <col min="27" max="27" width="9" bestFit="1" customWidth="1"/>
    <col min="28" max="28" width="12" bestFit="1" customWidth="1"/>
    <col min="29" max="29" width="14.5703125" bestFit="1" customWidth="1"/>
    <col min="30" max="30" width="6" bestFit="1" customWidth="1"/>
    <col min="31" max="31" width="3.5703125" bestFit="1" customWidth="1"/>
    <col min="32" max="34" width="4" bestFit="1" customWidth="1"/>
    <col min="35" max="35" width="5.140625" bestFit="1" customWidth="1"/>
    <col min="36" max="36" width="3" bestFit="1" customWidth="1"/>
    <col min="37" max="37" width="5" bestFit="1" customWidth="1"/>
    <col min="38" max="38" width="11.5703125" bestFit="1" customWidth="1"/>
    <col min="39" max="40" width="10.85546875" bestFit="1" customWidth="1"/>
  </cols>
  <sheetData>
    <row r="1" spans="1:40">
      <c r="B1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W1" s="2" t="s">
        <v>44</v>
      </c>
      <c r="AK1" t="s">
        <v>45</v>
      </c>
      <c r="AL1" s="2" t="s">
        <v>46</v>
      </c>
      <c r="AM1" s="2" t="s">
        <v>47</v>
      </c>
      <c r="AN1" s="2" t="s">
        <v>48</v>
      </c>
    </row>
    <row r="2" spans="1:40">
      <c r="A2">
        <v>2</v>
      </c>
      <c r="B2" t="str">
        <f>IF(Branch!B2=Corp!B2,Branch!B2,"~~~DIFF~~~")</f>
        <v>00200-2400-020</v>
      </c>
      <c r="C2" t="str">
        <f>IF(Branch!C2=Corp!C2,Branch!C2,"~~~DIFF~~~")</f>
        <v xml:space="preserve">1/4-20              Finished Hex Nut NC       PL  </v>
      </c>
      <c r="D2" t="str">
        <f>IF(Branch!D2=Corp!D2,Branch!D2,"~~~DIFF~~~")</f>
        <v>0.11/M</v>
      </c>
      <c r="E2" t="str">
        <f>IF(Branch!E2=Corp!E2,Branch!E2,"~~~DIFF~~~")</f>
        <v>36.00/PT</v>
      </c>
      <c r="F2" t="str">
        <f>IF(Branch!F3=Corp!F2,Corp!F2,"~~~DIFF~~~")</f>
        <v>Yes</v>
      </c>
      <c r="G2">
        <f>IF(Branch!G26=Corp!G2,Corp!G2,"~~~DIFF~~~")</f>
        <v>292</v>
      </c>
      <c r="H2">
        <f>IF(Branch!H26=Corp!H2,Corp!H2,"~~~DIFF~~~")</f>
        <v>283</v>
      </c>
      <c r="I2">
        <f>IF(Branch!I26=Corp!I2,Corp!I2,"~~~DIFF~~~")</f>
        <v>0</v>
      </c>
      <c r="J2">
        <f>IF(Branch!J2=Corp!J2,Branch!J2,"~~~DIFF~~~")</f>
        <v>0.68</v>
      </c>
      <c r="K2">
        <f>IF(Branch!K2=Corp!K2,Branch!K2,"~~~DIFF~~~")</f>
        <v>61.2</v>
      </c>
      <c r="L2">
        <f>IF(Branch!L2=Corp!L2,Branch!L2,"~~~DIFF~~~")</f>
        <v>62.311109999999999</v>
      </c>
      <c r="M2">
        <f>IF(Branch!M26=Corp!M2,Corp!M2,"~~~DIFF~~~")</f>
        <v>17870.400000000001</v>
      </c>
      <c r="N2">
        <f>IF(Branch!N26=Corp!N2,Corp!N2,"~~~DIFF~~~")</f>
        <v>10423.523999999999</v>
      </c>
      <c r="O2">
        <f>IF(Branch!O26=Corp!O2,Corp!O2,"~~~DIFF~~~")</f>
        <v>0.58328431372548994</v>
      </c>
      <c r="P2">
        <f>IF(Branch!P26=Corp!P2,Corp!P2,"~~~DIFF~~~")</f>
        <v>153.1</v>
      </c>
      <c r="Q2">
        <f>IF(Branch!Q26=Corp!Q2,Corp!Q2,"~~~DIFF~~~")</f>
        <v>180</v>
      </c>
      <c r="R2">
        <f>IF(Branch!R26=Corp!R2,Corp!R2,"~~~DIFF~~~")</f>
        <v>3</v>
      </c>
      <c r="S2">
        <f>IF(Branch!S26=Corp!S2,Corp!S2,"~~~DIFF~~~")</f>
        <v>0</v>
      </c>
      <c r="T2">
        <f>IF(Branch!T26=Corp!T2,Corp!T2,"~~~DIFF~~~")</f>
        <v>0</v>
      </c>
      <c r="U2">
        <f>IF(Branch!U2=Corp!U2,Branch!U2,"~~~DIFF~~~")</f>
        <v>20</v>
      </c>
      <c r="V2" t="str">
        <f>IF(Branch!V2=Corp!V2,Branch!V2,"~~~DIFF~~~")</f>
        <v>C</v>
      </c>
      <c r="W2" t="str">
        <f>IF(Branch!W3=Corp!W2,Branch!W2,"~~~DIFF~~~")</f>
        <v>N</v>
      </c>
      <c r="X2" t="str">
        <f>IF(Branch!X2=Corp!X2,Branch!X2,"~~~DIFF~~~")</f>
        <v>Yes</v>
      </c>
      <c r="Y2" t="str">
        <f>IF(Branch!Y2=Corp!Y2,Branch!Y2,"~~~DIFF~~~")</f>
        <v xml:space="preserve">N   </v>
      </c>
      <c r="Z2" t="str">
        <f>IF(Branch!Z2=Corp!Z2,Branch!Z2,"~~~DIFF~~~")</f>
        <v>Yes</v>
      </c>
      <c r="AA2">
        <f>IF(Branch!AA2=Corp!AA2,Branch!AA2,"~~~DIFF~~~")</f>
        <v>10810312</v>
      </c>
      <c r="AB2">
        <f>IF(Branch!AB2=Corp!AB2,Branch!AB2,"~~~DIFF~~~")</f>
        <v>87302700845</v>
      </c>
      <c r="AC2" t="str">
        <f>IF(Branch!AC2=Corp!AC2,Branch!AC2,"~~~DIFF~~~")</f>
        <v>00200-2400-500</v>
      </c>
      <c r="AD2">
        <f>IF(Branch!AD2=Corp!AD2,Branch!AD2,"~~~DIFF~~~")</f>
        <v>33482</v>
      </c>
      <c r="AE2" t="str">
        <f>IF(Branch!AE2=Corp!AE2,Branch!AE2,"~~~DIFF~~~")</f>
        <v>No</v>
      </c>
      <c r="AF2" t="str">
        <f>IF(Branch!AF2=Corp!AF2,Branch!AF2,"~~~DIFF~~~")</f>
        <v>Yes</v>
      </c>
      <c r="AG2">
        <f>IF(Branch!AG2=Corp!AG2,Branch!AG2,"~~~DIFF~~~")</f>
        <v>180</v>
      </c>
      <c r="AH2">
        <f>IF(Branch!AH2=Corp!AH2,Branch!AH2,"~~~DIFF~~~")</f>
        <v>710</v>
      </c>
      <c r="AI2" t="str">
        <f>IF(Branch!AI2=Corp!AI2,Branch!AI2,"~~~DIFF~~~")</f>
        <v>Nuts</v>
      </c>
      <c r="AJ2">
        <f>IF(Branch!AJ2=Corp!AJ2,Branch!AJ2,"~~~DIFF~~~")</f>
        <v>40</v>
      </c>
      <c r="AK2">
        <f>IF(Branch!AK2=Corp!AK2,Branch!AK2,"~~~DIFF~~~")</f>
        <v>65.7</v>
      </c>
      <c r="AL2">
        <f>IF(Branch!AL3=Corp!AL2,Branch!AL2,"~~~DIFF~~~")</f>
        <v>0</v>
      </c>
      <c r="AM2">
        <f>IF(Branch!AM3=Corp!AM2,Branch!AM2,"~~~DIFF~~~")</f>
        <v>0</v>
      </c>
      <c r="AN2">
        <f>IF(Branch!AN3=Corp!AN2,Branch!AN2,"~~~DIFF~~~")</f>
        <v>0</v>
      </c>
    </row>
    <row r="4" spans="1:40">
      <c r="A4">
        <v>26</v>
      </c>
      <c r="B4" t="str">
        <f>IF(Branch!B27=Corp!B27,Branch!B27,"~~~DIFF~~~")</f>
        <v>00200-2400-021</v>
      </c>
      <c r="C4" t="str">
        <f>IF(Branch!C27=Corp!C27,Branch!C27,"~~~DIFF~~~")</f>
        <v>1/4-20              Finished Hex Nut NC ZB</v>
      </c>
      <c r="D4" t="str">
        <f>IF(Branch!D27=Corp!D27,Branch!D27,"~~~DIFF~~~")</f>
        <v>0.11/M</v>
      </c>
      <c r="E4" t="str">
        <f>IF(Branch!E27=Corp!E27,Branch!E27,"~~~DIFF~~~")</f>
        <v>36.00/PT</v>
      </c>
      <c r="F4" t="str">
        <f>IF(Branch!F28=Corp!F27,Corp!F27,"~~~DIFF~~~")</f>
        <v>Yes</v>
      </c>
      <c r="G4">
        <f>IF(Branch!G52=Corp!G27,Corp!G27,"~~~DIFF~~~")</f>
        <v>4178</v>
      </c>
      <c r="H4">
        <f>IF(Branch!H52=Corp!H27,Corp!H27,"~~~DIFF~~~")</f>
        <v>2945</v>
      </c>
      <c r="I4">
        <f>IF(Branch!I52=Corp!I27,Branch!I27,"~~~DIFF~~~")</f>
        <v>0</v>
      </c>
      <c r="J4">
        <f>IF(Branch!J27=Corp!J27,Branch!J27,"~~~DIFF~~~")</f>
        <v>0.68</v>
      </c>
      <c r="K4">
        <f>IF(Branch!K27=Corp!K27,Branch!K27,"~~~DIFF~~~")</f>
        <v>61.2</v>
      </c>
      <c r="L4">
        <f>IF(Branch!L27=Corp!L27,Branch!L27,"~~~DIFF~~~")</f>
        <v>62.311109999999999</v>
      </c>
      <c r="M4">
        <f>IF(Branch!M52=Corp!M27,Corp!M27,"~~~DIFF~~~")</f>
        <v>255693.6</v>
      </c>
      <c r="N4">
        <f>IF(Branch!N52=Corp!N27,Corp!N27,"~~~DIFF~~~")</f>
        <v>157869.4902</v>
      </c>
      <c r="O4">
        <f>IF(Branch!O52=Corp!O27,Corp!O27,"~~~DIFF~~~")</f>
        <v>0.61741666666666695</v>
      </c>
      <c r="P4">
        <f>IF(Branch!P52=Corp!P27,Corp!P27,"~~~DIFF~~~")</f>
        <v>1818.1</v>
      </c>
      <c r="Q4">
        <f>IF(Branch!Q52=Corp!Q27,Corp!Q27,"~~~DIFF~~~")</f>
        <v>2736</v>
      </c>
      <c r="R4">
        <f>IF(Branch!R52=Corp!R27,Corp!R27,"~~~DIFF~~~")</f>
        <v>305</v>
      </c>
      <c r="S4">
        <f>IF(Branch!S52=Corp!S27,Corp!S27,"~~~DIFF~~~")</f>
        <v>0</v>
      </c>
      <c r="T4">
        <f>IF(Branch!T52=Corp!T27,Corp!T27,"~~~DIFF~~~")</f>
        <v>0</v>
      </c>
      <c r="U4">
        <f>IF(Branch!U27=Corp!U27,Branch!U27,"~~~DIFF~~~")</f>
        <v>20</v>
      </c>
      <c r="V4" t="str">
        <f>IF(Branch!V27=Corp!V27,Branch!V27,"~~~DIFF~~~")</f>
        <v>A</v>
      </c>
      <c r="W4" t="str">
        <f>IF(Branch!W28=Corp!W27,Branch!W27,"~~~DIFF~~~")</f>
        <v>N</v>
      </c>
      <c r="X4" t="str">
        <f>IF(Branch!X27=Corp!X27,Branch!X27,"~~~DIFF~~~")</f>
        <v>Yes</v>
      </c>
      <c r="Y4" t="str">
        <f>IF(Branch!Y27=Corp!Y27,Branch!Y27,"~~~DIFF~~~")</f>
        <v xml:space="preserve">N   </v>
      </c>
      <c r="Z4" t="str">
        <f>IF(Branch!Z27=Corp!Z27,Branch!Z27,"~~~DIFF~~~")</f>
        <v>Yes</v>
      </c>
      <c r="AA4">
        <f>IF(Branch!AA27=Corp!AA27,Branch!AA27,"~~~DIFF~~~")</f>
        <v>10810312</v>
      </c>
      <c r="AB4">
        <f>IF(Branch!AB27=Corp!AB27,Branch!AB27,"~~~DIFF~~~")</f>
        <v>87302094210</v>
      </c>
      <c r="AC4" t="str">
        <f>IF(Branch!AC27=Corp!AC27,Branch!AC27,"~~~DIFF~~~")</f>
        <v>00200-2400-501</v>
      </c>
      <c r="AD4">
        <f>IF(Branch!AD27=Corp!AD27,Branch!AD27,"~~~DIFF~~~")</f>
        <v>33482</v>
      </c>
      <c r="AE4" t="str">
        <f>IF(Branch!AE27=Corp!AE27,Branch!AE27,"~~~DIFF~~~")</f>
        <v>No</v>
      </c>
      <c r="AF4" t="str">
        <f>IF(Branch!AF27=Corp!AF27,Branch!AF27,"~~~DIFF~~~")</f>
        <v>Yes</v>
      </c>
      <c r="AG4">
        <f>IF(Branch!AG27=Corp!AG27,Branch!AG27,"~~~DIFF~~~")</f>
        <v>180</v>
      </c>
      <c r="AH4">
        <f>IF(Branch!AH27=Corp!AH27,Branch!AH27,"~~~DIFF~~~")</f>
        <v>710</v>
      </c>
      <c r="AI4" t="str">
        <f>IF(Branch!AI27=Corp!AI27,Branch!AI27,"~~~DIFF~~~")</f>
        <v>Nuts</v>
      </c>
      <c r="AJ4">
        <f>IF(Branch!AJ27=Corp!AJ27,Branch!AJ27,"~~~DIFF~~~")</f>
        <v>40</v>
      </c>
      <c r="AK4">
        <f>IF(Branch!AK27=Corp!AK27,Branch!AK27,"~~~DIFF~~~")</f>
        <v>71.099999999999994</v>
      </c>
      <c r="AL4">
        <f>IF(Branch!AL28=Corp!AL27,Branch!AL27,"~~~DIFF~~~")</f>
        <v>0</v>
      </c>
      <c r="AM4">
        <f>IF(Branch!AM28=Corp!AM27,Branch!AM27,"~~~DIFF~~~")</f>
        <v>0</v>
      </c>
      <c r="AN4">
        <f>IF(Branch!AN28=Corp!AN27,Branch!AN27,"~~~DIFF~~~")</f>
        <v>0</v>
      </c>
    </row>
    <row r="6" spans="1:40">
      <c r="A6">
        <v>52</v>
      </c>
      <c r="B6" t="str">
        <f>IF(Branch!B53=Corp!B53,Branch!B53,"~~~DIFF~~~")</f>
        <v>00200-2400-022</v>
      </c>
      <c r="C6" t="str">
        <f>IF(Branch!C53=Corp!C53,Branch!C53,"~~~DIFF~~~")</f>
        <v xml:space="preserve">1/4-20              Finished Hex Nut NC       ZY  </v>
      </c>
      <c r="D6" t="str">
        <f>IF(Branch!D53=Corp!D53,Branch!D53,"~~~DIFF~~~")</f>
        <v>0.11/M</v>
      </c>
      <c r="E6" t="str">
        <f>IF(Branch!E53=Corp!E53,Branch!E53,"~~~DIFF~~~")</f>
        <v>36.00/PT</v>
      </c>
      <c r="F6" t="str">
        <f>IF(Branch!F53=Corp!F53,Corp!F53,"~~~DIFF~~~")</f>
        <v>Yes</v>
      </c>
      <c r="G6">
        <f>IF(Branch!G76=Corp!G53,Corp!G53,"~~~DIFF~~~")</f>
        <v>2</v>
      </c>
      <c r="H6">
        <f>IF(Branch!H76=Corp!H53,Corp!H53,"~~~DIFF~~~")</f>
        <v>2</v>
      </c>
      <c r="I6">
        <f>IF(Branch!I76=Corp!I53,Branch!I53,"~~~DIFF~~~")</f>
        <v>0</v>
      </c>
      <c r="J6">
        <f>IF(Branch!J53=Corp!J53,Branch!J53,"~~~DIFF~~~")</f>
        <v>0.68</v>
      </c>
      <c r="K6">
        <f>IF(Branch!K53=Corp!K53,Branch!K53,"~~~DIFF~~~")</f>
        <v>61.2</v>
      </c>
      <c r="L6">
        <f>IF(Branch!L53=Corp!L53,Branch!L53,"~~~DIFF~~~")</f>
        <v>62.311109999999999</v>
      </c>
      <c r="M6">
        <f>IF(Branch!M76=Corp!M53,Corp!M53,"~~~DIFF~~~")</f>
        <v>122.4</v>
      </c>
      <c r="N6">
        <f>IF(Branch!N76=Corp!N53,Corp!N53,"~~~DIFF~~~")</f>
        <v>60.968000000000004</v>
      </c>
      <c r="O6">
        <f>IF(Branch!O76=Corp!O53,Corp!O53,"~~~DIFF~~~")</f>
        <v>0.49810457516339901</v>
      </c>
      <c r="P6">
        <f>IF(Branch!P76=Corp!P53,Corp!P53,"~~~DIFF~~~")</f>
        <v>8.1</v>
      </c>
      <c r="Q6">
        <f>IF(Branch!Q76=Corp!Q53,Corp!Q53,"~~~DIFF~~~")</f>
        <v>0</v>
      </c>
      <c r="R6">
        <f>IF(Branch!R76=Corp!R53,Corp!R53,"~~~DIFF~~~")</f>
        <v>0</v>
      </c>
      <c r="S6">
        <f>IF(Branch!S76=Corp!S53,Corp!S53,"~~~DIFF~~~")</f>
        <v>0</v>
      </c>
      <c r="T6">
        <f>IF(Branch!T76=Corp!T53,Corp!T53,"~~~DIFF~~~")</f>
        <v>0</v>
      </c>
      <c r="U6">
        <f>IF(Branch!U53=Corp!U53,Branch!U53,"~~~DIFF~~~")</f>
        <v>20</v>
      </c>
      <c r="V6" t="str">
        <f>IF(Branch!V53=Corp!V53,Branch!V53,"~~~DIFF~~~")</f>
        <v>H</v>
      </c>
      <c r="W6" t="str">
        <f>IF(Branch!W53=Corp!W53,Branch!W53,"~~~DIFF~~~")</f>
        <v>K</v>
      </c>
      <c r="X6" t="str">
        <f>IF(Branch!X53=Corp!X53,Branch!X53,"~~~DIFF~~~")</f>
        <v>Yes</v>
      </c>
      <c r="Y6" t="str">
        <f>IF(Branch!Y53=Corp!Y53,Branch!Y53,"~~~DIFF~~~")</f>
        <v xml:space="preserve">N   </v>
      </c>
      <c r="Z6" t="str">
        <f>IF(Branch!Z53=Corp!Z53,Branch!Z53,"~~~DIFF~~~")</f>
        <v>Yes</v>
      </c>
      <c r="AA6">
        <f>IF(Branch!AA53=Corp!AA53,Branch!AA53,"~~~DIFF~~~")</f>
        <v>10810312</v>
      </c>
      <c r="AB6">
        <f>IF(Branch!AB53=Corp!AB53,Branch!AB53,"~~~DIFF~~~")</f>
        <v>87302094227</v>
      </c>
      <c r="AC6">
        <f>IF(Branch!AC53=Corp!AC53,Branch!AC53,"~~~DIFF~~~")</f>
        <v>0</v>
      </c>
      <c r="AD6">
        <f>IF(Branch!AD53=Corp!AD53,Branch!AD53,"~~~DIFF~~~")</f>
        <v>35370</v>
      </c>
      <c r="AE6" t="str">
        <f>IF(Branch!AE53=Corp!AE53,Branch!AE53,"~~~DIFF~~~")</f>
        <v>No</v>
      </c>
      <c r="AF6" t="str">
        <f>IF(Branch!AF53=Corp!AF53,Branch!AF53,"~~~DIFF~~~")</f>
        <v>Yes</v>
      </c>
      <c r="AG6">
        <f>IF(Branch!AG53=Corp!AG53,Branch!AG53,"~~~DIFF~~~")</f>
        <v>180</v>
      </c>
      <c r="AH6">
        <f>IF(Branch!AH53=Corp!AH53,Branch!AH53,"~~~DIFF~~~")</f>
        <v>710</v>
      </c>
      <c r="AI6" t="str">
        <f>IF(Branch!AI53=Corp!AI53,Branch!AI53,"~~~DIFF~~~")</f>
        <v>Nuts</v>
      </c>
      <c r="AJ6">
        <f>IF(Branch!AJ53=Corp!AJ53,Branch!AJ53,"~~~DIFF~~~")</f>
        <v>40</v>
      </c>
      <c r="AK6">
        <f>IF(Branch!AK53=Corp!AK53,Branch!AK53,"~~~DIFF~~~")</f>
        <v>99.9</v>
      </c>
      <c r="AL6">
        <f>IF(Branch!AL53=Corp!AL53,Branch!AL53,"~~~DIFF~~~")</f>
        <v>27.584700000000002</v>
      </c>
      <c r="AM6">
        <f>IF(Branch!AM53=Corp!AM53,Branch!AM53,"~~~DIFF~~~")</f>
        <v>51.871161999999998</v>
      </c>
      <c r="AN6">
        <f>IF(Branch!AN53=Corp!AN53,Branch!AN53,"~~~DIFF~~~")</f>
        <v>39.745600000000003</v>
      </c>
    </row>
    <row r="8" spans="1:40">
      <c r="A8">
        <v>76</v>
      </c>
      <c r="B8" t="str">
        <f>IF(Branch!B77=Corp!B77,Branch!B77,"~~~DIFF~~~")</f>
        <v>00200-2400-024</v>
      </c>
      <c r="C8" t="str">
        <f>IF(Branch!C77=Corp!C77,Branch!C77,"~~~DIFF~~~")</f>
        <v xml:space="preserve">1/4-20              Finished Hex Nut NC       HDG </v>
      </c>
      <c r="D8" t="str">
        <f>IF(Branch!D77=Corp!D77,Branch!D77,"~~~DIFF~~~")</f>
        <v>0.11/M</v>
      </c>
      <c r="E8" t="str">
        <f>IF(Branch!E77=Corp!E77,Branch!E77,"~~~DIFF~~~")</f>
        <v>12.00/PT</v>
      </c>
      <c r="F8" t="str">
        <f>IF(Branch!F78=Corp!F77,Corp!F77,"~~~DIFF~~~")</f>
        <v>Yes</v>
      </c>
      <c r="G8">
        <f>IF(Branch!G100=Corp!G77,Corp!G77,"~~~DIFF~~~")</f>
        <v>183</v>
      </c>
      <c r="H8">
        <f>IF(Branch!H100=Corp!H77,Corp!H77,"~~~DIFF~~~")</f>
        <v>168</v>
      </c>
      <c r="I8">
        <f>IF(Branch!I100=Corp!I77,Branch!I77,"~~~DIFF~~~")</f>
        <v>0</v>
      </c>
      <c r="J8">
        <f>IF(Branch!J77=Corp!J77,Branch!J77,"~~~DIFF~~~")</f>
        <v>0.68</v>
      </c>
      <c r="K8">
        <f>IF(Branch!K77=Corp!K77,Branch!K77,"~~~DIFF~~~")</f>
        <v>61.2</v>
      </c>
      <c r="L8">
        <f>IF(Branch!L77=Corp!L77,Branch!L77,"~~~DIFF~~~")</f>
        <v>62.311109999999999</v>
      </c>
      <c r="M8">
        <f>IF(Branch!M100=Corp!M77,Corp!M77,"~~~DIFF~~~")</f>
        <v>11199.6</v>
      </c>
      <c r="N8">
        <f>IF(Branch!N100=Corp!N77,Corp!N77,"~~~DIFF~~~")</f>
        <v>7300.8398999999999</v>
      </c>
      <c r="O8">
        <f>IF(Branch!O100=Corp!O77,Corp!O77,"~~~DIFF~~~")</f>
        <v>0.65188398692810501</v>
      </c>
      <c r="P8">
        <f>IF(Branch!P100=Corp!P77,Corp!P77,"~~~DIFF~~~")</f>
        <v>57.5</v>
      </c>
      <c r="Q8">
        <f>IF(Branch!Q100=Corp!Q77,Corp!Q77,"~~~DIFF~~~")</f>
        <v>0</v>
      </c>
      <c r="R8">
        <f>IF(Branch!R100=Corp!R77,Corp!R77,"~~~DIFF~~~")</f>
        <v>16</v>
      </c>
      <c r="S8">
        <f>IF(Branch!S100=Corp!S77,Corp!S77,"~~~DIFF~~~")</f>
        <v>0</v>
      </c>
      <c r="T8">
        <f>IF(Branch!T100=Corp!T77,Corp!T77,"~~~DIFF~~~")</f>
        <v>0</v>
      </c>
      <c r="U8">
        <f>IF(Branch!U77=Corp!U77,Branch!U77,"~~~DIFF~~~")</f>
        <v>20</v>
      </c>
      <c r="V8" t="str">
        <f>IF(Branch!V77=Corp!V77,Branch!V77,"~~~DIFF~~~")</f>
        <v>D</v>
      </c>
      <c r="W8" t="str">
        <f>IF(Branch!W78=Corp!W77,Branch!W77,"~~~DIFF~~~")</f>
        <v>N</v>
      </c>
      <c r="X8" t="str">
        <f>IF(Branch!X77=Corp!X77,Branch!X77,"~~~DIFF~~~")</f>
        <v>Yes</v>
      </c>
      <c r="Y8" t="str">
        <f>IF(Branch!Y77=Corp!Y77,Branch!Y77,"~~~DIFF~~~")</f>
        <v xml:space="preserve">N   </v>
      </c>
      <c r="Z8" t="str">
        <f>IF(Branch!Z77=Corp!Z77,Branch!Z77,"~~~DIFF~~~")</f>
        <v>Yes</v>
      </c>
      <c r="AA8">
        <f>IF(Branch!AA77=Corp!AA77,Branch!AA77,"~~~DIFF~~~")</f>
        <v>10810312</v>
      </c>
      <c r="AB8">
        <f>IF(Branch!AB77=Corp!AB77,Branch!AB77,"~~~DIFF~~~")</f>
        <v>87302094234</v>
      </c>
      <c r="AC8" t="str">
        <f>IF(Branch!AC77=Corp!AC77,Branch!AC77,"~~~DIFF~~~")</f>
        <v>00200-2400-504</v>
      </c>
      <c r="AD8">
        <f>IF(Branch!AD77=Corp!AD77,Branch!AD77,"~~~DIFF~~~")</f>
        <v>33482</v>
      </c>
      <c r="AE8" t="str">
        <f>IF(Branch!AE77=Corp!AE77,Branch!AE77,"~~~DIFF~~~")</f>
        <v>No</v>
      </c>
      <c r="AF8" t="str">
        <f>IF(Branch!AF77=Corp!AF77,Branch!AF77,"~~~DIFF~~~")</f>
        <v>Yes</v>
      </c>
      <c r="AG8">
        <f>IF(Branch!AG77=Corp!AG77,Branch!AG77,"~~~DIFF~~~")</f>
        <v>180</v>
      </c>
      <c r="AH8">
        <f>IF(Branch!AH77=Corp!AH77,Branch!AH77,"~~~DIFF~~~")</f>
        <v>710</v>
      </c>
      <c r="AI8" t="str">
        <f>IF(Branch!AI77=Corp!AI77,Branch!AI77,"~~~DIFF~~~")</f>
        <v>Nuts</v>
      </c>
      <c r="AJ8">
        <f>IF(Branch!AJ77=Corp!AJ77,Branch!AJ77,"~~~DIFF~~~")</f>
        <v>40</v>
      </c>
      <c r="AK8">
        <f>IF(Branch!AK77=Corp!AK77,Branch!AK77,"~~~DIFF~~~")</f>
        <v>92.7</v>
      </c>
      <c r="AL8">
        <f>IF(Branch!AL78=Corp!AL77,Branch!AL77,"~~~DIFF~~~")</f>
        <v>0</v>
      </c>
      <c r="AM8">
        <f>IF(Branch!AM78=Corp!AM77,Branch!AM77,"~~~DIFF~~~")</f>
        <v>0</v>
      </c>
      <c r="AN8">
        <f>IF(Branch!AN78=Corp!AN77,Branch!AN77,"~~~DIFF~~~")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</vt:lpstr>
      <vt:lpstr>Corp</vt:lpstr>
      <vt:lpstr>Compare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</dc:creator>
  <cp:lastModifiedBy>tod</cp:lastModifiedBy>
  <dcterms:created xsi:type="dcterms:W3CDTF">2011-12-27T22:07:42Z</dcterms:created>
  <dcterms:modified xsi:type="dcterms:W3CDTF">2011-12-27T22:43:54Z</dcterms:modified>
</cp:coreProperties>
</file>