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/My Drive/Documents/Collection/1-OCT/FIT2002/Tutorial/Week6/"/>
    </mc:Choice>
  </mc:AlternateContent>
  <xr:revisionPtr revIDLastSave="0" documentId="13_ncr:1_{4E965607-1351-664C-9612-6C655DA68D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ctivity 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B35" i="1"/>
  <c r="B30" i="1"/>
  <c r="B31" i="1"/>
  <c r="C32" i="1"/>
  <c r="C34" i="1"/>
  <c r="D32" i="1"/>
  <c r="D34" i="1"/>
  <c r="E32" i="1"/>
  <c r="E34" i="1"/>
  <c r="F32" i="1"/>
  <c r="F34" i="1"/>
  <c r="G32" i="1"/>
  <c r="G34" i="1"/>
  <c r="B32" i="1"/>
  <c r="B34" i="1"/>
  <c r="B6" i="1"/>
  <c r="B29" i="1"/>
  <c r="C21" i="1"/>
  <c r="C24" i="1"/>
  <c r="D21" i="1"/>
  <c r="D24" i="1"/>
  <c r="E21" i="1"/>
  <c r="E24" i="1"/>
  <c r="F21" i="1"/>
  <c r="F24" i="1"/>
  <c r="G21" i="1"/>
  <c r="G24" i="1"/>
  <c r="B21" i="1"/>
  <c r="B24" i="1"/>
  <c r="C23" i="1"/>
  <c r="D23" i="1"/>
  <c r="E23" i="1"/>
  <c r="F23" i="1"/>
  <c r="G23" i="1"/>
  <c r="B23" i="1"/>
  <c r="C22" i="1"/>
  <c r="D22" i="1"/>
  <c r="E22" i="1"/>
  <c r="F22" i="1"/>
  <c r="G22" i="1"/>
  <c r="B22" i="1"/>
  <c r="C20" i="1"/>
  <c r="D20" i="1"/>
  <c r="E20" i="1"/>
  <c r="F20" i="1"/>
  <c r="G20" i="1"/>
  <c r="B20" i="1"/>
  <c r="C16" i="1"/>
  <c r="D16" i="1"/>
  <c r="E16" i="1"/>
  <c r="F16" i="1"/>
  <c r="G16" i="1"/>
  <c r="B16" i="1"/>
</calcChain>
</file>

<file path=xl/sharedStrings.xml><?xml version="1.0" encoding="utf-8"?>
<sst xmlns="http://schemas.openxmlformats.org/spreadsheetml/2006/main" count="31" uniqueCount="31">
  <si>
    <t>Main Assumptions</t>
  </si>
  <si>
    <t># hours spent</t>
  </si>
  <si>
    <t># postcards made</t>
  </si>
  <si>
    <t># postcards mailed</t>
  </si>
  <si>
    <t>Registration fee / person</t>
  </si>
  <si>
    <t>Credit card fee / person</t>
  </si>
  <si>
    <t>Printing fee / postcard made</t>
  </si>
  <si>
    <t>Mailing fee / postcard mailed</t>
  </si>
  <si>
    <t>Beverages and lunch cost / person</t>
  </si>
  <si>
    <t>Class handouts cost / person</t>
  </si>
  <si>
    <t>Charging fee / person</t>
  </si>
  <si>
    <t>Projected Revenue</t>
  </si>
  <si>
    <t># people</t>
  </si>
  <si>
    <t>Revenue</t>
  </si>
  <si>
    <t>Projected Expenses</t>
  </si>
  <si>
    <t>Variable costs</t>
  </si>
  <si>
    <t xml:space="preserve">   Registration</t>
  </si>
  <si>
    <t xml:space="preserve">   Credit card processing</t>
  </si>
  <si>
    <t xml:space="preserve">   Beverages and lunch</t>
  </si>
  <si>
    <t xml:space="preserve">   Class handouts</t>
  </si>
  <si>
    <t>Total variable costs</t>
  </si>
  <si>
    <t>Fixed costs</t>
  </si>
  <si>
    <t xml:space="preserve">   Room fee</t>
  </si>
  <si>
    <t xml:space="preserve">   Registration setup fee</t>
  </si>
  <si>
    <t xml:space="preserve">   Postcard design</t>
  </si>
  <si>
    <t xml:space="preserve">   Postcard printing</t>
  </si>
  <si>
    <t xml:space="preserve">   Postcard mailing</t>
  </si>
  <si>
    <t>Total fixed costs</t>
  </si>
  <si>
    <t>Total costs</t>
  </si>
  <si>
    <t>Projected Profits</t>
  </si>
  <si>
    <t>Value of personal time /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</si>
</sst>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165" fontId="2" fillId="2" borderId="1" xfId="2" applyNumberFormat="1"/>
    <xf numFmtId="164" fontId="2" fillId="2" borderId="1" xfId="2" applyNumberFormat="1"/>
    <xf numFmtId="0" fontId="4" fillId="0" borderId="0" xfId="0" applyFont="1" applyAlignment="1">
      <alignment horizontal="right"/>
    </xf>
    <xf numFmtId="166" fontId="1" fillId="3" borderId="1" xfId="3" applyNumberFormat="1" applyFont="1" applyBorder="1"/>
    <xf numFmtId="0" fontId="5" fillId="0" borderId="0" xfId="0" applyFont="1"/>
    <xf numFmtId="166" fontId="0" fillId="0" borderId="0" xfId="0" applyNumberFormat="1"/>
    <xf numFmtId="0" fontId="5" fillId="0" borderId="0" xfId="0" applyFont="1" applyAlignment="1">
      <alignment horizontal="right"/>
    </xf>
    <xf numFmtId="166" fontId="1" fillId="4" borderId="1" xfId="3" applyNumberFormat="1" applyFont="1" applyFill="1" applyBorder="1"/>
    <xf numFmtId="166" fontId="2" fillId="2" borderId="1" xfId="2" applyNumberFormat="1"/>
    <xf numFmtId="166" fontId="0" fillId="0" borderId="0" xfId="1" applyNumberFormat="1" applyFont="1"/>
    <xf numFmtId="166" fontId="3" fillId="0" borderId="0" xfId="1" applyNumberFormat="1" applyFont="1"/>
    <xf numFmtId="164" fontId="3" fillId="0" borderId="0" xfId="1" applyFont="1"/>
  </cellXfs>
  <cellStyles count="4">
    <cellStyle name="40% - Accent5" xfId="3" builtinId="47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8" zoomScale="179" workbookViewId="0">
      <selection activeCell="E11" sqref="E11"/>
    </sheetView>
  </sheetViews>
  <sheetFormatPr baseColWidth="10" defaultColWidth="8.83203125" defaultRowHeight="15" x14ac:dyDescent="0.2"/>
  <cols>
    <col min="1" max="1" width="31.6640625" bestFit="1" customWidth="1"/>
    <col min="2" max="2" width="10.5" customWidth="1"/>
    <col min="3" max="7" width="11.5" bestFit="1" customWidth="1"/>
  </cols>
  <sheetData>
    <row r="1" spans="1:7" x14ac:dyDescent="0.2">
      <c r="A1" s="1" t="s">
        <v>0</v>
      </c>
    </row>
    <row r="2" spans="1:7" x14ac:dyDescent="0.2">
      <c r="A2" t="s">
        <v>1</v>
      </c>
      <c r="B2" s="2">
        <v>150</v>
      </c>
    </row>
    <row r="3" spans="1:7" x14ac:dyDescent="0.2">
      <c r="A3" t="s">
        <v>2</v>
      </c>
      <c r="B3" s="2">
        <v>5000</v>
      </c>
    </row>
    <row r="4" spans="1:7" x14ac:dyDescent="0.2">
      <c r="A4" t="s">
        <v>3</v>
      </c>
      <c r="B4" s="2">
        <v>4000</v>
      </c>
    </row>
    <row r="5" spans="1:7" x14ac:dyDescent="0.2">
      <c r="A5" t="s">
        <v>4</v>
      </c>
      <c r="B5" s="3">
        <v>5</v>
      </c>
    </row>
    <row r="6" spans="1:7" x14ac:dyDescent="0.2">
      <c r="A6" t="s">
        <v>5</v>
      </c>
      <c r="B6" s="3">
        <f>B11*0.04</f>
        <v>24</v>
      </c>
    </row>
    <row r="7" spans="1:7" x14ac:dyDescent="0.2">
      <c r="A7" t="s">
        <v>6</v>
      </c>
      <c r="B7" s="3">
        <v>0.4</v>
      </c>
    </row>
    <row r="8" spans="1:7" x14ac:dyDescent="0.2">
      <c r="A8" t="s">
        <v>7</v>
      </c>
      <c r="B8" s="3">
        <v>0.25</v>
      </c>
    </row>
    <row r="9" spans="1:7" x14ac:dyDescent="0.2">
      <c r="A9" t="s">
        <v>8</v>
      </c>
      <c r="B9" s="3">
        <v>25</v>
      </c>
    </row>
    <row r="10" spans="1:7" x14ac:dyDescent="0.2">
      <c r="A10" t="s">
        <v>9</v>
      </c>
      <c r="B10" s="3">
        <v>30</v>
      </c>
    </row>
    <row r="11" spans="1:7" x14ac:dyDescent="0.2">
      <c r="A11" t="s">
        <v>10</v>
      </c>
      <c r="B11" s="3">
        <v>600</v>
      </c>
    </row>
    <row r="14" spans="1:7" x14ac:dyDescent="0.2">
      <c r="A14" s="1" t="s">
        <v>11</v>
      </c>
    </row>
    <row r="15" spans="1:7" x14ac:dyDescent="0.2">
      <c r="A15" t="s">
        <v>12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</row>
    <row r="16" spans="1:7" x14ac:dyDescent="0.2">
      <c r="A16" s="4" t="s">
        <v>13</v>
      </c>
      <c r="B16" s="5">
        <f>600*B15</f>
        <v>6000</v>
      </c>
      <c r="C16" s="5">
        <f t="shared" ref="C16:G16" si="0">600*C15</f>
        <v>12000</v>
      </c>
      <c r="D16" s="5">
        <f t="shared" si="0"/>
        <v>18000</v>
      </c>
      <c r="E16" s="5">
        <f t="shared" si="0"/>
        <v>24000</v>
      </c>
      <c r="F16" s="5">
        <f t="shared" si="0"/>
        <v>30000</v>
      </c>
      <c r="G16" s="5">
        <f t="shared" si="0"/>
        <v>36000</v>
      </c>
    </row>
    <row r="18" spans="1:7" x14ac:dyDescent="0.2">
      <c r="A18" s="1" t="s">
        <v>14</v>
      </c>
    </row>
    <row r="19" spans="1:7" x14ac:dyDescent="0.2">
      <c r="A19" s="6" t="s">
        <v>15</v>
      </c>
    </row>
    <row r="20" spans="1:7" x14ac:dyDescent="0.2">
      <c r="A20" t="s">
        <v>16</v>
      </c>
      <c r="B20" s="7">
        <f>$B$5*B15</f>
        <v>50</v>
      </c>
      <c r="C20" s="7">
        <f t="shared" ref="C20:G20" si="1">$B$5*C15</f>
        <v>100</v>
      </c>
      <c r="D20" s="7">
        <f t="shared" si="1"/>
        <v>150</v>
      </c>
      <c r="E20" s="7">
        <f t="shared" si="1"/>
        <v>200</v>
      </c>
      <c r="F20" s="7">
        <f t="shared" si="1"/>
        <v>250</v>
      </c>
      <c r="G20" s="7">
        <f t="shared" si="1"/>
        <v>300</v>
      </c>
    </row>
    <row r="21" spans="1:7" x14ac:dyDescent="0.2">
      <c r="A21" t="s">
        <v>17</v>
      </c>
      <c r="B21" s="7">
        <f>$B$6*B15</f>
        <v>240</v>
      </c>
      <c r="C21" s="7">
        <f t="shared" ref="C21:G21" si="2">$B$6*C15</f>
        <v>480</v>
      </c>
      <c r="D21" s="7">
        <f t="shared" si="2"/>
        <v>720</v>
      </c>
      <c r="E21" s="7">
        <f t="shared" si="2"/>
        <v>960</v>
      </c>
      <c r="F21" s="7">
        <f t="shared" si="2"/>
        <v>1200</v>
      </c>
      <c r="G21" s="7">
        <f t="shared" si="2"/>
        <v>1440</v>
      </c>
    </row>
    <row r="22" spans="1:7" x14ac:dyDescent="0.2">
      <c r="A22" t="s">
        <v>18</v>
      </c>
      <c r="B22" s="7">
        <f>$B$9*B15</f>
        <v>250</v>
      </c>
      <c r="C22" s="7">
        <f t="shared" ref="C22:G22" si="3">$B$9*C15</f>
        <v>500</v>
      </c>
      <c r="D22" s="7">
        <f t="shared" si="3"/>
        <v>750</v>
      </c>
      <c r="E22" s="7">
        <f t="shared" si="3"/>
        <v>1000</v>
      </c>
      <c r="F22" s="7">
        <f t="shared" si="3"/>
        <v>1250</v>
      </c>
      <c r="G22" s="7">
        <f t="shared" si="3"/>
        <v>1500</v>
      </c>
    </row>
    <row r="23" spans="1:7" x14ac:dyDescent="0.2">
      <c r="A23" t="s">
        <v>19</v>
      </c>
      <c r="B23" s="7">
        <f>$B$10*B15</f>
        <v>300</v>
      </c>
      <c r="C23" s="7">
        <f t="shared" ref="C23:G23" si="4">$B$10*C15</f>
        <v>600</v>
      </c>
      <c r="D23" s="7">
        <f t="shared" si="4"/>
        <v>900</v>
      </c>
      <c r="E23" s="7">
        <f t="shared" si="4"/>
        <v>1200</v>
      </c>
      <c r="F23" s="7">
        <f t="shared" si="4"/>
        <v>1500</v>
      </c>
      <c r="G23" s="7">
        <f t="shared" si="4"/>
        <v>1800</v>
      </c>
    </row>
    <row r="24" spans="1:7" x14ac:dyDescent="0.2">
      <c r="A24" s="8" t="s">
        <v>20</v>
      </c>
      <c r="B24" s="9">
        <f>SUM(B20:B23)</f>
        <v>840</v>
      </c>
      <c r="C24" s="9">
        <f t="shared" ref="C24:G24" si="5">SUM(C20:C23)</f>
        <v>1680</v>
      </c>
      <c r="D24" s="9">
        <f t="shared" si="5"/>
        <v>2520</v>
      </c>
      <c r="E24" s="9">
        <f t="shared" si="5"/>
        <v>3360</v>
      </c>
      <c r="F24" s="9">
        <f t="shared" si="5"/>
        <v>4200</v>
      </c>
      <c r="G24" s="9">
        <f t="shared" si="5"/>
        <v>5040</v>
      </c>
    </row>
    <row r="25" spans="1:7" x14ac:dyDescent="0.2">
      <c r="A25" s="6" t="s">
        <v>21</v>
      </c>
    </row>
    <row r="26" spans="1:7" x14ac:dyDescent="0.2">
      <c r="A26" t="s">
        <v>22</v>
      </c>
      <c r="B26" s="10">
        <v>500</v>
      </c>
      <c r="C26" s="11"/>
      <c r="D26" s="11"/>
      <c r="E26" s="11"/>
      <c r="F26" s="11"/>
      <c r="G26" s="11"/>
    </row>
    <row r="27" spans="1:7" x14ac:dyDescent="0.2">
      <c r="A27" t="s">
        <v>23</v>
      </c>
      <c r="B27" s="10">
        <v>400</v>
      </c>
      <c r="C27" s="11"/>
      <c r="D27" s="11"/>
      <c r="E27" s="11"/>
      <c r="F27" s="11"/>
      <c r="G27" s="11"/>
    </row>
    <row r="28" spans="1:7" x14ac:dyDescent="0.2">
      <c r="A28" t="s">
        <v>24</v>
      </c>
      <c r="B28" s="10">
        <v>300</v>
      </c>
      <c r="C28" s="11"/>
      <c r="D28" s="11"/>
      <c r="E28" s="11"/>
      <c r="F28" s="11"/>
      <c r="G28" s="11"/>
    </row>
    <row r="29" spans="1:7" x14ac:dyDescent="0.2">
      <c r="A29" t="s">
        <v>25</v>
      </c>
      <c r="B29" s="7">
        <f>$B$7*5000</f>
        <v>2000</v>
      </c>
      <c r="C29" s="7"/>
      <c r="D29" s="7"/>
      <c r="E29" s="7"/>
      <c r="F29" s="7"/>
      <c r="G29" s="7"/>
    </row>
    <row r="30" spans="1:7" x14ac:dyDescent="0.2">
      <c r="A30" t="s">
        <v>26</v>
      </c>
      <c r="B30" s="7">
        <f>$B$8*4000</f>
        <v>1000</v>
      </c>
      <c r="C30" s="7"/>
      <c r="D30" s="7"/>
      <c r="E30" s="7"/>
      <c r="F30" s="7"/>
      <c r="G30" s="7"/>
    </row>
    <row r="31" spans="1:7" x14ac:dyDescent="0.2">
      <c r="A31" s="8" t="s">
        <v>27</v>
      </c>
      <c r="B31" s="9">
        <f>SUM(B26:B30)</f>
        <v>4200</v>
      </c>
      <c r="C31" s="9"/>
      <c r="D31" s="9"/>
      <c r="E31" s="9"/>
      <c r="F31" s="9"/>
      <c r="G31" s="9"/>
    </row>
    <row r="32" spans="1:7" x14ac:dyDescent="0.2">
      <c r="A32" s="4" t="s">
        <v>28</v>
      </c>
      <c r="B32" s="5">
        <f>$B$31+B24</f>
        <v>5040</v>
      </c>
      <c r="C32" s="5">
        <f t="shared" ref="C32:G32" si="6">$B$31+C24</f>
        <v>5880</v>
      </c>
      <c r="D32" s="5">
        <f t="shared" si="6"/>
        <v>6720</v>
      </c>
      <c r="E32" s="5">
        <f t="shared" si="6"/>
        <v>7560</v>
      </c>
      <c r="F32" s="5">
        <f t="shared" si="6"/>
        <v>8400</v>
      </c>
      <c r="G32" s="5">
        <f t="shared" si="6"/>
        <v>9240</v>
      </c>
    </row>
    <row r="34" spans="1:7" x14ac:dyDescent="0.2">
      <c r="A34" s="1" t="s">
        <v>29</v>
      </c>
      <c r="B34" s="12">
        <f>B16-B32</f>
        <v>960</v>
      </c>
      <c r="C34" s="12">
        <f t="shared" ref="C34:G34" si="7">C16-C32</f>
        <v>6120</v>
      </c>
      <c r="D34" s="12">
        <f t="shared" si="7"/>
        <v>11280</v>
      </c>
      <c r="E34" s="12">
        <f t="shared" si="7"/>
        <v>16440</v>
      </c>
      <c r="F34" s="12">
        <f t="shared" si="7"/>
        <v>21600</v>
      </c>
      <c r="G34" s="12">
        <f t="shared" si="7"/>
        <v>26760</v>
      </c>
    </row>
    <row r="35" spans="1:7" x14ac:dyDescent="0.2">
      <c r="A35" s="1" t="s">
        <v>30</v>
      </c>
      <c r="B35" s="13">
        <f>B34/$B$2</f>
        <v>6.4</v>
      </c>
      <c r="C35" s="13">
        <f t="shared" ref="C35:G35" si="8">C34/$B$2</f>
        <v>40.799999999999997</v>
      </c>
      <c r="D35" s="13">
        <f t="shared" si="8"/>
        <v>75.2</v>
      </c>
      <c r="E35" s="13">
        <f t="shared" si="8"/>
        <v>109.6</v>
      </c>
      <c r="F35" s="13">
        <f t="shared" si="8"/>
        <v>144</v>
      </c>
      <c r="G35" s="13">
        <f t="shared" si="8"/>
        <v>178.4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2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Mochsin</dc:creator>
  <cp:lastModifiedBy>秦 睿</cp:lastModifiedBy>
  <dcterms:created xsi:type="dcterms:W3CDTF">2015-04-15T08:21:31Z</dcterms:created>
  <dcterms:modified xsi:type="dcterms:W3CDTF">2021-12-01T02:04:15Z</dcterms:modified>
</cp:coreProperties>
</file>