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iCloudDrive\Mine\My Programs\CoinGames\"/>
    </mc:Choice>
  </mc:AlternateContent>
  <xr:revisionPtr revIDLastSave="0" documentId="13_ncr:1_{20F87D43-4BF9-40CC-9067-978341969FC7}" xr6:coauthVersionLast="44" xr6:coauthVersionMax="44" xr10:uidLastSave="{00000000-0000-0000-0000-000000000000}"/>
  <bookViews>
    <workbookView xWindow="1224" yWindow="-132" windowWidth="17280" windowHeight="8964" activeTab="1" xr2:uid="{C42CA93E-3A2D-D040-AB9B-E333D2FB9CC9}"/>
  </bookViews>
  <sheets>
    <sheet name="Sheet1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2" l="1"/>
  <c r="E26" i="2"/>
  <c r="E23" i="2"/>
  <c r="E18" i="2"/>
  <c r="E14" i="2"/>
  <c r="E12" i="2"/>
  <c r="D67" i="2" l="1"/>
  <c r="D30" i="2"/>
  <c r="D13" i="2"/>
  <c r="D39" i="2"/>
  <c r="D7" i="2"/>
  <c r="D62" i="2"/>
  <c r="D52" i="2"/>
  <c r="D41" i="2"/>
  <c r="H49" i="2" l="1"/>
  <c r="I49" i="2" s="1"/>
  <c r="D49" i="2"/>
  <c r="G49" i="2" s="1"/>
  <c r="H31" i="2"/>
  <c r="I31" i="2" s="1"/>
  <c r="D31" i="2"/>
  <c r="G31" i="2" s="1"/>
  <c r="H18" i="2"/>
  <c r="I18" i="2" s="1"/>
  <c r="D18" i="2"/>
  <c r="G18" i="2" s="1"/>
  <c r="H57" i="2"/>
  <c r="I57" i="2" s="1"/>
  <c r="D57" i="2"/>
  <c r="G57" i="2" s="1"/>
  <c r="H64" i="2"/>
  <c r="I64" i="2" s="1"/>
  <c r="D64" i="2"/>
  <c r="G64" i="2" s="1"/>
  <c r="H59" i="2"/>
  <c r="I59" i="2" s="1"/>
  <c r="D59" i="2"/>
  <c r="G59" i="2" s="1"/>
  <c r="H12" i="2"/>
  <c r="I12" i="2" s="1"/>
  <c r="D12" i="2"/>
  <c r="G12" i="2" s="1"/>
  <c r="H22" i="2"/>
  <c r="I22" i="2" s="1"/>
  <c r="D22" i="2"/>
  <c r="G22" i="2" s="1"/>
  <c r="H29" i="2"/>
  <c r="I29" i="2" s="1"/>
  <c r="G29" i="2"/>
  <c r="D29" i="2"/>
  <c r="H10" i="2"/>
  <c r="I10" i="2" s="1"/>
  <c r="D10" i="2"/>
  <c r="G10" i="2" s="1"/>
  <c r="H56" i="2"/>
  <c r="I56" i="2" s="1"/>
  <c r="D56" i="2"/>
  <c r="G56" i="2" s="1"/>
  <c r="H2" i="2"/>
  <c r="I2" i="2" s="1"/>
  <c r="D2" i="2"/>
  <c r="G2" i="2" s="1"/>
  <c r="H17" i="2"/>
  <c r="I17" i="2" s="1"/>
  <c r="D17" i="2"/>
  <c r="G17" i="2" s="1"/>
  <c r="H14" i="2"/>
  <c r="I14" i="2" s="1"/>
  <c r="D14" i="2"/>
  <c r="G14" i="2" s="1"/>
  <c r="H20" i="2"/>
  <c r="I20" i="2" s="1"/>
  <c r="D20" i="2"/>
  <c r="G20" i="2" s="1"/>
  <c r="H15" i="2"/>
  <c r="I15" i="2" s="1"/>
  <c r="D15" i="2"/>
  <c r="G15" i="2" s="1"/>
  <c r="H11" i="2"/>
  <c r="I11" i="2" s="1"/>
  <c r="D11" i="2"/>
  <c r="G11" i="2" s="1"/>
  <c r="H3" i="2"/>
  <c r="I3" i="2" s="1"/>
  <c r="D3" i="2"/>
  <c r="G3" i="2" s="1"/>
  <c r="H5" i="2"/>
  <c r="I5" i="2" s="1"/>
  <c r="D5" i="2"/>
  <c r="G5" i="2" s="1"/>
  <c r="H9" i="2"/>
  <c r="I9" i="2" s="1"/>
  <c r="D9" i="2"/>
  <c r="G9" i="2" s="1"/>
  <c r="H8" i="2"/>
  <c r="I8" i="2" s="1"/>
  <c r="D8" i="2"/>
  <c r="G8" i="2" s="1"/>
  <c r="H4" i="2"/>
  <c r="I4" i="2" s="1"/>
  <c r="D4" i="2"/>
  <c r="G4" i="2" s="1"/>
  <c r="H47" i="2"/>
  <c r="I47" i="2" s="1"/>
  <c r="D47" i="2"/>
  <c r="G47" i="2" s="1"/>
  <c r="H46" i="2"/>
  <c r="I46" i="2" s="1"/>
  <c r="D46" i="2"/>
  <c r="G46" i="2" s="1"/>
  <c r="H61" i="2"/>
  <c r="I61" i="2" s="1"/>
  <c r="D61" i="2"/>
  <c r="G61" i="2" s="1"/>
  <c r="H45" i="2"/>
  <c r="I45" i="2" s="1"/>
  <c r="D45" i="2"/>
  <c r="G45" i="2" s="1"/>
  <c r="H55" i="2"/>
  <c r="I55" i="2" s="1"/>
  <c r="D55" i="2"/>
  <c r="G55" i="2" s="1"/>
  <c r="H38" i="2"/>
  <c r="I38" i="2" s="1"/>
  <c r="D38" i="2"/>
  <c r="G38" i="2" s="1"/>
  <c r="H65" i="2"/>
  <c r="I65" i="2" s="1"/>
  <c r="D65" i="2"/>
  <c r="G65" i="2" s="1"/>
  <c r="H54" i="2"/>
  <c r="I54" i="2" s="1"/>
  <c r="D54" i="2"/>
  <c r="G54" i="2" s="1"/>
  <c r="H68" i="2"/>
  <c r="I68" i="2" s="1"/>
  <c r="D68" i="2"/>
  <c r="G68" i="2" s="1"/>
  <c r="H63" i="2"/>
  <c r="I63" i="2" s="1"/>
  <c r="D63" i="2"/>
  <c r="G63" i="2" s="1"/>
  <c r="H44" i="2"/>
  <c r="I44" i="2" s="1"/>
  <c r="D44" i="2"/>
  <c r="G44" i="2" s="1"/>
  <c r="H58" i="2"/>
  <c r="I58" i="2" s="1"/>
  <c r="D58" i="2"/>
  <c r="G58" i="2" s="1"/>
  <c r="H21" i="2"/>
  <c r="I21" i="2" s="1"/>
  <c r="D21" i="2"/>
  <c r="G21" i="2" s="1"/>
  <c r="H34" i="2"/>
  <c r="I34" i="2" s="1"/>
  <c r="D34" i="2"/>
  <c r="G34" i="2" s="1"/>
  <c r="H24" i="2"/>
  <c r="I24" i="2" s="1"/>
  <c r="D24" i="2"/>
  <c r="G24" i="2" s="1"/>
  <c r="H25" i="2"/>
  <c r="I25" i="2" s="1"/>
  <c r="D25" i="2"/>
  <c r="G25" i="2" s="1"/>
  <c r="H53" i="2"/>
  <c r="I53" i="2" s="1"/>
  <c r="D53" i="2"/>
  <c r="G53" i="2" s="1"/>
  <c r="H48" i="2"/>
  <c r="I48" i="2" s="1"/>
  <c r="D48" i="2"/>
  <c r="G48" i="2" s="1"/>
  <c r="H43" i="2"/>
  <c r="I43" i="2" s="1"/>
  <c r="D43" i="2"/>
  <c r="G43" i="2" s="1"/>
  <c r="H66" i="2"/>
  <c r="I66" i="2" s="1"/>
  <c r="D66" i="2"/>
  <c r="G66" i="2" s="1"/>
  <c r="H33" i="2"/>
  <c r="I33" i="2" s="1"/>
  <c r="D33" i="2"/>
  <c r="G33" i="2" s="1"/>
  <c r="H32" i="2"/>
  <c r="I32" i="2" s="1"/>
  <c r="D32" i="2"/>
  <c r="G32" i="2" s="1"/>
  <c r="H37" i="2"/>
  <c r="I37" i="2" s="1"/>
  <c r="D37" i="2"/>
  <c r="G37" i="2" s="1"/>
  <c r="H50" i="2"/>
  <c r="I50" i="2" s="1"/>
  <c r="D50" i="2"/>
  <c r="G50" i="2" s="1"/>
  <c r="H67" i="2"/>
  <c r="I67" i="2" s="1"/>
  <c r="G67" i="2"/>
  <c r="H19" i="2"/>
  <c r="I19" i="2" s="1"/>
  <c r="D19" i="2"/>
  <c r="G19" i="2" s="1"/>
  <c r="H23" i="2"/>
  <c r="I23" i="2" s="1"/>
  <c r="D23" i="2"/>
  <c r="G23" i="2" s="1"/>
  <c r="H16" i="2"/>
  <c r="I16" i="2" s="1"/>
  <c r="D16" i="2"/>
  <c r="G16" i="2" s="1"/>
  <c r="H28" i="2"/>
  <c r="I28" i="2" s="1"/>
  <c r="D28" i="2"/>
  <c r="G28" i="2" s="1"/>
  <c r="H26" i="2"/>
  <c r="I26" i="2" s="1"/>
  <c r="D26" i="2"/>
  <c r="G26" i="2" s="1"/>
  <c r="H27" i="2"/>
  <c r="I27" i="2" s="1"/>
  <c r="D27" i="2"/>
  <c r="G27" i="2" s="1"/>
  <c r="H36" i="2"/>
  <c r="I36" i="2" s="1"/>
  <c r="D36" i="2"/>
  <c r="G36" i="2" s="1"/>
  <c r="H60" i="2"/>
  <c r="I60" i="2" s="1"/>
  <c r="D60" i="2"/>
  <c r="G60" i="2" s="1"/>
  <c r="H42" i="2"/>
  <c r="I42" i="2" s="1"/>
  <c r="D42" i="2"/>
  <c r="G42" i="2" s="1"/>
  <c r="H41" i="2"/>
  <c r="I41" i="2" s="1"/>
  <c r="G41" i="2"/>
  <c r="H52" i="2"/>
  <c r="I52" i="2" s="1"/>
  <c r="G52" i="2"/>
  <c r="H62" i="2"/>
  <c r="I62" i="2" s="1"/>
  <c r="G62" i="2"/>
  <c r="H7" i="2"/>
  <c r="I7" i="2" s="1"/>
  <c r="G7" i="2"/>
  <c r="H39" i="2"/>
  <c r="I39" i="2" s="1"/>
  <c r="G39" i="2"/>
  <c r="H13" i="2"/>
  <c r="I13" i="2" s="1"/>
  <c r="G13" i="2"/>
  <c r="H30" i="2"/>
  <c r="I30" i="2" s="1"/>
  <c r="G30" i="2"/>
  <c r="H6" i="2"/>
  <c r="I6" i="2" s="1"/>
  <c r="D6" i="2"/>
  <c r="G6" i="2" s="1"/>
  <c r="H35" i="2"/>
  <c r="I35" i="2" s="1"/>
  <c r="D35" i="2"/>
  <c r="G35" i="2" s="1"/>
  <c r="H40" i="2"/>
  <c r="I40" i="2" s="1"/>
  <c r="D40" i="2"/>
  <c r="G40" i="2" s="1"/>
  <c r="H51" i="2"/>
  <c r="I51" i="2" s="1"/>
  <c r="D51" i="2"/>
  <c r="G51" i="2" s="1"/>
  <c r="D8" i="1"/>
  <c r="G16" i="1"/>
  <c r="G17" i="1"/>
  <c r="G24" i="1"/>
  <c r="G32" i="1"/>
  <c r="G33" i="1"/>
  <c r="G40" i="1"/>
  <c r="G48" i="1"/>
  <c r="G49" i="1"/>
  <c r="G53" i="1"/>
  <c r="G56" i="1"/>
  <c r="G64" i="1"/>
  <c r="G65" i="1"/>
  <c r="G7" i="1"/>
  <c r="D6" i="1"/>
  <c r="G6" i="1" s="1"/>
  <c r="D7" i="1"/>
  <c r="G8" i="1"/>
  <c r="G9" i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D17" i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D33" i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D49" i="1"/>
  <c r="D50" i="1"/>
  <c r="G50" i="1" s="1"/>
  <c r="D51" i="1"/>
  <c r="G51" i="1" s="1"/>
  <c r="D52" i="1"/>
  <c r="G52" i="1" s="1"/>
  <c r="D53" i="1"/>
  <c r="D54" i="1"/>
  <c r="G54" i="1" s="1"/>
  <c r="D55" i="1"/>
  <c r="G55" i="1" s="1"/>
  <c r="D56" i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D65" i="1"/>
  <c r="D66" i="1"/>
  <c r="G66" i="1" s="1"/>
  <c r="D67" i="1"/>
  <c r="G67" i="1" s="1"/>
  <c r="D68" i="1"/>
  <c r="G68" i="1" s="1"/>
  <c r="D2" i="1"/>
  <c r="G2" i="1" s="1"/>
  <c r="D3" i="1"/>
  <c r="G3" i="1" s="1"/>
  <c r="D4" i="1"/>
  <c r="G4" i="1" s="1"/>
  <c r="D5" i="1"/>
  <c r="G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2" i="1"/>
  <c r="N22" i="2" l="1"/>
  <c r="N19" i="2"/>
  <c r="N16" i="2"/>
  <c r="N21" i="2"/>
  <c r="N17" i="2"/>
  <c r="N18" i="2"/>
  <c r="N20" i="2"/>
  <c r="N15" i="2"/>
  <c r="N9" i="2"/>
  <c r="N10" i="2"/>
  <c r="N3" i="2"/>
  <c r="N11" i="2"/>
  <c r="N2" i="2"/>
  <c r="N13" i="2"/>
  <c r="N4" i="2"/>
  <c r="N12" i="2"/>
  <c r="N5" i="2"/>
  <c r="N6" i="2"/>
  <c r="N14" i="2"/>
  <c r="N7" i="2"/>
  <c r="N8" i="2"/>
</calcChain>
</file>

<file path=xl/sharedStrings.xml><?xml version="1.0" encoding="utf-8"?>
<sst xmlns="http://schemas.openxmlformats.org/spreadsheetml/2006/main" count="165" uniqueCount="98">
  <si>
    <t>Name</t>
  </si>
  <si>
    <t>Cost</t>
  </si>
  <si>
    <t>Boost</t>
  </si>
  <si>
    <t>Quantity</t>
  </si>
  <si>
    <t>Final</t>
  </si>
  <si>
    <t>Batarang</t>
  </si>
  <si>
    <t>Rocket</t>
  </si>
  <si>
    <t>Nuclear Bomb</t>
  </si>
  <si>
    <t>Baby Shark</t>
  </si>
  <si>
    <t>Smash Ball</t>
  </si>
  <si>
    <t>Death Star</t>
  </si>
  <si>
    <t>Infinity Gauntlet</t>
  </si>
  <si>
    <t xml:space="preserve"> Integer.MAX_VALUE</t>
  </si>
  <si>
    <t>Fire-Breathing Rubber Duckie</t>
  </si>
  <si>
    <t>Sword</t>
  </si>
  <si>
    <t>:ring:</t>
  </si>
  <si>
    <t xml:space="preserve"> Ring of Power</t>
  </si>
  <si>
    <t>Stormbreaker</t>
  </si>
  <si>
    <t>Shark Repellent Bat Spray</t>
  </si>
  <si>
    <t>Bowcaster</t>
  </si>
  <si>
    <t>Lightsaber</t>
  </si>
  <si>
    <t>Tank</t>
  </si>
  <si>
    <t>Pet Dragon</t>
  </si>
  <si>
    <t>Mjolnir</t>
  </si>
  <si>
    <t>The Ultimate Ultimate Weapon</t>
  </si>
  <si>
    <t>The Tumbler Batmobile</t>
  </si>
  <si>
    <t>Bug</t>
  </si>
  <si>
    <t>Shards of Narsil</t>
  </si>
  <si>
    <t>Genesis Device</t>
  </si>
  <si>
    <t>Phaser Rifle</t>
  </si>
  <si>
    <t>Six-Shooter</t>
  </si>
  <si>
    <t>Lego Brick</t>
  </si>
  <si>
    <t>Medpack</t>
  </si>
  <si>
    <t>Sandwitch</t>
  </si>
  <si>
    <t>Water Bottle</t>
  </si>
  <si>
    <t>All of the Pokemon</t>
  </si>
  <si>
    <t>Shield</t>
  </si>
  <si>
    <t>Popcorn</t>
  </si>
  <si>
    <t>Debug Byte</t>
  </si>
  <si>
    <t>Easy Button</t>
  </si>
  <si>
    <t>:cookie:</t>
  </si>
  <si>
    <t xml:space="preserve"> Cookie</t>
  </si>
  <si>
    <t>A bad feeling about this</t>
  </si>
  <si>
    <t>Blender (for food)</t>
  </si>
  <si>
    <t>Blender (the program)</t>
  </si>
  <si>
    <t>iPhone XR</t>
  </si>
  <si>
    <t>Stormtrooper Helmet</t>
  </si>
  <si>
    <t>Diamond Armor</t>
  </si>
  <si>
    <t>Wayne Manor</t>
  </si>
  <si>
    <t>Hubble Telescope</t>
  </si>
  <si>
    <t>International Space Station</t>
  </si>
  <si>
    <t>1963 Ferrari GTO</t>
  </si>
  <si>
    <t>Gold Plated Bugatti Veyron</t>
  </si>
  <si>
    <t>Magnetic Floating Bed</t>
  </si>
  <si>
    <t>insure.com Domain</t>
  </si>
  <si>
    <t>Crystal Piano</t>
  </si>
  <si>
    <t>Gram of Antimatter</t>
  </si>
  <si>
    <t>Huia Bird Feather</t>
  </si>
  <si>
    <t>141-year-old newspaper</t>
  </si>
  <si>
    <t>Charles Hollander chess set</t>
  </si>
  <si>
    <t>Ferrari Enzo</t>
  </si>
  <si>
    <t>Honus Wagner Rookie Card</t>
  </si>
  <si>
    <t>:basketball:</t>
  </si>
  <si>
    <t>Book</t>
  </si>
  <si>
    <t>The Piece of Resistance</t>
  </si>
  <si>
    <t>Oculus</t>
  </si>
  <si>
    <t>Prefix</t>
  </si>
  <si>
    <t>Crisp $1,000,000 bill</t>
  </si>
  <si>
    <t>Captain America" + apostrophe + "s Shield</t>
  </si>
  <si>
    <t>Darth Vader" + apostrophe + "s Helmet</t>
  </si>
  <si>
    <t>Kylo Ren" + apostrophe + "s Helmet</t>
  </si>
  <si>
    <t>Mario" + apostrophe + "s Hat</t>
  </si>
  <si>
    <t>Kirk" + apostrophe + "s Glasses</t>
  </si>
  <si>
    <t>Because I" + apostrophe + "m Batman!</t>
  </si>
  <si>
    <t xml:space="preserve"> Evan Perlmutter" + apostrophe + "s Fanhood</t>
  </si>
  <si>
    <t>Legolas" + apostrophe + "s Bow</t>
  </si>
  <si>
    <t>"</t>
  </si>
  <si>
    <t>,</t>
  </si>
  <si>
    <t>new Upgrade(</t>
  </si>
  <si>
    <t>Ratio</t>
  </si>
  <si>
    <t>Thanos" + apostrophe + "Sword</t>
  </si>
  <si>
    <t>10^n</t>
  </si>
  <si>
    <t>Number in that range</t>
  </si>
  <si>
    <t>Messages needed to earn back the amount of coins spend</t>
  </si>
  <si>
    <t>Darth Vader's Helmet</t>
  </si>
  <si>
    <t>Captain America's Shield</t>
  </si>
  <si>
    <t>Kylo Ren's Helmet</t>
  </si>
  <si>
    <t>Mario's Hat</t>
  </si>
  <si>
    <t>Kirk's Glasses</t>
  </si>
  <si>
    <t>Because I'm Batman!</t>
  </si>
  <si>
    <t>Legolas's Bow</t>
  </si>
  <si>
    <t>Ring of Power</t>
  </si>
  <si>
    <t>Cookie</t>
  </si>
  <si>
    <t>Evan Perlmutter's Fanhood</t>
  </si>
  <si>
    <t>Thanos' Sword</t>
  </si>
  <si>
    <t>Modulo</t>
  </si>
  <si>
    <t>Column1</t>
  </si>
  <si>
    <t>Charles Hollander Chess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</si>
</sst>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12"/>
      <color theme="1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Menlo"/>
      <family val="2"/>
    </font>
    <font>
      <b/>
      <sz val="10"/>
      <color rgb="FF222222"/>
      <name val="Arial"/>
      <family val="2"/>
    </font>
    <font>
      <b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NumberFormat="1" applyFont="1"/>
    <xf numFmtId="0" fontId="3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enl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9156A-C36A-4516-A02C-24F9758B47EE}" name="Table1" displayName="Table1" ref="A1:I68" totalsRowShown="0">
  <autoFilter ref="A1:I68" xr:uid="{78C1917B-7E31-49F9-99AB-AFB2F1BD8BEA}"/>
  <sortState xmlns:xlrd2="http://schemas.microsoft.com/office/spreadsheetml/2017/richdata2" ref="A2:I68">
    <sortCondition descending="1" ref="C1:C68"/>
  </sortState>
  <tableColumns count="9">
    <tableColumn id="1" xr3:uid="{B3882E44-A406-45D7-8B81-3BE7D8468DD3}" name="Prefix"/>
    <tableColumn id="2" xr3:uid="{BBEDCA42-A349-4B8A-B3F6-630CA6A6848E}" name="Name" dataDxfId="2"/>
    <tableColumn id="3" xr3:uid="{EF70BBD7-AFE9-448B-8134-0BE31683DB7F}" name="Cost"/>
    <tableColumn id="4" xr3:uid="{0656EB21-15AB-4A2D-8645-982D7283C115}" name="Column1">
      <calculatedColumnFormula>IF(C2&gt;2147483647,"L","")</calculatedColumnFormula>
    </tableColumn>
    <tableColumn id="5" xr3:uid="{72E00DC1-7F07-4212-9067-1519DBF1E8CB}" name="Boost"/>
    <tableColumn id="6" xr3:uid="{4C3041D4-FCB0-4127-ACBC-989B299F0011}" name="Quantity" dataDxfId="1"/>
    <tableColumn id="7" xr3:uid="{F74CFCBD-6EB6-4116-8F58-FAA3BD72544B}" name="Final">
      <calculatedColumnFormula>IF(A2="",_xlfn.CONCAT($K$1,$K$2,B2,$K$2,$K$3,C2,D2,$K$3,E2,$K$3,F2,"),",),_xlfn.CONCAT($K$1,$K$2,A2,$K$2,$K$3,$K$2,B2,$K$2,$K$3,C2,D2,$K$3,E2,$K$3,F2,"),"))</calculatedColumnFormula>
    </tableColumn>
    <tableColumn id="8" xr3:uid="{ED093BC7-1767-47E6-9724-AAE846529AF1}" name="Messages needed to earn back the amount of coins spend" dataDxfId="0">
      <calculatedColumnFormula>C2/E2</calculatedColumnFormula>
    </tableColumn>
    <tableColumn id="9" xr3:uid="{CED6810C-AE22-4E72-BAF9-196C471149E4}" name="Modulo">
      <calculatedColumnFormula>FLOOR(LOG10(H2),1)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6D53-8B9F-D54F-B526-D47E50E1D438}">
  <dimension ref="A1:J68"/>
  <sheetViews>
    <sheetView workbookViewId="0">
      <selection activeCell="G2" sqref="G2:G68"/>
    </sheetView>
  </sheetViews>
  <sheetFormatPr defaultColWidth="11.19921875" defaultRowHeight="15.6"/>
  <cols>
    <col min="2" max="2" width="38" customWidth="1"/>
    <col min="3" max="3" width="12.19921875" bestFit="1" customWidth="1"/>
    <col min="6" max="6" width="10.796875" style="2"/>
    <col min="7" max="7" width="18.296875" customWidth="1"/>
    <col min="9" max="9" width="19.296875" customWidth="1"/>
    <col min="10" max="10" width="10.796875" customWidth="1"/>
  </cols>
  <sheetData>
    <row r="1" spans="1:10">
      <c r="A1" t="s">
        <v>66</v>
      </c>
      <c r="B1" t="s">
        <v>0</v>
      </c>
      <c r="C1" t="s">
        <v>1</v>
      </c>
      <c r="E1" t="s">
        <v>2</v>
      </c>
      <c r="F1" s="2" t="s">
        <v>3</v>
      </c>
      <c r="G1" t="s">
        <v>4</v>
      </c>
      <c r="H1" t="s">
        <v>79</v>
      </c>
      <c r="J1" t="s">
        <v>78</v>
      </c>
    </row>
    <row r="2" spans="1:10">
      <c r="B2" s="1" t="s">
        <v>5</v>
      </c>
      <c r="C2">
        <v>10000</v>
      </c>
      <c r="D2" t="str">
        <f>IF(C2&gt;2147483647,"L","")</f>
        <v/>
      </c>
      <c r="E2">
        <v>14</v>
      </c>
      <c r="F2" s="2">
        <v>10</v>
      </c>
      <c r="G2" t="str">
        <f>IF(A2="",_xlfn.CONCAT($J$1,$J$2,B2,$J$2,$J$3,C2,D2,$J$3,E2,$J$3,F2,"),",),_xlfn.CONCAT($J$1,$J$2,A2,$J$2,$J$3,$J$2,B2,$J$2,$J$3,C2,D2,$J$3,E2,$J$3,F2,"),"))</f>
        <v>new Upgrade("Batarang",10000,14,10),</v>
      </c>
      <c r="H2">
        <f>C2/E2</f>
        <v>714.28571428571433</v>
      </c>
      <c r="J2" t="s">
        <v>76</v>
      </c>
    </row>
    <row r="3" spans="1:10">
      <c r="B3" s="1" t="s">
        <v>6</v>
      </c>
      <c r="C3">
        <v>100000</v>
      </c>
      <c r="D3" t="str">
        <f t="shared" ref="D3:D4" si="0">IF(C3&gt;2147483647,"L","")</f>
        <v/>
      </c>
      <c r="E3">
        <v>100</v>
      </c>
      <c r="F3" s="2">
        <v>10</v>
      </c>
      <c r="G3" t="str">
        <f t="shared" ref="G3:G66" si="1">IF(A3="",_xlfn.CONCAT($J$1,$J$2,B3,$J$2,$J$3,C3,D3,$J$3,E3,$J$3,F3,"),",),_xlfn.CONCAT($J$1,$J$2,A3,$J$2,$J$3,$J$2,B3,$J$2,$J$3,C3,D3,$J$3,E3,$J$3,F3,"),"))</f>
        <v>new Upgrade("Rocket",100000,100,10),</v>
      </c>
      <c r="H3">
        <f t="shared" ref="H3:H66" si="2">C3/E3</f>
        <v>1000</v>
      </c>
      <c r="J3" t="s">
        <v>77</v>
      </c>
    </row>
    <row r="4" spans="1:10">
      <c r="B4" s="1" t="s">
        <v>7</v>
      </c>
      <c r="C4">
        <v>190000</v>
      </c>
      <c r="D4" t="str">
        <f t="shared" si="0"/>
        <v/>
      </c>
      <c r="E4">
        <v>190</v>
      </c>
      <c r="F4" s="2">
        <v>5</v>
      </c>
      <c r="G4" t="str">
        <f t="shared" si="1"/>
        <v>new Upgrade("Nuclear Bomb",190000,190,5),</v>
      </c>
      <c r="H4">
        <f t="shared" si="2"/>
        <v>1000</v>
      </c>
    </row>
    <row r="5" spans="1:10">
      <c r="B5" s="1" t="s">
        <v>8</v>
      </c>
      <c r="C5">
        <v>2639860696</v>
      </c>
      <c r="D5" t="str">
        <f>IF(C5&gt;2147483647,"L","")</f>
        <v>L</v>
      </c>
      <c r="E5">
        <v>2000231</v>
      </c>
      <c r="F5" s="2">
        <v>1</v>
      </c>
      <c r="G5" t="str">
        <f t="shared" si="1"/>
        <v>new Upgrade("Baby Shark",2639860696L,2000231,1),</v>
      </c>
      <c r="H5">
        <f t="shared" si="2"/>
        <v>1319.7779136509732</v>
      </c>
    </row>
    <row r="6" spans="1:10">
      <c r="B6" s="1" t="s">
        <v>9</v>
      </c>
      <c r="C6">
        <v>500000</v>
      </c>
      <c r="D6" t="str">
        <f t="shared" ref="D6:D68" si="3">IF(C6&gt;2147483647,"L","")</f>
        <v/>
      </c>
      <c r="E6">
        <v>300</v>
      </c>
      <c r="F6" s="2">
        <v>6</v>
      </c>
      <c r="G6" t="str">
        <f t="shared" si="1"/>
        <v>new Upgrade("Smash Ball",500000,300,6),</v>
      </c>
      <c r="H6">
        <f t="shared" si="2"/>
        <v>1666.6666666666667</v>
      </c>
    </row>
    <row r="7" spans="1:10">
      <c r="B7" s="1" t="s">
        <v>68</v>
      </c>
      <c r="C7">
        <v>17871941</v>
      </c>
      <c r="D7" t="str">
        <f t="shared" si="3"/>
        <v/>
      </c>
      <c r="E7">
        <v>15000</v>
      </c>
      <c r="F7" s="2">
        <v>1</v>
      </c>
      <c r="G7" t="str">
        <f t="shared" si="1"/>
        <v>new Upgrade("Captain America" + apostrophe + "s Shield",17871941,15000,1),</v>
      </c>
      <c r="H7">
        <f t="shared" si="2"/>
        <v>1191.4627333333333</v>
      </c>
    </row>
    <row r="8" spans="1:10">
      <c r="B8" s="1" t="s">
        <v>10</v>
      </c>
      <c r="C8">
        <v>113800</v>
      </c>
      <c r="D8" t="str">
        <f>IF(C8&gt;2147483647,"L","")</f>
        <v/>
      </c>
      <c r="E8">
        <v>100</v>
      </c>
      <c r="F8" s="2">
        <v>2</v>
      </c>
      <c r="G8" t="str">
        <f t="shared" si="1"/>
        <v>new Upgrade("Death Star",113800,100,2),</v>
      </c>
      <c r="H8">
        <f t="shared" si="2"/>
        <v>1138</v>
      </c>
    </row>
    <row r="9" spans="1:10">
      <c r="B9" s="1" t="s">
        <v>11</v>
      </c>
      <c r="C9" t="s">
        <v>12</v>
      </c>
      <c r="E9">
        <v>6666</v>
      </c>
      <c r="F9" s="2">
        <v>1</v>
      </c>
      <c r="G9" t="str">
        <f t="shared" si="1"/>
        <v>new Upgrade("Infinity Gauntlet", Integer.MAX_VALUE,6666,1),</v>
      </c>
      <c r="H9" t="e">
        <f t="shared" si="2"/>
        <v>#VALUE!</v>
      </c>
    </row>
    <row r="10" spans="1:10">
      <c r="B10" s="1" t="s">
        <v>13</v>
      </c>
      <c r="C10">
        <v>1000</v>
      </c>
      <c r="D10" t="str">
        <f t="shared" si="3"/>
        <v/>
      </c>
      <c r="E10">
        <v>1</v>
      </c>
      <c r="F10" s="2">
        <v>10</v>
      </c>
      <c r="G10" t="str">
        <f t="shared" si="1"/>
        <v>new Upgrade("Fire-Breathing Rubber Duckie",1000,1,10),</v>
      </c>
      <c r="H10">
        <f t="shared" si="2"/>
        <v>1000</v>
      </c>
    </row>
    <row r="11" spans="1:10">
      <c r="B11" s="1" t="s">
        <v>14</v>
      </c>
      <c r="C11">
        <v>10000</v>
      </c>
      <c r="D11" t="str">
        <f t="shared" si="3"/>
        <v/>
      </c>
      <c r="E11">
        <v>3</v>
      </c>
      <c r="F11" s="2">
        <v>100</v>
      </c>
      <c r="G11" t="str">
        <f t="shared" si="1"/>
        <v>new Upgrade("Sword",10000,3,100),</v>
      </c>
      <c r="H11">
        <f t="shared" si="2"/>
        <v>3333.3333333333335</v>
      </c>
    </row>
    <row r="12" spans="1:10">
      <c r="A12" s="1" t="s">
        <v>15</v>
      </c>
      <c r="B12" t="s">
        <v>16</v>
      </c>
      <c r="C12">
        <v>100000</v>
      </c>
      <c r="D12" t="str">
        <f t="shared" si="3"/>
        <v/>
      </c>
      <c r="E12">
        <v>100</v>
      </c>
      <c r="F12" s="2">
        <v>19</v>
      </c>
      <c r="G12" t="str">
        <f t="shared" si="1"/>
        <v>new Upgrade(":ring:"," Ring of Power",100000,100,19),</v>
      </c>
      <c r="H12">
        <f t="shared" si="2"/>
        <v>1000</v>
      </c>
    </row>
    <row r="13" spans="1:10">
      <c r="B13" s="1" t="s">
        <v>17</v>
      </c>
      <c r="C13">
        <v>100000</v>
      </c>
      <c r="D13" t="str">
        <f t="shared" si="3"/>
        <v/>
      </c>
      <c r="E13">
        <v>1000</v>
      </c>
      <c r="F13" s="2">
        <v>1</v>
      </c>
      <c r="G13" t="str">
        <f t="shared" si="1"/>
        <v>new Upgrade("Stormbreaker",100000,1000,1),</v>
      </c>
      <c r="H13">
        <f t="shared" si="2"/>
        <v>100</v>
      </c>
    </row>
    <row r="14" spans="1:10">
      <c r="B14" s="1" t="s">
        <v>18</v>
      </c>
      <c r="C14">
        <v>1996</v>
      </c>
      <c r="D14" t="str">
        <f t="shared" si="3"/>
        <v/>
      </c>
      <c r="E14">
        <v>10</v>
      </c>
      <c r="F14" s="2">
        <v>4</v>
      </c>
      <c r="G14" t="str">
        <f t="shared" si="1"/>
        <v>new Upgrade("Shark Repellent Bat Spray",1996,10,4),</v>
      </c>
      <c r="H14">
        <f t="shared" si="2"/>
        <v>199.6</v>
      </c>
    </row>
    <row r="15" spans="1:10">
      <c r="B15" s="1" t="s">
        <v>19</v>
      </c>
      <c r="C15">
        <v>150000</v>
      </c>
      <c r="D15" t="str">
        <f t="shared" si="3"/>
        <v/>
      </c>
      <c r="E15">
        <v>4</v>
      </c>
      <c r="F15" s="2">
        <v>10</v>
      </c>
      <c r="G15" t="str">
        <f t="shared" si="1"/>
        <v>new Upgrade("Bowcaster",150000,4,10),</v>
      </c>
      <c r="H15">
        <f t="shared" si="2"/>
        <v>37500</v>
      </c>
    </row>
    <row r="16" spans="1:10">
      <c r="B16" s="1" t="s">
        <v>20</v>
      </c>
      <c r="C16">
        <v>800000</v>
      </c>
      <c r="D16" t="str">
        <f t="shared" si="3"/>
        <v/>
      </c>
      <c r="E16">
        <v>1977</v>
      </c>
      <c r="F16" s="2">
        <v>6</v>
      </c>
      <c r="G16" t="str">
        <f t="shared" si="1"/>
        <v>new Upgrade("Lightsaber",800000,1977,6),</v>
      </c>
      <c r="H16">
        <f t="shared" si="2"/>
        <v>404.6535154274153</v>
      </c>
    </row>
    <row r="17" spans="2:8">
      <c r="B17" s="1" t="s">
        <v>21</v>
      </c>
      <c r="C17">
        <v>858000</v>
      </c>
      <c r="D17" t="str">
        <f t="shared" si="3"/>
        <v/>
      </c>
      <c r="E17">
        <v>150</v>
      </c>
      <c r="F17" s="2">
        <v>10</v>
      </c>
      <c r="G17" t="str">
        <f t="shared" si="1"/>
        <v>new Upgrade("Tank",858000,150,10),</v>
      </c>
      <c r="H17">
        <f t="shared" si="2"/>
        <v>5720</v>
      </c>
    </row>
    <row r="18" spans="2:8">
      <c r="B18" s="1" t="s">
        <v>22</v>
      </c>
      <c r="C18">
        <v>630000</v>
      </c>
      <c r="D18" t="str">
        <f t="shared" si="3"/>
        <v/>
      </c>
      <c r="E18">
        <v>3000</v>
      </c>
      <c r="F18" s="2">
        <v>5</v>
      </c>
      <c r="G18" t="str">
        <f t="shared" si="1"/>
        <v>new Upgrade("Pet Dragon",630000,3000,5),</v>
      </c>
      <c r="H18">
        <f t="shared" si="2"/>
        <v>210</v>
      </c>
    </row>
    <row r="19" spans="2:8">
      <c r="B19" s="1" t="s">
        <v>23</v>
      </c>
      <c r="C19">
        <v>4490000</v>
      </c>
      <c r="D19" t="str">
        <f t="shared" si="3"/>
        <v/>
      </c>
      <c r="E19">
        <v>3000</v>
      </c>
      <c r="F19" s="2">
        <v>1</v>
      </c>
      <c r="G19" t="str">
        <f t="shared" si="1"/>
        <v>new Upgrade("Mjolnir",4490000,3000,1),</v>
      </c>
      <c r="H19">
        <f t="shared" si="2"/>
        <v>1496.6666666666667</v>
      </c>
    </row>
    <row r="20" spans="2:8">
      <c r="B20" s="1" t="s">
        <v>24</v>
      </c>
      <c r="C20">
        <v>1230000</v>
      </c>
      <c r="D20" t="str">
        <f t="shared" si="3"/>
        <v/>
      </c>
      <c r="E20">
        <v>1640</v>
      </c>
      <c r="F20" s="2">
        <v>6</v>
      </c>
      <c r="G20" t="str">
        <f t="shared" si="1"/>
        <v>new Upgrade("The Ultimate Ultimate Weapon",1230000,1640,6),</v>
      </c>
      <c r="H20">
        <f t="shared" si="2"/>
        <v>750</v>
      </c>
    </row>
    <row r="21" spans="2:8">
      <c r="B21" s="1" t="s">
        <v>25</v>
      </c>
      <c r="C21">
        <v>18000000</v>
      </c>
      <c r="D21" t="str">
        <f t="shared" si="3"/>
        <v/>
      </c>
      <c r="E21">
        <v>493</v>
      </c>
      <c r="F21" s="2">
        <v>1</v>
      </c>
      <c r="G21" t="str">
        <f t="shared" si="1"/>
        <v>new Upgrade("The Tumbler Batmobile",18000000,493,1),</v>
      </c>
      <c r="H21">
        <f t="shared" si="2"/>
        <v>36511.156186612578</v>
      </c>
    </row>
    <row r="22" spans="2:8">
      <c r="B22" s="1" t="s">
        <v>26</v>
      </c>
      <c r="C22">
        <v>1</v>
      </c>
      <c r="D22" t="str">
        <f t="shared" si="3"/>
        <v/>
      </c>
      <c r="E22">
        <v>-1</v>
      </c>
      <c r="F22" s="2">
        <v>128</v>
      </c>
      <c r="G22" t="str">
        <f t="shared" si="1"/>
        <v>new Upgrade("Bug",1,-1,128),</v>
      </c>
      <c r="H22">
        <f t="shared" si="2"/>
        <v>-1</v>
      </c>
    </row>
    <row r="23" spans="2:8">
      <c r="B23" s="1" t="s">
        <v>27</v>
      </c>
      <c r="C23">
        <v>20000</v>
      </c>
      <c r="D23" t="str">
        <f t="shared" si="3"/>
        <v/>
      </c>
      <c r="E23">
        <v>20</v>
      </c>
      <c r="F23" s="2">
        <v>6</v>
      </c>
      <c r="G23" t="str">
        <f t="shared" si="1"/>
        <v>new Upgrade("Shards of Narsil",20000,20,6),</v>
      </c>
      <c r="H23">
        <f t="shared" si="2"/>
        <v>1000</v>
      </c>
    </row>
    <row r="24" spans="2:8">
      <c r="B24" s="1" t="s">
        <v>28</v>
      </c>
      <c r="C24">
        <v>123456789</v>
      </c>
      <c r="D24" t="str">
        <f t="shared" si="3"/>
        <v/>
      </c>
      <c r="E24">
        <v>100</v>
      </c>
      <c r="F24" s="2">
        <v>1</v>
      </c>
      <c r="G24" t="str">
        <f t="shared" si="1"/>
        <v>new Upgrade("Genesis Device",123456789,100,1),</v>
      </c>
      <c r="H24">
        <f t="shared" si="2"/>
        <v>1234567.8899999999</v>
      </c>
    </row>
    <row r="25" spans="2:8">
      <c r="B25" s="1" t="s">
        <v>29</v>
      </c>
      <c r="C25">
        <v>200000</v>
      </c>
      <c r="D25" t="str">
        <f t="shared" si="3"/>
        <v/>
      </c>
      <c r="E25">
        <v>1</v>
      </c>
      <c r="F25" s="2">
        <v>1</v>
      </c>
      <c r="G25" t="str">
        <f t="shared" si="1"/>
        <v>new Upgrade("Phaser Rifle",200000,1,1),</v>
      </c>
      <c r="H25">
        <f t="shared" si="2"/>
        <v>200000</v>
      </c>
    </row>
    <row r="26" spans="2:8">
      <c r="B26" s="1" t="s">
        <v>30</v>
      </c>
      <c r="C26">
        <v>200000</v>
      </c>
      <c r="D26" t="str">
        <f t="shared" si="3"/>
        <v/>
      </c>
      <c r="E26">
        <v>10</v>
      </c>
      <c r="F26" s="2">
        <v>1</v>
      </c>
      <c r="G26" t="str">
        <f t="shared" si="1"/>
        <v>new Upgrade("Six-Shooter",200000,10,1),</v>
      </c>
      <c r="H26">
        <f t="shared" si="2"/>
        <v>20000</v>
      </c>
    </row>
    <row r="27" spans="2:8">
      <c r="B27" s="1" t="s">
        <v>31</v>
      </c>
      <c r="C27">
        <v>10</v>
      </c>
      <c r="D27" t="str">
        <f t="shared" si="3"/>
        <v/>
      </c>
      <c r="E27">
        <v>0</v>
      </c>
      <c r="F27" s="2">
        <v>100</v>
      </c>
      <c r="G27" t="str">
        <f t="shared" si="1"/>
        <v>new Upgrade("Lego Brick",10,0,100),</v>
      </c>
      <c r="H27" t="e">
        <f t="shared" si="2"/>
        <v>#DIV/0!</v>
      </c>
    </row>
    <row r="28" spans="2:8">
      <c r="B28" s="1" t="s">
        <v>32</v>
      </c>
      <c r="C28">
        <v>100000</v>
      </c>
      <c r="D28" t="str">
        <f t="shared" si="3"/>
        <v/>
      </c>
      <c r="E28">
        <v>100</v>
      </c>
      <c r="F28" s="2">
        <v>10</v>
      </c>
      <c r="G28" t="str">
        <f t="shared" si="1"/>
        <v>new Upgrade("Medpack",100000,100,10),</v>
      </c>
      <c r="H28">
        <f t="shared" si="2"/>
        <v>1000</v>
      </c>
    </row>
    <row r="29" spans="2:8">
      <c r="B29" s="1" t="s">
        <v>33</v>
      </c>
      <c r="C29">
        <v>50000</v>
      </c>
      <c r="D29" t="str">
        <f t="shared" si="3"/>
        <v/>
      </c>
      <c r="E29">
        <v>1</v>
      </c>
      <c r="F29" s="2">
        <v>10</v>
      </c>
      <c r="G29" t="str">
        <f t="shared" si="1"/>
        <v>new Upgrade("Sandwitch",50000,1,10),</v>
      </c>
      <c r="H29">
        <f t="shared" si="2"/>
        <v>50000</v>
      </c>
    </row>
    <row r="30" spans="2:8">
      <c r="B30" s="1" t="s">
        <v>34</v>
      </c>
      <c r="C30">
        <v>10000</v>
      </c>
      <c r="D30" t="str">
        <f t="shared" si="3"/>
        <v/>
      </c>
      <c r="E30">
        <v>1</v>
      </c>
      <c r="F30" s="2">
        <v>10</v>
      </c>
      <c r="G30" t="str">
        <f t="shared" si="1"/>
        <v>new Upgrade("Water Bottle",10000,1,10),</v>
      </c>
      <c r="H30">
        <f t="shared" si="2"/>
        <v>10000</v>
      </c>
    </row>
    <row r="31" spans="2:8">
      <c r="B31" s="1" t="s">
        <v>67</v>
      </c>
      <c r="C31">
        <v>999999</v>
      </c>
      <c r="D31" t="str">
        <f t="shared" si="3"/>
        <v/>
      </c>
      <c r="E31">
        <v>0</v>
      </c>
      <c r="F31" s="2">
        <v>100</v>
      </c>
      <c r="G31" t="str">
        <f t="shared" si="1"/>
        <v>new Upgrade("Crisp $1,000,000 bill",999999,0,100),</v>
      </c>
      <c r="H31" t="e">
        <f t="shared" si="2"/>
        <v>#DIV/0!</v>
      </c>
    </row>
    <row r="32" spans="2:8">
      <c r="B32" s="1" t="s">
        <v>69</v>
      </c>
      <c r="C32">
        <v>1138000</v>
      </c>
      <c r="D32" t="str">
        <f t="shared" si="3"/>
        <v/>
      </c>
      <c r="E32">
        <v>1138</v>
      </c>
      <c r="F32" s="2">
        <v>1</v>
      </c>
      <c r="G32" t="str">
        <f t="shared" si="1"/>
        <v>new Upgrade("Darth Vader" + apostrophe + "s Helmet",1138000,1138,1),</v>
      </c>
      <c r="H32">
        <f t="shared" si="2"/>
        <v>1000</v>
      </c>
    </row>
    <row r="33" spans="1:8">
      <c r="B33" s="1" t="s">
        <v>70</v>
      </c>
      <c r="C33">
        <v>200000</v>
      </c>
      <c r="D33" t="str">
        <f t="shared" si="3"/>
        <v/>
      </c>
      <c r="E33">
        <v>135</v>
      </c>
      <c r="F33" s="2">
        <v>1</v>
      </c>
      <c r="G33" t="str">
        <f t="shared" si="1"/>
        <v>new Upgrade("Kylo Ren" + apostrophe + "s Helmet",200000,135,1),</v>
      </c>
      <c r="H33">
        <f t="shared" si="2"/>
        <v>1481.4814814814815</v>
      </c>
    </row>
    <row r="34" spans="1:8">
      <c r="B34" s="1" t="s">
        <v>35</v>
      </c>
      <c r="C34">
        <v>1510000</v>
      </c>
      <c r="D34" t="str">
        <f t="shared" si="3"/>
        <v/>
      </c>
      <c r="E34">
        <v>809</v>
      </c>
      <c r="F34" s="2">
        <v>1</v>
      </c>
      <c r="G34" t="str">
        <f t="shared" si="1"/>
        <v>new Upgrade("All of the Pokemon",1510000,809,1),</v>
      </c>
      <c r="H34">
        <f t="shared" si="2"/>
        <v>1866.5018541409147</v>
      </c>
    </row>
    <row r="35" spans="1:8">
      <c r="B35" s="1" t="s">
        <v>36</v>
      </c>
      <c r="C35">
        <v>5000</v>
      </c>
      <c r="D35" t="str">
        <f t="shared" si="3"/>
        <v/>
      </c>
      <c r="E35">
        <v>1</v>
      </c>
      <c r="F35" s="2">
        <v>200</v>
      </c>
      <c r="G35" t="str">
        <f t="shared" si="1"/>
        <v>new Upgrade("Shield",5000,1,200),</v>
      </c>
      <c r="H35">
        <f t="shared" si="2"/>
        <v>5000</v>
      </c>
    </row>
    <row r="36" spans="1:8">
      <c r="B36" s="1" t="s">
        <v>71</v>
      </c>
      <c r="C36">
        <v>100000</v>
      </c>
      <c r="D36" t="str">
        <f t="shared" si="3"/>
        <v/>
      </c>
      <c r="E36">
        <v>100</v>
      </c>
      <c r="F36" s="2">
        <v>1</v>
      </c>
      <c r="G36" t="str">
        <f t="shared" si="1"/>
        <v>new Upgrade("Mario" + apostrophe + "s Hat",100000,100,1),</v>
      </c>
      <c r="H36">
        <f t="shared" si="2"/>
        <v>1000</v>
      </c>
    </row>
    <row r="37" spans="1:8">
      <c r="B37" s="1" t="s">
        <v>37</v>
      </c>
      <c r="C37">
        <v>1000</v>
      </c>
      <c r="D37" t="str">
        <f t="shared" si="3"/>
        <v/>
      </c>
      <c r="E37">
        <v>1</v>
      </c>
      <c r="F37" s="2">
        <v>100</v>
      </c>
      <c r="G37" t="str">
        <f t="shared" si="1"/>
        <v>new Upgrade("Popcorn",1000,1,100),</v>
      </c>
      <c r="H37">
        <f t="shared" si="2"/>
        <v>1000</v>
      </c>
    </row>
    <row r="38" spans="1:8">
      <c r="B38" s="1" t="s">
        <v>38</v>
      </c>
      <c r="C38">
        <v>1</v>
      </c>
      <c r="D38" t="str">
        <f t="shared" si="3"/>
        <v/>
      </c>
      <c r="E38">
        <v>0</v>
      </c>
      <c r="F38" s="2">
        <v>256</v>
      </c>
      <c r="G38" t="str">
        <f t="shared" si="1"/>
        <v>new Upgrade("Debug Byte",1,0,256),</v>
      </c>
      <c r="H38" t="e">
        <f t="shared" si="2"/>
        <v>#DIV/0!</v>
      </c>
    </row>
    <row r="39" spans="1:8">
      <c r="B39" s="1" t="s">
        <v>39</v>
      </c>
      <c r="C39">
        <v>10000</v>
      </c>
      <c r="D39" t="str">
        <f t="shared" si="3"/>
        <v/>
      </c>
      <c r="E39">
        <v>13</v>
      </c>
      <c r="F39" s="2">
        <v>10</v>
      </c>
      <c r="G39" t="str">
        <f t="shared" si="1"/>
        <v>new Upgrade("Easy Button",10000,13,10),</v>
      </c>
      <c r="H39">
        <f t="shared" si="2"/>
        <v>769.23076923076928</v>
      </c>
    </row>
    <row r="40" spans="1:8">
      <c r="A40" s="1" t="s">
        <v>40</v>
      </c>
      <c r="B40" t="s">
        <v>41</v>
      </c>
      <c r="C40">
        <v>100</v>
      </c>
      <c r="D40" t="str">
        <f t="shared" si="3"/>
        <v/>
      </c>
      <c r="E40">
        <v>30</v>
      </c>
      <c r="F40" s="2">
        <v>10</v>
      </c>
      <c r="G40" t="str">
        <f t="shared" si="1"/>
        <v>new Upgrade(":cookie:"," Cookie",100,30,10),</v>
      </c>
      <c r="H40">
        <f t="shared" si="2"/>
        <v>3.3333333333333335</v>
      </c>
    </row>
    <row r="41" spans="1:8">
      <c r="B41" s="1" t="s">
        <v>42</v>
      </c>
      <c r="C41">
        <v>120000</v>
      </c>
      <c r="D41" t="str">
        <f t="shared" si="3"/>
        <v/>
      </c>
      <c r="E41">
        <v>1138</v>
      </c>
      <c r="F41" s="2">
        <v>1</v>
      </c>
      <c r="G41" t="str">
        <f t="shared" si="1"/>
        <v>new Upgrade("A bad feeling about this",120000,1138,1),</v>
      </c>
      <c r="H41">
        <f t="shared" si="2"/>
        <v>105.4481546572935</v>
      </c>
    </row>
    <row r="42" spans="1:8">
      <c r="B42" s="1" t="s">
        <v>43</v>
      </c>
      <c r="C42">
        <v>10000</v>
      </c>
      <c r="D42" t="str">
        <f t="shared" si="3"/>
        <v/>
      </c>
      <c r="E42">
        <v>2</v>
      </c>
      <c r="F42" s="2">
        <v>7</v>
      </c>
      <c r="G42" t="str">
        <f t="shared" si="1"/>
        <v>new Upgrade("Blender (for food)",10000,2,7),</v>
      </c>
      <c r="H42">
        <f t="shared" si="2"/>
        <v>5000</v>
      </c>
    </row>
    <row r="43" spans="1:8">
      <c r="B43" s="1" t="s">
        <v>44</v>
      </c>
      <c r="C43">
        <v>100000</v>
      </c>
      <c r="D43" t="str">
        <f t="shared" si="3"/>
        <v/>
      </c>
      <c r="E43">
        <v>28</v>
      </c>
      <c r="F43" s="2">
        <v>10</v>
      </c>
      <c r="G43" t="str">
        <f t="shared" si="1"/>
        <v>new Upgrade("Blender (the program)",100000,28,10),</v>
      </c>
      <c r="H43">
        <f t="shared" si="2"/>
        <v>3571.4285714285716</v>
      </c>
    </row>
    <row r="44" spans="1:8">
      <c r="B44" s="1" t="s">
        <v>72</v>
      </c>
      <c r="C44">
        <v>1701</v>
      </c>
      <c r="D44" t="str">
        <f t="shared" si="3"/>
        <v/>
      </c>
      <c r="E44">
        <v>10</v>
      </c>
      <c r="F44" s="2">
        <v>1</v>
      </c>
      <c r="G44" t="str">
        <f t="shared" si="1"/>
        <v>new Upgrade("Kirk" + apostrophe + "s Glasses",1701,10,1),</v>
      </c>
      <c r="H44">
        <f t="shared" si="2"/>
        <v>170.1</v>
      </c>
    </row>
    <row r="45" spans="1:8">
      <c r="B45" s="1" t="s">
        <v>45</v>
      </c>
      <c r="C45">
        <v>100000</v>
      </c>
      <c r="D45" t="str">
        <f t="shared" si="3"/>
        <v/>
      </c>
      <c r="E45">
        <v>1</v>
      </c>
      <c r="F45" s="2">
        <v>1</v>
      </c>
      <c r="G45" t="str">
        <f t="shared" si="1"/>
        <v>new Upgrade("iPhone XR",100000,1,1),</v>
      </c>
      <c r="H45">
        <f t="shared" si="2"/>
        <v>100000</v>
      </c>
    </row>
    <row r="46" spans="1:8">
      <c r="B46" s="1" t="s">
        <v>46</v>
      </c>
      <c r="C46">
        <v>100000</v>
      </c>
      <c r="D46" t="str">
        <f t="shared" si="3"/>
        <v/>
      </c>
      <c r="E46">
        <v>5</v>
      </c>
      <c r="F46" s="2">
        <v>10</v>
      </c>
      <c r="G46" t="str">
        <f t="shared" si="1"/>
        <v>new Upgrade("Stormtrooper Helmet",100000,5,10),</v>
      </c>
      <c r="H46">
        <f t="shared" si="2"/>
        <v>20000</v>
      </c>
    </row>
    <row r="47" spans="1:8">
      <c r="B47" s="1" t="s">
        <v>47</v>
      </c>
      <c r="C47">
        <v>5307786900</v>
      </c>
      <c r="D47" t="str">
        <f t="shared" si="3"/>
        <v>L</v>
      </c>
      <c r="E47">
        <v>1000</v>
      </c>
      <c r="F47" s="2">
        <v>1</v>
      </c>
      <c r="G47" t="str">
        <f t="shared" si="1"/>
        <v>new Upgrade("Diamond Armor",5307786900L,1000,1),</v>
      </c>
      <c r="H47">
        <f t="shared" si="2"/>
        <v>5307786.9000000004</v>
      </c>
    </row>
    <row r="48" spans="1:8">
      <c r="B48" s="1" t="s">
        <v>48</v>
      </c>
      <c r="C48">
        <v>800000000</v>
      </c>
      <c r="D48" t="str">
        <f t="shared" si="3"/>
        <v/>
      </c>
      <c r="E48">
        <v>150000</v>
      </c>
      <c r="F48" s="2">
        <v>1</v>
      </c>
      <c r="G48" t="str">
        <f t="shared" si="1"/>
        <v>new Upgrade("Wayne Manor",800000000,150000,1),</v>
      </c>
      <c r="H48">
        <f t="shared" si="2"/>
        <v>5333.333333333333</v>
      </c>
    </row>
    <row r="49" spans="1:8">
      <c r="B49" s="1" t="s">
        <v>73</v>
      </c>
      <c r="C49">
        <v>682450750</v>
      </c>
      <c r="D49" t="str">
        <f t="shared" si="3"/>
        <v/>
      </c>
      <c r="E49">
        <v>54321</v>
      </c>
      <c r="F49" s="2">
        <v>1</v>
      </c>
      <c r="G49" t="str">
        <f t="shared" si="1"/>
        <v>new Upgrade("Because I" + apostrophe + "m Batman!",682450750,54321,1),</v>
      </c>
      <c r="H49">
        <f t="shared" si="2"/>
        <v>12563.295042432945</v>
      </c>
    </row>
    <row r="50" spans="1:8">
      <c r="B50" s="1" t="s">
        <v>49</v>
      </c>
      <c r="C50">
        <v>2870000000</v>
      </c>
      <c r="D50" t="str">
        <f t="shared" si="3"/>
        <v>L</v>
      </c>
      <c r="E50">
        <v>199000</v>
      </c>
      <c r="F50" s="2">
        <v>1</v>
      </c>
      <c r="G50" t="str">
        <f t="shared" si="1"/>
        <v>new Upgrade("Hubble Telescope",2870000000L,199000,1),</v>
      </c>
      <c r="H50">
        <f t="shared" si="2"/>
        <v>14422.110552763819</v>
      </c>
    </row>
    <row r="51" spans="1:8">
      <c r="B51" s="1" t="s">
        <v>50</v>
      </c>
      <c r="C51">
        <v>50400000000</v>
      </c>
      <c r="D51" t="str">
        <f t="shared" si="3"/>
        <v>L</v>
      </c>
      <c r="E51">
        <v>1961990</v>
      </c>
      <c r="F51" s="2">
        <v>1</v>
      </c>
      <c r="G51" t="str">
        <f t="shared" si="1"/>
        <v>new Upgrade("International Space Station",50400000000L,1961990,1),</v>
      </c>
      <c r="H51">
        <f t="shared" si="2"/>
        <v>25688.204323161688</v>
      </c>
    </row>
    <row r="52" spans="1:8">
      <c r="B52" s="1" t="s">
        <v>51</v>
      </c>
      <c r="C52">
        <v>52000000</v>
      </c>
      <c r="D52" t="str">
        <f t="shared" si="3"/>
        <v/>
      </c>
      <c r="E52">
        <v>1963</v>
      </c>
      <c r="F52" s="2">
        <v>5</v>
      </c>
      <c r="G52" t="str">
        <f t="shared" si="1"/>
        <v>new Upgrade("1963 Ferrari GTO",52000000,1963,5),</v>
      </c>
      <c r="H52">
        <f t="shared" si="2"/>
        <v>26490.066225165563</v>
      </c>
    </row>
    <row r="53" spans="1:8">
      <c r="B53" s="1" t="s">
        <v>52</v>
      </c>
      <c r="C53">
        <v>10000000</v>
      </c>
      <c r="D53" t="str">
        <f t="shared" si="3"/>
        <v/>
      </c>
      <c r="E53">
        <v>1500</v>
      </c>
      <c r="F53" s="2">
        <v>1</v>
      </c>
      <c r="G53" t="str">
        <f t="shared" si="1"/>
        <v>new Upgrade("Gold Plated Bugatti Veyron",10000000,1500,1),</v>
      </c>
      <c r="H53">
        <f t="shared" si="2"/>
        <v>6666.666666666667</v>
      </c>
    </row>
    <row r="54" spans="1:8">
      <c r="B54" s="1" t="s">
        <v>53</v>
      </c>
      <c r="C54">
        <v>1600000</v>
      </c>
      <c r="D54" t="str">
        <f t="shared" si="3"/>
        <v/>
      </c>
      <c r="E54">
        <v>2000</v>
      </c>
      <c r="F54" s="2">
        <v>1</v>
      </c>
      <c r="G54" t="str">
        <f t="shared" si="1"/>
        <v>new Upgrade("Magnetic Floating Bed",1600000,2000,1),</v>
      </c>
      <c r="H54">
        <f t="shared" si="2"/>
        <v>800</v>
      </c>
    </row>
    <row r="55" spans="1:8">
      <c r="B55" s="1" t="s">
        <v>54</v>
      </c>
      <c r="C55">
        <v>16000000</v>
      </c>
      <c r="D55" t="str">
        <f t="shared" si="3"/>
        <v/>
      </c>
      <c r="E55">
        <v>12345</v>
      </c>
      <c r="F55" s="2">
        <v>1</v>
      </c>
      <c r="G55" t="str">
        <f t="shared" si="1"/>
        <v>new Upgrade("insure.com Domain",16000000,12345,1),</v>
      </c>
      <c r="H55">
        <f t="shared" si="2"/>
        <v>1296.0712839206155</v>
      </c>
    </row>
    <row r="56" spans="1:8">
      <c r="B56" s="1" t="s">
        <v>55</v>
      </c>
      <c r="C56">
        <v>3200000</v>
      </c>
      <c r="D56" t="str">
        <f t="shared" si="3"/>
        <v/>
      </c>
      <c r="E56">
        <v>2008</v>
      </c>
      <c r="F56" s="2">
        <v>1</v>
      </c>
      <c r="G56" t="str">
        <f>IF(A56="",_xlfn.CONCAT($J$1,$J$2,B56,$J$2,$J$3,C56,D56,$J$3,E56,$J$3,F56,"),",),_xlfn.CONCAT($J$1,$J$2,A56,$J$2,$J$3,$J$2,B56,$J$2,$J$3,C56,D56,$J$3,E56,$J$3,F56,"),"))</f>
        <v>new Upgrade("Crystal Piano",3200000,2008,1),</v>
      </c>
      <c r="H56">
        <f>C56/E56</f>
        <v>1593.6254980079682</v>
      </c>
    </row>
    <row r="57" spans="1:8">
      <c r="B57" s="1" t="s">
        <v>56</v>
      </c>
      <c r="C57">
        <v>62500000000</v>
      </c>
      <c r="D57" t="str">
        <f t="shared" si="3"/>
        <v>L</v>
      </c>
      <c r="E57">
        <v>7654321</v>
      </c>
      <c r="F57" s="2">
        <v>10</v>
      </c>
      <c r="G57" t="str">
        <f t="shared" si="1"/>
        <v>new Upgrade("Gram of Antimatter",62500000000L,7654321,10),</v>
      </c>
      <c r="H57">
        <f t="shared" si="2"/>
        <v>8165.3225674752866</v>
      </c>
    </row>
    <row r="58" spans="1:8">
      <c r="B58" s="1" t="s">
        <v>57</v>
      </c>
      <c r="C58">
        <v>10000</v>
      </c>
      <c r="D58" t="str">
        <f t="shared" si="3"/>
        <v/>
      </c>
      <c r="E58">
        <v>10</v>
      </c>
      <c r="F58" s="2">
        <v>12</v>
      </c>
      <c r="G58" t="str">
        <f t="shared" si="1"/>
        <v>new Upgrade("Huia Bird Feather",10000,10,12),</v>
      </c>
      <c r="H58">
        <f t="shared" si="2"/>
        <v>1000</v>
      </c>
    </row>
    <row r="59" spans="1:8">
      <c r="B59" s="1" t="s">
        <v>58</v>
      </c>
      <c r="C59">
        <v>230000000</v>
      </c>
      <c r="D59" t="str">
        <f t="shared" si="3"/>
        <v/>
      </c>
      <c r="E59">
        <v>141</v>
      </c>
      <c r="F59" s="2">
        <v>1</v>
      </c>
      <c r="G59" t="str">
        <f t="shared" si="1"/>
        <v>new Upgrade("141-year-old newspaper",230000000,141,1),</v>
      </c>
      <c r="H59">
        <f t="shared" si="2"/>
        <v>1631205.6737588653</v>
      </c>
    </row>
    <row r="60" spans="1:8">
      <c r="B60" s="1" t="s">
        <v>59</v>
      </c>
      <c r="C60">
        <v>600000</v>
      </c>
      <c r="D60" t="str">
        <f t="shared" si="3"/>
        <v/>
      </c>
      <c r="E60">
        <v>16</v>
      </c>
      <c r="F60" s="2">
        <v>7</v>
      </c>
      <c r="G60" t="str">
        <f t="shared" si="1"/>
        <v>new Upgrade("Charles Hollander chess set",600000,16,7),</v>
      </c>
      <c r="H60">
        <f t="shared" si="2"/>
        <v>37500</v>
      </c>
    </row>
    <row r="61" spans="1:8">
      <c r="B61" s="1" t="s">
        <v>60</v>
      </c>
      <c r="C61">
        <v>1325000</v>
      </c>
      <c r="D61" t="str">
        <f t="shared" si="3"/>
        <v/>
      </c>
      <c r="E61">
        <v>55</v>
      </c>
      <c r="F61" s="2">
        <v>7</v>
      </c>
      <c r="G61" t="str">
        <f t="shared" si="1"/>
        <v>new Upgrade("Ferrari Enzo",1325000,55,7),</v>
      </c>
      <c r="H61">
        <f t="shared" si="2"/>
        <v>24090.909090909092</v>
      </c>
    </row>
    <row r="62" spans="1:8">
      <c r="B62" s="1" t="s">
        <v>61</v>
      </c>
      <c r="C62">
        <v>21000000</v>
      </c>
      <c r="D62" t="str">
        <f t="shared" si="3"/>
        <v/>
      </c>
      <c r="E62">
        <v>1909</v>
      </c>
      <c r="F62" s="2">
        <v>3</v>
      </c>
      <c r="G62" t="str">
        <f t="shared" si="1"/>
        <v>new Upgrade("Honus Wagner Rookie Card",21000000,1909,3),</v>
      </c>
      <c r="H62">
        <f t="shared" si="2"/>
        <v>11000.523834468308</v>
      </c>
    </row>
    <row r="63" spans="1:8">
      <c r="A63" s="1" t="s">
        <v>62</v>
      </c>
      <c r="B63" t="s">
        <v>74</v>
      </c>
      <c r="C63">
        <v>3500</v>
      </c>
      <c r="D63" t="str">
        <f t="shared" si="3"/>
        <v/>
      </c>
      <c r="E63">
        <v>25</v>
      </c>
      <c r="F63" s="2">
        <v>1</v>
      </c>
      <c r="G63" t="str">
        <f t="shared" si="1"/>
        <v>new Upgrade(":basketball:"," Evan Perlmutter" + apostrophe + "s Fanhood",3500,25,1),</v>
      </c>
      <c r="H63">
        <f t="shared" si="2"/>
        <v>140</v>
      </c>
    </row>
    <row r="64" spans="1:8">
      <c r="B64" s="1" t="s">
        <v>63</v>
      </c>
      <c r="C64">
        <v>451</v>
      </c>
      <c r="D64" t="str">
        <f t="shared" si="3"/>
        <v/>
      </c>
      <c r="E64">
        <v>1</v>
      </c>
      <c r="F64" s="2">
        <v>10</v>
      </c>
      <c r="G64" t="str">
        <f t="shared" si="1"/>
        <v>new Upgrade("Book",451,1,10),</v>
      </c>
      <c r="H64">
        <f t="shared" si="2"/>
        <v>451</v>
      </c>
    </row>
    <row r="65" spans="2:8">
      <c r="B65" s="1" t="s">
        <v>64</v>
      </c>
      <c r="C65">
        <v>10000</v>
      </c>
      <c r="D65" t="str">
        <f t="shared" si="3"/>
        <v/>
      </c>
      <c r="E65">
        <v>69</v>
      </c>
      <c r="F65" s="2">
        <v>1</v>
      </c>
      <c r="G65" t="str">
        <f t="shared" si="1"/>
        <v>new Upgrade("The Piece of Resistance",10000,69,1),</v>
      </c>
      <c r="H65">
        <f t="shared" si="2"/>
        <v>144.92753623188406</v>
      </c>
    </row>
    <row r="66" spans="2:8">
      <c r="B66" s="1" t="s">
        <v>80</v>
      </c>
      <c r="C66">
        <v>2014000</v>
      </c>
      <c r="D66" t="str">
        <f t="shared" si="3"/>
        <v/>
      </c>
      <c r="E66">
        <v>2023</v>
      </c>
      <c r="F66" s="2">
        <v>1</v>
      </c>
      <c r="G66" t="str">
        <f t="shared" si="1"/>
        <v>new Upgrade("Thanos" + apostrophe + "Sword",2014000,2023,1),</v>
      </c>
      <c r="H66">
        <f t="shared" si="2"/>
        <v>995.55116164112701</v>
      </c>
    </row>
    <row r="67" spans="2:8">
      <c r="B67" s="1" t="s">
        <v>75</v>
      </c>
      <c r="C67">
        <v>301800</v>
      </c>
      <c r="D67" t="str">
        <f t="shared" si="3"/>
        <v/>
      </c>
      <c r="E67">
        <v>120</v>
      </c>
      <c r="F67" s="2">
        <v>1</v>
      </c>
      <c r="G67" t="str">
        <f t="shared" ref="G67:G68" si="4">IF(A67="",_xlfn.CONCAT($J$1,$J$2,B67,$J$2,$J$3,C67,D67,$J$3,E67,$J$3,F67,"),",),_xlfn.CONCAT($J$1,$J$2,A67,$J$2,$J$3,$J$2,B67,$J$2,$J$3,C67,D67,$J$3,E67,$J$3,F67,"),"))</f>
        <v>new Upgrade("Legolas" + apostrophe + "s Bow",301800,120,1),</v>
      </c>
      <c r="H67">
        <f t="shared" ref="H67:H68" si="5">C67/E67</f>
        <v>2515</v>
      </c>
    </row>
    <row r="68" spans="2:8">
      <c r="B68" s="1" t="s">
        <v>65</v>
      </c>
      <c r="C68">
        <v>39999</v>
      </c>
      <c r="D68" t="str">
        <f t="shared" si="3"/>
        <v/>
      </c>
      <c r="E68">
        <v>10</v>
      </c>
      <c r="F68" s="2">
        <v>10</v>
      </c>
      <c r="G68" t="str">
        <f t="shared" si="4"/>
        <v>new Upgrade("Oculus",39999,10,10),</v>
      </c>
      <c r="H68">
        <f t="shared" si="5"/>
        <v>3999.9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1024-0C54-6843-8563-9D359055A938}">
  <dimension ref="A1:N68"/>
  <sheetViews>
    <sheetView tabSelected="1" topLeftCell="B25" workbookViewId="0">
      <selection activeCell="E68" sqref="E68"/>
    </sheetView>
  </sheetViews>
  <sheetFormatPr defaultColWidth="11.19921875" defaultRowHeight="15.6"/>
  <cols>
    <col min="3" max="3" width="11.8984375" bestFit="1" customWidth="1"/>
    <col min="4" max="4" width="0" hidden="1" customWidth="1"/>
    <col min="7" max="7" width="0" hidden="1" customWidth="1"/>
    <col min="8" max="8" width="51.296875" customWidth="1"/>
    <col min="11" max="11" width="0" hidden="1" customWidth="1"/>
  </cols>
  <sheetData>
    <row r="1" spans="1:14">
      <c r="A1" t="s">
        <v>66</v>
      </c>
      <c r="B1" t="s">
        <v>0</v>
      </c>
      <c r="C1" t="s">
        <v>1</v>
      </c>
      <c r="D1" t="s">
        <v>96</v>
      </c>
      <c r="E1" t="s">
        <v>2</v>
      </c>
      <c r="F1" s="2" t="s">
        <v>3</v>
      </c>
      <c r="G1" t="s">
        <v>4</v>
      </c>
      <c r="H1" t="s">
        <v>83</v>
      </c>
      <c r="I1" t="s">
        <v>95</v>
      </c>
      <c r="K1" t="s">
        <v>78</v>
      </c>
      <c r="M1" t="s">
        <v>81</v>
      </c>
      <c r="N1" t="s">
        <v>82</v>
      </c>
    </row>
    <row r="2" spans="1:14">
      <c r="B2" s="1" t="s">
        <v>56</v>
      </c>
      <c r="C2">
        <v>62500000000</v>
      </c>
      <c r="D2" t="str">
        <f>IF(C2&gt;2147483647,"L","")</f>
        <v>L</v>
      </c>
      <c r="E2">
        <v>312500000</v>
      </c>
      <c r="F2" s="2">
        <v>10</v>
      </c>
      <c r="G2" t="str">
        <f>IF(A2="",_xlfn.CONCAT($K$1,$K$2,B2,$K$2,$K$3,C2,D2,$K$3,E2,$K$3,F2,"),",),_xlfn.CONCAT($K$1,$K$2,A2,$K$2,$K$3,$K$2,B2,$K$2,$K$3,C2,D2,$K$3,E2,$K$3,F2,"),"))</f>
        <v>new Upgrade("Gram of Antimatter",62500000000L,312500000,10),</v>
      </c>
      <c r="H2" s="12">
        <f>C2/E2</f>
        <v>200</v>
      </c>
      <c r="I2">
        <f>FLOOR(LOG10(H2),1)</f>
        <v>2</v>
      </c>
      <c r="K2" t="s">
        <v>76</v>
      </c>
      <c r="M2" s="3">
        <v>0</v>
      </c>
      <c r="N2" s="4">
        <f>COUNTIF(I:I,M2)</f>
        <v>0</v>
      </c>
    </row>
    <row r="3" spans="1:14">
      <c r="B3" s="1" t="s">
        <v>50</v>
      </c>
      <c r="C3">
        <v>50400000000</v>
      </c>
      <c r="D3" t="str">
        <f>IF(C3&gt;2147483647,"L","")</f>
        <v>L</v>
      </c>
      <c r="E3">
        <v>196199000</v>
      </c>
      <c r="F3" s="2">
        <v>1</v>
      </c>
      <c r="G3" t="str">
        <f>IF(A3="",_xlfn.CONCAT($K$1,$K$2,B3,$K$2,$K$3,C3,D3,$K$3,E3,$K$3,F3,"),",),_xlfn.CONCAT($K$1,$K$2,A3,$K$2,$K$3,$K$2,B3,$K$2,$K$3,C3,D3,$K$3,E3,$K$3,F3,"),"))</f>
        <v>new Upgrade("International Space Station",50400000000L,196199000,1),</v>
      </c>
      <c r="H3" s="12">
        <f>C3/E3</f>
        <v>256.88204323161688</v>
      </c>
      <c r="I3">
        <f>FLOOR(LOG10(H3),1)</f>
        <v>2</v>
      </c>
      <c r="K3" t="s">
        <v>77</v>
      </c>
      <c r="M3" s="3">
        <v>1</v>
      </c>
      <c r="N3" s="4">
        <f t="shared" ref="N3:N16" si="0">COUNTIF(I:I,M3)</f>
        <v>1</v>
      </c>
    </row>
    <row r="4" spans="1:14">
      <c r="B4" s="1" t="s">
        <v>47</v>
      </c>
      <c r="C4">
        <v>5307786900</v>
      </c>
      <c r="D4" t="str">
        <f>IF(C4&gt;2147483647,"L","")</f>
        <v>L</v>
      </c>
      <c r="E4">
        <v>25100000</v>
      </c>
      <c r="F4" s="2">
        <v>1</v>
      </c>
      <c r="G4" t="str">
        <f>IF(A4="",_xlfn.CONCAT($K$1,$K$2,B4,$K$2,$K$3,C4,D4,$K$3,E4,$K$3,F4,"),",),_xlfn.CONCAT($K$1,$K$2,A4,$K$2,$K$3,$K$2,B4,$K$2,$K$3,C4,D4,$K$3,E4,$K$3,F4,"),"))</f>
        <v>new Upgrade("Diamond Armor",5307786900L,25100000,1),</v>
      </c>
      <c r="H4" s="12">
        <f>C4/E4</f>
        <v>211.46561354581672</v>
      </c>
      <c r="I4">
        <f>FLOOR(LOG10(H4),1)</f>
        <v>2</v>
      </c>
      <c r="M4" s="3">
        <v>2</v>
      </c>
      <c r="N4" s="4">
        <f t="shared" si="0"/>
        <v>38</v>
      </c>
    </row>
    <row r="5" spans="1:14">
      <c r="B5" s="1" t="s">
        <v>49</v>
      </c>
      <c r="C5">
        <v>2870000000</v>
      </c>
      <c r="D5" t="str">
        <f>IF(C5&gt;2147483647,"L","")</f>
        <v>L</v>
      </c>
      <c r="E5">
        <v>14320231</v>
      </c>
      <c r="F5" s="2">
        <v>1</v>
      </c>
      <c r="G5" t="str">
        <f>IF(A5="",_xlfn.CONCAT($K$1,$K$2,B5,$K$2,$K$3,C5,D5,$K$3,E5,$K$3,F5,"),",),_xlfn.CONCAT($K$1,$K$2,A5,$K$2,$K$3,$K$2,B5,$K$2,$K$3,C5,D5,$K$3,E5,$K$3,F5,"),"))</f>
        <v>new Upgrade("Hubble Telescope",2870000000L,14320231,1),</v>
      </c>
      <c r="H5" s="12">
        <f>C5/E5</f>
        <v>200.41576144965819</v>
      </c>
      <c r="I5">
        <f>FLOOR(LOG10(H5),1)</f>
        <v>2</v>
      </c>
      <c r="M5" s="3">
        <v>3</v>
      </c>
      <c r="N5" s="4">
        <f t="shared" si="0"/>
        <v>17</v>
      </c>
    </row>
    <row r="6" spans="1:14">
      <c r="B6" s="1" t="s">
        <v>8</v>
      </c>
      <c r="C6">
        <v>2639860696</v>
      </c>
      <c r="D6" t="str">
        <f>IF(C6&gt;2147483647,"L","")</f>
        <v>L</v>
      </c>
      <c r="E6">
        <v>13199303</v>
      </c>
      <c r="F6" s="2">
        <v>1</v>
      </c>
      <c r="G6" t="str">
        <f>IF(A6="",_xlfn.CONCAT($K$1,$K$2,B6,$K$2,$K$3,C6,D6,$K$3,E6,$K$3,F6,"),",),_xlfn.CONCAT($K$1,$K$2,A6,$K$2,$K$3,$K$2,B6,$K$2,$K$3,C6,D6,$K$3,E6,$K$3,F6,"),"))</f>
        <v>new Upgrade("Baby Shark",2639860696L,13199303,1),</v>
      </c>
      <c r="H6" s="12">
        <f>C6/E6</f>
        <v>200.00000727311132</v>
      </c>
      <c r="I6">
        <f>FLOOR(LOG10(H6),1)</f>
        <v>2</v>
      </c>
      <c r="M6" s="3">
        <v>4</v>
      </c>
      <c r="N6" s="4">
        <f t="shared" si="0"/>
        <v>5</v>
      </c>
    </row>
    <row r="7" spans="1:14" s="6" customFormat="1">
      <c r="B7" s="7" t="s">
        <v>11</v>
      </c>
      <c r="C7" s="8">
        <v>2147483647</v>
      </c>
      <c r="D7" s="6" t="str">
        <f>IF(C7&gt;2147483647,"L","")</f>
        <v/>
      </c>
      <c r="E7" s="6">
        <v>13166600</v>
      </c>
      <c r="F7" s="9">
        <v>1</v>
      </c>
      <c r="G7" s="6" t="str">
        <f>IF(A7="",_xlfn.CONCAT($K$1,$K$2,B7,$K$2,$K$3,C7,D7,$K$3,E7,$K$3,F7,"),",),_xlfn.CONCAT($K$1,$K$2,A7,$K$2,$K$3,$K$2,B7,$K$2,$K$3,C7,D7,$K$3,E7,$K$3,F7,"),"))</f>
        <v>new Upgrade("Infinity Gauntlet",2147483647,13166600,1),</v>
      </c>
      <c r="H7" s="13">
        <f>C7/E7</f>
        <v>163.10084964987163</v>
      </c>
      <c r="I7" s="6">
        <f>FLOOR(LOG10(H7),1)</f>
        <v>2</v>
      </c>
      <c r="M7" s="10">
        <v>5</v>
      </c>
      <c r="N7" s="11">
        <f t="shared" si="0"/>
        <v>2</v>
      </c>
    </row>
    <row r="8" spans="1:14">
      <c r="B8" s="1" t="s">
        <v>48</v>
      </c>
      <c r="C8">
        <v>800000000</v>
      </c>
      <c r="D8" t="str">
        <f>IF(C8&gt;2147483647,"L","")</f>
        <v/>
      </c>
      <c r="E8">
        <v>3970009</v>
      </c>
      <c r="F8" s="2">
        <v>1</v>
      </c>
      <c r="G8" t="str">
        <f>IF(A8="",_xlfn.CONCAT($K$1,$K$2,B8,$K$2,$K$3,C8,D8,$K$3,E8,$K$3,F8,"),",),_xlfn.CONCAT($K$1,$K$2,A8,$K$2,$K$3,$K$2,B8,$K$2,$K$3,C8,D8,$K$3,E8,$K$3,F8,"),"))</f>
        <v>new Upgrade("Wayne Manor",800000000,3970009,1),</v>
      </c>
      <c r="H8" s="12">
        <f>C8/E8</f>
        <v>201.51087818692602</v>
      </c>
      <c r="I8">
        <f>FLOOR(LOG10(H8),1)</f>
        <v>2</v>
      </c>
      <c r="M8" s="3">
        <v>6</v>
      </c>
      <c r="N8" s="4">
        <f t="shared" si="0"/>
        <v>0</v>
      </c>
    </row>
    <row r="9" spans="1:14">
      <c r="B9" s="1" t="s">
        <v>89</v>
      </c>
      <c r="C9">
        <v>682450750</v>
      </c>
      <c r="D9" t="str">
        <f>IF(C9&gt;2147483647,"L","")</f>
        <v/>
      </c>
      <c r="E9">
        <v>3402000</v>
      </c>
      <c r="F9" s="2">
        <v>1</v>
      </c>
      <c r="G9" t="str">
        <f>IF(A9="",_xlfn.CONCAT($K$1,$K$2,B9,$K$2,$K$3,C9,D9,$K$3,E9,$K$3,F9,"),",),_xlfn.CONCAT($K$1,$K$2,A9,$K$2,$K$3,$K$2,B9,$K$2,$K$3,C9,D9,$K$3,E9,$K$3,F9,"),"))</f>
        <v>new Upgrade("Because I'm Batman!",682450750,3402000,1),</v>
      </c>
      <c r="H9" s="12">
        <f>C9/E9</f>
        <v>200.60280717225163</v>
      </c>
      <c r="I9">
        <f>FLOOR(LOG10(H9),1)</f>
        <v>2</v>
      </c>
      <c r="M9" s="5">
        <v>7</v>
      </c>
      <c r="N9" s="4">
        <f t="shared" si="0"/>
        <v>0</v>
      </c>
    </row>
    <row r="10" spans="1:14">
      <c r="B10" s="1" t="s">
        <v>58</v>
      </c>
      <c r="C10">
        <v>230000000</v>
      </c>
      <c r="D10" t="str">
        <f>IF(C10&gt;2147483647,"L","")</f>
        <v/>
      </c>
      <c r="E10">
        <v>948324</v>
      </c>
      <c r="F10" s="2">
        <v>1</v>
      </c>
      <c r="G10" t="str">
        <f>IF(A10="",_xlfn.CONCAT($K$1,$K$2,B10,$K$2,$K$3,C10,D10,$K$3,E10,$K$3,F10,"),",),_xlfn.CONCAT($K$1,$K$2,A10,$K$2,$K$3,$K$2,B10,$K$2,$K$3,C10,D10,$K$3,E10,$K$3,F10,"),"))</f>
        <v>new Upgrade("141-year-old newspaper",230000000,948324,1),</v>
      </c>
      <c r="H10" s="12">
        <f>C10/E10</f>
        <v>242.53314268119334</v>
      </c>
      <c r="I10">
        <f>FLOOR(LOG10(H10),1)</f>
        <v>2</v>
      </c>
      <c r="M10" s="3">
        <v>8</v>
      </c>
      <c r="N10" s="4">
        <f t="shared" si="0"/>
        <v>0</v>
      </c>
    </row>
    <row r="11" spans="1:14">
      <c r="B11" s="1" t="s">
        <v>51</v>
      </c>
      <c r="C11">
        <v>52000000</v>
      </c>
      <c r="D11" t="str">
        <f>IF(C11&gt;2147483647,"L","")</f>
        <v/>
      </c>
      <c r="E11">
        <v>196300</v>
      </c>
      <c r="F11" s="2">
        <v>5</v>
      </c>
      <c r="G11" t="str">
        <f>IF(A11="",_xlfn.CONCAT($K$1,$K$2,B11,$K$2,$K$3,C11,D11,$K$3,E11,$K$3,F11,"),",),_xlfn.CONCAT($K$1,$K$2,A11,$K$2,$K$3,$K$2,B11,$K$2,$K$3,C11,D11,$K$3,E11,$K$3,F11,"),"))</f>
        <v>new Upgrade("1963 Ferrari GTO",52000000,196300,5),</v>
      </c>
      <c r="H11" s="12">
        <f>C11/E11</f>
        <v>264.9006622516556</v>
      </c>
      <c r="I11">
        <f>FLOOR(LOG10(H11),1)</f>
        <v>2</v>
      </c>
      <c r="M11" s="3">
        <v>9</v>
      </c>
      <c r="N11" s="4">
        <f t="shared" si="0"/>
        <v>0</v>
      </c>
    </row>
    <row r="12" spans="1:14">
      <c r="B12" s="1" t="s">
        <v>61</v>
      </c>
      <c r="C12">
        <v>2000000</v>
      </c>
      <c r="D12" t="str">
        <f>IF(C12&gt;2147483647,"L","")</f>
        <v/>
      </c>
      <c r="E12">
        <f>2909*3</f>
        <v>8727</v>
      </c>
      <c r="F12" s="2">
        <v>3</v>
      </c>
      <c r="G12" t="str">
        <f>IF(A12="",_xlfn.CONCAT($K$1,$K$2,B12,$K$2,$K$3,C12,D12,$K$3,E12,$K$3,F12,"),",),_xlfn.CONCAT($K$1,$K$2,A12,$K$2,$K$3,$K$2,B12,$K$2,$K$3,C12,D12,$K$3,E12,$K$3,F12,"),"))</f>
        <v>new Upgrade("Honus Wagner Rookie Card",2000000,8727,3),</v>
      </c>
      <c r="H12" s="12">
        <f>C12/E12</f>
        <v>229.17382834880257</v>
      </c>
      <c r="I12">
        <f>FLOOR(LOG10(H12),1)</f>
        <v>2</v>
      </c>
      <c r="M12" s="3">
        <v>10</v>
      </c>
      <c r="N12" s="4">
        <f t="shared" si="0"/>
        <v>0</v>
      </c>
    </row>
    <row r="13" spans="1:14" s="6" customFormat="1">
      <c r="B13" s="7" t="s">
        <v>85</v>
      </c>
      <c r="C13" s="6">
        <v>17871941</v>
      </c>
      <c r="D13" s="6" t="str">
        <f>IF(C13&gt;2147483647,"L","")</f>
        <v/>
      </c>
      <c r="E13" s="6">
        <v>113100</v>
      </c>
      <c r="F13" s="9">
        <v>1</v>
      </c>
      <c r="G13" s="6" t="str">
        <f>IF(A13="",_xlfn.CONCAT($K$1,$K$2,B13,$K$2,$K$3,C13,D13,$K$3,E13,$K$3,F13,"),",),_xlfn.CONCAT($K$1,$K$2,A13,$K$2,$K$3,$K$2,B13,$K$2,$K$3,C13,D13,$K$3,E13,$K$3,F13,"),"))</f>
        <v>new Upgrade("Captain America's Shield",17871941,113100,1),</v>
      </c>
      <c r="H13" s="13">
        <f>C13/E13</f>
        <v>158.01893015030947</v>
      </c>
      <c r="I13" s="6">
        <f>FLOOR(LOG10(H13),1)</f>
        <v>2</v>
      </c>
      <c r="M13" s="10">
        <v>11</v>
      </c>
      <c r="N13" s="11">
        <f t="shared" si="0"/>
        <v>0</v>
      </c>
    </row>
    <row r="14" spans="1:14">
      <c r="B14" s="1" t="s">
        <v>54</v>
      </c>
      <c r="C14">
        <v>16000000</v>
      </c>
      <c r="D14" t="str">
        <f>IF(C14&gt;2147483647,"L","")</f>
        <v/>
      </c>
      <c r="E14">
        <f>12345*5</f>
        <v>61725</v>
      </c>
      <c r="F14" s="2">
        <v>1</v>
      </c>
      <c r="G14" t="str">
        <f>IF(A14="",_xlfn.CONCAT($K$1,$K$2,B14,$K$2,$K$3,C14,D14,$K$3,E14,$K$3,F14,"),",),_xlfn.CONCAT($K$1,$K$2,A14,$K$2,$K$3,$K$2,B14,$K$2,$K$3,C14,D14,$K$3,E14,$K$3,F14,"),"))</f>
        <v>new Upgrade("insure.com Domain",16000000,61725,1),</v>
      </c>
      <c r="H14" s="12">
        <f>C14/E14</f>
        <v>259.21425678412311</v>
      </c>
      <c r="I14">
        <f>FLOOR(LOG10(H14),1)</f>
        <v>2</v>
      </c>
      <c r="M14" s="3">
        <v>12</v>
      </c>
      <c r="N14" s="4">
        <f t="shared" si="0"/>
        <v>0</v>
      </c>
    </row>
    <row r="15" spans="1:14">
      <c r="B15" s="1" t="s">
        <v>52</v>
      </c>
      <c r="C15">
        <v>10004738</v>
      </c>
      <c r="D15" t="str">
        <f>IF(C15&gt;2147483647,"L","")</f>
        <v/>
      </c>
      <c r="E15">
        <v>43253</v>
      </c>
      <c r="F15" s="2">
        <v>1</v>
      </c>
      <c r="G15" t="str">
        <f>IF(A15="",_xlfn.CONCAT($K$1,$K$2,B15,$K$2,$K$3,C15,D15,$K$3,E15,$K$3,F15,"),",),_xlfn.CONCAT($K$1,$K$2,A15,$K$2,$K$3,$K$2,B15,$K$2,$K$3,C15,D15,$K$3,E15,$K$3,F15,"),"))</f>
        <v>new Upgrade("Gold Plated Bugatti Veyron",10004738,43253,1),</v>
      </c>
      <c r="H15" s="12">
        <f>C15/E15</f>
        <v>231.30737752294638</v>
      </c>
      <c r="I15">
        <f>FLOOR(LOG10(H15),1)</f>
        <v>2</v>
      </c>
      <c r="M15" s="3">
        <v>13</v>
      </c>
      <c r="N15" s="4">
        <f t="shared" si="0"/>
        <v>0</v>
      </c>
    </row>
    <row r="16" spans="1:14" s="6" customFormat="1">
      <c r="B16" s="7" t="s">
        <v>23</v>
      </c>
      <c r="C16" s="6">
        <v>4490000</v>
      </c>
      <c r="D16" s="6" t="str">
        <f>IF(C16&gt;2147483647,"L","")</f>
        <v/>
      </c>
      <c r="E16" s="6">
        <v>30000</v>
      </c>
      <c r="F16" s="9">
        <v>1</v>
      </c>
      <c r="G16" s="6" t="str">
        <f>IF(A16="",_xlfn.CONCAT($K$1,$K$2,B16,$K$2,$K$3,C16,D16,$K$3,E16,$K$3,F16,"),",),_xlfn.CONCAT($K$1,$K$2,A16,$K$2,$K$3,$K$2,B16,$K$2,$K$3,C16,D16,$K$3,E16,$K$3,F16,"),"))</f>
        <v>new Upgrade("Mjolnir",4490000,30000,1),</v>
      </c>
      <c r="H16" s="13">
        <f>C16/E16</f>
        <v>149.66666666666666</v>
      </c>
      <c r="I16" s="6">
        <f>FLOOR(LOG10(H16),1)</f>
        <v>2</v>
      </c>
      <c r="M16" s="10">
        <v>14</v>
      </c>
      <c r="N16" s="11">
        <f t="shared" si="0"/>
        <v>0</v>
      </c>
    </row>
    <row r="17" spans="2:14">
      <c r="B17" s="1" t="s">
        <v>55</v>
      </c>
      <c r="C17">
        <v>3200000</v>
      </c>
      <c r="D17" t="str">
        <f>IF(C17&gt;2147483647,"L","")</f>
        <v/>
      </c>
      <c r="E17">
        <v>14324</v>
      </c>
      <c r="F17" s="2">
        <v>1</v>
      </c>
      <c r="G17" t="str">
        <f>IF(A17="",_xlfn.CONCAT($K$1,$K$2,B17,$K$2,$K$3,C17,D17,$K$3,E17,$K$3,F17,"),",),_xlfn.CONCAT($K$1,$K$2,A17,$K$2,$K$3,$K$2,B17,$K$2,$K$3,C17,D17,$K$3,E17,$K$3,F17,"),"))</f>
        <v>new Upgrade("Crystal Piano",3200000,14324,1),</v>
      </c>
      <c r="H17" s="12">
        <f>C17/E17</f>
        <v>223.40128455738619</v>
      </c>
      <c r="I17">
        <f>FLOOR(LOG10(H17),1)</f>
        <v>2</v>
      </c>
      <c r="M17" s="3">
        <v>15</v>
      </c>
      <c r="N17" s="4">
        <f t="shared" ref="N17:N22" si="1">COUNTIF(I:I,M17)</f>
        <v>0</v>
      </c>
    </row>
    <row r="18" spans="2:14">
      <c r="B18" s="1" t="s">
        <v>94</v>
      </c>
      <c r="C18">
        <v>2014000</v>
      </c>
      <c r="D18" t="str">
        <f>IF(C18&gt;2147483647,"L","")</f>
        <v/>
      </c>
      <c r="E18">
        <f>5*2023</f>
        <v>10115</v>
      </c>
      <c r="F18" s="2">
        <v>1</v>
      </c>
      <c r="G18" t="str">
        <f>IF(A18="",_xlfn.CONCAT($K$1,$K$2,B18,$K$2,$K$3,C18,D18,$K$3,E18,$K$3,F18,"),",),_xlfn.CONCAT($K$1,$K$2,A18,$K$2,$K$3,$K$2,B18,$K$2,$K$3,C18,D18,$K$3,E18,$K$3,F18,"),"))</f>
        <v>new Upgrade("Thanos' Sword",2014000,10115,1),</v>
      </c>
      <c r="H18" s="12">
        <f>C18/E18</f>
        <v>199.11023232822541</v>
      </c>
      <c r="I18">
        <f>FLOOR(LOG10(H18),1)</f>
        <v>2</v>
      </c>
      <c r="M18" s="3">
        <v>16</v>
      </c>
      <c r="N18" s="4">
        <f t="shared" si="1"/>
        <v>0</v>
      </c>
    </row>
    <row r="19" spans="2:14">
      <c r="B19" s="1" t="s">
        <v>25</v>
      </c>
      <c r="C19">
        <v>1800000</v>
      </c>
      <c r="D19" t="str">
        <f>IF(C19&gt;2147483647,"L","")</f>
        <v/>
      </c>
      <c r="E19">
        <v>6930</v>
      </c>
      <c r="F19" s="2">
        <v>1</v>
      </c>
      <c r="G19" t="str">
        <f>IF(A19="",_xlfn.CONCAT($K$1,$K$2,B19,$K$2,$K$3,C19,D19,$K$3,E19,$K$3,F19,"),",),_xlfn.CONCAT($K$1,$K$2,A19,$K$2,$K$3,$K$2,B19,$K$2,$K$3,C19,D19,$K$3,E19,$K$3,F19,"),"))</f>
        <v>new Upgrade("The Tumbler Batmobile",1800000,6930,1),</v>
      </c>
      <c r="H19" s="12">
        <f>C19/E19</f>
        <v>259.74025974025972</v>
      </c>
      <c r="I19">
        <f>FLOOR(LOG10(H19),1)</f>
        <v>2</v>
      </c>
      <c r="M19" s="3">
        <v>17</v>
      </c>
      <c r="N19" s="4">
        <f t="shared" si="1"/>
        <v>0</v>
      </c>
    </row>
    <row r="20" spans="2:14">
      <c r="B20" s="1" t="s">
        <v>53</v>
      </c>
      <c r="C20">
        <v>1600000</v>
      </c>
      <c r="D20" t="str">
        <f>IF(C20&gt;2147483647,"L","")</f>
        <v/>
      </c>
      <c r="E20">
        <v>8000</v>
      </c>
      <c r="F20" s="2">
        <v>1</v>
      </c>
      <c r="G20" t="str">
        <f>IF(A20="",_xlfn.CONCAT($K$1,$K$2,B20,$K$2,$K$3,C20,D20,$K$3,E20,$K$3,F20,"),",),_xlfn.CONCAT($K$1,$K$2,A20,$K$2,$K$3,$K$2,B20,$K$2,$K$3,C20,D20,$K$3,E20,$K$3,F20,"),"))</f>
        <v>new Upgrade("Magnetic Floating Bed",1600000,8000,1),</v>
      </c>
      <c r="H20" s="12">
        <f>C20/E20</f>
        <v>200</v>
      </c>
      <c r="I20">
        <f>FLOOR(LOG10(H20),1)</f>
        <v>2</v>
      </c>
      <c r="M20" s="3">
        <v>18</v>
      </c>
      <c r="N20" s="4">
        <f t="shared" si="1"/>
        <v>0</v>
      </c>
    </row>
    <row r="21" spans="2:14">
      <c r="B21" s="1" t="s">
        <v>35</v>
      </c>
      <c r="C21">
        <v>1510000</v>
      </c>
      <c r="D21" t="str">
        <f>IF(C21&gt;2147483647,"L","")</f>
        <v/>
      </c>
      <c r="E21">
        <v>8090</v>
      </c>
      <c r="F21" s="2">
        <v>1</v>
      </c>
      <c r="G21" t="str">
        <f>IF(A21="",_xlfn.CONCAT($K$1,$K$2,B21,$K$2,$K$3,C21,D21,$K$3,E21,$K$3,F21,"),",),_xlfn.CONCAT($K$1,$K$2,A21,$K$2,$K$3,$K$2,B21,$K$2,$K$3,C21,D21,$K$3,E21,$K$3,F21,"),"))</f>
        <v>new Upgrade("All of the Pokemon",1510000,8090,1),</v>
      </c>
      <c r="H21" s="12">
        <f>C21/E21</f>
        <v>186.65018541409148</v>
      </c>
      <c r="I21">
        <f>FLOOR(LOG10(H21),1)</f>
        <v>2</v>
      </c>
      <c r="M21" s="3">
        <v>19</v>
      </c>
      <c r="N21" s="4">
        <f t="shared" si="1"/>
        <v>0</v>
      </c>
    </row>
    <row r="22" spans="2:14">
      <c r="B22" s="1" t="s">
        <v>60</v>
      </c>
      <c r="C22">
        <v>1325000</v>
      </c>
      <c r="D22" t="str">
        <f>IF(C22&gt;2147483647,"L","")</f>
        <v/>
      </c>
      <c r="E22">
        <v>5500</v>
      </c>
      <c r="F22" s="2">
        <v>7</v>
      </c>
      <c r="G22" t="str">
        <f>IF(A22="",_xlfn.CONCAT($K$1,$K$2,B22,$K$2,$K$3,C22,D22,$K$3,E22,$K$3,F22,"),",),_xlfn.CONCAT($K$1,$K$2,A22,$K$2,$K$3,$K$2,B22,$K$2,$K$3,C22,D22,$K$3,E22,$K$3,F22,"),"))</f>
        <v>new Upgrade("Ferrari Enzo",1325000,5500,7),</v>
      </c>
      <c r="H22" s="12">
        <f>C22/E22</f>
        <v>240.90909090909091</v>
      </c>
      <c r="I22">
        <f>FLOOR(LOG10(H22),1)</f>
        <v>2</v>
      </c>
      <c r="M22" s="3">
        <v>20</v>
      </c>
      <c r="N22" s="4">
        <f t="shared" si="1"/>
        <v>0</v>
      </c>
    </row>
    <row r="23" spans="2:14">
      <c r="B23" s="1" t="s">
        <v>24</v>
      </c>
      <c r="C23">
        <v>1230000</v>
      </c>
      <c r="D23" t="str">
        <f>IF(C23&gt;2147483647,"L","")</f>
        <v/>
      </c>
      <c r="E23">
        <f>3*1640</f>
        <v>4920</v>
      </c>
      <c r="F23" s="2">
        <v>6</v>
      </c>
      <c r="G23" t="str">
        <f>IF(A23="",_xlfn.CONCAT($K$1,$K$2,B23,$K$2,$K$3,C23,D23,$K$3,E23,$K$3,F23,"),",),_xlfn.CONCAT($K$1,$K$2,A23,$K$2,$K$3,$K$2,B23,$K$2,$K$3,C23,D23,$K$3,E23,$K$3,F23,"),"))</f>
        <v>new Upgrade("The Ultimate Ultimate Weapon",1230000,4920,6),</v>
      </c>
      <c r="H23" s="12">
        <f>C23/E23</f>
        <v>250</v>
      </c>
      <c r="I23">
        <f>FLOOR(LOG10(H23),1)</f>
        <v>2</v>
      </c>
    </row>
    <row r="24" spans="2:14" s="6" customFormat="1">
      <c r="B24" s="7" t="s">
        <v>84</v>
      </c>
      <c r="C24" s="6">
        <v>1138000</v>
      </c>
      <c r="D24" s="6" t="str">
        <f>IF(C24&gt;2147483647,"L","")</f>
        <v/>
      </c>
      <c r="E24" s="6">
        <v>7486</v>
      </c>
      <c r="F24" s="9">
        <v>1</v>
      </c>
      <c r="G24" s="6" t="str">
        <f>IF(A24="",_xlfn.CONCAT($K$1,$K$2,B24,$K$2,$K$3,C24,D24,$K$3,E24,$K$3,F24,"),",),_xlfn.CONCAT($K$1,$K$2,A24,$K$2,$K$3,$K$2,B24,$K$2,$K$3,C24,D24,$K$3,E24,$K$3,F24,"),"))</f>
        <v>new Upgrade("Darth Vader's Helmet",1138000,7486,1),</v>
      </c>
      <c r="H24" s="13">
        <f>C24/E24</f>
        <v>152.0170985840235</v>
      </c>
      <c r="I24" s="6">
        <f>FLOOR(LOG10(H24),1)</f>
        <v>2</v>
      </c>
    </row>
    <row r="25" spans="2:14">
      <c r="B25" s="1" t="s">
        <v>67</v>
      </c>
      <c r="C25">
        <v>999999</v>
      </c>
      <c r="D25" t="str">
        <f>IF(C25&gt;2147483647,"L","")</f>
        <v/>
      </c>
      <c r="E25">
        <v>0</v>
      </c>
      <c r="F25" s="2">
        <v>100</v>
      </c>
      <c r="G25" t="str">
        <f>IF(A25="",_xlfn.CONCAT($K$1,$K$2,B25,$K$2,$K$3,C25,D25,$K$3,E25,$K$3,F25,"),",),_xlfn.CONCAT($K$1,$K$2,A25,$K$2,$K$3,$K$2,B25,$K$2,$K$3,C25,D25,$K$3,E25,$K$3,F25,"),"))</f>
        <v>new Upgrade("Crisp $1,000,000 bill",999999,0,100),</v>
      </c>
      <c r="H25" s="12" t="e">
        <f>C25/E25</f>
        <v>#DIV/0!</v>
      </c>
      <c r="I25" t="e">
        <f>FLOOR(LOG10(H25),1)</f>
        <v>#DIV/0!</v>
      </c>
    </row>
    <row r="26" spans="2:14">
      <c r="B26" s="1" t="s">
        <v>21</v>
      </c>
      <c r="C26">
        <v>858000</v>
      </c>
      <c r="D26" t="str">
        <f>IF(C26&gt;2147483647,"L","")</f>
        <v/>
      </c>
      <c r="E26">
        <f>2.5*1500</f>
        <v>3750</v>
      </c>
      <c r="F26" s="2">
        <v>10</v>
      </c>
      <c r="G26" t="str">
        <f>IF(A26="",_xlfn.CONCAT($K$1,$K$2,B26,$K$2,$K$3,C26,D26,$K$3,E26,$K$3,F26,"),",),_xlfn.CONCAT($K$1,$K$2,A26,$K$2,$K$3,$K$2,B26,$K$2,$K$3,C26,D26,$K$3,E26,$K$3,F26,"),"))</f>
        <v>new Upgrade("Tank",858000,3750,10),</v>
      </c>
      <c r="H26" s="12">
        <f>C26/E26</f>
        <v>228.8</v>
      </c>
      <c r="I26">
        <f>FLOOR(LOG10(H26),1)</f>
        <v>2</v>
      </c>
    </row>
    <row r="27" spans="2:14" s="6" customFormat="1">
      <c r="B27" s="7" t="s">
        <v>20</v>
      </c>
      <c r="C27" s="6">
        <v>300000</v>
      </c>
      <c r="D27" s="6" t="str">
        <f>IF(C27&gt;2147483647,"L","")</f>
        <v/>
      </c>
      <c r="E27" s="6">
        <v>1977</v>
      </c>
      <c r="F27" s="9">
        <v>6</v>
      </c>
      <c r="G27" s="6" t="str">
        <f>IF(A27="",_xlfn.CONCAT($K$1,$K$2,B27,$K$2,$K$3,C27,D27,$K$3,E27,$K$3,F27,"),",),_xlfn.CONCAT($K$1,$K$2,A27,$K$2,$K$3,$K$2,B27,$K$2,$K$3,C27,D27,$K$3,E27,$K$3,F27,"),"))</f>
        <v>new Upgrade("Lightsaber",300000,1977,6),</v>
      </c>
      <c r="H27" s="13">
        <f>C27/E27</f>
        <v>151.74506828528072</v>
      </c>
      <c r="I27" s="6">
        <f>FLOOR(LOG10(H27),1)</f>
        <v>2</v>
      </c>
    </row>
    <row r="28" spans="2:14">
      <c r="B28" s="1" t="s">
        <v>22</v>
      </c>
      <c r="C28">
        <v>630000</v>
      </c>
      <c r="D28" t="str">
        <f>IF(C28&gt;2147483647,"L","")</f>
        <v/>
      </c>
      <c r="E28">
        <v>3030</v>
      </c>
      <c r="F28" s="2">
        <v>5</v>
      </c>
      <c r="G28" t="str">
        <f>IF(A28="",_xlfn.CONCAT($K$1,$K$2,B28,$K$2,$K$3,C28,D28,$K$3,E28,$K$3,F28,"),",),_xlfn.CONCAT($K$1,$K$2,A28,$K$2,$K$3,$K$2,B28,$K$2,$K$3,C28,D28,$K$3,E28,$K$3,F28,"),"))</f>
        <v>new Upgrade("Pet Dragon",630000,3030,5),</v>
      </c>
      <c r="H28" s="12">
        <f>C28/E28</f>
        <v>207.92079207920793</v>
      </c>
      <c r="I28">
        <f>FLOOR(LOG10(H28),1)</f>
        <v>2</v>
      </c>
    </row>
    <row r="29" spans="2:14">
      <c r="B29" s="1" t="s">
        <v>97</v>
      </c>
      <c r="C29">
        <v>600000</v>
      </c>
      <c r="D29" t="str">
        <f>IF(C29&gt;2147483647,"L","")</f>
        <v/>
      </c>
      <c r="E29">
        <v>3000</v>
      </c>
      <c r="F29" s="2">
        <v>7</v>
      </c>
      <c r="G29" t="str">
        <f>IF(A29="",_xlfn.CONCAT($K$1,$K$2,B29,$K$2,$K$3,C29,D29,$K$3,E29,$K$3,F29,"),",),_xlfn.CONCAT($K$1,$K$2,A29,$K$2,$K$3,$K$2,B29,$K$2,$K$3,C29,D29,$K$3,E29,$K$3,F29,"),"))</f>
        <v>new Upgrade("Charles Hollander Chess Set",600000,3000,7),</v>
      </c>
      <c r="H29" s="12">
        <f>C29/E29</f>
        <v>200</v>
      </c>
      <c r="I29">
        <f>FLOOR(LOG10(H29),1)</f>
        <v>2</v>
      </c>
    </row>
    <row r="30" spans="2:14">
      <c r="B30" s="1" t="s">
        <v>9</v>
      </c>
      <c r="C30">
        <v>400000</v>
      </c>
      <c r="D30" t="str">
        <f>IF(C30&gt;2147483647,"L","")</f>
        <v/>
      </c>
      <c r="E30">
        <f>1/2*3000</f>
        <v>1500</v>
      </c>
      <c r="F30" s="2">
        <v>6</v>
      </c>
      <c r="G30" t="str">
        <f>IF(A30="",_xlfn.CONCAT($K$1,$K$2,B30,$K$2,$K$3,C30,D30,$K$3,E30,$K$3,F30,"),",),_xlfn.CONCAT($K$1,$K$2,A30,$K$2,$K$3,$K$2,B30,$K$2,$K$3,C30,D30,$K$3,E30,$K$3,F30,"),"))</f>
        <v>new Upgrade("Smash Ball",400000,1500,6),</v>
      </c>
      <c r="H30" s="12">
        <f>C30/E30</f>
        <v>266.66666666666669</v>
      </c>
      <c r="I30">
        <f>FLOOR(LOG10(H30),1)</f>
        <v>2</v>
      </c>
    </row>
    <row r="31" spans="2:14" s="6" customFormat="1">
      <c r="B31" s="7" t="s">
        <v>90</v>
      </c>
      <c r="C31" s="6">
        <v>301800</v>
      </c>
      <c r="D31" s="6" t="str">
        <f>IF(C31&gt;2147483647,"L","")</f>
        <v/>
      </c>
      <c r="E31" s="6">
        <v>2110</v>
      </c>
      <c r="F31" s="9">
        <v>1</v>
      </c>
      <c r="G31" s="6" t="str">
        <f>IF(A31="",_xlfn.CONCAT($K$1,$K$2,B31,$K$2,$K$3,C31,D31,$K$3,E31,$K$3,F31,"),",),_xlfn.CONCAT($K$1,$K$2,A31,$K$2,$K$3,$K$2,B31,$K$2,$K$3,C31,D31,$K$3,E31,$K$3,F31,"),"))</f>
        <v>new Upgrade("Legolas's Bow",301800,2110,1),</v>
      </c>
      <c r="H31" s="13">
        <f>C31/E31</f>
        <v>143.03317535545023</v>
      </c>
      <c r="I31" s="6">
        <f>FLOOR(LOG10(H31),1)</f>
        <v>2</v>
      </c>
    </row>
    <row r="32" spans="2:14">
      <c r="B32" s="1" t="s">
        <v>29</v>
      </c>
      <c r="C32">
        <v>200000</v>
      </c>
      <c r="D32" t="str">
        <f>IF(C32&gt;2147483647,"L","")</f>
        <v/>
      </c>
      <c r="E32">
        <v>1</v>
      </c>
      <c r="F32" s="2">
        <v>1</v>
      </c>
      <c r="G32" t="str">
        <f>IF(A32="",_xlfn.CONCAT($K$1,$K$2,B32,$K$2,$K$3,C32,D32,$K$3,E32,$K$3,F32,"),",),_xlfn.CONCAT($K$1,$K$2,A32,$K$2,$K$3,$K$2,B32,$K$2,$K$3,C32,D32,$K$3,E32,$K$3,F32,"),"))</f>
        <v>new Upgrade("Phaser Rifle",200000,1,1),</v>
      </c>
      <c r="H32" s="12">
        <f>C32/E32</f>
        <v>200000</v>
      </c>
      <c r="I32">
        <f>FLOOR(LOG10(H32),1)</f>
        <v>5</v>
      </c>
    </row>
    <row r="33" spans="1:9">
      <c r="B33" s="1" t="s">
        <v>30</v>
      </c>
      <c r="C33">
        <v>200000</v>
      </c>
      <c r="D33" t="str">
        <f>IF(C33&gt;2147483647,"L","")</f>
        <v/>
      </c>
      <c r="E33">
        <v>10</v>
      </c>
      <c r="F33" s="2">
        <v>6</v>
      </c>
      <c r="G33" t="str">
        <f>IF(A33="",_xlfn.CONCAT($K$1,$K$2,B33,$K$2,$K$3,C33,D33,$K$3,E33,$K$3,F33,"),",),_xlfn.CONCAT($K$1,$K$2,A33,$K$2,$K$3,$K$2,B33,$K$2,$K$3,C33,D33,$K$3,E33,$K$3,F33,"),"))</f>
        <v>new Upgrade("Six-Shooter",200000,10,6),</v>
      </c>
      <c r="H33" s="12">
        <f>C33/E33</f>
        <v>20000</v>
      </c>
      <c r="I33">
        <f>FLOOR(LOG10(H33),1)</f>
        <v>4</v>
      </c>
    </row>
    <row r="34" spans="1:9" s="6" customFormat="1">
      <c r="B34" s="7" t="s">
        <v>86</v>
      </c>
      <c r="C34" s="6">
        <v>200000</v>
      </c>
      <c r="D34" s="6" t="str">
        <f>IF(C34&gt;2147483647,"L","")</f>
        <v/>
      </c>
      <c r="E34" s="6">
        <v>135</v>
      </c>
      <c r="F34" s="9">
        <v>1</v>
      </c>
      <c r="G34" s="6" t="str">
        <f>IF(A34="",_xlfn.CONCAT($K$1,$K$2,B34,$K$2,$K$3,C34,D34,$K$3,E34,$K$3,F34,"),",),_xlfn.CONCAT($K$1,$K$2,A34,$K$2,$K$3,$K$2,B34,$K$2,$K$3,C34,D34,$K$3,E34,$K$3,F34,"),"))</f>
        <v>new Upgrade("Kylo Ren's Helmet",200000,135,1),</v>
      </c>
      <c r="H34" s="13">
        <f>C34/E34</f>
        <v>1481.4814814814815</v>
      </c>
      <c r="I34" s="6">
        <f>FLOOR(LOG10(H34),1)</f>
        <v>3</v>
      </c>
    </row>
    <row r="35" spans="1:9">
      <c r="B35" s="1" t="s">
        <v>7</v>
      </c>
      <c r="C35">
        <v>190000</v>
      </c>
      <c r="D35" t="str">
        <f>IF(C35&gt;2147483647,"L","")</f>
        <v/>
      </c>
      <c r="E35">
        <v>190</v>
      </c>
      <c r="F35" s="2">
        <v>5</v>
      </c>
      <c r="G35" t="str">
        <f>IF(A35="",_xlfn.CONCAT($K$1,$K$2,B35,$K$2,$K$3,C35,D35,$K$3,E35,$K$3,F35,"),",),_xlfn.CONCAT($K$1,$K$2,A35,$K$2,$K$3,$K$2,B35,$K$2,$K$3,C35,D35,$K$3,E35,$K$3,F35,"),"))</f>
        <v>new Upgrade("Nuclear Bomb",190000,190,5),</v>
      </c>
      <c r="H35" s="12">
        <f>C35/E35</f>
        <v>1000</v>
      </c>
      <c r="I35">
        <f>FLOOR(LOG10(H35),1)</f>
        <v>3</v>
      </c>
    </row>
    <row r="36" spans="1:9">
      <c r="B36" s="1" t="s">
        <v>19</v>
      </c>
      <c r="C36">
        <v>150000</v>
      </c>
      <c r="D36" t="str">
        <f>IF(C36&gt;2147483647,"L","")</f>
        <v/>
      </c>
      <c r="E36">
        <v>4</v>
      </c>
      <c r="F36" s="2">
        <v>10</v>
      </c>
      <c r="G36" t="str">
        <f>IF(A36="",_xlfn.CONCAT($K$1,$K$2,B36,$K$2,$K$3,C36,D36,$K$3,E36,$K$3,F36,"),",),_xlfn.CONCAT($K$1,$K$2,A36,$K$2,$K$3,$K$2,B36,$K$2,$K$3,C36,D36,$K$3,E36,$K$3,F36,"),"))</f>
        <v>new Upgrade("Bowcaster",150000,4,10),</v>
      </c>
      <c r="H36" s="12">
        <f>C36/E36</f>
        <v>37500</v>
      </c>
      <c r="I36">
        <f>FLOOR(LOG10(H36),1)</f>
        <v>4</v>
      </c>
    </row>
    <row r="37" spans="1:9" s="6" customFormat="1">
      <c r="B37" s="7" t="s">
        <v>28</v>
      </c>
      <c r="C37" s="6">
        <v>123459</v>
      </c>
      <c r="D37" s="6" t="str">
        <f>IF(C37&gt;2147483647,"L","")</f>
        <v/>
      </c>
      <c r="E37" s="6">
        <v>100</v>
      </c>
      <c r="F37" s="9">
        <v>1</v>
      </c>
      <c r="G37" s="6" t="str">
        <f>IF(A37="",_xlfn.CONCAT($K$1,$K$2,B37,$K$2,$K$3,C37,D37,$K$3,E37,$K$3,F37,"),",),_xlfn.CONCAT($K$1,$K$2,A37,$K$2,$K$3,$K$2,B37,$K$2,$K$3,C37,D37,$K$3,E37,$K$3,F37,"),"))</f>
        <v>new Upgrade("Genesis Device",123459,100,1),</v>
      </c>
      <c r="H37" s="13">
        <f>C37/E37</f>
        <v>1234.5899999999999</v>
      </c>
      <c r="I37" s="6">
        <f>FLOOR(LOG10(H37),1)</f>
        <v>3</v>
      </c>
    </row>
    <row r="38" spans="1:9">
      <c r="B38" s="1" t="s">
        <v>42</v>
      </c>
      <c r="C38">
        <v>120000</v>
      </c>
      <c r="D38" t="str">
        <f>IF(C38&gt;2147483647,"L","")</f>
        <v/>
      </c>
      <c r="E38">
        <v>1138</v>
      </c>
      <c r="F38" s="2">
        <v>1</v>
      </c>
      <c r="G38" t="str">
        <f>IF(A38="",_xlfn.CONCAT($K$1,$K$2,B38,$K$2,$K$3,C38,D38,$K$3,E38,$K$3,F38,"),",),_xlfn.CONCAT($K$1,$K$2,A38,$K$2,$K$3,$K$2,B38,$K$2,$K$3,C38,D38,$K$3,E38,$K$3,F38,"),"))</f>
        <v>new Upgrade("A bad feeling about this",120000,1138,1),</v>
      </c>
      <c r="H38" s="12">
        <f>C38/E38</f>
        <v>105.4481546572935</v>
      </c>
      <c r="I38">
        <f>FLOOR(LOG10(H38),1)</f>
        <v>2</v>
      </c>
    </row>
    <row r="39" spans="1:9" s="6" customFormat="1">
      <c r="B39" s="7" t="s">
        <v>10</v>
      </c>
      <c r="C39" s="6">
        <v>113800</v>
      </c>
      <c r="D39" s="6" t="str">
        <f>IF(C39&gt;2147483647,"L","")</f>
        <v/>
      </c>
      <c r="E39" s="6">
        <v>100</v>
      </c>
      <c r="F39" s="9">
        <v>2</v>
      </c>
      <c r="G39" s="6" t="str">
        <f>IF(A39="",_xlfn.CONCAT($K$1,$K$2,B39,$K$2,$K$3,C39,D39,$K$3,E39,$K$3,F39,"),",),_xlfn.CONCAT($K$1,$K$2,A39,$K$2,$K$3,$K$2,B39,$K$2,$K$3,C39,D39,$K$3,E39,$K$3,F39,"),"))</f>
        <v>new Upgrade("Death Star",113800,100,2),</v>
      </c>
      <c r="H39" s="13">
        <f>C39/E39</f>
        <v>1138</v>
      </c>
      <c r="I39" s="6">
        <f>FLOOR(LOG10(H39),1)</f>
        <v>3</v>
      </c>
    </row>
    <row r="40" spans="1:9">
      <c r="B40" s="1" t="s">
        <v>6</v>
      </c>
      <c r="C40">
        <v>100000</v>
      </c>
      <c r="D40" t="str">
        <f>IF(C40&gt;2147483647,"L","")</f>
        <v/>
      </c>
      <c r="E40">
        <v>100</v>
      </c>
      <c r="F40" s="2">
        <v>10</v>
      </c>
      <c r="G40" t="str">
        <f>IF(A40="",_xlfn.CONCAT($K$1,$K$2,B40,$K$2,$K$3,C40,D40,$K$3,E40,$K$3,F40,"),",),_xlfn.CONCAT($K$1,$K$2,A40,$K$2,$K$3,$K$2,B40,$K$2,$K$3,C40,D40,$K$3,E40,$K$3,F40,"),"))</f>
        <v>new Upgrade("Rocket",100000,100,10),</v>
      </c>
      <c r="H40" s="12">
        <f>C40/E40</f>
        <v>1000</v>
      </c>
      <c r="I40">
        <f>FLOOR(LOG10(H40),1)</f>
        <v>3</v>
      </c>
    </row>
    <row r="41" spans="1:9" s="6" customFormat="1">
      <c r="A41" s="7" t="s">
        <v>15</v>
      </c>
      <c r="B41" s="6" t="s">
        <v>91</v>
      </c>
      <c r="C41" s="6">
        <v>100000</v>
      </c>
      <c r="D41" s="6" t="str">
        <f>IF(C41&gt;2147483647,"L","")</f>
        <v/>
      </c>
      <c r="E41" s="6">
        <v>100</v>
      </c>
      <c r="F41" s="9">
        <v>19</v>
      </c>
      <c r="G41" s="6" t="str">
        <f>IF(A41="",_xlfn.CONCAT($K$1,$K$2,B41,$K$2,$K$3,C41,D41,$K$3,E41,$K$3,F41,"),",),_xlfn.CONCAT($K$1,$K$2,A41,$K$2,$K$3,$K$2,B41,$K$2,$K$3,C41,D41,$K$3,E41,$K$3,F41,"),"))</f>
        <v>new Upgrade(":ring:","Ring of Power",100000,100,19),</v>
      </c>
      <c r="H41" s="13">
        <f>C41/E41</f>
        <v>1000</v>
      </c>
      <c r="I41" s="6">
        <f>FLOOR(LOG10(H41),1)</f>
        <v>3</v>
      </c>
    </row>
    <row r="42" spans="1:9" s="6" customFormat="1">
      <c r="B42" s="7" t="s">
        <v>17</v>
      </c>
      <c r="C42" s="6">
        <v>100000</v>
      </c>
      <c r="D42" s="6" t="str">
        <f>IF(C42&gt;2147483647,"L","")</f>
        <v/>
      </c>
      <c r="E42" s="6">
        <v>1000</v>
      </c>
      <c r="F42" s="9">
        <v>1</v>
      </c>
      <c r="G42" s="6" t="str">
        <f>IF(A42="",_xlfn.CONCAT($K$1,$K$2,B42,$K$2,$K$3,C42,D42,$K$3,E42,$K$3,F42,"),",),_xlfn.CONCAT($K$1,$K$2,A42,$K$2,$K$3,$K$2,B42,$K$2,$K$3,C42,D42,$K$3,E42,$K$3,F42,"),"))</f>
        <v>new Upgrade("Stormbreaker",100000,1000,1),</v>
      </c>
      <c r="H42" s="13">
        <f>C42/E42</f>
        <v>100</v>
      </c>
      <c r="I42" s="6">
        <f>FLOOR(LOG10(H42),1)</f>
        <v>2</v>
      </c>
    </row>
    <row r="43" spans="1:9">
      <c r="B43" s="1" t="s">
        <v>32</v>
      </c>
      <c r="C43">
        <v>100000</v>
      </c>
      <c r="D43" t="str">
        <f>IF(C43&gt;2147483647,"L","")</f>
        <v/>
      </c>
      <c r="E43">
        <v>100</v>
      </c>
      <c r="F43" s="2">
        <v>10</v>
      </c>
      <c r="G43" t="str">
        <f>IF(A43="",_xlfn.CONCAT($K$1,$K$2,B43,$K$2,$K$3,C43,D43,$K$3,E43,$K$3,F43,"),",),_xlfn.CONCAT($K$1,$K$2,A43,$K$2,$K$3,$K$2,B43,$K$2,$K$3,C43,D43,$K$3,E43,$K$3,F43,"),"))</f>
        <v>new Upgrade("Medpack",100000,100,10),</v>
      </c>
      <c r="H43" s="12">
        <f>C43/E43</f>
        <v>1000</v>
      </c>
      <c r="I43">
        <f>FLOOR(LOG10(H43),1)</f>
        <v>3</v>
      </c>
    </row>
    <row r="44" spans="1:9" s="6" customFormat="1">
      <c r="B44" s="7" t="s">
        <v>87</v>
      </c>
      <c r="C44" s="6">
        <v>100000</v>
      </c>
      <c r="D44" s="6" t="str">
        <f>IF(C44&gt;2147483647,"L","")</f>
        <v/>
      </c>
      <c r="E44" s="6">
        <v>100</v>
      </c>
      <c r="F44" s="9">
        <v>1</v>
      </c>
      <c r="G44" s="6" t="str">
        <f>IF(A44="",_xlfn.CONCAT($K$1,$K$2,B44,$K$2,$K$3,C44,D44,$K$3,E44,$K$3,F44,"),",),_xlfn.CONCAT($K$1,$K$2,A44,$K$2,$K$3,$K$2,B44,$K$2,$K$3,C44,D44,$K$3,E44,$K$3,F44,"),"))</f>
        <v>new Upgrade("Mario's Hat",100000,100,1),</v>
      </c>
      <c r="H44" s="13">
        <f>C44/E44</f>
        <v>1000</v>
      </c>
      <c r="I44" s="6">
        <f>FLOOR(LOG10(H44),1)</f>
        <v>3</v>
      </c>
    </row>
    <row r="45" spans="1:9">
      <c r="B45" s="1" t="s">
        <v>44</v>
      </c>
      <c r="C45">
        <v>100000</v>
      </c>
      <c r="D45" t="str">
        <f>IF(C45&gt;2147483647,"L","")</f>
        <v/>
      </c>
      <c r="E45">
        <v>28</v>
      </c>
      <c r="F45" s="2">
        <v>10</v>
      </c>
      <c r="G45" t="str">
        <f>IF(A45="",_xlfn.CONCAT($K$1,$K$2,B45,$K$2,$K$3,C45,D45,$K$3,E45,$K$3,F45,"),",),_xlfn.CONCAT($K$1,$K$2,A45,$K$2,$K$3,$K$2,B45,$K$2,$K$3,C45,D45,$K$3,E45,$K$3,F45,"),"))</f>
        <v>new Upgrade("Blender (the program)",100000,28,10),</v>
      </c>
      <c r="H45" s="12">
        <f>C45/E45</f>
        <v>3571.4285714285716</v>
      </c>
      <c r="I45">
        <f>FLOOR(LOG10(H45),1)</f>
        <v>3</v>
      </c>
    </row>
    <row r="46" spans="1:9">
      <c r="B46" s="1" t="s">
        <v>45</v>
      </c>
      <c r="C46">
        <v>100000</v>
      </c>
      <c r="D46" t="str">
        <f>IF(C46&gt;2147483647,"L","")</f>
        <v/>
      </c>
      <c r="E46">
        <v>1</v>
      </c>
      <c r="F46" s="2">
        <v>1</v>
      </c>
      <c r="G46" t="str">
        <f>IF(A46="",_xlfn.CONCAT($K$1,$K$2,B46,$K$2,$K$3,C46,D46,$K$3,E46,$K$3,F46,"),",),_xlfn.CONCAT($K$1,$K$2,A46,$K$2,$K$3,$K$2,B46,$K$2,$K$3,C46,D46,$K$3,E46,$K$3,F46,"),"))</f>
        <v>new Upgrade("iPhone XR",100000,1,1),</v>
      </c>
      <c r="H46" s="12">
        <f>C46/E46</f>
        <v>100000</v>
      </c>
      <c r="I46">
        <f>FLOOR(LOG10(H46),1)</f>
        <v>5</v>
      </c>
    </row>
    <row r="47" spans="1:9">
      <c r="B47" s="1" t="s">
        <v>46</v>
      </c>
      <c r="C47">
        <v>100000</v>
      </c>
      <c r="D47" t="str">
        <f>IF(C47&gt;2147483647,"L","")</f>
        <v/>
      </c>
      <c r="E47">
        <v>5</v>
      </c>
      <c r="F47" s="2">
        <v>10</v>
      </c>
      <c r="G47" t="str">
        <f>IF(A47="",_xlfn.CONCAT($K$1,$K$2,B47,$K$2,$K$3,C47,D47,$K$3,E47,$K$3,F47,"),",),_xlfn.CONCAT($K$1,$K$2,A47,$K$2,$K$3,$K$2,B47,$K$2,$K$3,C47,D47,$K$3,E47,$K$3,F47,"),"))</f>
        <v>new Upgrade("Stormtrooper Helmet",100000,5,10),</v>
      </c>
      <c r="H47" s="12">
        <f>C47/E47</f>
        <v>20000</v>
      </c>
      <c r="I47">
        <f>FLOOR(LOG10(H47),1)</f>
        <v>4</v>
      </c>
    </row>
    <row r="48" spans="1:9">
      <c r="B48" s="1" t="s">
        <v>33</v>
      </c>
      <c r="C48">
        <v>50000</v>
      </c>
      <c r="D48" t="str">
        <f>IF(C48&gt;2147483647,"L","")</f>
        <v/>
      </c>
      <c r="E48">
        <v>1</v>
      </c>
      <c r="F48" s="2">
        <v>10</v>
      </c>
      <c r="G48" t="str">
        <f>IF(A48="",_xlfn.CONCAT($K$1,$K$2,B48,$K$2,$K$3,C48,D48,$K$3,E48,$K$3,F48,"),",),_xlfn.CONCAT($K$1,$K$2,A48,$K$2,$K$3,$K$2,B48,$K$2,$K$3,C48,D48,$K$3,E48,$K$3,F48,"),"))</f>
        <v>new Upgrade("Sandwitch",50000,1,10),</v>
      </c>
      <c r="H48" s="12">
        <f>C48/E48</f>
        <v>50000</v>
      </c>
      <c r="I48">
        <f>FLOOR(LOG10(H48),1)</f>
        <v>4</v>
      </c>
    </row>
    <row r="49" spans="1:9">
      <c r="B49" s="1" t="s">
        <v>65</v>
      </c>
      <c r="C49">
        <v>39999</v>
      </c>
      <c r="D49" t="str">
        <f>IF(C49&gt;2147483647,"L","")</f>
        <v/>
      </c>
      <c r="E49">
        <v>10</v>
      </c>
      <c r="F49" s="2">
        <v>10</v>
      </c>
      <c r="G49" t="str">
        <f>IF(A49="",_xlfn.CONCAT($K$1,$K$2,B49,$K$2,$K$3,C49,D49,$K$3,E49,$K$3,F49,"),",),_xlfn.CONCAT($K$1,$K$2,A49,$K$2,$K$3,$K$2,B49,$K$2,$K$3,C49,D49,$K$3,E49,$K$3,F49,"),"))</f>
        <v>new Upgrade("Oculus",39999,10,10),</v>
      </c>
      <c r="H49" s="12">
        <f>C49/E49</f>
        <v>3999.9</v>
      </c>
      <c r="I49">
        <f>FLOOR(LOG10(H49),1)</f>
        <v>3</v>
      </c>
    </row>
    <row r="50" spans="1:9">
      <c r="B50" s="1" t="s">
        <v>27</v>
      </c>
      <c r="C50">
        <v>20000</v>
      </c>
      <c r="D50" t="str">
        <f>IF(C50&gt;2147483647,"L","")</f>
        <v/>
      </c>
      <c r="E50">
        <v>20</v>
      </c>
      <c r="F50" s="2">
        <v>6</v>
      </c>
      <c r="G50" t="str">
        <f>IF(A50="",_xlfn.CONCAT($K$1,$K$2,B50,$K$2,$K$3,C50,D50,$K$3,E50,$K$3,F50,"),",),_xlfn.CONCAT($K$1,$K$2,A50,$K$2,$K$3,$K$2,B50,$K$2,$K$3,C50,D50,$K$3,E50,$K$3,F50,"),"))</f>
        <v>new Upgrade("Shards of Narsil",20000,20,6),</v>
      </c>
      <c r="H50" s="12">
        <f>C50/E50</f>
        <v>1000</v>
      </c>
      <c r="I50">
        <f>FLOOR(LOG10(H50),1)</f>
        <v>3</v>
      </c>
    </row>
    <row r="51" spans="1:9">
      <c r="B51" s="1" t="s">
        <v>5</v>
      </c>
      <c r="C51">
        <v>10000</v>
      </c>
      <c r="D51" t="str">
        <f>IF(C51&gt;2147483647,"L","")</f>
        <v/>
      </c>
      <c r="E51">
        <v>14</v>
      </c>
      <c r="F51" s="2">
        <v>10</v>
      </c>
      <c r="G51" t="str">
        <f>IF(A51="",_xlfn.CONCAT($K$1,$K$2,B51,$K$2,$K$3,C51,D51,$K$3,E51,$K$3,F51,"),",),_xlfn.CONCAT($K$1,$K$2,A51,$K$2,$K$3,$K$2,B51,$K$2,$K$3,C51,D51,$K$3,E51,$K$3,F51,"),"))</f>
        <v>new Upgrade("Batarang",10000,14,10),</v>
      </c>
      <c r="H51" s="12">
        <f>C51/E51</f>
        <v>714.28571428571433</v>
      </c>
      <c r="I51">
        <f>FLOOR(LOG10(H51),1)</f>
        <v>2</v>
      </c>
    </row>
    <row r="52" spans="1:9">
      <c r="B52" s="1" t="s">
        <v>14</v>
      </c>
      <c r="C52">
        <v>10000</v>
      </c>
      <c r="D52" t="str">
        <f>IF(C52&gt;2147483647,"L","")</f>
        <v/>
      </c>
      <c r="E52">
        <v>3</v>
      </c>
      <c r="F52" s="2">
        <v>100</v>
      </c>
      <c r="G52" t="str">
        <f>IF(A52="",_xlfn.CONCAT($K$1,$K$2,B52,$K$2,$K$3,C52,D52,$K$3,E52,$K$3,F52,"),",),_xlfn.CONCAT($K$1,$K$2,A52,$K$2,$K$3,$K$2,B52,$K$2,$K$3,C52,D52,$K$3,E52,$K$3,F52,"),"))</f>
        <v>new Upgrade("Sword",10000,3,100),</v>
      </c>
      <c r="H52" s="12">
        <f>C52/E52</f>
        <v>3333.3333333333335</v>
      </c>
      <c r="I52">
        <f>FLOOR(LOG10(H52),1)</f>
        <v>3</v>
      </c>
    </row>
    <row r="53" spans="1:9">
      <c r="B53" s="1" t="s">
        <v>34</v>
      </c>
      <c r="C53">
        <v>10000</v>
      </c>
      <c r="D53" t="str">
        <f>IF(C53&gt;2147483647,"L","")</f>
        <v/>
      </c>
      <c r="E53">
        <v>1</v>
      </c>
      <c r="F53" s="2">
        <v>10</v>
      </c>
      <c r="G53" t="str">
        <f>IF(A53="",_xlfn.CONCAT($K$1,$K$2,B53,$K$2,$K$3,C53,D53,$K$3,E53,$K$3,F53,"),",),_xlfn.CONCAT($K$1,$K$2,A53,$K$2,$K$3,$K$2,B53,$K$2,$K$3,C53,D53,$K$3,E53,$K$3,F53,"),"))</f>
        <v>new Upgrade("Water Bottle",10000,1,10),</v>
      </c>
      <c r="H53" s="12">
        <f>C53/E53</f>
        <v>10000</v>
      </c>
      <c r="I53">
        <f>FLOOR(LOG10(H53),1)</f>
        <v>4</v>
      </c>
    </row>
    <row r="54" spans="1:9">
      <c r="B54" s="1" t="s">
        <v>39</v>
      </c>
      <c r="C54">
        <v>10000</v>
      </c>
      <c r="D54" t="str">
        <f>IF(C54&gt;2147483647,"L","")</f>
        <v/>
      </c>
      <c r="E54">
        <v>13</v>
      </c>
      <c r="F54" s="2">
        <v>10</v>
      </c>
      <c r="G54" t="str">
        <f>IF(A54="",_xlfn.CONCAT($K$1,$K$2,B54,$K$2,$K$3,C54,D54,$K$3,E54,$K$3,F54,"),",),_xlfn.CONCAT($K$1,$K$2,A54,$K$2,$K$3,$K$2,B54,$K$2,$K$3,C54,D54,$K$3,E54,$K$3,F54,"),"))</f>
        <v>new Upgrade("Easy Button",10000,13,10),</v>
      </c>
      <c r="H54" s="12">
        <f>C54/E54</f>
        <v>769.23076923076928</v>
      </c>
      <c r="I54">
        <f>FLOOR(LOG10(H54),1)</f>
        <v>2</v>
      </c>
    </row>
    <row r="55" spans="1:9">
      <c r="B55" s="1" t="s">
        <v>43</v>
      </c>
      <c r="C55">
        <v>10000</v>
      </c>
      <c r="D55" t="str">
        <f>IF(C55&gt;2147483647,"L","")</f>
        <v/>
      </c>
      <c r="E55">
        <v>2</v>
      </c>
      <c r="F55" s="2">
        <v>7</v>
      </c>
      <c r="G55" t="str">
        <f>IF(A55="",_xlfn.CONCAT($K$1,$K$2,B55,$K$2,$K$3,C55,D55,$K$3,E55,$K$3,F55,"),",),_xlfn.CONCAT($K$1,$K$2,A55,$K$2,$K$3,$K$2,B55,$K$2,$K$3,C55,D55,$K$3,E55,$K$3,F55,"),"))</f>
        <v>new Upgrade("Blender (for food)",10000,2,7),</v>
      </c>
      <c r="H55" s="12">
        <f>C55/E55</f>
        <v>5000</v>
      </c>
      <c r="I55">
        <f>FLOOR(LOG10(H55),1)</f>
        <v>3</v>
      </c>
    </row>
    <row r="56" spans="1:9">
      <c r="B56" s="1" t="s">
        <v>57</v>
      </c>
      <c r="C56">
        <v>10000</v>
      </c>
      <c r="D56" t="str">
        <f>IF(C56&gt;2147483647,"L","")</f>
        <v/>
      </c>
      <c r="E56">
        <v>10</v>
      </c>
      <c r="F56" s="2">
        <v>12</v>
      </c>
      <c r="G56" t="str">
        <f>IF(A56="",_xlfn.CONCAT($K$1,$K$2,B56,$K$2,$K$3,C56,D56,$K$3,E56,$K$3,F56,"),",),_xlfn.CONCAT($K$1,$K$2,A56,$K$2,$K$3,$K$2,B56,$K$2,$K$3,C56,D56,$K$3,E56,$K$3,F56,"),"))</f>
        <v>new Upgrade("Huia Bird Feather",10000,10,12),</v>
      </c>
      <c r="H56" s="12">
        <f>C56/E56</f>
        <v>1000</v>
      </c>
      <c r="I56">
        <f>FLOOR(LOG10(H56),1)</f>
        <v>3</v>
      </c>
    </row>
    <row r="57" spans="1:9">
      <c r="B57" s="1" t="s">
        <v>64</v>
      </c>
      <c r="C57">
        <v>10000</v>
      </c>
      <c r="D57" t="str">
        <f>IF(C57&gt;2147483647,"L","")</f>
        <v/>
      </c>
      <c r="E57">
        <v>69</v>
      </c>
      <c r="F57" s="2">
        <v>1</v>
      </c>
      <c r="G57" t="str">
        <f>IF(A57="",_xlfn.CONCAT($K$1,$K$2,B57,$K$2,$K$3,C57,D57,$K$3,E57,$K$3,F57,"),",),_xlfn.CONCAT($K$1,$K$2,A57,$K$2,$K$3,$K$2,B57,$K$2,$K$3,C57,D57,$K$3,E57,$K$3,F57,"),"))</f>
        <v>new Upgrade("The Piece of Resistance",10000,69,1),</v>
      </c>
      <c r="H57" s="12">
        <f>C57/E57</f>
        <v>144.92753623188406</v>
      </c>
      <c r="I57">
        <f>FLOOR(LOG10(H57),1)</f>
        <v>2</v>
      </c>
    </row>
    <row r="58" spans="1:9">
      <c r="B58" s="1" t="s">
        <v>36</v>
      </c>
      <c r="C58">
        <v>5000</v>
      </c>
      <c r="D58" t="str">
        <f>IF(C58&gt;2147483647,"L","")</f>
        <v/>
      </c>
      <c r="E58">
        <v>1</v>
      </c>
      <c r="F58" s="2">
        <v>200</v>
      </c>
      <c r="G58" t="str">
        <f>IF(A58="",_xlfn.CONCAT($K$1,$K$2,B58,$K$2,$K$3,C58,D58,$K$3,E58,$K$3,F58,"),",),_xlfn.CONCAT($K$1,$K$2,A58,$K$2,$K$3,$K$2,B58,$K$2,$K$3,C58,D58,$K$3,E58,$K$3,F58,"),"))</f>
        <v>new Upgrade("Shield",5000,1,200),</v>
      </c>
      <c r="H58" s="12">
        <f>C58/E58</f>
        <v>5000</v>
      </c>
      <c r="I58">
        <f>FLOOR(LOG10(H58),1)</f>
        <v>3</v>
      </c>
    </row>
    <row r="59" spans="1:9">
      <c r="A59" s="1" t="s">
        <v>62</v>
      </c>
      <c r="B59" t="s">
        <v>93</v>
      </c>
      <c r="C59">
        <v>3500</v>
      </c>
      <c r="D59" t="str">
        <f>IF(C59&gt;2147483647,"L","")</f>
        <v/>
      </c>
      <c r="E59">
        <v>25</v>
      </c>
      <c r="F59" s="2">
        <v>1</v>
      </c>
      <c r="G59" t="str">
        <f>IF(A59="",_xlfn.CONCAT($K$1,$K$2,B59,$K$2,$K$3,C59,D59,$K$3,E59,$K$3,F59,"),",),_xlfn.CONCAT($K$1,$K$2,A59,$K$2,$K$3,$K$2,B59,$K$2,$K$3,C59,D59,$K$3,E59,$K$3,F59,"),"))</f>
        <v>new Upgrade(":basketball:","Evan Perlmutter's Fanhood",3500,25,1),</v>
      </c>
      <c r="H59" s="12">
        <f>C59/E59</f>
        <v>140</v>
      </c>
      <c r="I59">
        <f>FLOOR(LOG10(H59),1)</f>
        <v>2</v>
      </c>
    </row>
    <row r="60" spans="1:9">
      <c r="B60" s="1" t="s">
        <v>18</v>
      </c>
      <c r="C60">
        <v>1996</v>
      </c>
      <c r="D60" t="str">
        <f>IF(C60&gt;2147483647,"L","")</f>
        <v/>
      </c>
      <c r="E60">
        <v>10</v>
      </c>
      <c r="F60" s="2">
        <v>4</v>
      </c>
      <c r="G60" t="str">
        <f>IF(A60="",_xlfn.CONCAT($K$1,$K$2,B60,$K$2,$K$3,C60,D60,$K$3,E60,$K$3,F60,"),",),_xlfn.CONCAT($K$1,$K$2,A60,$K$2,$K$3,$K$2,B60,$K$2,$K$3,C60,D60,$K$3,E60,$K$3,F60,"),"))</f>
        <v>new Upgrade("Shark Repellent Bat Spray",1996,10,4),</v>
      </c>
      <c r="H60" s="12">
        <f>C60/E60</f>
        <v>199.6</v>
      </c>
      <c r="I60">
        <f>FLOOR(LOG10(H60),1)</f>
        <v>2</v>
      </c>
    </row>
    <row r="61" spans="1:9" s="6" customFormat="1">
      <c r="B61" s="7" t="s">
        <v>88</v>
      </c>
      <c r="C61" s="6">
        <v>1701</v>
      </c>
      <c r="D61" s="6" t="str">
        <f>IF(C61&gt;2147483647,"L","")</f>
        <v/>
      </c>
      <c r="E61" s="6">
        <v>10</v>
      </c>
      <c r="F61" s="9">
        <v>1</v>
      </c>
      <c r="G61" s="6" t="str">
        <f>IF(A61="",_xlfn.CONCAT($K$1,$K$2,B61,$K$2,$K$3,C61,D61,$K$3,E61,$K$3,F61,"),",),_xlfn.CONCAT($K$1,$K$2,A61,$K$2,$K$3,$K$2,B61,$K$2,$K$3,C61,D61,$K$3,E61,$K$3,F61,"),"))</f>
        <v>new Upgrade("Kirk's Glasses",1701,10,1),</v>
      </c>
      <c r="H61" s="13">
        <f>C61/E61</f>
        <v>170.1</v>
      </c>
      <c r="I61" s="6">
        <f>FLOOR(LOG10(H61),1)</f>
        <v>2</v>
      </c>
    </row>
    <row r="62" spans="1:9">
      <c r="B62" s="1" t="s">
        <v>13</v>
      </c>
      <c r="C62">
        <v>1000</v>
      </c>
      <c r="D62" t="str">
        <f>IF(C62&gt;2147483647,"L","")</f>
        <v/>
      </c>
      <c r="E62">
        <v>1</v>
      </c>
      <c r="F62" s="2">
        <v>10</v>
      </c>
      <c r="G62" t="str">
        <f>IF(A62="",_xlfn.CONCAT($K$1,$K$2,B62,$K$2,$K$3,C62,D62,$K$3,E62,$K$3,F62,"),",),_xlfn.CONCAT($K$1,$K$2,A62,$K$2,$K$3,$K$2,B62,$K$2,$K$3,C62,D62,$K$3,E62,$K$3,F62,"),"))</f>
        <v>new Upgrade("Fire-Breathing Rubber Duckie",1000,1,10),</v>
      </c>
      <c r="H62" s="12">
        <f>C62/E62</f>
        <v>1000</v>
      </c>
      <c r="I62">
        <f>FLOOR(LOG10(H62),1)</f>
        <v>3</v>
      </c>
    </row>
    <row r="63" spans="1:9">
      <c r="B63" s="1" t="s">
        <v>37</v>
      </c>
      <c r="C63">
        <v>1000</v>
      </c>
      <c r="D63" t="str">
        <f>IF(C63&gt;2147483647,"L","")</f>
        <v/>
      </c>
      <c r="E63">
        <v>1</v>
      </c>
      <c r="F63" s="2">
        <v>100</v>
      </c>
      <c r="G63" t="str">
        <f>IF(A63="",_xlfn.CONCAT($K$1,$K$2,B63,$K$2,$K$3,C63,D63,$K$3,E63,$K$3,F63,"),",),_xlfn.CONCAT($K$1,$K$2,A63,$K$2,$K$3,$K$2,B63,$K$2,$K$3,C63,D63,$K$3,E63,$K$3,F63,"),"))</f>
        <v>new Upgrade("Popcorn",1000,1,100),</v>
      </c>
      <c r="H63" s="12">
        <f>C63/E63</f>
        <v>1000</v>
      </c>
      <c r="I63">
        <f>FLOOR(LOG10(H63),1)</f>
        <v>3</v>
      </c>
    </row>
    <row r="64" spans="1:9">
      <c r="B64" s="1" t="s">
        <v>63</v>
      </c>
      <c r="C64">
        <v>451</v>
      </c>
      <c r="D64" t="str">
        <f>IF(C64&gt;2147483647,"L","")</f>
        <v/>
      </c>
      <c r="E64">
        <v>1</v>
      </c>
      <c r="F64" s="2">
        <v>10</v>
      </c>
      <c r="G64" t="str">
        <f>IF(A64="",_xlfn.CONCAT($K$1,$K$2,B64,$K$2,$K$3,C64,D64,$K$3,E64,$K$3,F64,"),",),_xlfn.CONCAT($K$1,$K$2,A64,$K$2,$K$3,$K$2,B64,$K$2,$K$3,C64,D64,$K$3,E64,$K$3,F64,"),"))</f>
        <v>new Upgrade("Book",451,1,10),</v>
      </c>
      <c r="H64" s="12">
        <f>C64/E64</f>
        <v>451</v>
      </c>
      <c r="I64">
        <f>FLOOR(LOG10(H64),1)</f>
        <v>2</v>
      </c>
    </row>
    <row r="65" spans="1:9">
      <c r="A65" s="1" t="s">
        <v>40</v>
      </c>
      <c r="B65" t="s">
        <v>92</v>
      </c>
      <c r="C65">
        <v>100</v>
      </c>
      <c r="D65" t="str">
        <f>IF(C65&gt;2147483647,"L","")</f>
        <v/>
      </c>
      <c r="E65">
        <v>3</v>
      </c>
      <c r="F65" s="2">
        <v>10</v>
      </c>
      <c r="G65" t="str">
        <f>IF(A65="",_xlfn.CONCAT($K$1,$K$2,B65,$K$2,$K$3,C65,D65,$K$3,E65,$K$3,F65,"),",),_xlfn.CONCAT($K$1,$K$2,A65,$K$2,$K$3,$K$2,B65,$K$2,$K$3,C65,D65,$K$3,E65,$K$3,F65,"),"))</f>
        <v>new Upgrade(":cookie:","Cookie",100,3,10),</v>
      </c>
      <c r="H65" s="12">
        <f>C65/E65</f>
        <v>33.333333333333336</v>
      </c>
      <c r="I65">
        <f>FLOOR(LOG10(H65),1)</f>
        <v>1</v>
      </c>
    </row>
    <row r="66" spans="1:9">
      <c r="B66" s="1" t="s">
        <v>31</v>
      </c>
      <c r="C66">
        <v>10</v>
      </c>
      <c r="D66" t="str">
        <f>IF(C66&gt;2147483647,"L","")</f>
        <v/>
      </c>
      <c r="E66">
        <v>0</v>
      </c>
      <c r="F66" s="2">
        <v>100</v>
      </c>
      <c r="G66" t="str">
        <f>IF(A66="",_xlfn.CONCAT($K$1,$K$2,B66,$K$2,$K$3,C66,D66,$K$3,E66,$K$3,F66,"),",),_xlfn.CONCAT($K$1,$K$2,A66,$K$2,$K$3,$K$2,B66,$K$2,$K$3,C66,D66,$K$3,E66,$K$3,F66,"),"))</f>
        <v>new Upgrade("Lego Brick",10,0,100),</v>
      </c>
      <c r="H66" s="12" t="e">
        <f>C66/E66</f>
        <v>#DIV/0!</v>
      </c>
      <c r="I66" t="e">
        <f>FLOOR(LOG10(H66),1)</f>
        <v>#DIV/0!</v>
      </c>
    </row>
    <row r="67" spans="1:9">
      <c r="B67" s="1" t="s">
        <v>26</v>
      </c>
      <c r="C67">
        <v>1</v>
      </c>
      <c r="D67" t="str">
        <f>IF(C67&gt;2147483647,"L","")</f>
        <v/>
      </c>
      <c r="E67">
        <v>-1</v>
      </c>
      <c r="F67" s="2">
        <v>128</v>
      </c>
      <c r="G67" t="str">
        <f>IF(A67="",_xlfn.CONCAT($K$1,$K$2,B67,$K$2,$K$3,C67,D67,$K$3,E67,$K$3,F67,"),",),_xlfn.CONCAT($K$1,$K$2,A67,$K$2,$K$3,$K$2,B67,$K$2,$K$3,C67,D67,$K$3,E67,$K$3,F67,"),"))</f>
        <v>new Upgrade("Bug",1,-1,128),</v>
      </c>
      <c r="H67" s="12">
        <f>C67/E67</f>
        <v>-1</v>
      </c>
      <c r="I67" t="e">
        <f>FLOOR(LOG10(H67),1)</f>
        <v>#NUM!</v>
      </c>
    </row>
    <row r="68" spans="1:9">
      <c r="B68" s="1" t="s">
        <v>38</v>
      </c>
      <c r="C68">
        <v>1</v>
      </c>
      <c r="D68" t="str">
        <f>IF(C68&gt;2147483647,"L","")</f>
        <v/>
      </c>
      <c r="E68">
        <v>0</v>
      </c>
      <c r="F68" s="2">
        <v>256</v>
      </c>
      <c r="G68" t="str">
        <f>IF(A68="",_xlfn.CONCAT($K$1,$K$2,B68,$K$2,$K$3,C68,D68,$K$3,E68,$K$3,F68,"),",),_xlfn.CONCAT($K$1,$K$2,A68,$K$2,$K$3,$K$2,B68,$K$2,$K$3,C68,D68,$K$3,E68,$K$3,F68,"),"))</f>
        <v>new Upgrade("Debug Byte",1,0,256),</v>
      </c>
      <c r="H68" s="12" t="e">
        <f>C68/E68</f>
        <v>#DIV/0!</v>
      </c>
      <c r="I68" t="e">
        <f>FLOOR(LOG10(H68),1)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Wuller</dc:creator>
  <cp:lastModifiedBy>John Wuller</cp:lastModifiedBy>
  <dcterms:created xsi:type="dcterms:W3CDTF">2019-08-23T22:21:35Z</dcterms:created>
  <dcterms:modified xsi:type="dcterms:W3CDTF">2019-09-03T18:12:50Z</dcterms:modified>
</cp:coreProperties>
</file>