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3"/>
  <workbookPr/>
  <mc:AlternateContent xmlns:mc="http://schemas.openxmlformats.org/markup-compatibility/2006">
    <mc:Choice Requires="x15">
      <x15ac:absPath xmlns:x15ac="http://schemas.microsoft.com/office/spreadsheetml/2010/11/ac" url="D:\EnglishStandardPath\Practice_File\P_C_Cpp\P_Project3_C\"/>
    </mc:Choice>
  </mc:AlternateContent>
  <xr:revisionPtr revIDLastSave="0" documentId="13_ncr:1_{044B9F41-ACFB-4C98-B761-B23A3EA1BB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" i="1" l="1"/>
  <c r="J56" i="1" s="1"/>
  <c r="J57" i="1" s="1"/>
  <c r="J55" i="1"/>
  <c r="I56" i="1" s="1"/>
  <c r="I57" i="1" s="1"/>
  <c r="I55" i="1"/>
  <c r="H56" i="1" s="1"/>
  <c r="H57" i="1" s="1"/>
  <c r="H55" i="1"/>
  <c r="G56" i="1" s="1"/>
  <c r="G57" i="1" s="1"/>
  <c r="G55" i="1"/>
  <c r="F56" i="1" s="1"/>
  <c r="F57" i="1" s="1"/>
  <c r="F55" i="1"/>
  <c r="E56" i="1" s="1"/>
  <c r="E57" i="1" s="1"/>
  <c r="K57" i="1" s="1"/>
  <c r="E55" i="1"/>
  <c r="K51" i="1"/>
  <c r="J52" i="1" s="1"/>
  <c r="J53" i="1" s="1"/>
  <c r="J51" i="1"/>
  <c r="I52" i="1" s="1"/>
  <c r="I53" i="1" s="1"/>
  <c r="I51" i="1"/>
  <c r="H52" i="1" s="1"/>
  <c r="H53" i="1" s="1"/>
  <c r="H51" i="1"/>
  <c r="G52" i="1" s="1"/>
  <c r="G53" i="1" s="1"/>
  <c r="G51" i="1"/>
  <c r="F51" i="1"/>
  <c r="F52" i="1" s="1"/>
  <c r="F53" i="1" s="1"/>
  <c r="K53" i="1" s="1"/>
  <c r="E51" i="1"/>
  <c r="K47" i="1"/>
  <c r="J48" i="1" s="1"/>
  <c r="J49" i="1" s="1"/>
  <c r="J47" i="1"/>
  <c r="I47" i="1"/>
  <c r="I48" i="1" s="1"/>
  <c r="I49" i="1" s="1"/>
  <c r="H47" i="1"/>
  <c r="G48" i="1" s="1"/>
  <c r="G49" i="1" s="1"/>
  <c r="G47" i="1"/>
  <c r="F47" i="1"/>
  <c r="F48" i="1" s="1"/>
  <c r="F49" i="1" s="1"/>
  <c r="E47" i="1"/>
  <c r="F44" i="1"/>
  <c r="F45" i="1" s="1"/>
  <c r="E44" i="1"/>
  <c r="E45" i="1" s="1"/>
  <c r="K43" i="1"/>
  <c r="J43" i="1"/>
  <c r="J44" i="1" s="1"/>
  <c r="J45" i="1" s="1"/>
  <c r="I43" i="1"/>
  <c r="I44" i="1" s="1"/>
  <c r="I45" i="1" s="1"/>
  <c r="H43" i="1"/>
  <c r="G44" i="1" s="1"/>
  <c r="G45" i="1" s="1"/>
  <c r="G43" i="1"/>
  <c r="F43" i="1"/>
  <c r="E43" i="1"/>
  <c r="J40" i="1"/>
  <c r="J41" i="1" s="1"/>
  <c r="I40" i="1"/>
  <c r="I41" i="1" s="1"/>
  <c r="E40" i="1"/>
  <c r="E41" i="1" s="1"/>
  <c r="K39" i="1"/>
  <c r="J39" i="1"/>
  <c r="I39" i="1"/>
  <c r="H39" i="1"/>
  <c r="H40" i="1" s="1"/>
  <c r="H41" i="1" s="1"/>
  <c r="G39" i="1"/>
  <c r="F40" i="1" s="1"/>
  <c r="F41" i="1" s="1"/>
  <c r="F39" i="1"/>
  <c r="E39" i="1"/>
  <c r="I36" i="1"/>
  <c r="I37" i="1" s="1"/>
  <c r="E36" i="1"/>
  <c r="E37" i="1" s="1"/>
  <c r="K35" i="1"/>
  <c r="J36" i="1" s="1"/>
  <c r="J37" i="1" s="1"/>
  <c r="J35" i="1"/>
  <c r="I35" i="1"/>
  <c r="H36" i="1" s="1"/>
  <c r="H37" i="1" s="1"/>
  <c r="H35" i="1"/>
  <c r="G36" i="1" s="1"/>
  <c r="G37" i="1" s="1"/>
  <c r="G35" i="1"/>
  <c r="F35" i="1"/>
  <c r="F36" i="1" s="1"/>
  <c r="F37" i="1" s="1"/>
  <c r="K37" i="1" s="1"/>
  <c r="E35" i="1"/>
  <c r="E32" i="1"/>
  <c r="E33" i="1" s="1"/>
  <c r="K31" i="1"/>
  <c r="J32" i="1" s="1"/>
  <c r="J33" i="1" s="1"/>
  <c r="J31" i="1"/>
  <c r="I31" i="1"/>
  <c r="I32" i="1" s="1"/>
  <c r="I33" i="1" s="1"/>
  <c r="H31" i="1"/>
  <c r="G32" i="1" s="1"/>
  <c r="G33" i="1" s="1"/>
  <c r="G31" i="1"/>
  <c r="F31" i="1"/>
  <c r="F32" i="1" s="1"/>
  <c r="F33" i="1" s="1"/>
  <c r="E31" i="1"/>
  <c r="I28" i="1"/>
  <c r="I29" i="1" s="1"/>
  <c r="F28" i="1"/>
  <c r="F29" i="1" s="1"/>
  <c r="E28" i="1"/>
  <c r="E29" i="1" s="1"/>
  <c r="K27" i="1"/>
  <c r="J27" i="1"/>
  <c r="J28" i="1" s="1"/>
  <c r="J29" i="1" s="1"/>
  <c r="I27" i="1"/>
  <c r="H28" i="1" s="1"/>
  <c r="H29" i="1" s="1"/>
  <c r="H27" i="1"/>
  <c r="G28" i="1" s="1"/>
  <c r="G29" i="1" s="1"/>
  <c r="G27" i="1"/>
  <c r="F27" i="1"/>
  <c r="E27" i="1"/>
  <c r="K11" i="1"/>
  <c r="F11" i="1"/>
  <c r="E11" i="1"/>
  <c r="K9" i="1"/>
  <c r="F9" i="1"/>
  <c r="E9" i="1"/>
  <c r="L8" i="1"/>
  <c r="L10" i="1" s="1"/>
  <c r="K8" i="1"/>
  <c r="K10" i="1" s="1"/>
  <c r="J8" i="1"/>
  <c r="J11" i="1" s="1"/>
  <c r="I8" i="1"/>
  <c r="I11" i="1" s="1"/>
  <c r="H8" i="1"/>
  <c r="H11" i="1" s="1"/>
  <c r="G8" i="1"/>
  <c r="G11" i="1" s="1"/>
  <c r="F8" i="1"/>
  <c r="F10" i="1" s="1"/>
  <c r="E8" i="1"/>
  <c r="E10" i="1" s="1"/>
  <c r="K29" i="1" l="1"/>
  <c r="E52" i="1"/>
  <c r="E53" i="1" s="1"/>
  <c r="H32" i="1"/>
  <c r="H33" i="1" s="1"/>
  <c r="K33" i="1" s="1"/>
  <c r="H48" i="1"/>
  <c r="H49" i="1" s="1"/>
  <c r="K49" i="1" s="1"/>
  <c r="L9" i="1"/>
  <c r="L11" i="1"/>
  <c r="G10" i="1"/>
  <c r="H10" i="1"/>
  <c r="I10" i="1"/>
  <c r="J10" i="1"/>
  <c r="G40" i="1"/>
  <c r="G41" i="1" s="1"/>
  <c r="K41" i="1" s="1"/>
  <c r="G9" i="1"/>
  <c r="H44" i="1"/>
  <c r="H45" i="1" s="1"/>
  <c r="K45" i="1" s="1"/>
  <c r="E48" i="1"/>
  <c r="E49" i="1" s="1"/>
  <c r="I9" i="1"/>
  <c r="J9" i="1"/>
  <c r="H9" i="1"/>
</calcChain>
</file>

<file path=xl/sharedStrings.xml><?xml version="1.0" encoding="utf-8"?>
<sst xmlns="http://schemas.openxmlformats.org/spreadsheetml/2006/main" count="59" uniqueCount="36">
  <si>
    <t>对函数而非io进行测试</t>
  </si>
  <si>
    <t>时间()</t>
  </si>
  <si>
    <t>时间(ns)</t>
  </si>
  <si>
    <t>数据量：</t>
  </si>
  <si>
    <t>最好算法</t>
  </si>
  <si>
    <t>float</t>
  </si>
  <si>
    <t>乘法</t>
  </si>
  <si>
    <t>读取</t>
  </si>
  <si>
    <t>写出</t>
  </si>
  <si>
    <t>sum</t>
  </si>
  <si>
    <t>误差率</t>
  </si>
  <si>
    <t>乘法占比</t>
  </si>
  <si>
    <t>读取占比</t>
  </si>
  <si>
    <t>写出占比</t>
  </si>
  <si>
    <t>数据量</t>
  </si>
  <si>
    <t>read(ms)</t>
  </si>
  <si>
    <t>倍率</t>
  </si>
  <si>
    <t>log2(倍率)</t>
  </si>
  <si>
    <t>openblas(ms)</t>
  </si>
  <si>
    <t>openmp(ms)</t>
  </si>
  <si>
    <t>simd(ms)</t>
  </si>
  <si>
    <t>simd_openmp(ms)</t>
  </si>
  <si>
    <t>strassen(ms)</t>
  </si>
  <si>
    <t>trivial(ms)</t>
  </si>
  <si>
    <t>write(ms)</t>
  </si>
  <si>
    <t>正确性测试</t>
  </si>
  <si>
    <t>errorCount（相异阈值为0.1）</t>
  </si>
  <si>
    <t>accuracy1</t>
  </si>
  <si>
    <t>norm difference</t>
  </si>
  <si>
    <t>accuracy2</t>
  </si>
  <si>
    <t>accuracy norm</t>
  </si>
  <si>
    <t>errorCount(0.1)</t>
  </si>
  <si>
    <t>accuracy(0.1)</t>
  </si>
  <si>
    <t>errorCount(1)</t>
  </si>
  <si>
    <t>accuracy(1)</t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</si>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</sst>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sz="2400"/>
              <a:t>不同优化方式在不同数据规模下的性能表现</a:t>
            </a:r>
          </a:p>
        </c:rich>
      </c:tx>
      <c:layout>
        <c:manualLayout>
          <c:xMode val="edge"/>
          <c:yMode val="edge"/>
          <c:x val="0.13764870847964808"/>
          <c:y val="5.8522118075545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904113458955929E-2"/>
          <c:y val="0.14112451951884322"/>
          <c:w val="0.90088842435327898"/>
          <c:h val="0.65278941565600901"/>
        </c:manualLayout>
      </c:layout>
      <c:lineChart>
        <c:grouping val="standard"/>
        <c:varyColors val="0"/>
        <c:ser>
          <c:idx val="0"/>
          <c:order val="0"/>
          <c:tx>
            <c:v>read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Sheet1!$E$27:$K$27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0.95</c:v>
                </c:pt>
                <c:pt idx="3">
                  <c:v>3.2</c:v>
                </c:pt>
                <c:pt idx="4">
                  <c:v>13.6</c:v>
                </c:pt>
                <c:pt idx="5">
                  <c:v>55</c:v>
                </c:pt>
                <c:pt idx="6">
                  <c:v>232.75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12-4945-80C9-AB4A3627EE9A}"/>
            </c:ext>
          </c:extLst>
        </c:ser>
        <c:ser>
          <c:idx val="1"/>
          <c:order val="1"/>
          <c:tx>
            <c:v>openblas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Sheet1!$E$31:$K$31</c:f>
              <c:numCache>
                <c:formatCode>General</c:formatCode>
                <c:ptCount val="7"/>
                <c:pt idx="0">
                  <c:v>0</c:v>
                </c:pt>
                <c:pt idx="1">
                  <c:v>6.6666000000000003E-2</c:v>
                </c:pt>
                <c:pt idx="2">
                  <c:v>17.8</c:v>
                </c:pt>
                <c:pt idx="3">
                  <c:v>34</c:v>
                </c:pt>
                <c:pt idx="4">
                  <c:v>73.900000000000006</c:v>
                </c:pt>
                <c:pt idx="5">
                  <c:v>146</c:v>
                </c:pt>
                <c:pt idx="6">
                  <c:v>287.7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945-80C9-AB4A3627EE9A}"/>
            </c:ext>
          </c:extLst>
        </c:ser>
        <c:ser>
          <c:idx val="2"/>
          <c:order val="2"/>
          <c:tx>
            <c:v>openmp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Sheet1!$E$35:$K$35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1.3</c:v>
                </c:pt>
                <c:pt idx="4">
                  <c:v>10.3</c:v>
                </c:pt>
                <c:pt idx="5">
                  <c:v>79.3</c:v>
                </c:pt>
                <c:pt idx="6">
                  <c:v>578.4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945-80C9-AB4A3627EE9A}"/>
            </c:ext>
          </c:extLst>
        </c:ser>
        <c:ser>
          <c:idx val="3"/>
          <c:order val="3"/>
          <c:tx>
            <c:v>simd</c:v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Sheet1!$E$39:$K$39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3.3</c:v>
                </c:pt>
                <c:pt idx="4">
                  <c:v>31.8</c:v>
                </c:pt>
                <c:pt idx="5">
                  <c:v>267.2</c:v>
                </c:pt>
                <c:pt idx="6">
                  <c:v>1950.1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12-4945-80C9-AB4A3627EE9A}"/>
            </c:ext>
          </c:extLst>
        </c:ser>
        <c:ser>
          <c:idx val="4"/>
          <c:order val="4"/>
          <c:tx>
            <c:v>simd+openmp</c:v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Sheet1!$E$43:$K$43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0.9</c:v>
                </c:pt>
                <c:pt idx="4">
                  <c:v>5.3</c:v>
                </c:pt>
                <c:pt idx="5">
                  <c:v>51.739999999999995</c:v>
                </c:pt>
                <c:pt idx="6">
                  <c:v>656.1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12-4945-80C9-AB4A3627EE9A}"/>
            </c:ext>
          </c:extLst>
        </c:ser>
        <c:ser>
          <c:idx val="5"/>
          <c:order val="5"/>
          <c:tx>
            <c:v>strassen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Sheet1!$E$43:$K$43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0.9</c:v>
                </c:pt>
                <c:pt idx="4">
                  <c:v>5.3</c:v>
                </c:pt>
                <c:pt idx="5">
                  <c:v>51.739999999999995</c:v>
                </c:pt>
                <c:pt idx="6">
                  <c:v>656.1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2-4945-80C9-AB4A3627EE9A}"/>
            </c:ext>
          </c:extLst>
        </c:ser>
        <c:ser>
          <c:idx val="6"/>
          <c:order val="6"/>
          <c:tx>
            <c:v>trivial</c:v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Sheet1!$E$51:$K$51</c:f>
              <c:numCache>
                <c:formatCode>General</c:formatCode>
                <c:ptCount val="7"/>
                <c:pt idx="0">
                  <c:v>0</c:v>
                </c:pt>
                <c:pt idx="1">
                  <c:v>6.6666000000000003E-2</c:v>
                </c:pt>
                <c:pt idx="2">
                  <c:v>0.8</c:v>
                </c:pt>
                <c:pt idx="3">
                  <c:v>6.5</c:v>
                </c:pt>
                <c:pt idx="4">
                  <c:v>39</c:v>
                </c:pt>
                <c:pt idx="5">
                  <c:v>264.3</c:v>
                </c:pt>
                <c:pt idx="6">
                  <c:v>1939.5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12-4945-80C9-AB4A3627EE9A}"/>
            </c:ext>
          </c:extLst>
        </c:ser>
        <c:ser>
          <c:idx val="7"/>
          <c:order val="7"/>
          <c:tx>
            <c:v>write</c:v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平均</c:v>
                </c:pt>
              </c:strCache>
            </c:strRef>
          </c:cat>
          <c:val>
            <c:numRef>
              <c:f>Sheet1!$E$55:$K$55</c:f>
              <c:numCache>
                <c:formatCode>General</c:formatCode>
                <c:ptCount val="7"/>
                <c:pt idx="0">
                  <c:v>0.2</c:v>
                </c:pt>
                <c:pt idx="1">
                  <c:v>1</c:v>
                </c:pt>
                <c:pt idx="2">
                  <c:v>2.2999999999999998</c:v>
                </c:pt>
                <c:pt idx="3">
                  <c:v>7.6</c:v>
                </c:pt>
                <c:pt idx="4">
                  <c:v>23.4</c:v>
                </c:pt>
                <c:pt idx="5">
                  <c:v>93.2</c:v>
                </c:pt>
                <c:pt idx="6">
                  <c:v>327.2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12-4945-80C9-AB4A3627EE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108905"/>
        <c:axId val="900910273"/>
      </c:lineChart>
      <c:catAx>
        <c:axId val="3731089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910273"/>
        <c:crosses val="autoZero"/>
        <c:auto val="1"/>
        <c:lblAlgn val="ctr"/>
        <c:lblOffset val="100"/>
        <c:noMultiLvlLbl val="0"/>
      </c:catAx>
      <c:valAx>
        <c:axId val="900910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08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不同优化方式在不同数据规模下的性能增长幂次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read(ms)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Sheet1!$G$25:$K$25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平均</c:v>
                </c:pt>
              </c:strCache>
            </c:strRef>
          </c:cat>
          <c:val>
            <c:numRef>
              <c:f>Sheet1!$G$29:$K$29</c:f>
              <c:numCache>
                <c:formatCode>General</c:formatCode>
                <c:ptCount val="5"/>
                <c:pt idx="0">
                  <c:v>1.7520724865564146</c:v>
                </c:pt>
                <c:pt idx="1">
                  <c:v>2.0874628412503395</c:v>
                </c:pt>
                <c:pt idx="2">
                  <c:v>2.0158249671616826</c:v>
                </c:pt>
                <c:pt idx="3">
                  <c:v>2.0812776440341341</c:v>
                </c:pt>
                <c:pt idx="4">
                  <c:v>1.3104395595931324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9-4B66-A173-56219E07953E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openblas(ms)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Sheet1!$G$25:$K$25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平均</c:v>
                </c:pt>
              </c:strCache>
            </c:strRef>
          </c:cat>
          <c:val>
            <c:numRef>
              <c:f>Sheet1!$G$33:$K$33</c:f>
              <c:numCache>
                <c:formatCode>General</c:formatCode>
                <c:ptCount val="5"/>
                <c:pt idx="0">
                  <c:v>0.93365750517130408</c:v>
                </c:pt>
                <c:pt idx="1">
                  <c:v>1.1200396180084495</c:v>
                </c:pt>
                <c:pt idx="2">
                  <c:v>0.98232209962122863</c:v>
                </c:pt>
                <c:pt idx="3">
                  <c:v>0.97859685197190738</c:v>
                </c:pt>
                <c:pt idx="4">
                  <c:v>2.4150652866965978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9-4B66-A173-56219E07953E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openmp(ms)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Sheet1!$G$25:$K$25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平均</c:v>
                </c:pt>
              </c:strCache>
            </c:strRef>
          </c:cat>
          <c:val>
            <c:numRef>
              <c:f>Sheet1!$G$37:$K$37</c:f>
              <c:numCache>
                <c:formatCode>General</c:formatCode>
                <c:ptCount val="5"/>
                <c:pt idx="0">
                  <c:v>2.1154772174199361</c:v>
                </c:pt>
                <c:pt idx="1">
                  <c:v>2.9860608090421263</c:v>
                </c:pt>
                <c:pt idx="2">
                  <c:v>2.9446765285207603</c:v>
                </c:pt>
                <c:pt idx="3">
                  <c:v>2.8666747812471396</c:v>
                </c:pt>
                <c:pt idx="4">
                  <c:v>2.2995703673902237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9-4B66-A173-56219E07953E}"/>
            </c:ext>
          </c:extLst>
        </c:ser>
        <c:ser>
          <c:idx val="3"/>
          <c:order val="3"/>
          <c:tx>
            <c:strRef>
              <c:f>Sheet1!$D$38</c:f>
              <c:strCache>
                <c:ptCount val="1"/>
                <c:pt idx="0">
                  <c:v>simd(ms)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Sheet1!$G$25:$K$25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平均</c:v>
                </c:pt>
              </c:strCache>
            </c:strRef>
          </c:cat>
          <c:val>
            <c:numRef>
              <c:f>Sheet1!$G$41:$K$41</c:f>
              <c:numCache>
                <c:formatCode>General</c:formatCode>
                <c:ptCount val="5"/>
                <c:pt idx="0">
                  <c:v>3.0443941193584534</c:v>
                </c:pt>
                <c:pt idx="1">
                  <c:v>3.2684888359259023</c:v>
                </c:pt>
                <c:pt idx="2">
                  <c:v>3.0708213371896971</c:v>
                </c:pt>
                <c:pt idx="3">
                  <c:v>2.8675561935143845</c:v>
                </c:pt>
                <c:pt idx="4">
                  <c:v>3.0628151214971098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A9-4B66-A173-56219E07953E}"/>
            </c:ext>
          </c:extLst>
        </c:ser>
        <c:ser>
          <c:idx val="4"/>
          <c:order val="4"/>
          <c:tx>
            <c:strRef>
              <c:f>Sheet1!$D$42</c:f>
              <c:strCache>
                <c:ptCount val="1"/>
                <c:pt idx="0">
                  <c:v>simd_openmp(ms)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Sheet1!$G$45:$K$45</c:f>
              <c:numCache>
                <c:formatCode>General</c:formatCode>
                <c:ptCount val="5"/>
                <c:pt idx="0">
                  <c:v>3.1699250014423126</c:v>
                </c:pt>
                <c:pt idx="1">
                  <c:v>2.5579954531208866</c:v>
                </c:pt>
                <c:pt idx="2">
                  <c:v>3.2872157892341796</c:v>
                </c:pt>
                <c:pt idx="3">
                  <c:v>3.6645637619718712</c:v>
                </c:pt>
                <c:pt idx="4">
                  <c:v>3.1699250014423126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A9-4B66-A173-56219E07953E}"/>
            </c:ext>
          </c:extLst>
        </c:ser>
        <c:ser>
          <c:idx val="5"/>
          <c:order val="5"/>
          <c:tx>
            <c:strRef>
              <c:f>Sheet1!$D$46</c:f>
              <c:strCache>
                <c:ptCount val="1"/>
                <c:pt idx="0">
                  <c:v>strassen(ms)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Sheet1!$G$49:$K$49</c:f>
              <c:numCache>
                <c:formatCode>General</c:formatCode>
                <c:ptCount val="5"/>
                <c:pt idx="0">
                  <c:v>2.7369655941662061</c:v>
                </c:pt>
                <c:pt idx="1">
                  <c:v>3.1210154009613658</c:v>
                </c:pt>
                <c:pt idx="2">
                  <c:v>2.6484918904748791</c:v>
                </c:pt>
                <c:pt idx="3">
                  <c:v>2.7365026938213819</c:v>
                </c:pt>
                <c:pt idx="4">
                  <c:v>2.3655876160289977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A9-4B66-A173-56219E07953E}"/>
            </c:ext>
          </c:extLst>
        </c:ser>
        <c:ser>
          <c:idx val="6"/>
          <c:order val="6"/>
          <c:tx>
            <c:strRef>
              <c:f>Sheet1!$D$50</c:f>
              <c:strCache>
                <c:ptCount val="1"/>
                <c:pt idx="0">
                  <c:v>trivial(ms)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Sheet1!$G$53:$K$53</c:f>
              <c:numCache>
                <c:formatCode>General</c:formatCode>
                <c:ptCount val="5"/>
                <c:pt idx="0">
                  <c:v>3.0223678130284544</c:v>
                </c:pt>
                <c:pt idx="1">
                  <c:v>2.5849625007211561</c:v>
                </c:pt>
                <c:pt idx="2">
                  <c:v>2.7606303958919591</c:v>
                </c:pt>
                <c:pt idx="3">
                  <c:v>2.8754364457772028</c:v>
                </c:pt>
                <c:pt idx="4">
                  <c:v>2.965674816632494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A9-4B66-A173-56219E07953E}"/>
            </c:ext>
          </c:extLst>
        </c:ser>
        <c:ser>
          <c:idx val="7"/>
          <c:order val="7"/>
          <c:tx>
            <c:strRef>
              <c:f>Sheet1!$D$54</c:f>
              <c:strCache>
                <c:ptCount val="1"/>
                <c:pt idx="0">
                  <c:v>write(ms)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Sheet1!$G$57:$K$57</c:f>
              <c:numCache>
                <c:formatCode>General</c:formatCode>
                <c:ptCount val="5"/>
                <c:pt idx="0">
                  <c:v>1.7243655573865726</c:v>
                </c:pt>
                <c:pt idx="1">
                  <c:v>1.6224372061398191</c:v>
                </c:pt>
                <c:pt idx="2">
                  <c:v>1.9938214250708761</c:v>
                </c:pt>
                <c:pt idx="3">
                  <c:v>1.8117708882874686</c:v>
                </c:pt>
                <c:pt idx="4">
                  <c:v>1.392338156342398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A9-4B66-A173-56219E07953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50368"/>
        <c:axId val="1248359520"/>
      </c:barChart>
      <c:catAx>
        <c:axId val="12483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359520"/>
        <c:crosses val="autoZero"/>
        <c:auto val="1"/>
        <c:lblAlgn val="ctr"/>
        <c:lblOffset val="100"/>
        <c:noMultiLvlLbl val="0"/>
      </c:catAx>
      <c:valAx>
        <c:axId val="1248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增长幂次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35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185056</xdr:colOff>
      <xdr:row>9</xdr:row>
      <xdr:rowOff>163286</xdr:rowOff>
    </xdr:from>
    <xdr:to>
      <xdr:col>26</xdr:col>
      <xdr:colOff>32655</xdr:colOff>
      <xdr:row>48</xdr:row>
      <xdr:rowOff>97971</xdr:rowOff>
    </xdr:to>
    <xdr:graphicFrame macro="">
      <xdr:nvGraphicFramePr>
        <xdr:cNvPr id="2" name="图表 1" descr="7b0a202020202263686172745265734964223a202234363530303536220a7d0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478972</xdr:colOff>
      <xdr:row>26</xdr:row>
      <xdr:rowOff>87084</xdr:rowOff>
    </xdr:from>
    <xdr:to>
      <xdr:col>26</xdr:col>
      <xdr:colOff>206829</xdr:colOff>
      <xdr:row>61</xdr:row>
      <xdr:rowOff>65313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F8A45E-1BA8-4BEF-AAE9-99765CE3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27" zoomScale="70" zoomScaleNormal="70" workbookViewId="0">
      <selection activeCell="L22" sqref="L22"/>
    </sheetView>
  </sheetViews>
  <sheetFormatPr defaultColWidth="9" defaultRowHeight="13.8" x14ac:dyDescent="0.25"/>
  <cols>
    <col min="1" max="1" width="29.109375" customWidth="1"/>
    <col min="2" max="2" width="0.109375" customWidth="1"/>
    <col min="3" max="3" width="15.6640625" customWidth="1"/>
    <col min="4" max="4" width="20.6640625" customWidth="1"/>
    <col min="5" max="5" width="14.109375"/>
    <col min="6" max="6" width="12.88671875"/>
    <col min="7" max="7" width="14.109375"/>
    <col min="8" max="8" width="12.88671875"/>
    <col min="9" max="9" width="14.109375"/>
    <col min="10" max="12" width="12.88671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>
        <v>32</v>
      </c>
      <c r="F1">
        <v>64</v>
      </c>
      <c r="G1">
        <v>128</v>
      </c>
      <c r="H1">
        <v>256</v>
      </c>
      <c r="I1">
        <v>512</v>
      </c>
      <c r="J1">
        <v>1024</v>
      </c>
      <c r="K1">
        <v>2048</v>
      </c>
    </row>
    <row r="2" spans="1:12" x14ac:dyDescent="0.25">
      <c r="A2" t="s">
        <v>4</v>
      </c>
      <c r="C2" t="s">
        <v>5</v>
      </c>
    </row>
    <row r="3" spans="1:12" x14ac:dyDescent="0.25">
      <c r="C3" t="s">
        <v>5</v>
      </c>
    </row>
    <row r="4" spans="1:12" x14ac:dyDescent="0.25">
      <c r="C4" t="s">
        <v>5</v>
      </c>
    </row>
    <row r="5" spans="1:12" x14ac:dyDescent="0.25">
      <c r="D5" t="s">
        <v>6</v>
      </c>
      <c r="E5">
        <v>705340</v>
      </c>
      <c r="F5">
        <v>1282440</v>
      </c>
      <c r="G5">
        <v>4225400</v>
      </c>
      <c r="H5">
        <v>20263000</v>
      </c>
      <c r="I5">
        <v>121132060</v>
      </c>
      <c r="J5">
        <v>855369240</v>
      </c>
      <c r="K5">
        <v>4913742840</v>
      </c>
      <c r="L5">
        <v>3211559011.4285698</v>
      </c>
    </row>
    <row r="6" spans="1:12" x14ac:dyDescent="0.25">
      <c r="D6" t="s">
        <v>7</v>
      </c>
      <c r="E6">
        <v>4740420</v>
      </c>
      <c r="F6">
        <v>6378260</v>
      </c>
      <c r="G6">
        <v>15444260</v>
      </c>
      <c r="H6">
        <v>45240880</v>
      </c>
      <c r="I6">
        <v>166232740</v>
      </c>
      <c r="J6">
        <v>663384880</v>
      </c>
      <c r="K6">
        <v>2481224680</v>
      </c>
      <c r="L6">
        <v>1753842945.7142899</v>
      </c>
    </row>
    <row r="7" spans="1:12" x14ac:dyDescent="0.25">
      <c r="D7" t="s">
        <v>8</v>
      </c>
      <c r="E7">
        <v>6953980</v>
      </c>
      <c r="F7">
        <v>9631960</v>
      </c>
      <c r="G7">
        <v>22937380</v>
      </c>
      <c r="H7">
        <v>79581020</v>
      </c>
      <c r="I7">
        <v>302382040</v>
      </c>
      <c r="J7">
        <v>1183304680</v>
      </c>
      <c r="K7">
        <v>4746463800</v>
      </c>
      <c r="L7">
        <v>3313796345.7142901</v>
      </c>
    </row>
    <row r="8" spans="1:12" x14ac:dyDescent="0.25">
      <c r="D8" t="s">
        <v>9</v>
      </c>
      <c r="E8">
        <f>SUM(E5:E7)</f>
        <v>12399740</v>
      </c>
      <c r="F8">
        <f t="shared" ref="F8:K8" si="0">SUM(F5:F7)</f>
        <v>17292660</v>
      </c>
      <c r="G8">
        <f t="shared" si="0"/>
        <v>42607040</v>
      </c>
      <c r="H8">
        <f t="shared" si="0"/>
        <v>145084900</v>
      </c>
      <c r="I8">
        <f t="shared" si="0"/>
        <v>589746840</v>
      </c>
      <c r="J8">
        <f t="shared" si="0"/>
        <v>2702058800</v>
      </c>
      <c r="K8">
        <f t="shared" si="0"/>
        <v>12141431320</v>
      </c>
      <c r="L8">
        <f>SUM(E8:K8)</f>
        <v>15650621300</v>
      </c>
    </row>
    <row r="9" spans="1:12" x14ac:dyDescent="0.25">
      <c r="D9" t="s">
        <v>6</v>
      </c>
      <c r="E9">
        <f>E5/E8</f>
        <v>5.6883450782032524E-2</v>
      </c>
      <c r="F9">
        <f t="shared" ref="F9:L9" si="1">F5/F8</f>
        <v>7.4160944585737534E-2</v>
      </c>
      <c r="G9">
        <f t="shared" si="1"/>
        <v>9.9171404537841637E-2</v>
      </c>
      <c r="H9">
        <f t="shared" si="1"/>
        <v>0.13966305246100733</v>
      </c>
      <c r="I9">
        <f t="shared" si="1"/>
        <v>0.20539670886579062</v>
      </c>
      <c r="J9">
        <f t="shared" si="1"/>
        <v>0.31656203780613507</v>
      </c>
      <c r="K9">
        <f t="shared" si="1"/>
        <v>0.4047086962396127</v>
      </c>
      <c r="L9">
        <f t="shared" si="1"/>
        <v>0.20520329192481129</v>
      </c>
    </row>
    <row r="10" spans="1:12" x14ac:dyDescent="0.25">
      <c r="D10" t="s">
        <v>7</v>
      </c>
      <c r="E10">
        <f>E6/E8</f>
        <v>0.38229995145059492</v>
      </c>
      <c r="F10">
        <f t="shared" ref="F10:L10" si="2">F6/F8</f>
        <v>0.36884204049579417</v>
      </c>
      <c r="G10">
        <f t="shared" si="2"/>
        <v>0.36248141152260283</v>
      </c>
      <c r="H10">
        <f t="shared" si="2"/>
        <v>0.31182349093530753</v>
      </c>
      <c r="I10">
        <f t="shared" si="2"/>
        <v>0.28187135347770581</v>
      </c>
      <c r="J10">
        <f t="shared" si="2"/>
        <v>0.24551089709816826</v>
      </c>
      <c r="K10">
        <f t="shared" si="2"/>
        <v>0.20436014623027163</v>
      </c>
      <c r="L10">
        <f t="shared" si="2"/>
        <v>0.11206219306541459</v>
      </c>
    </row>
    <row r="11" spans="1:12" x14ac:dyDescent="0.25">
      <c r="D11" t="s">
        <v>8</v>
      </c>
      <c r="E11">
        <f>E7/E8</f>
        <v>0.56081659776737258</v>
      </c>
      <c r="F11">
        <f t="shared" ref="F11:L11" si="3">F7/F8</f>
        <v>0.55699701491846831</v>
      </c>
      <c r="G11">
        <f t="shared" si="3"/>
        <v>0.5383471839395555</v>
      </c>
      <c r="H11">
        <f t="shared" si="3"/>
        <v>0.54851345660368511</v>
      </c>
      <c r="I11">
        <f t="shared" si="3"/>
        <v>0.5127319376565036</v>
      </c>
      <c r="J11">
        <f t="shared" si="3"/>
        <v>0.43792706509569668</v>
      </c>
      <c r="K11">
        <f t="shared" si="3"/>
        <v>0.39093115753011565</v>
      </c>
      <c r="L11">
        <f t="shared" si="3"/>
        <v>0.21173576960259655</v>
      </c>
    </row>
    <row r="17" spans="1:11" x14ac:dyDescent="0.25">
      <c r="A17" t="s">
        <v>10</v>
      </c>
    </row>
    <row r="18" spans="1:11" x14ac:dyDescent="0.25">
      <c r="D18" t="s">
        <v>3</v>
      </c>
      <c r="E18">
        <v>32</v>
      </c>
      <c r="F18">
        <v>64</v>
      </c>
      <c r="G18">
        <v>128</v>
      </c>
      <c r="H18">
        <v>256</v>
      </c>
      <c r="I18">
        <v>512</v>
      </c>
      <c r="J18">
        <v>1024</v>
      </c>
      <c r="K18">
        <v>2048</v>
      </c>
    </row>
    <row r="19" spans="1:11" x14ac:dyDescent="0.25">
      <c r="D19" t="s">
        <v>11</v>
      </c>
      <c r="E19">
        <v>5.6883450782032503E-2</v>
      </c>
      <c r="F19">
        <v>7.4160944585737507E-2</v>
      </c>
      <c r="G19">
        <v>9.9171404537841595E-2</v>
      </c>
      <c r="H19">
        <v>0.13966305246100699</v>
      </c>
      <c r="I19">
        <v>0.20539670886579101</v>
      </c>
      <c r="J19">
        <v>0.31656203780613501</v>
      </c>
      <c r="K19">
        <v>0.40470869623961298</v>
      </c>
    </row>
    <row r="20" spans="1:11" x14ac:dyDescent="0.25">
      <c r="D20" t="s">
        <v>12</v>
      </c>
      <c r="E20">
        <v>0.38229995145059498</v>
      </c>
      <c r="F20">
        <v>0.368842040495794</v>
      </c>
      <c r="G20">
        <v>0.36248141152260299</v>
      </c>
      <c r="H20">
        <v>0.31182349093530798</v>
      </c>
      <c r="I20">
        <v>0.28187135347770598</v>
      </c>
      <c r="J20">
        <v>0.24551089709816801</v>
      </c>
      <c r="K20">
        <v>0.20436014623027199</v>
      </c>
    </row>
    <row r="21" spans="1:11" x14ac:dyDescent="0.25">
      <c r="D21" t="s">
        <v>13</v>
      </c>
      <c r="E21">
        <v>0.56081659776737303</v>
      </c>
      <c r="F21">
        <v>0.55699701491846798</v>
      </c>
      <c r="G21">
        <v>0.53834718393955505</v>
      </c>
      <c r="H21">
        <v>0.548513456603685</v>
      </c>
      <c r="I21">
        <v>0.51273193765650404</v>
      </c>
      <c r="J21">
        <v>0.43792706509569701</v>
      </c>
      <c r="K21">
        <v>0.39093115753011598</v>
      </c>
    </row>
    <row r="25" spans="1:11" x14ac:dyDescent="0.25">
      <c r="D25" t="s">
        <v>14</v>
      </c>
      <c r="E25">
        <v>32</v>
      </c>
      <c r="F25">
        <v>64</v>
      </c>
      <c r="G25">
        <v>128</v>
      </c>
      <c r="H25">
        <v>256</v>
      </c>
      <c r="I25">
        <v>512</v>
      </c>
      <c r="J25">
        <v>1024</v>
      </c>
      <c r="K25" s="4" t="s">
        <v>35</v>
      </c>
    </row>
    <row r="26" spans="1:11" x14ac:dyDescent="0.25">
      <c r="C26" s="3"/>
      <c r="D26" s="3" t="s">
        <v>15</v>
      </c>
      <c r="E26" s="3">
        <v>1</v>
      </c>
      <c r="F26" s="3">
        <v>3</v>
      </c>
      <c r="G26" s="3">
        <v>9.5</v>
      </c>
      <c r="H26" s="3">
        <v>32</v>
      </c>
      <c r="I26" s="3">
        <v>136</v>
      </c>
      <c r="J26" s="3">
        <v>550</v>
      </c>
      <c r="K26" s="3">
        <v>2327.5</v>
      </c>
    </row>
    <row r="27" spans="1:11" s="3" customFormat="1" x14ac:dyDescent="0.25">
      <c r="C27"/>
      <c r="D27">
        <v>10</v>
      </c>
      <c r="E27">
        <f t="shared" ref="E27:K27" si="4">E26/$D27</f>
        <v>0.1</v>
      </c>
      <c r="F27">
        <f t="shared" si="4"/>
        <v>0.3</v>
      </c>
      <c r="G27">
        <f t="shared" si="4"/>
        <v>0.95</v>
      </c>
      <c r="H27">
        <f t="shared" si="4"/>
        <v>3.2</v>
      </c>
      <c r="I27">
        <f t="shared" si="4"/>
        <v>13.6</v>
      </c>
      <c r="J27">
        <f t="shared" si="4"/>
        <v>55</v>
      </c>
      <c r="K27">
        <f t="shared" si="4"/>
        <v>232.75</v>
      </c>
    </row>
    <row r="28" spans="1:11" x14ac:dyDescent="0.25">
      <c r="D28" t="s">
        <v>16</v>
      </c>
      <c r="E28">
        <f>F27/E26</f>
        <v>0.3</v>
      </c>
      <c r="F28">
        <f t="shared" ref="F28:J28" si="5">G27/F27</f>
        <v>3.1666666666666665</v>
      </c>
      <c r="G28">
        <f t="shared" si="5"/>
        <v>3.3684210526315792</v>
      </c>
      <c r="H28">
        <f t="shared" si="5"/>
        <v>4.25</v>
      </c>
      <c r="I28">
        <f t="shared" si="5"/>
        <v>4.0441176470588234</v>
      </c>
      <c r="J28">
        <f t="shared" si="5"/>
        <v>4.2318181818181815</v>
      </c>
    </row>
    <row r="29" spans="1:11" x14ac:dyDescent="0.25">
      <c r="D29" t="s">
        <v>17</v>
      </c>
      <c r="E29">
        <f t="shared" ref="E29:J29" si="6">LOG(E28,2)</f>
        <v>-1.7369655941662063</v>
      </c>
      <c r="F29">
        <f t="shared" si="6"/>
        <v>1.6629650127224291</v>
      </c>
      <c r="G29">
        <f t="shared" si="6"/>
        <v>1.7520724865564146</v>
      </c>
      <c r="H29">
        <f t="shared" si="6"/>
        <v>2.0874628412503395</v>
      </c>
      <c r="I29">
        <f t="shared" si="6"/>
        <v>2.0158249671616826</v>
      </c>
      <c r="J29">
        <f t="shared" si="6"/>
        <v>2.0812776440341341</v>
      </c>
      <c r="K29">
        <f>AVERAGE(E29:J29)</f>
        <v>1.3104395595931324</v>
      </c>
    </row>
    <row r="30" spans="1:11" s="3" customFormat="1" x14ac:dyDescent="0.25">
      <c r="D30" s="3" t="s">
        <v>18</v>
      </c>
      <c r="E30" s="3">
        <v>0</v>
      </c>
      <c r="F30" s="3">
        <v>0.33333000000000002</v>
      </c>
      <c r="G30" s="3">
        <v>89</v>
      </c>
      <c r="H30" s="3">
        <v>170</v>
      </c>
      <c r="I30" s="3">
        <v>369.5</v>
      </c>
      <c r="J30" s="3">
        <v>730</v>
      </c>
      <c r="K30" s="3">
        <v>1438.5</v>
      </c>
    </row>
    <row r="31" spans="1:11" x14ac:dyDescent="0.25">
      <c r="D31">
        <v>5</v>
      </c>
      <c r="E31">
        <f>E30/$D31</f>
        <v>0</v>
      </c>
      <c r="F31">
        <f t="shared" ref="F31:K31" si="7">F30/$D31</f>
        <v>6.6666000000000003E-2</v>
      </c>
      <c r="G31">
        <f t="shared" si="7"/>
        <v>17.8</v>
      </c>
      <c r="H31">
        <f t="shared" si="7"/>
        <v>34</v>
      </c>
      <c r="I31">
        <f t="shared" si="7"/>
        <v>73.900000000000006</v>
      </c>
      <c r="J31">
        <f t="shared" si="7"/>
        <v>146</v>
      </c>
      <c r="K31">
        <f t="shared" si="7"/>
        <v>287.7</v>
      </c>
    </row>
    <row r="32" spans="1:11" x14ac:dyDescent="0.25">
      <c r="D32" t="s">
        <v>16</v>
      </c>
      <c r="E32" t="e">
        <f>F31/E30</f>
        <v>#DIV/0!</v>
      </c>
      <c r="F32">
        <f>G31/F31</f>
        <v>267.00267002670029</v>
      </c>
      <c r="G32">
        <f>H31/G31</f>
        <v>1.9101123595505618</v>
      </c>
      <c r="H32">
        <f>I31/H31</f>
        <v>2.1735294117647062</v>
      </c>
      <c r="I32">
        <f>J31/I31</f>
        <v>1.9756427604871447</v>
      </c>
      <c r="J32">
        <f>K31/J31</f>
        <v>1.9705479452054793</v>
      </c>
    </row>
    <row r="33" spans="4:11" x14ac:dyDescent="0.25">
      <c r="D33" t="s">
        <v>17</v>
      </c>
      <c r="E33" t="e">
        <f t="shared" ref="E33:J33" si="8">LOG(E32,2)</f>
        <v>#DIV/0!</v>
      </c>
      <c r="F33">
        <f t="shared" si="8"/>
        <v>8.0607103587100983</v>
      </c>
      <c r="G33">
        <f t="shared" si="8"/>
        <v>0.93365750517130408</v>
      </c>
      <c r="H33">
        <f t="shared" si="8"/>
        <v>1.1200396180084495</v>
      </c>
      <c r="I33">
        <f t="shared" si="8"/>
        <v>0.98232209962122863</v>
      </c>
      <c r="J33">
        <f t="shared" si="8"/>
        <v>0.97859685197190738</v>
      </c>
      <c r="K33">
        <f>AVERAGE(F33:J33)</f>
        <v>2.4150652866965978</v>
      </c>
    </row>
    <row r="34" spans="4:11" s="3" customFormat="1" x14ac:dyDescent="0.25">
      <c r="D34" s="3" t="s">
        <v>19</v>
      </c>
      <c r="E34" s="3">
        <v>0</v>
      </c>
      <c r="F34" s="3">
        <v>1</v>
      </c>
      <c r="G34" s="3">
        <v>1.5</v>
      </c>
      <c r="H34" s="3">
        <v>6.5</v>
      </c>
      <c r="I34" s="3">
        <v>51.5</v>
      </c>
      <c r="J34" s="3">
        <v>396.5</v>
      </c>
      <c r="K34" s="3">
        <v>2892</v>
      </c>
    </row>
    <row r="35" spans="4:11" x14ac:dyDescent="0.25">
      <c r="D35">
        <v>5</v>
      </c>
      <c r="E35">
        <f t="shared" ref="E35:K35" si="9">E34/$D35</f>
        <v>0</v>
      </c>
      <c r="F35">
        <f t="shared" si="9"/>
        <v>0.2</v>
      </c>
      <c r="G35">
        <f t="shared" si="9"/>
        <v>0.3</v>
      </c>
      <c r="H35">
        <f t="shared" si="9"/>
        <v>1.3</v>
      </c>
      <c r="I35">
        <f t="shared" si="9"/>
        <v>10.3</v>
      </c>
      <c r="J35">
        <f t="shared" si="9"/>
        <v>79.3</v>
      </c>
      <c r="K35">
        <f t="shared" si="9"/>
        <v>578.4</v>
      </c>
    </row>
    <row r="36" spans="4:11" x14ac:dyDescent="0.25">
      <c r="D36" t="s">
        <v>16</v>
      </c>
      <c r="E36" t="e">
        <f>F35/E34</f>
        <v>#DIV/0!</v>
      </c>
      <c r="F36">
        <f t="shared" ref="F36:J36" si="10">G35/F35</f>
        <v>1.4999999999999998</v>
      </c>
      <c r="G36">
        <f t="shared" si="10"/>
        <v>4.3333333333333339</v>
      </c>
      <c r="H36">
        <f t="shared" si="10"/>
        <v>7.9230769230769234</v>
      </c>
      <c r="I36">
        <f t="shared" si="10"/>
        <v>7.699029126213591</v>
      </c>
      <c r="J36">
        <f t="shared" si="10"/>
        <v>7.2938209331651951</v>
      </c>
    </row>
    <row r="37" spans="4:11" x14ac:dyDescent="0.25">
      <c r="D37" t="s">
        <v>17</v>
      </c>
      <c r="E37" t="e">
        <f t="shared" ref="E37:J37" si="11">LOG(E36,2)</f>
        <v>#DIV/0!</v>
      </c>
      <c r="F37">
        <f t="shared" si="11"/>
        <v>0.58496250072115596</v>
      </c>
      <c r="G37">
        <f t="shared" si="11"/>
        <v>2.1154772174199361</v>
      </c>
      <c r="H37">
        <f t="shared" si="11"/>
        <v>2.9860608090421263</v>
      </c>
      <c r="I37">
        <f t="shared" si="11"/>
        <v>2.9446765285207603</v>
      </c>
      <c r="J37">
        <f t="shared" si="11"/>
        <v>2.8666747812471396</v>
      </c>
      <c r="K37">
        <f>AVERAGE(F37:J37)</f>
        <v>2.2995703673902237</v>
      </c>
    </row>
    <row r="38" spans="4:11" s="3" customFormat="1" x14ac:dyDescent="0.25">
      <c r="D38" s="3" t="s">
        <v>20</v>
      </c>
      <c r="E38" s="3">
        <v>0</v>
      </c>
      <c r="F38" s="3">
        <v>0</v>
      </c>
      <c r="G38" s="3">
        <v>2</v>
      </c>
      <c r="H38" s="3">
        <v>16.5</v>
      </c>
      <c r="I38" s="3">
        <v>159</v>
      </c>
      <c r="J38" s="3">
        <v>1336</v>
      </c>
      <c r="K38" s="3">
        <v>9750.5</v>
      </c>
    </row>
    <row r="39" spans="4:11" x14ac:dyDescent="0.25">
      <c r="D39">
        <v>5</v>
      </c>
      <c r="E39">
        <f t="shared" ref="E39:K39" si="12">E38/$D39</f>
        <v>0</v>
      </c>
      <c r="F39">
        <f t="shared" si="12"/>
        <v>0</v>
      </c>
      <c r="G39">
        <f t="shared" si="12"/>
        <v>0.4</v>
      </c>
      <c r="H39">
        <f t="shared" si="12"/>
        <v>3.3</v>
      </c>
      <c r="I39">
        <f t="shared" si="12"/>
        <v>31.8</v>
      </c>
      <c r="J39">
        <f t="shared" si="12"/>
        <v>267.2</v>
      </c>
      <c r="K39">
        <f t="shared" si="12"/>
        <v>1950.1</v>
      </c>
    </row>
    <row r="40" spans="4:11" x14ac:dyDescent="0.25">
      <c r="D40" t="s">
        <v>16</v>
      </c>
      <c r="E40" t="e">
        <f>F39/E38</f>
        <v>#DIV/0!</v>
      </c>
      <c r="F40" t="e">
        <f t="shared" ref="F40:J40" si="13">G39/F39</f>
        <v>#DIV/0!</v>
      </c>
      <c r="G40">
        <f t="shared" si="13"/>
        <v>8.2499999999999982</v>
      </c>
      <c r="H40">
        <f t="shared" si="13"/>
        <v>9.6363636363636367</v>
      </c>
      <c r="I40">
        <f t="shared" si="13"/>
        <v>8.4025157232704402</v>
      </c>
      <c r="J40">
        <f t="shared" si="13"/>
        <v>7.2982784431137722</v>
      </c>
    </row>
    <row r="41" spans="4:11" x14ac:dyDescent="0.25">
      <c r="D41" t="s">
        <v>17</v>
      </c>
      <c r="E41" t="e">
        <f t="shared" ref="E41:J41" si="14">LOG(E40,2)</f>
        <v>#DIV/0!</v>
      </c>
      <c r="F41" t="e">
        <f t="shared" si="14"/>
        <v>#DIV/0!</v>
      </c>
      <c r="G41">
        <f t="shared" si="14"/>
        <v>3.0443941193584534</v>
      </c>
      <c r="H41">
        <f t="shared" si="14"/>
        <v>3.2684888359259023</v>
      </c>
      <c r="I41">
        <f t="shared" si="14"/>
        <v>3.0708213371896971</v>
      </c>
      <c r="J41">
        <f t="shared" si="14"/>
        <v>2.8675561935143845</v>
      </c>
      <c r="K41">
        <f>AVERAGE(G41:J41)</f>
        <v>3.0628151214971098</v>
      </c>
    </row>
    <row r="42" spans="4:11" s="3" customFormat="1" x14ac:dyDescent="0.25">
      <c r="D42" s="3" t="s">
        <v>21</v>
      </c>
      <c r="E42" s="3">
        <v>0</v>
      </c>
      <c r="F42" s="3">
        <v>0</v>
      </c>
      <c r="G42" s="3">
        <v>0.5</v>
      </c>
      <c r="H42" s="3">
        <v>4.5</v>
      </c>
      <c r="I42" s="3">
        <v>26.5</v>
      </c>
      <c r="J42" s="3">
        <v>258.7</v>
      </c>
      <c r="K42" s="3">
        <v>3280.5</v>
      </c>
    </row>
    <row r="43" spans="4:11" x14ac:dyDescent="0.25">
      <c r="D43">
        <v>5</v>
      </c>
      <c r="E43">
        <f t="shared" ref="E43:K43" si="15">E42/$D43</f>
        <v>0</v>
      </c>
      <c r="F43">
        <f t="shared" si="15"/>
        <v>0</v>
      </c>
      <c r="G43">
        <f t="shared" si="15"/>
        <v>0.1</v>
      </c>
      <c r="H43">
        <f t="shared" si="15"/>
        <v>0.9</v>
      </c>
      <c r="I43">
        <f t="shared" si="15"/>
        <v>5.3</v>
      </c>
      <c r="J43">
        <f t="shared" si="15"/>
        <v>51.739999999999995</v>
      </c>
      <c r="K43">
        <f t="shared" si="15"/>
        <v>656.1</v>
      </c>
    </row>
    <row r="44" spans="4:11" x14ac:dyDescent="0.25">
      <c r="D44" t="s">
        <v>16</v>
      </c>
      <c r="E44" t="e">
        <f>F43/E42</f>
        <v>#DIV/0!</v>
      </c>
      <c r="F44" t="e">
        <f t="shared" ref="F44:J44" si="16">G43/F43</f>
        <v>#DIV/0!</v>
      </c>
      <c r="G44">
        <f t="shared" si="16"/>
        <v>9</v>
      </c>
      <c r="H44">
        <f t="shared" si="16"/>
        <v>5.8888888888888884</v>
      </c>
      <c r="I44">
        <f t="shared" si="16"/>
        <v>9.7622641509433947</v>
      </c>
      <c r="J44">
        <f t="shared" si="16"/>
        <v>12.680711248550447</v>
      </c>
    </row>
    <row r="45" spans="4:11" x14ac:dyDescent="0.25">
      <c r="D45" t="s">
        <v>17</v>
      </c>
      <c r="E45" t="e">
        <f t="shared" ref="E45:J45" si="17">LOG(E44,2)</f>
        <v>#DIV/0!</v>
      </c>
      <c r="F45" t="e">
        <f t="shared" si="17"/>
        <v>#DIV/0!</v>
      </c>
      <c r="G45">
        <f t="shared" si="17"/>
        <v>3.1699250014423126</v>
      </c>
      <c r="H45">
        <f t="shared" si="17"/>
        <v>2.5579954531208866</v>
      </c>
      <c r="I45">
        <f t="shared" si="17"/>
        <v>3.2872157892341796</v>
      </c>
      <c r="J45">
        <f t="shared" si="17"/>
        <v>3.6645637619718712</v>
      </c>
      <c r="K45">
        <f>AVERAGE(G45:J45)</f>
        <v>3.1699250014423126</v>
      </c>
    </row>
    <row r="46" spans="4:11" s="3" customFormat="1" x14ac:dyDescent="0.25">
      <c r="D46" s="3" t="s">
        <v>22</v>
      </c>
      <c r="E46" s="3">
        <v>0</v>
      </c>
      <c r="F46" s="3">
        <v>1</v>
      </c>
      <c r="G46" s="3">
        <v>1.5</v>
      </c>
      <c r="H46" s="3">
        <v>10</v>
      </c>
      <c r="I46" s="3">
        <v>87</v>
      </c>
      <c r="J46" s="3">
        <v>545.5</v>
      </c>
      <c r="K46" s="3">
        <v>3635.5</v>
      </c>
    </row>
    <row r="47" spans="4:11" x14ac:dyDescent="0.25">
      <c r="D47">
        <v>5</v>
      </c>
      <c r="E47">
        <f t="shared" ref="E47:K47" si="18">E46/$D47</f>
        <v>0</v>
      </c>
      <c r="F47">
        <f t="shared" si="18"/>
        <v>0.2</v>
      </c>
      <c r="G47">
        <f t="shared" si="18"/>
        <v>0.3</v>
      </c>
      <c r="H47">
        <f t="shared" si="18"/>
        <v>2</v>
      </c>
      <c r="I47">
        <f t="shared" si="18"/>
        <v>17.399999999999999</v>
      </c>
      <c r="J47">
        <f t="shared" si="18"/>
        <v>109.1</v>
      </c>
      <c r="K47">
        <f t="shared" si="18"/>
        <v>727.1</v>
      </c>
    </row>
    <row r="48" spans="4:11" x14ac:dyDescent="0.25">
      <c r="D48" t="s">
        <v>16</v>
      </c>
      <c r="E48" t="e">
        <f>F47/E46</f>
        <v>#DIV/0!</v>
      </c>
      <c r="F48">
        <f t="shared" ref="F48:J48" si="19">G47/F47</f>
        <v>1.4999999999999998</v>
      </c>
      <c r="G48">
        <f t="shared" si="19"/>
        <v>6.666666666666667</v>
      </c>
      <c r="H48">
        <f t="shared" si="19"/>
        <v>8.6999999999999993</v>
      </c>
      <c r="I48">
        <f t="shared" si="19"/>
        <v>6.2701149425287355</v>
      </c>
      <c r="J48">
        <f t="shared" si="19"/>
        <v>6.664527956003667</v>
      </c>
    </row>
    <row r="49" spans="4:11" x14ac:dyDescent="0.25">
      <c r="D49" t="s">
        <v>17</v>
      </c>
      <c r="E49" t="e">
        <f t="shared" ref="E49:J49" si="20">LOG(E48,2)</f>
        <v>#DIV/0!</v>
      </c>
      <c r="F49">
        <f t="shared" si="20"/>
        <v>0.58496250072115596</v>
      </c>
      <c r="G49">
        <f t="shared" si="20"/>
        <v>2.7369655941662061</v>
      </c>
      <c r="H49">
        <f t="shared" si="20"/>
        <v>3.1210154009613658</v>
      </c>
      <c r="I49">
        <f t="shared" si="20"/>
        <v>2.6484918904748791</v>
      </c>
      <c r="J49">
        <f t="shared" si="20"/>
        <v>2.7365026938213819</v>
      </c>
      <c r="K49">
        <f>AVERAGE(F49:J49)</f>
        <v>2.3655876160289977</v>
      </c>
    </row>
    <row r="50" spans="4:11" s="3" customFormat="1" x14ac:dyDescent="0.25">
      <c r="D50" s="3" t="s">
        <v>23</v>
      </c>
      <c r="E50" s="3">
        <v>0</v>
      </c>
      <c r="F50" s="3">
        <v>0.33333000000000002</v>
      </c>
      <c r="G50" s="3">
        <v>4</v>
      </c>
      <c r="H50" s="3">
        <v>32.5</v>
      </c>
      <c r="I50" s="3">
        <v>195</v>
      </c>
      <c r="J50" s="3">
        <v>1321.5</v>
      </c>
      <c r="K50" s="3">
        <v>9697.5</v>
      </c>
    </row>
    <row r="51" spans="4:11" x14ac:dyDescent="0.25">
      <c r="D51">
        <v>5</v>
      </c>
      <c r="E51">
        <f t="shared" ref="E51:K51" si="21">E50/$D51</f>
        <v>0</v>
      </c>
      <c r="F51">
        <f t="shared" si="21"/>
        <v>6.6666000000000003E-2</v>
      </c>
      <c r="G51">
        <f t="shared" si="21"/>
        <v>0.8</v>
      </c>
      <c r="H51">
        <f t="shared" si="21"/>
        <v>6.5</v>
      </c>
      <c r="I51">
        <f t="shared" si="21"/>
        <v>39</v>
      </c>
      <c r="J51">
        <f t="shared" si="21"/>
        <v>264.3</v>
      </c>
      <c r="K51">
        <f t="shared" si="21"/>
        <v>1939.5</v>
      </c>
    </row>
    <row r="52" spans="4:11" x14ac:dyDescent="0.25">
      <c r="D52" t="s">
        <v>16</v>
      </c>
      <c r="E52" t="e">
        <f>F51/E50</f>
        <v>#DIV/0!</v>
      </c>
      <c r="F52">
        <f t="shared" ref="F52:J52" si="22">G51/F51</f>
        <v>12.000120001200012</v>
      </c>
      <c r="G52">
        <f t="shared" si="22"/>
        <v>8.125</v>
      </c>
      <c r="H52">
        <f t="shared" si="22"/>
        <v>6</v>
      </c>
      <c r="I52">
        <f t="shared" si="22"/>
        <v>6.7769230769230768</v>
      </c>
      <c r="J52">
        <f t="shared" si="22"/>
        <v>7.338251986379114</v>
      </c>
    </row>
    <row r="53" spans="4:11" x14ac:dyDescent="0.25">
      <c r="D53" t="s">
        <v>17</v>
      </c>
      <c r="E53" t="e">
        <f t="shared" ref="E53:J53" si="23">LOG(E52,2)</f>
        <v>#DIV/0!</v>
      </c>
      <c r="F53">
        <f t="shared" si="23"/>
        <v>3.5849769277437002</v>
      </c>
      <c r="G53">
        <f t="shared" si="23"/>
        <v>3.0223678130284544</v>
      </c>
      <c r="H53">
        <f t="shared" si="23"/>
        <v>2.5849625007211561</v>
      </c>
      <c r="I53">
        <f t="shared" si="23"/>
        <v>2.7606303958919591</v>
      </c>
      <c r="J53">
        <f t="shared" si="23"/>
        <v>2.8754364457772028</v>
      </c>
      <c r="K53">
        <f>AVERAGE(F53:J53)</f>
        <v>2.965674816632494</v>
      </c>
    </row>
    <row r="54" spans="4:11" s="3" customFormat="1" x14ac:dyDescent="0.25">
      <c r="D54" s="3" t="s">
        <v>24</v>
      </c>
      <c r="E54" s="3">
        <v>1</v>
      </c>
      <c r="F54" s="3">
        <v>5</v>
      </c>
      <c r="G54" s="3">
        <v>11.5</v>
      </c>
      <c r="H54" s="3">
        <v>38</v>
      </c>
      <c r="I54" s="3">
        <v>117</v>
      </c>
      <c r="J54" s="3">
        <v>466</v>
      </c>
      <c r="K54" s="3">
        <v>1636</v>
      </c>
    </row>
    <row r="55" spans="4:11" x14ac:dyDescent="0.25">
      <c r="D55">
        <v>5</v>
      </c>
      <c r="E55">
        <f t="shared" ref="E55:K55" si="24">E54/$D55</f>
        <v>0.2</v>
      </c>
      <c r="F55">
        <f t="shared" si="24"/>
        <v>1</v>
      </c>
      <c r="G55">
        <f t="shared" si="24"/>
        <v>2.2999999999999998</v>
      </c>
      <c r="H55">
        <f t="shared" si="24"/>
        <v>7.6</v>
      </c>
      <c r="I55">
        <f t="shared" si="24"/>
        <v>23.4</v>
      </c>
      <c r="J55">
        <f t="shared" si="24"/>
        <v>93.2</v>
      </c>
      <c r="K55">
        <f t="shared" si="24"/>
        <v>327.2</v>
      </c>
    </row>
    <row r="56" spans="4:11" x14ac:dyDescent="0.25">
      <c r="D56" t="s">
        <v>16</v>
      </c>
      <c r="E56">
        <f>F55/E54</f>
        <v>1</v>
      </c>
      <c r="F56">
        <f t="shared" ref="F56:J56" si="25">G55/F55</f>
        <v>2.2999999999999998</v>
      </c>
      <c r="G56">
        <f t="shared" si="25"/>
        <v>3.3043478260869565</v>
      </c>
      <c r="H56">
        <f t="shared" si="25"/>
        <v>3.0789473684210527</v>
      </c>
      <c r="I56">
        <f t="shared" si="25"/>
        <v>3.9829059829059834</v>
      </c>
      <c r="J56">
        <f t="shared" si="25"/>
        <v>3.5107296137339055</v>
      </c>
    </row>
    <row r="57" spans="4:11" x14ac:dyDescent="0.25">
      <c r="D57" t="s">
        <v>17</v>
      </c>
      <c r="E57">
        <f t="shared" ref="E57:J57" si="26">LOG(E56,2)</f>
        <v>0</v>
      </c>
      <c r="F57">
        <f t="shared" si="26"/>
        <v>1.2016338611696504</v>
      </c>
      <c r="G57">
        <f t="shared" si="26"/>
        <v>1.7243655573865726</v>
      </c>
      <c r="H57">
        <f t="shared" si="26"/>
        <v>1.6224372061398191</v>
      </c>
      <c r="I57">
        <f t="shared" si="26"/>
        <v>1.9938214250708761</v>
      </c>
      <c r="J57">
        <f t="shared" si="26"/>
        <v>1.8117708882874686</v>
      </c>
      <c r="K57">
        <f>AVERAGE(E57:J57)</f>
        <v>1.392338156342398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opLeftCell="B1" workbookViewId="0">
      <selection activeCell="G21" sqref="G21"/>
    </sheetView>
  </sheetViews>
  <sheetFormatPr defaultColWidth="8.88671875" defaultRowHeight="13.8" x14ac:dyDescent="0.25"/>
  <cols>
    <col min="1" max="1" width="13.44140625" customWidth="1"/>
    <col min="2" max="2" width="25.77734375" customWidth="1"/>
    <col min="3" max="9" width="10.6640625"/>
  </cols>
  <sheetData>
    <row r="1" spans="1:9" x14ac:dyDescent="0.25">
      <c r="A1" t="s">
        <v>25</v>
      </c>
      <c r="B1" t="s">
        <v>3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25">
      <c r="B2" t="s">
        <v>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B3" t="s">
        <v>27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4" spans="1:9" x14ac:dyDescent="0.25">
      <c r="B4" t="s">
        <v>28</v>
      </c>
      <c r="C4">
        <v>6.3470000000000002E-3</v>
      </c>
      <c r="D4">
        <v>-3.6001999999999999E-2</v>
      </c>
      <c r="E4">
        <v>-2.4216000000000001E-2</v>
      </c>
      <c r="F4">
        <v>-8.6529999999999992E-3</v>
      </c>
      <c r="G4">
        <v>-1.546E-2</v>
      </c>
      <c r="H4">
        <v>-3.9921999999999999E-2</v>
      </c>
      <c r="I4">
        <v>-1.2758E-2</v>
      </c>
    </row>
    <row r="5" spans="1:9" x14ac:dyDescent="0.25">
      <c r="B5" t="s">
        <v>29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10" spans="1:9" x14ac:dyDescent="0.25">
      <c r="B10" t="s">
        <v>3</v>
      </c>
      <c r="C10">
        <v>32</v>
      </c>
      <c r="D10">
        <v>64</v>
      </c>
      <c r="E10">
        <v>128</v>
      </c>
      <c r="F10">
        <v>256</v>
      </c>
      <c r="G10">
        <v>512</v>
      </c>
      <c r="H10">
        <v>1024</v>
      </c>
      <c r="I10">
        <v>2048</v>
      </c>
    </row>
    <row r="11" spans="1:9" x14ac:dyDescent="0.25">
      <c r="B11" t="s">
        <v>28</v>
      </c>
      <c r="C11">
        <v>-4.9444000000000002E-2</v>
      </c>
      <c r="D11">
        <v>-2.1586000000000001E-2</v>
      </c>
      <c r="E11">
        <v>-0.22866500000000001</v>
      </c>
      <c r="F11">
        <v>-0.75201099999999999</v>
      </c>
      <c r="G11">
        <v>-0.97847300000000004</v>
      </c>
      <c r="H11">
        <v>-1.587534</v>
      </c>
      <c r="I11">
        <v>-9.7576789999999995</v>
      </c>
    </row>
    <row r="12" spans="1:9" x14ac:dyDescent="0.25">
      <c r="B12" t="s">
        <v>30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25">
      <c r="B13" t="s">
        <v>31</v>
      </c>
      <c r="C13">
        <v>0</v>
      </c>
      <c r="D13">
        <v>466</v>
      </c>
      <c r="E13">
        <v>2871</v>
      </c>
      <c r="F13">
        <v>27302</v>
      </c>
      <c r="G13">
        <v>220626</v>
      </c>
      <c r="H13">
        <v>997184</v>
      </c>
      <c r="I13">
        <v>4051253</v>
      </c>
    </row>
    <row r="14" spans="1:9" x14ac:dyDescent="0.25">
      <c r="B14" t="s">
        <v>32</v>
      </c>
      <c r="C14" s="2">
        <v>1.0000000200000001</v>
      </c>
      <c r="D14" s="2">
        <v>0.88623046999999999</v>
      </c>
      <c r="E14" s="2">
        <v>0.82476806999999996</v>
      </c>
      <c r="F14" s="2">
        <v>0.58340453999999997</v>
      </c>
      <c r="G14" s="2">
        <v>0.15837860000000001</v>
      </c>
      <c r="H14" s="2">
        <v>4.9011230000000003E-2</v>
      </c>
      <c r="I14" s="2">
        <v>3.4106020000000001E-2</v>
      </c>
    </row>
    <row r="15" spans="1:9" x14ac:dyDescent="0.25">
      <c r="B15" t="s">
        <v>33</v>
      </c>
      <c r="C15">
        <v>0</v>
      </c>
      <c r="D15">
        <v>0</v>
      </c>
      <c r="E15">
        <v>0</v>
      </c>
      <c r="F15">
        <v>0</v>
      </c>
      <c r="G15">
        <v>4163</v>
      </c>
      <c r="H15">
        <v>411236</v>
      </c>
      <c r="I15">
        <v>3208255</v>
      </c>
    </row>
    <row r="16" spans="1:9" x14ac:dyDescent="0.25">
      <c r="B16" t="s">
        <v>34</v>
      </c>
      <c r="C16" s="1">
        <v>1</v>
      </c>
      <c r="D16" s="1">
        <v>1</v>
      </c>
      <c r="E16" s="1">
        <v>1</v>
      </c>
      <c r="F16" s="1">
        <v>1</v>
      </c>
      <c r="G16" s="1">
        <v>0.98411941999999997</v>
      </c>
      <c r="H16" s="2">
        <v>0.60781479000000005</v>
      </c>
      <c r="I16" s="2">
        <v>0.23509240000000001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叶璨铭</dc:creator>
  <cp:lastModifiedBy>叶璨铭</cp:lastModifiedBy>
  <dcterms:created xsi:type="dcterms:W3CDTF">2021-09-27T15:56:00Z</dcterms:created>
  <dcterms:modified xsi:type="dcterms:W3CDTF">2021-10-24T14:57:39Z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9B775E2AD74E43359B35110130D21B9B</vt:lpwstr>
  </property>
  <property fmtid="{D5CDD505-2E9C-101B-9397-08002B2CF9AE}" pid="3" name="KSOProductBuildVer">
    <vt:lpwstr>2052-11.1.0.10938</vt:lpwstr>
  </property>
</Properties>
</file>