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o2\Downloads\"/>
    </mc:Choice>
  </mc:AlternateContent>
  <xr:revisionPtr revIDLastSave="0" documentId="13_ncr:1_{25EF30C4-96DB-49AF-BCDD-0CF7AFD378B5}" xr6:coauthVersionLast="47" xr6:coauthVersionMax="47" xr10:uidLastSave="{00000000-0000-0000-0000-000000000000}"/>
  <bookViews>
    <workbookView xWindow="-110" yWindow="-110" windowWidth="38620" windowHeight="21220" activeTab="1" xr2:uid="{00000000-000D-0000-FFFF-FFFF00000000}"/>
  </bookViews>
  <sheets>
    <sheet name="予想表" sheetId="2" r:id="rId1"/>
    <sheet name="(使用例)皐月賞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3" i="2" l="1"/>
  <c r="AJ24" i="2"/>
  <c r="A24" i="2"/>
  <c r="T24" i="2" s="1"/>
  <c r="A23" i="2"/>
  <c r="T23" i="2" s="1"/>
  <c r="AJ22" i="2"/>
  <c r="U22" i="2"/>
  <c r="A22" i="2"/>
  <c r="T22" i="2" s="1"/>
  <c r="AJ21" i="2"/>
  <c r="U21" i="2"/>
  <c r="A21" i="2"/>
  <c r="T21" i="2" s="1"/>
  <c r="U20" i="2"/>
  <c r="AJ20" i="2" s="1"/>
  <c r="A20" i="2"/>
  <c r="T20" i="2" s="1"/>
  <c r="AJ19" i="2"/>
  <c r="U19" i="2"/>
  <c r="A19" i="2"/>
  <c r="T19" i="2" s="1"/>
  <c r="U18" i="2"/>
  <c r="AJ18" i="2" s="1"/>
  <c r="A18" i="2"/>
  <c r="T18" i="2" s="1"/>
  <c r="AJ17" i="2"/>
  <c r="U17" i="2"/>
  <c r="T17" i="2"/>
  <c r="A17" i="2"/>
  <c r="U16" i="2"/>
  <c r="AJ16" i="2" s="1"/>
  <c r="A16" i="2"/>
  <c r="T16" i="2" s="1"/>
  <c r="AJ15" i="2"/>
  <c r="U15" i="2"/>
  <c r="T15" i="2"/>
  <c r="A15" i="2"/>
  <c r="U14" i="2"/>
  <c r="AJ14" i="2" s="1"/>
  <c r="A14" i="2"/>
  <c r="T14" i="2" s="1"/>
  <c r="AJ13" i="2"/>
  <c r="U13" i="2"/>
  <c r="A13" i="2"/>
  <c r="T13" i="2" s="1"/>
  <c r="U12" i="2"/>
  <c r="AJ12" i="2" s="1"/>
  <c r="A12" i="2"/>
  <c r="T12" i="2" s="1"/>
  <c r="AJ11" i="2"/>
  <c r="U11" i="2"/>
  <c r="A11" i="2"/>
  <c r="T11" i="2" s="1"/>
  <c r="U10" i="2"/>
  <c r="AJ10" i="2" s="1"/>
  <c r="A10" i="2"/>
  <c r="T10" i="2" s="1"/>
  <c r="AJ9" i="2"/>
  <c r="U9" i="2"/>
  <c r="T9" i="2"/>
  <c r="A9" i="2"/>
  <c r="U8" i="2"/>
  <c r="AJ8" i="2" s="1"/>
  <c r="A8" i="2"/>
  <c r="T8" i="2" s="1"/>
  <c r="AJ7" i="2"/>
  <c r="U7" i="2"/>
  <c r="A7" i="2"/>
  <c r="T7" i="2" s="1"/>
  <c r="F4" i="2"/>
  <c r="E4" i="2"/>
  <c r="D4" i="2"/>
  <c r="C4" i="2"/>
  <c r="AJ15" i="1"/>
  <c r="AJ19" i="1"/>
  <c r="AJ21" i="1"/>
  <c r="U8" i="1"/>
  <c r="AJ8" i="1" s="1"/>
  <c r="U9" i="1"/>
  <c r="AJ9" i="1" s="1"/>
  <c r="U10" i="1"/>
  <c r="AJ10" i="1" s="1"/>
  <c r="U11" i="1"/>
  <c r="AJ11" i="1" s="1"/>
  <c r="U12" i="1"/>
  <c r="AJ12" i="1" s="1"/>
  <c r="U13" i="1"/>
  <c r="AJ13" i="1" s="1"/>
  <c r="U14" i="1"/>
  <c r="AJ14" i="1" s="1"/>
  <c r="U15" i="1"/>
  <c r="U16" i="1"/>
  <c r="AJ16" i="1" s="1"/>
  <c r="U17" i="1"/>
  <c r="AJ17" i="1" s="1"/>
  <c r="U18" i="1"/>
  <c r="AJ18" i="1" s="1"/>
  <c r="U19" i="1"/>
  <c r="U20" i="1"/>
  <c r="AJ20" i="1" s="1"/>
  <c r="U21" i="1"/>
  <c r="U22" i="1"/>
  <c r="AJ22" i="1" s="1"/>
  <c r="U7" i="1"/>
  <c r="AJ7" i="1" s="1"/>
  <c r="A23" i="1"/>
  <c r="A24" i="1"/>
  <c r="A25" i="1"/>
  <c r="A26" i="1"/>
  <c r="A27" i="1"/>
  <c r="C4" i="1"/>
  <c r="F4" i="1"/>
  <c r="A8" i="1"/>
  <c r="T8" i="1" s="1"/>
  <c r="A9" i="1"/>
  <c r="T9" i="1" s="1"/>
  <c r="A10" i="1"/>
  <c r="T10" i="1" s="1"/>
  <c r="A11" i="1"/>
  <c r="T11" i="1" s="1"/>
  <c r="A12" i="1"/>
  <c r="T12" i="1" s="1"/>
  <c r="A13" i="1"/>
  <c r="T13" i="1" s="1"/>
  <c r="A14" i="1"/>
  <c r="T14" i="1" s="1"/>
  <c r="A15" i="1"/>
  <c r="T15" i="1" s="1"/>
  <c r="A16" i="1"/>
  <c r="T16" i="1" s="1"/>
  <c r="A17" i="1"/>
  <c r="T17" i="1" s="1"/>
  <c r="A18" i="1"/>
  <c r="T18" i="1" s="1"/>
  <c r="A19" i="1"/>
  <c r="T19" i="1" s="1"/>
  <c r="A20" i="1"/>
  <c r="T20" i="1" s="1"/>
  <c r="A21" i="1"/>
  <c r="T21" i="1" s="1"/>
  <c r="A22" i="1"/>
  <c r="T22" i="1" s="1"/>
  <c r="A7" i="1"/>
  <c r="T7" i="1" s="1"/>
  <c r="D4" i="1"/>
  <c r="E4" i="1"/>
</calcChain>
</file>

<file path=xl/sharedStrings.xml><?xml version="1.0" encoding="utf-8"?>
<sst xmlns="http://schemas.openxmlformats.org/spreadsheetml/2006/main" count="251" uniqueCount="88">
  <si>
    <t>レース名</t>
  </si>
  <si>
    <t>距離(m)</t>
  </si>
  <si>
    <t>場所</t>
  </si>
  <si>
    <t>天候</t>
  </si>
  <si>
    <t>馬場状態</t>
  </si>
  <si>
    <t>日程</t>
  </si>
  <si>
    <t>馬場</t>
  </si>
  <si>
    <t>皐月賞</t>
  </si>
  <si>
    <t>中山</t>
  </si>
  <si>
    <t>晴</t>
  </si>
  <si>
    <t>稍重</t>
  </si>
  <si>
    <t>良</t>
  </si>
  <si>
    <t>阪神</t>
  </si>
  <si>
    <t>曇</t>
  </si>
  <si>
    <t>出走馬</t>
  </si>
  <si>
    <t>馬番</t>
  </si>
  <si>
    <t>枠番</t>
  </si>
  <si>
    <t>上がり</t>
  </si>
  <si>
    <t>京都</t>
  </si>
  <si>
    <t>雨</t>
  </si>
  <si>
    <t>重</t>
  </si>
  <si>
    <t>エフフォーリア</t>
  </si>
  <si>
    <t>東京</t>
  </si>
  <si>
    <t>小雨</t>
  </si>
  <si>
    <t>不良</t>
  </si>
  <si>
    <t>福島</t>
  </si>
  <si>
    <t>雪</t>
  </si>
  <si>
    <t>小倉</t>
  </si>
  <si>
    <t>小雪</t>
  </si>
  <si>
    <t>新潟</t>
  </si>
  <si>
    <t>中京</t>
  </si>
  <si>
    <t>函館</t>
  </si>
  <si>
    <t>札幌</t>
  </si>
  <si>
    <t>着順</t>
    <rPh sb="0" eb="2">
      <t>チャクジュン</t>
    </rPh>
    <phoneticPr fontId="1"/>
  </si>
  <si>
    <t>G1</t>
  </si>
  <si>
    <t>G1</t>
    <phoneticPr fontId="1"/>
  </si>
  <si>
    <t>G2</t>
  </si>
  <si>
    <t>G2</t>
    <phoneticPr fontId="1"/>
  </si>
  <si>
    <t>G3</t>
  </si>
  <si>
    <t>G3</t>
    <phoneticPr fontId="1"/>
  </si>
  <si>
    <t>OP</t>
    <phoneticPr fontId="1"/>
  </si>
  <si>
    <t>格</t>
    <rPh sb="0" eb="1">
      <t>カク</t>
    </rPh>
    <phoneticPr fontId="1"/>
  </si>
  <si>
    <t>OP(L)</t>
  </si>
  <si>
    <t>OP(L)</t>
    <phoneticPr fontId="1"/>
  </si>
  <si>
    <t>朝日フューチュリティ</t>
    <phoneticPr fontId="1"/>
  </si>
  <si>
    <t>距離/時間</t>
    <rPh sb="0" eb="2">
      <t>キョリ</t>
    </rPh>
    <rPh sb="3" eb="5">
      <t>ジカン</t>
    </rPh>
    <phoneticPr fontId="1"/>
  </si>
  <si>
    <t>±200</t>
    <phoneticPr fontId="1"/>
  </si>
  <si>
    <t>±0</t>
    <phoneticPr fontId="1"/>
  </si>
  <si>
    <t>±400</t>
    <phoneticPr fontId="1"/>
  </si>
  <si>
    <r>
      <rPr>
        <sz val="10"/>
        <color theme="1"/>
        <rFont val="Arial"/>
        <family val="3"/>
        <charset val="128"/>
        <scheme val="minor"/>
      </rPr>
      <t>前走</t>
    </r>
    <phoneticPr fontId="1"/>
  </si>
  <si>
    <r>
      <rPr>
        <sz val="10"/>
        <color rgb="FF000000"/>
        <rFont val="Arial"/>
        <family val="3"/>
        <charset val="128"/>
        <scheme val="minor"/>
      </rPr>
      <t>格</t>
    </r>
    <rPh sb="0" eb="1">
      <t>カク</t>
    </rPh>
    <phoneticPr fontId="1"/>
  </si>
  <si>
    <r>
      <rPr>
        <sz val="10"/>
        <color rgb="FF000000"/>
        <rFont val="Arial"/>
        <family val="3"/>
        <charset val="128"/>
        <scheme val="minor"/>
      </rPr>
      <t>枠番</t>
    </r>
    <rPh sb="0" eb="2">
      <t>ワクバン</t>
    </rPh>
    <phoneticPr fontId="1"/>
  </si>
  <si>
    <r>
      <rPr>
        <sz val="10"/>
        <color rgb="FF000000"/>
        <rFont val="Arial"/>
        <family val="3"/>
        <charset val="128"/>
        <scheme val="minor"/>
      </rPr>
      <t>馬番</t>
    </r>
    <rPh sb="0" eb="2">
      <t>ウマバン</t>
    </rPh>
    <phoneticPr fontId="1"/>
  </si>
  <si>
    <r>
      <rPr>
        <sz val="10"/>
        <color theme="1"/>
        <rFont val="Arial"/>
        <family val="3"/>
        <charset val="128"/>
        <scheme val="minor"/>
      </rPr>
      <t>日程</t>
    </r>
    <phoneticPr fontId="1"/>
  </si>
  <si>
    <r>
      <rPr>
        <sz val="10"/>
        <rFont val="Arial"/>
        <family val="3"/>
        <charset val="128"/>
        <scheme val="minor"/>
      </rPr>
      <t>タイム</t>
    </r>
    <phoneticPr fontId="1"/>
  </si>
  <si>
    <r>
      <rPr>
        <sz val="10"/>
        <color rgb="FF000000"/>
        <rFont val="Arial"/>
        <family val="3"/>
        <charset val="128"/>
        <scheme val="minor"/>
      </rPr>
      <t>前走関与係数</t>
    </r>
    <rPh sb="0" eb="6">
      <t>ゼンソウカンヨケイスウ</t>
    </rPh>
    <phoneticPr fontId="1"/>
  </si>
  <si>
    <r>
      <rPr>
        <sz val="10"/>
        <color rgb="FF000000"/>
        <rFont val="Arial"/>
        <family val="3"/>
        <charset val="128"/>
        <scheme val="minor"/>
      </rPr>
      <t>アドマイヤハダル</t>
    </r>
    <phoneticPr fontId="1"/>
  </si>
  <si>
    <r>
      <rPr>
        <sz val="10"/>
        <color rgb="FF000000"/>
        <rFont val="Arial"/>
        <family val="3"/>
        <charset val="128"/>
        <scheme val="minor"/>
      </rPr>
      <t>若葉</t>
    </r>
    <r>
      <rPr>
        <sz val="10"/>
        <color rgb="FF000000"/>
        <rFont val="Arial"/>
        <family val="2"/>
        <scheme val="minor"/>
      </rPr>
      <t>S(L)</t>
    </r>
    <rPh sb="0" eb="2">
      <t>ワカバ</t>
    </rPh>
    <phoneticPr fontId="1"/>
  </si>
  <si>
    <r>
      <rPr>
        <sz val="10"/>
        <color rgb="FF000000"/>
        <rFont val="Arial"/>
        <family val="3"/>
        <charset val="128"/>
        <scheme val="minor"/>
      </rPr>
      <t>ルーバステソーロ</t>
    </r>
    <phoneticPr fontId="1"/>
  </si>
  <si>
    <t>3歳一勝クラス</t>
    <rPh sb="1" eb="4">
      <t>サイイッショウ</t>
    </rPh>
    <phoneticPr fontId="1"/>
  </si>
  <si>
    <r>
      <t>1</t>
    </r>
    <r>
      <rPr>
        <sz val="10"/>
        <color theme="1"/>
        <rFont val="Arial"/>
        <family val="3"/>
        <charset val="128"/>
        <scheme val="minor"/>
      </rPr>
      <t>勝</t>
    </r>
    <rPh sb="1" eb="2">
      <t>ショウ</t>
    </rPh>
    <phoneticPr fontId="1"/>
  </si>
  <si>
    <r>
      <rPr>
        <sz val="10"/>
        <color rgb="FF000000"/>
        <rFont val="Arial"/>
        <family val="3"/>
        <charset val="128"/>
        <scheme val="minor"/>
      </rPr>
      <t>ステラヴェローチェ</t>
    </r>
    <phoneticPr fontId="1"/>
  </si>
  <si>
    <r>
      <rPr>
        <sz val="10"/>
        <color rgb="FF000000"/>
        <rFont val="Arial"/>
        <family val="3"/>
        <charset val="128"/>
        <scheme val="minor"/>
      </rPr>
      <t>共同通信杯</t>
    </r>
    <rPh sb="0" eb="5">
      <t>キョウドウツウシンハイ</t>
    </rPh>
    <phoneticPr fontId="1"/>
  </si>
  <si>
    <r>
      <rPr>
        <sz val="10"/>
        <color rgb="FF000000"/>
        <rFont val="Arial"/>
        <family val="3"/>
        <charset val="128"/>
        <scheme val="minor"/>
      </rPr>
      <t>イルーシヴパンサー</t>
    </r>
    <phoneticPr fontId="1"/>
  </si>
  <si>
    <r>
      <rPr>
        <sz val="10"/>
        <color rgb="FF000000"/>
        <rFont val="Arial"/>
        <family val="3"/>
        <charset val="128"/>
        <scheme val="minor"/>
      </rPr>
      <t>フジ</t>
    </r>
    <r>
      <rPr>
        <sz val="10"/>
        <color rgb="FF000000"/>
        <rFont val="Arial"/>
        <family val="2"/>
        <scheme val="minor"/>
      </rPr>
      <t>TV</t>
    </r>
    <r>
      <rPr>
        <sz val="10"/>
        <color rgb="FF000000"/>
        <rFont val="Arial"/>
        <family val="3"/>
        <charset val="128"/>
        <scheme val="minor"/>
      </rPr>
      <t>スプリング</t>
    </r>
    <r>
      <rPr>
        <sz val="10"/>
        <color rgb="FF000000"/>
        <rFont val="Arial"/>
        <family val="2"/>
        <scheme val="minor"/>
      </rPr>
      <t>S</t>
    </r>
    <phoneticPr fontId="1"/>
  </si>
  <si>
    <r>
      <rPr>
        <sz val="10"/>
        <color rgb="FF000000"/>
        <rFont val="Arial"/>
        <family val="3"/>
        <charset val="128"/>
        <scheme val="minor"/>
      </rPr>
      <t>ヴィクティファルス</t>
    </r>
    <phoneticPr fontId="1"/>
  </si>
  <si>
    <r>
      <rPr>
        <sz val="10"/>
        <color rgb="FF000000"/>
        <rFont val="Arial"/>
        <family val="3"/>
        <charset val="128"/>
        <scheme val="minor"/>
      </rPr>
      <t>ヨーホーレイク</t>
    </r>
    <phoneticPr fontId="1"/>
  </si>
  <si>
    <r>
      <rPr>
        <sz val="10"/>
        <color rgb="FF000000"/>
        <rFont val="Arial"/>
        <family val="3"/>
        <charset val="128"/>
        <scheme val="minor"/>
      </rPr>
      <t>きさらぎ賞</t>
    </r>
    <phoneticPr fontId="1"/>
  </si>
  <si>
    <t>3勝</t>
    <rPh sb="1" eb="2">
      <t>ショウ</t>
    </rPh>
    <phoneticPr fontId="1"/>
  </si>
  <si>
    <r>
      <rPr>
        <sz val="10"/>
        <color rgb="FF000000"/>
        <rFont val="Arial"/>
        <family val="3"/>
        <charset val="128"/>
        <scheme val="minor"/>
      </rPr>
      <t>ダノンザキッド</t>
    </r>
    <phoneticPr fontId="1"/>
  </si>
  <si>
    <r>
      <rPr>
        <sz val="10"/>
        <color rgb="FF000000"/>
        <rFont val="Arial"/>
        <family val="3"/>
        <charset val="128"/>
        <scheme val="minor"/>
      </rPr>
      <t>報知弥生ディープ記念</t>
    </r>
    <phoneticPr fontId="1"/>
  </si>
  <si>
    <r>
      <rPr>
        <sz val="10"/>
        <color theme="1"/>
        <rFont val="Arial"/>
        <family val="3"/>
        <charset val="128"/>
        <scheme val="minor"/>
      </rPr>
      <t>良</t>
    </r>
  </si>
  <si>
    <t>2勝</t>
    <rPh sb="1" eb="2">
      <t>ショウ</t>
    </rPh>
    <phoneticPr fontId="1"/>
  </si>
  <si>
    <r>
      <rPr>
        <sz val="10"/>
        <color rgb="FF000000"/>
        <rFont val="Arial"/>
        <family val="3"/>
        <charset val="128"/>
        <scheme val="minor"/>
      </rPr>
      <t>ラーゴム</t>
    </r>
    <phoneticPr fontId="1"/>
  </si>
  <si>
    <r>
      <rPr>
        <sz val="10"/>
        <color rgb="FF000000"/>
        <rFont val="Arial"/>
        <family val="3"/>
        <charset val="128"/>
        <scheme val="minor"/>
      </rPr>
      <t>シュヴァリエローズ</t>
    </r>
    <phoneticPr fontId="1"/>
  </si>
  <si>
    <r>
      <rPr>
        <sz val="10"/>
        <color rgb="FF000000"/>
        <rFont val="Arial"/>
        <family val="3"/>
        <charset val="128"/>
        <scheme val="minor"/>
      </rPr>
      <t>ディープモンスター</t>
    </r>
    <phoneticPr fontId="1"/>
  </si>
  <si>
    <r>
      <rPr>
        <sz val="10"/>
        <color rgb="FF000000"/>
        <rFont val="Arial"/>
        <family val="3"/>
        <charset val="128"/>
        <scheme val="minor"/>
      </rPr>
      <t>すみれ</t>
    </r>
    <r>
      <rPr>
        <sz val="10"/>
        <color rgb="FF000000"/>
        <rFont val="Arial"/>
        <family val="2"/>
        <scheme val="minor"/>
      </rPr>
      <t>S(L)</t>
    </r>
    <phoneticPr fontId="1"/>
  </si>
  <si>
    <r>
      <rPr>
        <sz val="10"/>
        <color rgb="FF000000"/>
        <rFont val="Arial"/>
        <family val="3"/>
        <charset val="128"/>
        <scheme val="minor"/>
      </rPr>
      <t>ワールドリバイバル</t>
    </r>
    <phoneticPr fontId="1"/>
  </si>
  <si>
    <r>
      <rPr>
        <sz val="10"/>
        <color rgb="FF000000"/>
        <rFont val="Arial"/>
        <family val="3"/>
        <charset val="128"/>
        <scheme val="minor"/>
      </rPr>
      <t>タイトルホルダー</t>
    </r>
    <phoneticPr fontId="1"/>
  </si>
  <si>
    <r>
      <rPr>
        <sz val="10"/>
        <color rgb="FF000000"/>
        <rFont val="Arial"/>
        <family val="3"/>
        <charset val="128"/>
        <scheme val="minor"/>
      </rPr>
      <t>アサマノイタズラ</t>
    </r>
    <phoneticPr fontId="1"/>
  </si>
  <si>
    <r>
      <rPr>
        <sz val="10"/>
        <color rgb="FF000000"/>
        <rFont val="Arial"/>
        <family val="3"/>
        <charset val="128"/>
        <scheme val="minor"/>
      </rPr>
      <t>グラティアス</t>
    </r>
    <phoneticPr fontId="1"/>
  </si>
  <si>
    <r>
      <rPr>
        <sz val="10"/>
        <color rgb="FF000000"/>
        <rFont val="Arial"/>
        <family val="3"/>
        <charset val="128"/>
        <scheme val="minor"/>
      </rPr>
      <t>京成杯</t>
    </r>
    <rPh sb="0" eb="1">
      <t>キョウ</t>
    </rPh>
    <rPh sb="1" eb="2">
      <t>セイ</t>
    </rPh>
    <rPh sb="2" eb="3">
      <t>ハイ</t>
    </rPh>
    <phoneticPr fontId="1"/>
  </si>
  <si>
    <r>
      <rPr>
        <sz val="10"/>
        <color rgb="FF000000"/>
        <rFont val="Arial"/>
        <family val="3"/>
        <charset val="128"/>
        <scheme val="minor"/>
      </rPr>
      <t>レッドベルオーブ</t>
    </r>
    <phoneticPr fontId="1"/>
  </si>
  <si>
    <t>距離係数(仮)</t>
    <rPh sb="0" eb="4">
      <t>キョリケイスウ</t>
    </rPh>
    <rPh sb="5" eb="6">
      <t>カリ</t>
    </rPh>
    <phoneticPr fontId="1"/>
  </si>
  <si>
    <r>
      <rPr>
        <sz val="10"/>
        <color rgb="FF000000"/>
        <rFont val="ＭＳ ゴシック"/>
        <family val="3"/>
        <charset val="128"/>
      </rPr>
      <t>馬場係数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Yu Gothic"/>
        <family val="2"/>
        <charset val="128"/>
      </rPr>
      <t>仮</t>
    </r>
    <r>
      <rPr>
        <sz val="10"/>
        <color rgb="FF000000"/>
        <rFont val="Arial"/>
        <family val="2"/>
        <scheme val="minor"/>
      </rPr>
      <t>)</t>
    </r>
    <rPh sb="0" eb="4">
      <t>ババケイスウ</t>
    </rPh>
    <rPh sb="5" eb="6">
      <t>カリ</t>
    </rPh>
    <phoneticPr fontId="1"/>
  </si>
  <si>
    <t>気になるレース</t>
    <rPh sb="0" eb="1">
      <t>キ</t>
    </rPh>
    <phoneticPr fontId="1"/>
  </si>
  <si>
    <r>
      <t>1</t>
    </r>
    <r>
      <rPr>
        <sz val="10"/>
        <color theme="0"/>
        <rFont val="Arial"/>
        <family val="3"/>
        <charset val="128"/>
        <scheme val="minor"/>
      </rPr>
      <t>勝</t>
    </r>
    <rPh sb="1" eb="2">
      <t>ショウ</t>
    </rPh>
    <phoneticPr fontId="1"/>
  </si>
  <si>
    <r>
      <rPr>
        <sz val="10"/>
        <color theme="0"/>
        <rFont val="Arial"/>
        <family val="3"/>
        <charset val="128"/>
        <scheme val="minor"/>
      </rPr>
      <t>未勝利</t>
    </r>
    <rPh sb="0" eb="3">
      <t>ミショウリ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</si>
</sst>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m/dd"/>
    <numFmt numFmtId="177" formatCode="[s]"/>
    <numFmt numFmtId="178" formatCode="0.0"/>
  </numFmts>
  <fonts count="14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theme="0"/>
      <name val="Arial"/>
      <family val="2"/>
    </font>
    <font>
      <sz val="10"/>
      <color rgb="FF000000"/>
      <name val="Yu Gothic"/>
      <family val="2"/>
      <charset val="128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3"/>
      <charset val="128"/>
      <scheme val="minor"/>
    </font>
    <font>
      <sz val="10"/>
      <color rgb="FF000000"/>
      <name val="Arial"/>
      <family val="3"/>
      <charset val="128"/>
      <scheme val="minor"/>
    </font>
    <font>
      <sz val="10"/>
      <name val="Arial"/>
      <family val="3"/>
      <charset val="128"/>
      <scheme val="minor"/>
    </font>
    <font>
      <sz val="10"/>
      <color theme="0"/>
      <name val="Arial"/>
      <family val="2"/>
      <scheme val="minor"/>
    </font>
    <font>
      <sz val="10"/>
      <color rgb="FF000000"/>
      <name val="ＭＳ ゴシック"/>
      <family val="3"/>
      <charset val="128"/>
    </font>
    <font>
      <sz val="10"/>
      <color theme="1"/>
      <name val="Yu Gothic"/>
      <family val="2"/>
      <charset val="128"/>
    </font>
    <font>
      <sz val="10"/>
      <color theme="0"/>
      <name val="Arial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CFE2F3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0" fillId="0" borderId="0" xfId="0" applyFont="1" applyAlignment="1"/>
    <xf numFmtId="177" fontId="2" fillId="0" borderId="0" xfId="0" applyNumberFormat="1" applyFont="1" applyAlignment="1"/>
    <xf numFmtId="0" fontId="4" fillId="0" borderId="0" xfId="0" applyFont="1" applyAlignment="1"/>
    <xf numFmtId="0" fontId="5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4" fillId="4" borderId="0" xfId="0" applyFont="1" applyFill="1" applyAlignment="1"/>
    <xf numFmtId="0" fontId="4" fillId="6" borderId="0" xfId="0" applyFont="1" applyFill="1" applyAlignment="1"/>
    <xf numFmtId="0" fontId="4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6" fontId="4" fillId="0" borderId="0" xfId="0" applyNumberFormat="1" applyFont="1" applyAlignment="1">
      <alignment vertical="center"/>
    </xf>
    <xf numFmtId="178" fontId="4" fillId="0" borderId="0" xfId="0" applyNumberFormat="1" applyFont="1" applyAlignment="1"/>
    <xf numFmtId="0" fontId="10" fillId="0" borderId="0" xfId="0" applyFont="1" applyAlignment="1"/>
    <xf numFmtId="0" fontId="10" fillId="2" borderId="0" xfId="0" applyFont="1" applyFill="1" applyAlignment="1"/>
    <xf numFmtId="0" fontId="0" fillId="0" borderId="0" xfId="0" applyFont="1" applyAlignment="1"/>
    <xf numFmtId="0" fontId="5" fillId="3" borderId="0" xfId="0" applyFont="1" applyFill="1" applyAlignment="1" applyProtection="1">
      <alignment vertical="center"/>
    </xf>
    <xf numFmtId="0" fontId="4" fillId="4" borderId="0" xfId="0" applyFont="1" applyFill="1" applyAlignment="1" applyProtection="1">
      <alignment vertical="center"/>
    </xf>
    <xf numFmtId="0" fontId="6" fillId="3" borderId="0" xfId="0" applyFont="1" applyFill="1" applyAlignment="1" applyProtection="1">
      <alignment vertical="center"/>
    </xf>
    <xf numFmtId="0" fontId="4" fillId="4" borderId="0" xfId="0" applyFont="1" applyFill="1" applyAlignment="1" applyProtection="1"/>
    <xf numFmtId="0" fontId="0" fillId="0" borderId="0" xfId="0" applyFont="1" applyAlignment="1" applyProtection="1"/>
    <xf numFmtId="0" fontId="4" fillId="6" borderId="0" xfId="0" applyFont="1" applyFill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46" fontId="4" fillId="0" borderId="0" xfId="0" applyNumberFormat="1" applyFont="1" applyAlignment="1" applyProtection="1">
      <alignment vertical="center"/>
      <protection locked="0"/>
    </xf>
    <xf numFmtId="178" fontId="4" fillId="0" borderId="0" xfId="0" applyNumberFormat="1" applyFont="1" applyAlignment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0" xfId="0" applyFont="1" applyAlignment="1"/>
    <xf numFmtId="14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76" fontId="6" fillId="0" borderId="0" xfId="0" applyNumberFormat="1" applyFont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 applyAlignment="1" applyProtection="1">
      <alignment vertical="center"/>
      <protection locked="0"/>
    </xf>
    <xf numFmtId="176" fontId="6" fillId="0" borderId="0" xfId="0" applyNumberFormat="1" applyFont="1" applyAlignment="1" applyProtection="1">
      <alignment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6" fillId="5" borderId="0" xfId="0" applyFont="1" applyFill="1" applyAlignment="1">
      <alignment vertical="center"/>
    </xf>
    <xf numFmtId="0" fontId="6" fillId="3" borderId="0" xfId="0" applyFont="1" applyFill="1" applyAlignment="1" applyProtection="1">
      <alignment vertical="center"/>
    </xf>
    <xf numFmtId="0" fontId="4" fillId="4" borderId="0" xfId="0" applyFont="1" applyFill="1" applyAlignment="1" applyProtection="1">
      <alignment vertical="center"/>
    </xf>
    <xf numFmtId="0" fontId="6" fillId="3" borderId="0" xfId="0" applyFont="1" applyFill="1" applyAlignment="1" applyProtection="1">
      <alignment horizontal="center" vertical="center"/>
    </xf>
    <xf numFmtId="0" fontId="12" fillId="3" borderId="0" xfId="0" applyFont="1" applyFill="1" applyAlignment="1" applyProtection="1">
      <alignment vertical="center"/>
    </xf>
    <xf numFmtId="0" fontId="6" fillId="3" borderId="0" xfId="0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6" fillId="3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176" fontId="6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0" fontId="12" fillId="3" borderId="0" xfId="0" applyFont="1" applyFill="1" applyAlignment="1">
      <alignment vertical="center"/>
    </xf>
  </cellXfs>
  <cellStyles count="1">
    <cellStyle name="標準" xfId="0" builtinId="0"/>
  </cellStyles>
  <dxfs count="56"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D3852-1AE1-4680-A4F2-E25F5FA63C61}">
  <sheetPr>
    <outlinePr summaryBelow="0" summaryRight="0"/>
  </sheetPr>
  <dimension ref="A1:AW53"/>
  <sheetViews>
    <sheetView workbookViewId="0">
      <selection activeCell="I29" sqref="I29"/>
    </sheetView>
  </sheetViews>
  <sheetFormatPr defaultColWidth="14.453125" defaultRowHeight="15.75" customHeight="1"/>
  <cols>
    <col min="1" max="128" width="9.6328125" style="1" customWidth="1"/>
    <col min="129" max="16384" width="14.453125" style="1"/>
  </cols>
  <sheetData>
    <row r="1" spans="1:49" ht="18" customHeight="1"/>
    <row r="2" spans="1:49" ht="18" customHeight="1">
      <c r="B2" s="22" t="s">
        <v>41</v>
      </c>
      <c r="C2" s="41" t="s">
        <v>0</v>
      </c>
      <c r="D2" s="41"/>
      <c r="E2" s="41" t="s">
        <v>1</v>
      </c>
      <c r="F2" s="41"/>
      <c r="G2" s="41" t="s">
        <v>2</v>
      </c>
      <c r="H2" s="41"/>
      <c r="I2" s="41" t="s">
        <v>3</v>
      </c>
      <c r="J2" s="41"/>
      <c r="K2" s="41" t="s">
        <v>4</v>
      </c>
      <c r="L2" s="41"/>
      <c r="M2" s="41" t="s">
        <v>5</v>
      </c>
      <c r="N2" s="41"/>
      <c r="O2" s="9"/>
      <c r="P2" s="9"/>
      <c r="Q2" s="9"/>
      <c r="R2" s="9"/>
      <c r="S2" s="9"/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49" ht="18" customHeight="1">
      <c r="B3" s="23"/>
      <c r="C3" s="38"/>
      <c r="D3" s="38"/>
      <c r="E3" s="38"/>
      <c r="F3" s="38"/>
      <c r="G3" s="38"/>
      <c r="H3" s="38"/>
      <c r="I3" s="38"/>
      <c r="J3" s="38"/>
      <c r="K3" s="38"/>
      <c r="L3" s="38"/>
      <c r="M3" s="39"/>
      <c r="N3" s="39"/>
      <c r="O3" s="9"/>
      <c r="P3" s="9"/>
      <c r="Q3" s="9"/>
      <c r="R3" s="9"/>
      <c r="S3" s="9"/>
      <c r="T3" s="9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49" ht="18" customHeight="1">
      <c r="B4" s="9"/>
      <c r="C4" s="10">
        <f>E3*1.2</f>
        <v>0</v>
      </c>
      <c r="D4" s="10">
        <f>E3*1.1</f>
        <v>0</v>
      </c>
      <c r="E4" s="10">
        <f>E3*0.9</f>
        <v>0</v>
      </c>
      <c r="F4" s="10">
        <f>E3*0.8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49" ht="18" customHeigh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49" ht="18" customHeight="1">
      <c r="B6" s="17" t="s">
        <v>16</v>
      </c>
      <c r="C6" s="17" t="s">
        <v>15</v>
      </c>
      <c r="D6" s="42" t="s">
        <v>14</v>
      </c>
      <c r="E6" s="43"/>
      <c r="F6" s="42" t="s">
        <v>49</v>
      </c>
      <c r="G6" s="43"/>
      <c r="H6" s="18" t="s">
        <v>50</v>
      </c>
      <c r="I6" s="18" t="s">
        <v>51</v>
      </c>
      <c r="J6" s="18" t="s">
        <v>52</v>
      </c>
      <c r="K6" s="18" t="s">
        <v>33</v>
      </c>
      <c r="L6" s="19" t="s">
        <v>1</v>
      </c>
      <c r="M6" s="19" t="s">
        <v>2</v>
      </c>
      <c r="N6" s="17" t="s">
        <v>3</v>
      </c>
      <c r="O6" s="17" t="s">
        <v>6</v>
      </c>
      <c r="P6" s="44" t="s">
        <v>53</v>
      </c>
      <c r="Q6" s="44"/>
      <c r="R6" s="17" t="s">
        <v>17</v>
      </c>
      <c r="S6" s="17" t="s">
        <v>54</v>
      </c>
      <c r="T6" s="20" t="s">
        <v>45</v>
      </c>
      <c r="U6" s="21"/>
      <c r="V6" s="45" t="s">
        <v>85</v>
      </c>
      <c r="W6" s="43"/>
      <c r="X6" s="18" t="s">
        <v>50</v>
      </c>
      <c r="Y6" s="18" t="s">
        <v>51</v>
      </c>
      <c r="Z6" s="18" t="s">
        <v>52</v>
      </c>
      <c r="AA6" s="18" t="s">
        <v>33</v>
      </c>
      <c r="AB6" s="19" t="s">
        <v>1</v>
      </c>
      <c r="AC6" s="19" t="s">
        <v>2</v>
      </c>
      <c r="AD6" s="17" t="s">
        <v>3</v>
      </c>
      <c r="AE6" s="17" t="s">
        <v>6</v>
      </c>
      <c r="AF6" s="44" t="s">
        <v>53</v>
      </c>
      <c r="AG6" s="44"/>
      <c r="AH6" s="17" t="s">
        <v>17</v>
      </c>
      <c r="AI6" s="17" t="s">
        <v>54</v>
      </c>
      <c r="AJ6" s="20" t="s">
        <v>45</v>
      </c>
      <c r="AO6" s="37" t="s">
        <v>83</v>
      </c>
      <c r="AP6" s="36"/>
      <c r="AQ6" s="3"/>
      <c r="AR6" s="3"/>
      <c r="AS6" s="3"/>
      <c r="AT6" s="3"/>
      <c r="AU6" s="3"/>
      <c r="AV6" s="3"/>
      <c r="AW6" s="3"/>
    </row>
    <row r="7" spans="1:49" ht="18" customHeight="1">
      <c r="A7" s="2">
        <f t="shared" ref="A7:A22" si="0">S7</f>
        <v>0</v>
      </c>
      <c r="B7" s="23"/>
      <c r="C7" s="23">
        <v>1</v>
      </c>
      <c r="D7" s="28"/>
      <c r="E7" s="28"/>
      <c r="F7" s="28"/>
      <c r="G7" s="28"/>
      <c r="H7" s="23"/>
      <c r="I7" s="23"/>
      <c r="J7" s="23"/>
      <c r="K7" s="23"/>
      <c r="L7" s="24"/>
      <c r="M7" s="24"/>
      <c r="N7" s="24"/>
      <c r="O7" s="24"/>
      <c r="P7" s="32"/>
      <c r="Q7" s="32"/>
      <c r="R7" s="23"/>
      <c r="S7" s="26"/>
      <c r="T7" s="27" t="e">
        <f t="shared" ref="T7:T22" si="1">L7/(A7*60)</f>
        <v>#DIV/0!</v>
      </c>
      <c r="U7" s="2">
        <f>AI7</f>
        <v>0</v>
      </c>
      <c r="V7" s="40"/>
      <c r="W7" s="28"/>
      <c r="X7" s="23"/>
      <c r="Y7" s="23"/>
      <c r="Z7" s="23"/>
      <c r="AA7" s="23"/>
      <c r="AB7" s="24"/>
      <c r="AC7" s="24"/>
      <c r="AD7" s="24"/>
      <c r="AE7" s="24"/>
      <c r="AF7" s="32"/>
      <c r="AG7" s="32"/>
      <c r="AH7" s="23"/>
      <c r="AI7" s="26"/>
      <c r="AJ7" s="27" t="e">
        <f>AB7/(U7*60)</f>
        <v>#DIV/0!</v>
      </c>
      <c r="AO7" s="3" t="s">
        <v>47</v>
      </c>
      <c r="AP7" s="3">
        <v>1</v>
      </c>
      <c r="AQ7" s="3"/>
      <c r="AR7" s="3"/>
      <c r="AS7" s="14" t="s">
        <v>2</v>
      </c>
      <c r="AT7" s="14" t="s">
        <v>3</v>
      </c>
      <c r="AU7" s="14" t="s">
        <v>6</v>
      </c>
      <c r="AV7" s="14" t="s">
        <v>41</v>
      </c>
      <c r="AW7" s="14">
        <v>1</v>
      </c>
    </row>
    <row r="8" spans="1:49" ht="18" customHeight="1">
      <c r="A8" s="2">
        <f t="shared" si="0"/>
        <v>0</v>
      </c>
      <c r="B8" s="23"/>
      <c r="C8" s="23">
        <v>2</v>
      </c>
      <c r="D8" s="28"/>
      <c r="E8" s="28"/>
      <c r="F8" s="28"/>
      <c r="G8" s="28"/>
      <c r="H8" s="23"/>
      <c r="I8" s="24"/>
      <c r="J8" s="23"/>
      <c r="K8" s="23"/>
      <c r="L8" s="24"/>
      <c r="M8" s="24"/>
      <c r="N8" s="24"/>
      <c r="O8" s="24"/>
      <c r="P8" s="30"/>
      <c r="Q8" s="31"/>
      <c r="R8" s="23"/>
      <c r="S8" s="26"/>
      <c r="T8" s="27" t="e">
        <f t="shared" si="1"/>
        <v>#DIV/0!</v>
      </c>
      <c r="U8" s="2">
        <f t="shared" ref="U8:U22" si="2">AI8</f>
        <v>0</v>
      </c>
      <c r="V8" s="28"/>
      <c r="W8" s="28"/>
      <c r="X8" s="23"/>
      <c r="Y8" s="24"/>
      <c r="Z8" s="23"/>
      <c r="AA8" s="23"/>
      <c r="AB8" s="24"/>
      <c r="AC8" s="24"/>
      <c r="AD8" s="24"/>
      <c r="AE8" s="24"/>
      <c r="AF8" s="30"/>
      <c r="AG8" s="31"/>
      <c r="AH8" s="23"/>
      <c r="AI8" s="26"/>
      <c r="AJ8" s="27" t="e">
        <f t="shared" ref="AJ8:AJ22" si="3">AB8/(U8*60)</f>
        <v>#DIV/0!</v>
      </c>
      <c r="AO8" s="3" t="s">
        <v>46</v>
      </c>
      <c r="AP8" s="3">
        <v>0.9</v>
      </c>
      <c r="AQ8" s="3"/>
      <c r="AR8" s="3"/>
      <c r="AS8" s="14" t="s">
        <v>8</v>
      </c>
      <c r="AT8" s="14" t="s">
        <v>9</v>
      </c>
      <c r="AU8" s="14" t="s">
        <v>11</v>
      </c>
      <c r="AV8" s="15" t="s">
        <v>35</v>
      </c>
      <c r="AW8" s="14">
        <v>2</v>
      </c>
    </row>
    <row r="9" spans="1:49" ht="18" customHeight="1">
      <c r="A9" s="2">
        <f t="shared" si="0"/>
        <v>0</v>
      </c>
      <c r="B9" s="23"/>
      <c r="C9" s="23">
        <v>3</v>
      </c>
      <c r="D9" s="28"/>
      <c r="E9" s="28"/>
      <c r="F9" s="28"/>
      <c r="G9" s="28"/>
      <c r="H9" s="23"/>
      <c r="I9" s="24"/>
      <c r="J9" s="23"/>
      <c r="K9" s="23"/>
      <c r="L9" s="24"/>
      <c r="M9" s="24"/>
      <c r="N9" s="24"/>
      <c r="O9" s="24"/>
      <c r="P9" s="30"/>
      <c r="Q9" s="31"/>
      <c r="R9" s="23"/>
      <c r="S9" s="26"/>
      <c r="T9" s="27" t="e">
        <f t="shared" si="1"/>
        <v>#DIV/0!</v>
      </c>
      <c r="U9" s="2">
        <f t="shared" si="2"/>
        <v>0</v>
      </c>
      <c r="V9" s="28"/>
      <c r="W9" s="28"/>
      <c r="X9" s="23"/>
      <c r="Y9" s="24"/>
      <c r="Z9" s="23"/>
      <c r="AA9" s="23"/>
      <c r="AB9" s="24"/>
      <c r="AC9" s="24"/>
      <c r="AD9" s="24"/>
      <c r="AE9" s="24"/>
      <c r="AF9" s="30"/>
      <c r="AG9" s="31"/>
      <c r="AH9" s="23"/>
      <c r="AI9" s="26"/>
      <c r="AJ9" s="27" t="e">
        <f t="shared" si="3"/>
        <v>#DIV/0!</v>
      </c>
      <c r="AO9" s="3" t="s">
        <v>48</v>
      </c>
      <c r="AP9" s="3">
        <v>0.8</v>
      </c>
      <c r="AQ9" s="3"/>
      <c r="AR9" s="3"/>
      <c r="AS9" s="14" t="s">
        <v>12</v>
      </c>
      <c r="AT9" s="14" t="s">
        <v>13</v>
      </c>
      <c r="AU9" s="14" t="s">
        <v>10</v>
      </c>
      <c r="AV9" s="14" t="s">
        <v>37</v>
      </c>
      <c r="AW9" s="14">
        <v>3</v>
      </c>
    </row>
    <row r="10" spans="1:49" ht="18" customHeight="1">
      <c r="A10" s="2">
        <f t="shared" si="0"/>
        <v>0</v>
      </c>
      <c r="B10" s="23"/>
      <c r="C10" s="23">
        <v>4</v>
      </c>
      <c r="D10" s="28"/>
      <c r="E10" s="28"/>
      <c r="F10" s="28"/>
      <c r="G10" s="28"/>
      <c r="H10" s="23"/>
      <c r="I10" s="24"/>
      <c r="J10" s="23"/>
      <c r="K10" s="23"/>
      <c r="L10" s="24"/>
      <c r="M10" s="24"/>
      <c r="N10" s="24"/>
      <c r="O10" s="24"/>
      <c r="P10" s="30"/>
      <c r="Q10" s="31"/>
      <c r="R10" s="23"/>
      <c r="S10" s="26"/>
      <c r="T10" s="27" t="e">
        <f t="shared" si="1"/>
        <v>#DIV/0!</v>
      </c>
      <c r="U10" s="2">
        <f t="shared" si="2"/>
        <v>0</v>
      </c>
      <c r="V10" s="28"/>
      <c r="W10" s="28"/>
      <c r="X10" s="23"/>
      <c r="Y10" s="24"/>
      <c r="Z10" s="23"/>
      <c r="AA10" s="23"/>
      <c r="AB10" s="24"/>
      <c r="AC10" s="24"/>
      <c r="AD10" s="24"/>
      <c r="AE10" s="24"/>
      <c r="AF10" s="30"/>
      <c r="AG10" s="31"/>
      <c r="AH10" s="23"/>
      <c r="AI10" s="26"/>
      <c r="AJ10" s="27" t="e">
        <f t="shared" si="3"/>
        <v>#DIV/0!</v>
      </c>
      <c r="AO10" s="3"/>
      <c r="AP10" s="3"/>
      <c r="AQ10" s="3"/>
      <c r="AR10" s="3"/>
      <c r="AS10" s="14" t="s">
        <v>18</v>
      </c>
      <c r="AT10" s="14" t="s">
        <v>19</v>
      </c>
      <c r="AU10" s="14" t="s">
        <v>20</v>
      </c>
      <c r="AV10" s="14" t="s">
        <v>39</v>
      </c>
      <c r="AW10" s="14">
        <v>4</v>
      </c>
    </row>
    <row r="11" spans="1:49" ht="18" customHeight="1">
      <c r="A11" s="2">
        <f t="shared" si="0"/>
        <v>0</v>
      </c>
      <c r="B11" s="23"/>
      <c r="C11" s="23">
        <v>5</v>
      </c>
      <c r="D11" s="28"/>
      <c r="E11" s="28"/>
      <c r="F11" s="28"/>
      <c r="G11" s="28"/>
      <c r="H11" s="23"/>
      <c r="I11" s="24"/>
      <c r="J11" s="23"/>
      <c r="K11" s="23"/>
      <c r="L11" s="24"/>
      <c r="M11" s="24"/>
      <c r="N11" s="24"/>
      <c r="O11" s="24"/>
      <c r="P11" s="30"/>
      <c r="Q11" s="31"/>
      <c r="R11" s="23"/>
      <c r="S11" s="26"/>
      <c r="T11" s="27" t="e">
        <f t="shared" si="1"/>
        <v>#DIV/0!</v>
      </c>
      <c r="U11" s="2">
        <f t="shared" si="2"/>
        <v>0</v>
      </c>
      <c r="V11" s="28"/>
      <c r="W11" s="28"/>
      <c r="X11" s="23"/>
      <c r="Y11" s="24"/>
      <c r="Z11" s="23"/>
      <c r="AA11" s="23"/>
      <c r="AB11" s="24"/>
      <c r="AC11" s="24"/>
      <c r="AD11" s="24"/>
      <c r="AE11" s="24"/>
      <c r="AF11" s="30"/>
      <c r="AG11" s="31"/>
      <c r="AH11" s="23"/>
      <c r="AI11" s="26"/>
      <c r="AJ11" s="27" t="e">
        <f t="shared" si="3"/>
        <v>#DIV/0!</v>
      </c>
      <c r="AO11" s="35" t="s">
        <v>84</v>
      </c>
      <c r="AP11" s="36"/>
      <c r="AQ11" s="3"/>
      <c r="AR11" s="3"/>
      <c r="AS11" s="14" t="s">
        <v>22</v>
      </c>
      <c r="AT11" s="14" t="s">
        <v>23</v>
      </c>
      <c r="AU11" s="14" t="s">
        <v>24</v>
      </c>
      <c r="AV11" s="14" t="s">
        <v>43</v>
      </c>
      <c r="AW11" s="14">
        <v>5</v>
      </c>
    </row>
    <row r="12" spans="1:49" ht="18" customHeight="1">
      <c r="A12" s="2">
        <f t="shared" si="0"/>
        <v>0</v>
      </c>
      <c r="B12" s="23"/>
      <c r="C12" s="23">
        <v>6</v>
      </c>
      <c r="D12" s="28"/>
      <c r="E12" s="28"/>
      <c r="F12" s="28"/>
      <c r="G12" s="28"/>
      <c r="H12" s="23"/>
      <c r="I12" s="24"/>
      <c r="J12" s="23"/>
      <c r="K12" s="23"/>
      <c r="L12" s="24"/>
      <c r="M12" s="24"/>
      <c r="N12" s="24"/>
      <c r="O12" s="24"/>
      <c r="P12" s="30"/>
      <c r="Q12" s="31"/>
      <c r="R12" s="23"/>
      <c r="S12" s="26"/>
      <c r="T12" s="27" t="e">
        <f t="shared" si="1"/>
        <v>#DIV/0!</v>
      </c>
      <c r="U12" s="2">
        <f t="shared" si="2"/>
        <v>0</v>
      </c>
      <c r="V12" s="28"/>
      <c r="W12" s="28"/>
      <c r="X12" s="23"/>
      <c r="Y12" s="24"/>
      <c r="Z12" s="23"/>
      <c r="AA12" s="23"/>
      <c r="AB12" s="24"/>
      <c r="AC12" s="24"/>
      <c r="AD12" s="24"/>
      <c r="AE12" s="24"/>
      <c r="AF12" s="30"/>
      <c r="AG12" s="31"/>
      <c r="AH12" s="23"/>
      <c r="AI12" s="26"/>
      <c r="AJ12" s="27" t="e">
        <f t="shared" si="3"/>
        <v>#DIV/0!</v>
      </c>
      <c r="AO12" s="3"/>
      <c r="AP12" s="3"/>
      <c r="AQ12" s="3"/>
      <c r="AR12" s="3"/>
      <c r="AS12" s="14" t="s">
        <v>25</v>
      </c>
      <c r="AT12" s="14" t="s">
        <v>26</v>
      </c>
      <c r="AU12" s="14"/>
      <c r="AV12" s="14" t="s">
        <v>40</v>
      </c>
      <c r="AW12" s="14"/>
    </row>
    <row r="13" spans="1:49" ht="18" customHeight="1">
      <c r="A13" s="2">
        <f t="shared" si="0"/>
        <v>0</v>
      </c>
      <c r="B13" s="23"/>
      <c r="C13" s="23">
        <v>7</v>
      </c>
      <c r="D13" s="34"/>
      <c r="E13" s="28"/>
      <c r="F13" s="28"/>
      <c r="G13" s="28"/>
      <c r="H13" s="23"/>
      <c r="I13" s="24"/>
      <c r="J13" s="23"/>
      <c r="K13" s="23"/>
      <c r="L13" s="24"/>
      <c r="M13" s="24"/>
      <c r="N13" s="24"/>
      <c r="O13" s="24"/>
      <c r="P13" s="32"/>
      <c r="Q13" s="32"/>
      <c r="R13" s="23"/>
      <c r="S13" s="26"/>
      <c r="T13" s="27" t="e">
        <f t="shared" si="1"/>
        <v>#DIV/0!</v>
      </c>
      <c r="U13" s="2">
        <f t="shared" si="2"/>
        <v>0</v>
      </c>
      <c r="V13" s="28"/>
      <c r="W13" s="28"/>
      <c r="X13" s="23"/>
      <c r="Y13" s="24"/>
      <c r="Z13" s="23"/>
      <c r="AA13" s="23"/>
      <c r="AB13" s="24"/>
      <c r="AC13" s="24"/>
      <c r="AD13" s="24"/>
      <c r="AE13" s="24"/>
      <c r="AF13" s="32"/>
      <c r="AG13" s="32"/>
      <c r="AH13" s="23"/>
      <c r="AI13" s="26"/>
      <c r="AJ13" s="27" t="e">
        <f t="shared" si="3"/>
        <v>#DIV/0!</v>
      </c>
      <c r="AO13" s="3"/>
      <c r="AP13" s="3"/>
      <c r="AQ13" s="3"/>
      <c r="AR13" s="3"/>
      <c r="AS13" s="14" t="s">
        <v>27</v>
      </c>
      <c r="AT13" s="14" t="s">
        <v>28</v>
      </c>
      <c r="AU13" s="14"/>
      <c r="AV13" s="14" t="s">
        <v>68</v>
      </c>
      <c r="AW13" s="14"/>
    </row>
    <row r="14" spans="1:49" ht="18" customHeight="1">
      <c r="A14" s="2">
        <f t="shared" si="0"/>
        <v>0</v>
      </c>
      <c r="B14" s="23"/>
      <c r="C14" s="23">
        <v>8</v>
      </c>
      <c r="D14" s="28"/>
      <c r="E14" s="28"/>
      <c r="F14" s="28"/>
      <c r="G14" s="28"/>
      <c r="H14" s="23"/>
      <c r="I14" s="24"/>
      <c r="J14" s="23"/>
      <c r="K14" s="23"/>
      <c r="L14" s="24"/>
      <c r="M14" s="24"/>
      <c r="N14" s="24"/>
      <c r="O14" s="24"/>
      <c r="P14" s="32"/>
      <c r="Q14" s="32"/>
      <c r="R14" s="23"/>
      <c r="S14" s="26"/>
      <c r="T14" s="27" t="e">
        <f t="shared" si="1"/>
        <v>#DIV/0!</v>
      </c>
      <c r="U14" s="2">
        <f t="shared" si="2"/>
        <v>0</v>
      </c>
      <c r="V14" s="28"/>
      <c r="W14" s="28"/>
      <c r="X14" s="23"/>
      <c r="Y14" s="24"/>
      <c r="Z14" s="23"/>
      <c r="AA14" s="23"/>
      <c r="AB14" s="24"/>
      <c r="AC14" s="24"/>
      <c r="AD14" s="24"/>
      <c r="AE14" s="24"/>
      <c r="AF14" s="32"/>
      <c r="AG14" s="32"/>
      <c r="AH14" s="23"/>
      <c r="AI14" s="26"/>
      <c r="AJ14" s="27" t="e">
        <f t="shared" si="3"/>
        <v>#DIV/0!</v>
      </c>
      <c r="AO14" s="3"/>
      <c r="AP14" s="3"/>
      <c r="AQ14" s="3"/>
      <c r="AR14" s="3"/>
      <c r="AS14" s="14" t="s">
        <v>29</v>
      </c>
      <c r="AT14" s="14"/>
      <c r="AU14" s="14"/>
      <c r="AV14" s="14" t="s">
        <v>72</v>
      </c>
      <c r="AW14" s="14"/>
    </row>
    <row r="15" spans="1:49" ht="18" customHeight="1">
      <c r="A15" s="2">
        <f t="shared" si="0"/>
        <v>0</v>
      </c>
      <c r="B15" s="23"/>
      <c r="C15" s="23">
        <v>9</v>
      </c>
      <c r="D15" s="28"/>
      <c r="E15" s="28"/>
      <c r="F15" s="28"/>
      <c r="G15" s="28"/>
      <c r="H15" s="23"/>
      <c r="I15" s="24"/>
      <c r="J15" s="23"/>
      <c r="K15" s="23"/>
      <c r="L15" s="24"/>
      <c r="M15" s="24"/>
      <c r="N15" s="24"/>
      <c r="O15" s="24"/>
      <c r="P15" s="30"/>
      <c r="Q15" s="31"/>
      <c r="R15" s="23"/>
      <c r="S15" s="26"/>
      <c r="T15" s="27" t="e">
        <f t="shared" si="1"/>
        <v>#DIV/0!</v>
      </c>
      <c r="U15" s="2">
        <f t="shared" si="2"/>
        <v>0</v>
      </c>
      <c r="V15" s="28"/>
      <c r="W15" s="28"/>
      <c r="X15" s="23"/>
      <c r="Y15" s="24"/>
      <c r="Z15" s="23"/>
      <c r="AA15" s="23"/>
      <c r="AB15" s="24"/>
      <c r="AC15" s="24"/>
      <c r="AD15" s="24"/>
      <c r="AE15" s="24"/>
      <c r="AF15" s="30"/>
      <c r="AG15" s="31"/>
      <c r="AH15" s="23"/>
      <c r="AI15" s="26"/>
      <c r="AJ15" s="27" t="e">
        <f t="shared" si="3"/>
        <v>#DIV/0!</v>
      </c>
      <c r="AO15" s="3"/>
      <c r="AP15" s="3"/>
      <c r="AQ15" s="3"/>
      <c r="AR15" s="3"/>
      <c r="AS15" s="14" t="s">
        <v>30</v>
      </c>
      <c r="AT15" s="14"/>
      <c r="AU15" s="14"/>
      <c r="AV15" s="14" t="s">
        <v>86</v>
      </c>
      <c r="AW15" s="14"/>
    </row>
    <row r="16" spans="1:49" ht="18" customHeight="1">
      <c r="A16" s="2">
        <f t="shared" si="0"/>
        <v>0</v>
      </c>
      <c r="B16" s="23"/>
      <c r="C16" s="23">
        <v>10</v>
      </c>
      <c r="D16" s="28"/>
      <c r="E16" s="28"/>
      <c r="F16" s="28"/>
      <c r="G16" s="28"/>
      <c r="H16" s="23"/>
      <c r="I16" s="23"/>
      <c r="J16" s="23"/>
      <c r="K16" s="23"/>
      <c r="L16" s="24"/>
      <c r="M16" s="24"/>
      <c r="N16" s="24"/>
      <c r="O16" s="24"/>
      <c r="P16" s="32"/>
      <c r="Q16" s="32"/>
      <c r="R16" s="23"/>
      <c r="S16" s="26"/>
      <c r="T16" s="27" t="e">
        <f t="shared" si="1"/>
        <v>#DIV/0!</v>
      </c>
      <c r="U16" s="2">
        <f t="shared" si="2"/>
        <v>0</v>
      </c>
      <c r="V16" s="28"/>
      <c r="W16" s="28"/>
      <c r="X16" s="23"/>
      <c r="Y16" s="23"/>
      <c r="Z16" s="23"/>
      <c r="AA16" s="23"/>
      <c r="AB16" s="24"/>
      <c r="AC16" s="24"/>
      <c r="AD16" s="24"/>
      <c r="AE16" s="24"/>
      <c r="AF16" s="32"/>
      <c r="AG16" s="32"/>
      <c r="AH16" s="23"/>
      <c r="AI16" s="26"/>
      <c r="AJ16" s="27" t="e">
        <f t="shared" si="3"/>
        <v>#DIV/0!</v>
      </c>
      <c r="AO16" s="3"/>
      <c r="AP16" s="3"/>
      <c r="AQ16" s="3"/>
      <c r="AR16" s="3"/>
      <c r="AS16" s="14" t="s">
        <v>31</v>
      </c>
      <c r="AT16" s="14"/>
      <c r="AU16" s="14"/>
      <c r="AV16" s="14" t="s">
        <v>87</v>
      </c>
      <c r="AW16" s="14"/>
    </row>
    <row r="17" spans="1:49" ht="18" customHeight="1">
      <c r="A17" s="2">
        <f t="shared" si="0"/>
        <v>0</v>
      </c>
      <c r="B17" s="23"/>
      <c r="C17" s="23">
        <v>11</v>
      </c>
      <c r="D17" s="28"/>
      <c r="E17" s="28"/>
      <c r="F17" s="33"/>
      <c r="G17" s="33"/>
      <c r="H17" s="23"/>
      <c r="I17" s="23"/>
      <c r="J17" s="23"/>
      <c r="K17" s="23"/>
      <c r="L17" s="24"/>
      <c r="M17" s="24"/>
      <c r="N17" s="24"/>
      <c r="O17" s="24"/>
      <c r="P17" s="30"/>
      <c r="Q17" s="31"/>
      <c r="R17" s="23"/>
      <c r="S17" s="26"/>
      <c r="T17" s="27" t="e">
        <f t="shared" si="1"/>
        <v>#DIV/0!</v>
      </c>
      <c r="U17" s="2">
        <f t="shared" si="2"/>
        <v>0</v>
      </c>
      <c r="V17" s="33"/>
      <c r="W17" s="33"/>
      <c r="X17" s="23"/>
      <c r="Y17" s="23"/>
      <c r="Z17" s="23"/>
      <c r="AA17" s="23"/>
      <c r="AB17" s="24"/>
      <c r="AC17" s="24"/>
      <c r="AD17" s="24"/>
      <c r="AE17" s="24"/>
      <c r="AF17" s="30"/>
      <c r="AG17" s="31"/>
      <c r="AH17" s="23"/>
      <c r="AI17" s="26"/>
      <c r="AJ17" s="27" t="e">
        <f t="shared" si="3"/>
        <v>#DIV/0!</v>
      </c>
      <c r="AO17" s="3" t="s">
        <v>55</v>
      </c>
      <c r="AP17" s="3"/>
      <c r="AQ17" s="3"/>
      <c r="AR17" s="3"/>
      <c r="AS17" s="14" t="s">
        <v>32</v>
      </c>
      <c r="AT17" s="14"/>
      <c r="AU17" s="14"/>
      <c r="AV17" s="14"/>
      <c r="AW17" s="14"/>
    </row>
    <row r="18" spans="1:49" ht="18" customHeight="1">
      <c r="A18" s="2">
        <f t="shared" si="0"/>
        <v>0</v>
      </c>
      <c r="B18" s="23"/>
      <c r="C18" s="23">
        <v>12</v>
      </c>
      <c r="D18" s="28"/>
      <c r="E18" s="28"/>
      <c r="F18" s="28"/>
      <c r="G18" s="28"/>
      <c r="H18" s="23"/>
      <c r="I18" s="24"/>
      <c r="J18" s="23"/>
      <c r="K18" s="23"/>
      <c r="L18" s="24"/>
      <c r="M18" s="24"/>
      <c r="N18" s="24"/>
      <c r="O18" s="24"/>
      <c r="P18" s="30"/>
      <c r="Q18" s="31"/>
      <c r="R18" s="23"/>
      <c r="S18" s="26"/>
      <c r="T18" s="27" t="e">
        <f t="shared" si="1"/>
        <v>#DIV/0!</v>
      </c>
      <c r="U18" s="2">
        <f t="shared" si="2"/>
        <v>0</v>
      </c>
      <c r="V18" s="28"/>
      <c r="W18" s="28"/>
      <c r="X18" s="23"/>
      <c r="Y18" s="24"/>
      <c r="Z18" s="23"/>
      <c r="AA18" s="23"/>
      <c r="AB18" s="24"/>
      <c r="AC18" s="24"/>
      <c r="AD18" s="24"/>
      <c r="AE18" s="24"/>
      <c r="AF18" s="30"/>
      <c r="AG18" s="31"/>
      <c r="AH18" s="23"/>
      <c r="AI18" s="26"/>
      <c r="AJ18" s="27" t="e">
        <f t="shared" si="3"/>
        <v>#DIV/0!</v>
      </c>
      <c r="AK18" s="3"/>
      <c r="AL18" s="3"/>
    </row>
    <row r="19" spans="1:49" ht="18" customHeight="1">
      <c r="A19" s="2">
        <f t="shared" si="0"/>
        <v>0</v>
      </c>
      <c r="B19" s="23"/>
      <c r="C19" s="23">
        <v>13</v>
      </c>
      <c r="D19" s="28"/>
      <c r="E19" s="28"/>
      <c r="F19" s="28"/>
      <c r="G19" s="28"/>
      <c r="H19" s="23"/>
      <c r="I19" s="24"/>
      <c r="J19" s="23"/>
      <c r="K19" s="23"/>
      <c r="L19" s="24"/>
      <c r="M19" s="24"/>
      <c r="N19" s="24"/>
      <c r="O19" s="24"/>
      <c r="P19" s="32"/>
      <c r="Q19" s="32"/>
      <c r="R19" s="23"/>
      <c r="S19" s="26"/>
      <c r="T19" s="27" t="e">
        <f t="shared" si="1"/>
        <v>#DIV/0!</v>
      </c>
      <c r="U19" s="2">
        <f t="shared" si="2"/>
        <v>0</v>
      </c>
      <c r="V19" s="28"/>
      <c r="W19" s="28"/>
      <c r="X19" s="23"/>
      <c r="Y19" s="24"/>
      <c r="Z19" s="23"/>
      <c r="AA19" s="23"/>
      <c r="AB19" s="24"/>
      <c r="AC19" s="24"/>
      <c r="AD19" s="24"/>
      <c r="AE19" s="24"/>
      <c r="AF19" s="32"/>
      <c r="AG19" s="32"/>
      <c r="AH19" s="23"/>
      <c r="AI19" s="26"/>
      <c r="AJ19" s="27" t="e">
        <f t="shared" si="3"/>
        <v>#DIV/0!</v>
      </c>
      <c r="AK19" s="3"/>
      <c r="AL19" s="3"/>
    </row>
    <row r="20" spans="1:49" ht="18" customHeight="1">
      <c r="A20" s="2">
        <f t="shared" si="0"/>
        <v>0</v>
      </c>
      <c r="B20" s="23"/>
      <c r="C20" s="23">
        <v>14</v>
      </c>
      <c r="D20" s="28"/>
      <c r="E20" s="28"/>
      <c r="F20" s="28"/>
      <c r="G20" s="28"/>
      <c r="H20" s="23"/>
      <c r="I20" s="24"/>
      <c r="J20" s="23"/>
      <c r="K20" s="23"/>
      <c r="L20" s="24"/>
      <c r="M20" s="24"/>
      <c r="N20" s="24"/>
      <c r="O20" s="24"/>
      <c r="P20" s="30"/>
      <c r="Q20" s="31"/>
      <c r="R20" s="23"/>
      <c r="S20" s="26"/>
      <c r="T20" s="27" t="e">
        <f t="shared" si="1"/>
        <v>#DIV/0!</v>
      </c>
      <c r="U20" s="2">
        <f t="shared" si="2"/>
        <v>0</v>
      </c>
      <c r="V20" s="28"/>
      <c r="W20" s="28"/>
      <c r="X20" s="23"/>
      <c r="Y20" s="24"/>
      <c r="Z20" s="23"/>
      <c r="AA20" s="23"/>
      <c r="AB20" s="24"/>
      <c r="AC20" s="24"/>
      <c r="AD20" s="24"/>
      <c r="AE20" s="24"/>
      <c r="AF20" s="30"/>
      <c r="AG20" s="31"/>
      <c r="AH20" s="23"/>
      <c r="AI20" s="26"/>
      <c r="AJ20" s="27" t="e">
        <f t="shared" si="3"/>
        <v>#DIV/0!</v>
      </c>
      <c r="AK20" s="3"/>
      <c r="AL20" s="3"/>
    </row>
    <row r="21" spans="1:49" ht="18" customHeight="1">
      <c r="A21" s="2">
        <f t="shared" si="0"/>
        <v>0</v>
      </c>
      <c r="B21" s="23"/>
      <c r="C21" s="23">
        <v>15</v>
      </c>
      <c r="D21" s="28"/>
      <c r="E21" s="28"/>
      <c r="F21" s="28"/>
      <c r="G21" s="28"/>
      <c r="H21" s="23"/>
      <c r="I21" s="23"/>
      <c r="J21" s="23"/>
      <c r="K21" s="23"/>
      <c r="L21" s="24"/>
      <c r="M21" s="24"/>
      <c r="N21" s="24"/>
      <c r="O21" s="24"/>
      <c r="P21" s="30"/>
      <c r="Q21" s="31"/>
      <c r="R21" s="23"/>
      <c r="S21" s="26"/>
      <c r="T21" s="27" t="e">
        <f t="shared" si="1"/>
        <v>#DIV/0!</v>
      </c>
      <c r="U21" s="2">
        <f t="shared" si="2"/>
        <v>0</v>
      </c>
      <c r="V21" s="28"/>
      <c r="W21" s="28"/>
      <c r="X21" s="23"/>
      <c r="Y21" s="23"/>
      <c r="Z21" s="23"/>
      <c r="AA21" s="23"/>
      <c r="AB21" s="24"/>
      <c r="AC21" s="24"/>
      <c r="AD21" s="24"/>
      <c r="AE21" s="24"/>
      <c r="AF21" s="30"/>
      <c r="AG21" s="31"/>
      <c r="AH21" s="23"/>
      <c r="AI21" s="26"/>
      <c r="AJ21" s="27" t="e">
        <f t="shared" si="3"/>
        <v>#DIV/0!</v>
      </c>
      <c r="AK21" s="3"/>
      <c r="AL21" s="3"/>
    </row>
    <row r="22" spans="1:49" ht="18" customHeight="1">
      <c r="A22" s="2">
        <f t="shared" si="0"/>
        <v>0</v>
      </c>
      <c r="B22" s="23"/>
      <c r="C22" s="23">
        <v>16</v>
      </c>
      <c r="D22" s="28"/>
      <c r="E22" s="28"/>
      <c r="F22" s="28"/>
      <c r="G22" s="28"/>
      <c r="H22" s="23"/>
      <c r="I22" s="23"/>
      <c r="J22" s="23"/>
      <c r="K22" s="23"/>
      <c r="L22" s="24"/>
      <c r="M22" s="24"/>
      <c r="N22" s="24"/>
      <c r="O22" s="24"/>
      <c r="P22" s="30"/>
      <c r="Q22" s="31"/>
      <c r="R22" s="23"/>
      <c r="S22" s="26"/>
      <c r="T22" s="27" t="e">
        <f t="shared" si="1"/>
        <v>#DIV/0!</v>
      </c>
      <c r="U22" s="2">
        <f t="shared" si="2"/>
        <v>0</v>
      </c>
      <c r="V22" s="28"/>
      <c r="W22" s="28"/>
      <c r="X22" s="23"/>
      <c r="Y22" s="23"/>
      <c r="Z22" s="23"/>
      <c r="AA22" s="23"/>
      <c r="AB22" s="24"/>
      <c r="AC22" s="24"/>
      <c r="AD22" s="24"/>
      <c r="AE22" s="24"/>
      <c r="AF22" s="30"/>
      <c r="AG22" s="31"/>
      <c r="AH22" s="23"/>
      <c r="AI22" s="26"/>
      <c r="AJ22" s="27" t="e">
        <f t="shared" si="3"/>
        <v>#DIV/0!</v>
      </c>
      <c r="AK22" s="3"/>
      <c r="AL22" s="3"/>
    </row>
    <row r="23" spans="1:49" ht="18" customHeight="1">
      <c r="A23" s="2">
        <f>S23</f>
        <v>0</v>
      </c>
      <c r="B23" s="23"/>
      <c r="C23" s="23">
        <v>17</v>
      </c>
      <c r="D23" s="28"/>
      <c r="E23" s="28"/>
      <c r="F23" s="28"/>
      <c r="G23" s="28"/>
      <c r="H23" s="23"/>
      <c r="I23" s="23"/>
      <c r="J23" s="23"/>
      <c r="K23" s="23"/>
      <c r="L23" s="24"/>
      <c r="M23" s="24"/>
      <c r="N23" s="24"/>
      <c r="O23" s="24"/>
      <c r="P23" s="30"/>
      <c r="Q23" s="31"/>
      <c r="R23" s="23"/>
      <c r="S23" s="26"/>
      <c r="T23" s="27" t="e">
        <f t="shared" ref="T23" si="4">L23/(A23*60)</f>
        <v>#DIV/0!</v>
      </c>
      <c r="V23" s="28"/>
      <c r="W23" s="28"/>
      <c r="X23" s="23"/>
      <c r="Y23" s="23"/>
      <c r="Z23" s="23"/>
      <c r="AA23" s="23"/>
      <c r="AB23" s="24"/>
      <c r="AC23" s="24"/>
      <c r="AD23" s="24"/>
      <c r="AE23" s="24"/>
      <c r="AF23" s="30"/>
      <c r="AG23" s="31"/>
      <c r="AH23" s="23"/>
      <c r="AI23" s="26"/>
      <c r="AJ23" s="27" t="e">
        <f t="shared" ref="AJ23:AJ24" si="5">AB23/(U23*60)</f>
        <v>#DIV/0!</v>
      </c>
    </row>
    <row r="24" spans="1:49" ht="18" customHeight="1">
      <c r="A24" s="2">
        <f t="shared" ref="A24" si="6">S24</f>
        <v>0</v>
      </c>
      <c r="B24" s="23"/>
      <c r="C24" s="23">
        <v>18</v>
      </c>
      <c r="D24" s="28"/>
      <c r="E24" s="28"/>
      <c r="F24" s="28"/>
      <c r="G24" s="28"/>
      <c r="H24" s="23"/>
      <c r="I24" s="23"/>
      <c r="J24" s="23"/>
      <c r="K24" s="23"/>
      <c r="L24" s="24"/>
      <c r="M24" s="24"/>
      <c r="N24" s="24"/>
      <c r="O24" s="24"/>
      <c r="P24" s="30"/>
      <c r="Q24" s="31"/>
      <c r="R24" s="23"/>
      <c r="S24" s="26"/>
      <c r="T24" s="27" t="e">
        <f t="shared" ref="T24" si="7">L24/(A24*60)</f>
        <v>#DIV/0!</v>
      </c>
      <c r="V24" s="28"/>
      <c r="W24" s="28"/>
      <c r="X24" s="23"/>
      <c r="Y24" s="23"/>
      <c r="Z24" s="23"/>
      <c r="AA24" s="23"/>
      <c r="AB24" s="24"/>
      <c r="AC24" s="24"/>
      <c r="AD24" s="24"/>
      <c r="AE24" s="24"/>
      <c r="AF24" s="30"/>
      <c r="AG24" s="31"/>
      <c r="AH24" s="23"/>
      <c r="AI24" s="26"/>
      <c r="AJ24" s="27" t="e">
        <f t="shared" si="5"/>
        <v>#DIV/0!</v>
      </c>
    </row>
    <row r="25" spans="1:49" ht="18" customHeight="1">
      <c r="A25" s="2"/>
      <c r="B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49" ht="18" customHeight="1">
      <c r="A26" s="2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49" ht="18" customHeight="1">
      <c r="A27" s="2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49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4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49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49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49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:20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spans="1:20" ht="15.75" customHeight="1">
      <c r="B38" s="16"/>
      <c r="C38" s="16"/>
      <c r="D38" s="16"/>
      <c r="E38" s="16"/>
      <c r="F38" s="16"/>
      <c r="G38" s="16"/>
      <c r="P38" s="16"/>
      <c r="Q38" s="16"/>
    </row>
    <row r="39" spans="1:20" ht="15.75" customHeight="1">
      <c r="B39" s="16"/>
      <c r="C39" s="16"/>
      <c r="D39" s="16"/>
      <c r="E39" s="16"/>
      <c r="F39" s="16"/>
      <c r="G39" s="16"/>
      <c r="P39" s="16"/>
      <c r="Q39" s="16"/>
    </row>
    <row r="40" spans="1:20" ht="15.75" customHeight="1">
      <c r="B40" s="16"/>
      <c r="C40" s="16"/>
      <c r="D40" s="16"/>
      <c r="E40" s="16"/>
      <c r="F40" s="16"/>
      <c r="G40" s="16"/>
      <c r="P40" s="16"/>
      <c r="Q40" s="16"/>
    </row>
    <row r="41" spans="1:20" ht="15.75" customHeight="1">
      <c r="B41" s="16"/>
      <c r="C41" s="16"/>
      <c r="D41" s="16"/>
      <c r="E41" s="16"/>
      <c r="F41" s="16"/>
      <c r="G41" s="16"/>
      <c r="P41" s="16"/>
      <c r="Q41" s="16"/>
    </row>
    <row r="42" spans="1:20" ht="15.75" customHeight="1">
      <c r="B42" s="16"/>
      <c r="C42" s="16"/>
      <c r="D42" s="16"/>
      <c r="E42" s="16"/>
      <c r="F42" s="16"/>
      <c r="G42" s="16"/>
      <c r="P42" s="16"/>
      <c r="Q42" s="16"/>
    </row>
    <row r="43" spans="1:20" ht="15.75" customHeight="1">
      <c r="B43" s="16"/>
      <c r="C43" s="16"/>
      <c r="D43" s="16"/>
      <c r="E43" s="16"/>
      <c r="F43" s="16"/>
      <c r="G43" s="16"/>
      <c r="P43" s="16"/>
      <c r="Q43" s="16"/>
    </row>
    <row r="44" spans="1:20" ht="15.75" customHeight="1">
      <c r="B44" s="16"/>
      <c r="C44" s="16"/>
      <c r="D44" s="16"/>
      <c r="E44" s="16"/>
      <c r="F44" s="16"/>
      <c r="G44" s="16"/>
      <c r="P44" s="16"/>
      <c r="Q44" s="16"/>
    </row>
    <row r="45" spans="1:20" ht="15.75" customHeight="1">
      <c r="B45" s="16"/>
      <c r="C45" s="16"/>
      <c r="D45" s="16"/>
      <c r="E45" s="16"/>
      <c r="F45" s="16"/>
      <c r="G45" s="16"/>
      <c r="P45" s="16"/>
      <c r="Q45" s="16"/>
    </row>
    <row r="46" spans="1:20" ht="15.75" customHeight="1">
      <c r="B46" s="16"/>
      <c r="C46" s="16"/>
      <c r="D46" s="16"/>
      <c r="E46" s="16"/>
      <c r="F46" s="16"/>
      <c r="G46" s="16"/>
      <c r="P46" s="16"/>
      <c r="Q46" s="16"/>
    </row>
    <row r="47" spans="1:20" ht="15.75" customHeight="1">
      <c r="B47" s="16"/>
      <c r="C47" s="16"/>
      <c r="D47" s="16"/>
      <c r="E47" s="16"/>
      <c r="F47" s="16"/>
      <c r="G47" s="16"/>
      <c r="P47" s="16"/>
      <c r="Q47" s="16"/>
    </row>
    <row r="48" spans="1:20" ht="15.75" customHeight="1">
      <c r="B48" s="16"/>
      <c r="C48" s="16"/>
      <c r="D48" s="16"/>
      <c r="E48" s="16"/>
      <c r="F48" s="16"/>
      <c r="G48" s="16"/>
      <c r="P48" s="16"/>
      <c r="Q48" s="16"/>
    </row>
    <row r="49" spans="2:17" ht="15.75" customHeight="1">
      <c r="B49" s="16"/>
      <c r="C49" s="16"/>
      <c r="F49" s="29"/>
      <c r="G49" s="29"/>
      <c r="P49" s="29"/>
      <c r="Q49" s="29"/>
    </row>
    <row r="50" spans="2:17" ht="15.75" customHeight="1">
      <c r="B50" s="16"/>
      <c r="C50" s="16"/>
      <c r="F50" s="29"/>
      <c r="G50" s="29"/>
      <c r="P50" s="29"/>
      <c r="Q50" s="29"/>
    </row>
    <row r="51" spans="2:17" ht="15.75" customHeight="1">
      <c r="B51" s="29"/>
      <c r="C51" s="29"/>
      <c r="F51" s="29"/>
      <c r="G51" s="29"/>
    </row>
    <row r="52" spans="2:17" ht="15.75" customHeight="1">
      <c r="B52" s="29"/>
      <c r="C52" s="29"/>
      <c r="F52" s="29"/>
      <c r="G52" s="29"/>
    </row>
    <row r="53" spans="2:17" ht="15.75" customHeight="1">
      <c r="B53" s="29"/>
      <c r="C53" s="29"/>
      <c r="F53" s="29"/>
      <c r="G53" s="29"/>
    </row>
  </sheetData>
  <sheetProtection algorithmName="SHA-512" hashValue="+f9rELKqlpYi43sVZ+2voiaySi4rH5j44ZYvtma6lrGAxNS9i23v5qCD2P5B9iUmHDWrabGW2Llwt8PMwWRasA==" saltValue="Ft4YzF17L6SNiQC71YMwFw==" spinCount="100000" sheet="1" objects="1" scenarios="1"/>
  <mergeCells count="119">
    <mergeCell ref="V24:W24"/>
    <mergeCell ref="AF24:AG24"/>
    <mergeCell ref="P49:Q49"/>
    <mergeCell ref="P50:Q50"/>
    <mergeCell ref="P24:Q24"/>
    <mergeCell ref="C2:D2"/>
    <mergeCell ref="E2:F2"/>
    <mergeCell ref="G2:H2"/>
    <mergeCell ref="I2:J2"/>
    <mergeCell ref="K2:L2"/>
    <mergeCell ref="M2:N2"/>
    <mergeCell ref="D23:E23"/>
    <mergeCell ref="D6:E6"/>
    <mergeCell ref="F6:G6"/>
    <mergeCell ref="P6:Q6"/>
    <mergeCell ref="V6:W6"/>
    <mergeCell ref="AF6:AG6"/>
    <mergeCell ref="D8:E8"/>
    <mergeCell ref="F8:G8"/>
    <mergeCell ref="P8:Q8"/>
    <mergeCell ref="V8:W8"/>
    <mergeCell ref="AF8:AG8"/>
    <mergeCell ref="D11:E11"/>
    <mergeCell ref="F11:G11"/>
    <mergeCell ref="AO6:AP6"/>
    <mergeCell ref="C3:D3"/>
    <mergeCell ref="E3:F3"/>
    <mergeCell ref="G3:H3"/>
    <mergeCell ref="I3:J3"/>
    <mergeCell ref="K3:L3"/>
    <mergeCell ref="M3:N3"/>
    <mergeCell ref="D7:E7"/>
    <mergeCell ref="F7:G7"/>
    <mergeCell ref="P7:Q7"/>
    <mergeCell ref="V7:W7"/>
    <mergeCell ref="AF7:AG7"/>
    <mergeCell ref="P11:Q11"/>
    <mergeCell ref="V11:W11"/>
    <mergeCell ref="AF11:AG11"/>
    <mergeCell ref="AO11:AP11"/>
    <mergeCell ref="D9:E9"/>
    <mergeCell ref="F9:G9"/>
    <mergeCell ref="P9:Q9"/>
    <mergeCell ref="V9:W9"/>
    <mergeCell ref="AF9:AG9"/>
    <mergeCell ref="D10:E10"/>
    <mergeCell ref="F10:G10"/>
    <mergeCell ref="P10:Q10"/>
    <mergeCell ref="V10:W10"/>
    <mergeCell ref="AF10:AG10"/>
    <mergeCell ref="D12:E12"/>
    <mergeCell ref="F12:G12"/>
    <mergeCell ref="P12:Q12"/>
    <mergeCell ref="V12:W12"/>
    <mergeCell ref="AF12:AG12"/>
    <mergeCell ref="D13:E13"/>
    <mergeCell ref="F13:G13"/>
    <mergeCell ref="P13:Q13"/>
    <mergeCell ref="V13:W13"/>
    <mergeCell ref="AF13:AG13"/>
    <mergeCell ref="D14:E14"/>
    <mergeCell ref="F14:G14"/>
    <mergeCell ref="P14:Q14"/>
    <mergeCell ref="V14:W14"/>
    <mergeCell ref="AF14:AG14"/>
    <mergeCell ref="D15:E15"/>
    <mergeCell ref="F15:G15"/>
    <mergeCell ref="P15:Q15"/>
    <mergeCell ref="V15:W15"/>
    <mergeCell ref="AF15:AG15"/>
    <mergeCell ref="D16:E16"/>
    <mergeCell ref="F16:G16"/>
    <mergeCell ref="P16:Q16"/>
    <mergeCell ref="V16:W16"/>
    <mergeCell ref="AF16:AG16"/>
    <mergeCell ref="D17:E17"/>
    <mergeCell ref="F17:G17"/>
    <mergeCell ref="P17:Q17"/>
    <mergeCell ref="V17:W17"/>
    <mergeCell ref="AF17:AG17"/>
    <mergeCell ref="D18:E18"/>
    <mergeCell ref="F18:G18"/>
    <mergeCell ref="P18:Q18"/>
    <mergeCell ref="V18:W18"/>
    <mergeCell ref="AF18:AG18"/>
    <mergeCell ref="D19:E19"/>
    <mergeCell ref="F19:G19"/>
    <mergeCell ref="P19:Q19"/>
    <mergeCell ref="V19:W19"/>
    <mergeCell ref="AF19:AG19"/>
    <mergeCell ref="D22:E22"/>
    <mergeCell ref="F22:G22"/>
    <mergeCell ref="P22:Q22"/>
    <mergeCell ref="V22:W22"/>
    <mergeCell ref="AF22:AG22"/>
    <mergeCell ref="F23:G23"/>
    <mergeCell ref="D20:E20"/>
    <mergeCell ref="F20:G20"/>
    <mergeCell ref="P20:Q20"/>
    <mergeCell ref="V20:W20"/>
    <mergeCell ref="AF20:AG20"/>
    <mergeCell ref="D21:E21"/>
    <mergeCell ref="F21:G21"/>
    <mergeCell ref="P21:Q21"/>
    <mergeCell ref="V21:W21"/>
    <mergeCell ref="AF21:AG21"/>
    <mergeCell ref="P23:Q23"/>
    <mergeCell ref="V23:W23"/>
    <mergeCell ref="AF23:AG23"/>
    <mergeCell ref="F24:G24"/>
    <mergeCell ref="D24:E24"/>
    <mergeCell ref="B51:C51"/>
    <mergeCell ref="F51:G51"/>
    <mergeCell ref="B52:C52"/>
    <mergeCell ref="F52:G52"/>
    <mergeCell ref="B53:C53"/>
    <mergeCell ref="F53:G53"/>
    <mergeCell ref="F49:G49"/>
    <mergeCell ref="F50:G50"/>
  </mergeCells>
  <phoneticPr fontId="1"/>
  <conditionalFormatting sqref="K7:K24">
    <cfRule type="cellIs" dxfId="55" priority="20" operator="equal">
      <formula>3</formula>
    </cfRule>
    <cfRule type="cellIs" dxfId="54" priority="21" operator="equal">
      <formula>2</formula>
    </cfRule>
    <cfRule type="cellIs" dxfId="53" priority="22" operator="equal">
      <formula>1</formula>
    </cfRule>
  </conditionalFormatting>
  <conditionalFormatting sqref="L7:L24">
    <cfRule type="expression" dxfId="52" priority="15">
      <formula>AND(L7&lt;=$C$4,L7 &gt; $D$4)</formula>
    </cfRule>
    <cfRule type="expression" dxfId="51" priority="16">
      <formula>AND(L7&lt;=$D$4,L7 &gt; $E$3)</formula>
    </cfRule>
    <cfRule type="cellIs" dxfId="50" priority="17" operator="equal">
      <formula>$E$3</formula>
    </cfRule>
    <cfRule type="expression" dxfId="49" priority="18">
      <formula>AND(L7&gt;=$E$4,L7 &lt; $E$3)</formula>
    </cfRule>
    <cfRule type="expression" dxfId="48" priority="19">
      <formula>AND(L7&gt;=$F$4,L7 &lt; $E$4)</formula>
    </cfRule>
  </conditionalFormatting>
  <conditionalFormatting sqref="M7:M24">
    <cfRule type="cellIs" dxfId="47" priority="23" operator="equal">
      <formula>$G$3</formula>
    </cfRule>
  </conditionalFormatting>
  <conditionalFormatting sqref="N7:N24">
    <cfRule type="cellIs" dxfId="46" priority="24" operator="equal">
      <formula>$I$3</formula>
    </cfRule>
  </conditionalFormatting>
  <conditionalFormatting sqref="O7:O24">
    <cfRule type="cellIs" dxfId="45" priority="25" operator="equal">
      <formula>$K$3</formula>
    </cfRule>
  </conditionalFormatting>
  <conditionalFormatting sqref="B3 H7:H24">
    <cfRule type="cellIs" dxfId="44" priority="26" operator="equal">
      <formula>$AV$10</formula>
    </cfRule>
    <cfRule type="cellIs" dxfId="43" priority="27" operator="equal">
      <formula>$AV$9</formula>
    </cfRule>
    <cfRule type="cellIs" dxfId="42" priority="28" operator="equal">
      <formula>$AV$8</formula>
    </cfRule>
  </conditionalFormatting>
  <conditionalFormatting sqref="AA7:AA24">
    <cfRule type="cellIs" dxfId="41" priority="6" operator="equal">
      <formula>3</formula>
    </cfRule>
    <cfRule type="cellIs" dxfId="40" priority="7" operator="equal">
      <formula>2</formula>
    </cfRule>
    <cfRule type="cellIs" dxfId="39" priority="8" operator="equal">
      <formula>1</formula>
    </cfRule>
  </conditionalFormatting>
  <conditionalFormatting sqref="AB7:AB24">
    <cfRule type="expression" dxfId="38" priority="1">
      <formula>AND(AB7&lt;=$C$4,AB7 &gt; $D$4)</formula>
    </cfRule>
    <cfRule type="expression" dxfId="37" priority="2">
      <formula>AND(AB7&lt;=$D$4,AB7 &gt; $E$3)</formula>
    </cfRule>
    <cfRule type="cellIs" dxfId="36" priority="3" operator="equal">
      <formula>$E$3</formula>
    </cfRule>
    <cfRule type="expression" dxfId="35" priority="4">
      <formula>AND(AB7&gt;=$E$4,AB7 &lt; $E$3)</formula>
    </cfRule>
    <cfRule type="expression" dxfId="34" priority="5">
      <formula>AND(AB7&gt;=$F$4,AB7 &lt; $E$4)</formula>
    </cfRule>
  </conditionalFormatting>
  <conditionalFormatting sqref="AC7:AC24">
    <cfRule type="cellIs" dxfId="33" priority="9" operator="equal">
      <formula>$G$3</formula>
    </cfRule>
  </conditionalFormatting>
  <conditionalFormatting sqref="AD7:AD24">
    <cfRule type="cellIs" dxfId="32" priority="10" operator="equal">
      <formula>$I$3</formula>
    </cfRule>
  </conditionalFormatting>
  <conditionalFormatting sqref="AE7:AE24">
    <cfRule type="cellIs" dxfId="31" priority="11" operator="equal">
      <formula>$K$3</formula>
    </cfRule>
  </conditionalFormatting>
  <conditionalFormatting sqref="X7:X24">
    <cfRule type="cellIs" dxfId="30" priority="12" operator="equal">
      <formula>$AV$10</formula>
    </cfRule>
    <cfRule type="cellIs" dxfId="29" priority="13" operator="equal">
      <formula>$AV$9</formula>
    </cfRule>
    <cfRule type="cellIs" dxfId="28" priority="14" operator="equal">
      <formula>$AV$8</formula>
    </cfRule>
  </conditionalFormatting>
  <dataValidations count="5">
    <dataValidation type="list" allowBlank="1" showInputMessage="1" showErrorMessage="1" sqref="X7:X24 B3 H7:H24" xr:uid="{C7C45932-4D04-497C-9893-BC37F21C7200}">
      <formula1>$AV$8:$AV$16</formula1>
    </dataValidation>
    <dataValidation type="list" allowBlank="1" showErrorMessage="1" sqref="G3 AC7:AC24 M7:M24" xr:uid="{1B571FEC-E96E-40AA-A473-DA133B238539}">
      <formula1>$AS$8:$AS$17</formula1>
    </dataValidation>
    <dataValidation type="list" allowBlank="1" showErrorMessage="1" sqref="I3 AD7:AD24 N7:N24" xr:uid="{6B4BD329-B497-4AA4-A32D-5631BF644560}">
      <formula1>$AT$8:$AT$13</formula1>
    </dataValidation>
    <dataValidation type="list" allowBlank="1" showErrorMessage="1" sqref="K3 AE7:AE24 O7:O24" xr:uid="{790B78E3-8D06-4D8D-A04B-C5B140DB7279}">
      <formula1>$AU$8:$AU$11</formula1>
    </dataValidation>
    <dataValidation type="custom" allowBlank="1" showDropDown="1" showErrorMessage="1" sqref="M3 P13:P14 P7 P16 P19 AF13:AF14 AF7 AF16 AF19" xr:uid="{E3E817EB-6539-42EF-A2DB-226076734A98}">
      <formula1>OR(NOT(ISERROR(DATEVALUE(M3))), AND(ISNUMBER(M3), LEFT(CELL("format", M3))="D"))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AW53"/>
  <sheetViews>
    <sheetView tabSelected="1" workbookViewId="0">
      <selection activeCell="R3" sqref="R3:S3"/>
    </sheetView>
  </sheetViews>
  <sheetFormatPr defaultColWidth="14.453125" defaultRowHeight="15.75" customHeight="1"/>
  <cols>
    <col min="1" max="128" width="9.6328125" customWidth="1"/>
  </cols>
  <sheetData>
    <row r="1" spans="1:49" ht="18" customHeight="1"/>
    <row r="2" spans="1:49" ht="18" customHeight="1">
      <c r="B2" s="8" t="s">
        <v>41</v>
      </c>
      <c r="C2" s="41" t="s">
        <v>0</v>
      </c>
      <c r="D2" s="41"/>
      <c r="E2" s="41" t="s">
        <v>1</v>
      </c>
      <c r="F2" s="41"/>
      <c r="G2" s="41" t="s">
        <v>2</v>
      </c>
      <c r="H2" s="41"/>
      <c r="I2" s="41" t="s">
        <v>3</v>
      </c>
      <c r="J2" s="41"/>
      <c r="K2" s="41" t="s">
        <v>4</v>
      </c>
      <c r="L2" s="41"/>
      <c r="M2" s="41" t="s">
        <v>5</v>
      </c>
      <c r="N2" s="41"/>
      <c r="O2" s="9"/>
      <c r="P2" s="9"/>
      <c r="Q2" s="9"/>
      <c r="R2" s="9"/>
      <c r="S2" s="9"/>
      <c r="T2" s="9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49" ht="18" customHeight="1">
      <c r="B3" s="9" t="s">
        <v>34</v>
      </c>
      <c r="C3" s="54" t="s">
        <v>7</v>
      </c>
      <c r="D3" s="54"/>
      <c r="E3" s="54">
        <v>2000</v>
      </c>
      <c r="F3" s="54"/>
      <c r="G3" s="54" t="s">
        <v>8</v>
      </c>
      <c r="H3" s="54"/>
      <c r="I3" s="54" t="s">
        <v>9</v>
      </c>
      <c r="J3" s="54"/>
      <c r="K3" s="54" t="s">
        <v>10</v>
      </c>
      <c r="L3" s="54"/>
      <c r="M3" s="55">
        <v>44304</v>
      </c>
      <c r="N3" s="55"/>
      <c r="O3" s="9"/>
      <c r="P3" s="9"/>
      <c r="Q3" s="9"/>
      <c r="R3" s="9"/>
      <c r="S3" s="9"/>
      <c r="T3" s="9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49" ht="18" customHeight="1">
      <c r="B4" s="9"/>
      <c r="C4" s="10">
        <f>E3*1.2</f>
        <v>2400</v>
      </c>
      <c r="D4" s="10">
        <f>E3*1.1</f>
        <v>2200</v>
      </c>
      <c r="E4" s="10">
        <f>E3*0.9</f>
        <v>1800</v>
      </c>
      <c r="F4" s="10">
        <f>E3*0.8</f>
        <v>1600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49" ht="18" customHeight="1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49" ht="18" customHeight="1">
      <c r="B6" s="4" t="s">
        <v>16</v>
      </c>
      <c r="C6" s="4" t="s">
        <v>15</v>
      </c>
      <c r="D6" s="52" t="s">
        <v>14</v>
      </c>
      <c r="E6" s="53"/>
      <c r="F6" s="52" t="s">
        <v>49</v>
      </c>
      <c r="G6" s="53"/>
      <c r="H6" s="5" t="s">
        <v>50</v>
      </c>
      <c r="I6" s="5" t="s">
        <v>51</v>
      </c>
      <c r="J6" s="5" t="s">
        <v>52</v>
      </c>
      <c r="K6" s="5" t="s">
        <v>33</v>
      </c>
      <c r="L6" s="6" t="s">
        <v>1</v>
      </c>
      <c r="M6" s="6" t="s">
        <v>2</v>
      </c>
      <c r="N6" s="4" t="s">
        <v>3</v>
      </c>
      <c r="O6" s="4" t="s">
        <v>6</v>
      </c>
      <c r="P6" s="46" t="s">
        <v>53</v>
      </c>
      <c r="Q6" s="46"/>
      <c r="R6" s="4" t="s">
        <v>17</v>
      </c>
      <c r="S6" s="4" t="s">
        <v>54</v>
      </c>
      <c r="T6" s="7" t="s">
        <v>45</v>
      </c>
      <c r="V6" s="57" t="s">
        <v>85</v>
      </c>
      <c r="W6" s="53"/>
      <c r="X6" s="5" t="s">
        <v>50</v>
      </c>
      <c r="Y6" s="5" t="s">
        <v>51</v>
      </c>
      <c r="Z6" s="5" t="s">
        <v>52</v>
      </c>
      <c r="AA6" s="5" t="s">
        <v>33</v>
      </c>
      <c r="AB6" s="6" t="s">
        <v>1</v>
      </c>
      <c r="AC6" s="6" t="s">
        <v>2</v>
      </c>
      <c r="AD6" s="4" t="s">
        <v>3</v>
      </c>
      <c r="AE6" s="4" t="s">
        <v>6</v>
      </c>
      <c r="AF6" s="46" t="s">
        <v>53</v>
      </c>
      <c r="AG6" s="46"/>
      <c r="AH6" s="4" t="s">
        <v>17</v>
      </c>
      <c r="AI6" s="4" t="s">
        <v>54</v>
      </c>
      <c r="AJ6" s="7" t="s">
        <v>45</v>
      </c>
      <c r="AO6" s="37" t="s">
        <v>83</v>
      </c>
      <c r="AP6" s="36"/>
      <c r="AQ6" s="3"/>
      <c r="AR6" s="3"/>
      <c r="AS6" s="3"/>
      <c r="AT6" s="3"/>
      <c r="AU6" s="3"/>
      <c r="AV6" s="3"/>
      <c r="AW6" s="3"/>
    </row>
    <row r="7" spans="1:49" ht="18" customHeight="1">
      <c r="A7" s="2">
        <f t="shared" ref="A7:A22" si="0">S7</f>
        <v>8.2696759259259262E-2</v>
      </c>
      <c r="B7" s="9">
        <v>1</v>
      </c>
      <c r="C7" s="9">
        <v>1</v>
      </c>
      <c r="D7" s="50" t="s">
        <v>56</v>
      </c>
      <c r="E7" s="50"/>
      <c r="F7" s="50" t="s">
        <v>57</v>
      </c>
      <c r="G7" s="50"/>
      <c r="H7" s="9" t="s">
        <v>42</v>
      </c>
      <c r="I7" s="9">
        <v>6</v>
      </c>
      <c r="J7" s="9">
        <v>6</v>
      </c>
      <c r="K7" s="9">
        <v>1</v>
      </c>
      <c r="L7" s="11">
        <v>2000</v>
      </c>
      <c r="M7" s="11" t="s">
        <v>12</v>
      </c>
      <c r="N7" s="11" t="s">
        <v>13</v>
      </c>
      <c r="O7" s="11" t="s">
        <v>11</v>
      </c>
      <c r="P7" s="47">
        <v>44275</v>
      </c>
      <c r="Q7" s="47"/>
      <c r="R7" s="9">
        <v>33.700000000000003</v>
      </c>
      <c r="S7" s="12">
        <v>8.2696759259259262E-2</v>
      </c>
      <c r="T7" s="13">
        <f t="shared" ref="T7:T22" si="1">L7/(A7*60)</f>
        <v>403.07907627711688</v>
      </c>
      <c r="U7" s="2">
        <f>AI7</f>
        <v>0</v>
      </c>
      <c r="V7" s="40"/>
      <c r="W7" s="28"/>
      <c r="X7" s="23"/>
      <c r="Y7" s="23"/>
      <c r="Z7" s="23"/>
      <c r="AA7" s="23"/>
      <c r="AB7" s="25"/>
      <c r="AC7" s="25"/>
      <c r="AD7" s="25"/>
      <c r="AE7" s="25"/>
      <c r="AF7" s="32"/>
      <c r="AG7" s="32"/>
      <c r="AH7" s="23"/>
      <c r="AI7" s="26"/>
      <c r="AJ7" s="27" t="e">
        <f>AB7/(U7*60)</f>
        <v>#DIV/0!</v>
      </c>
      <c r="AO7" s="3" t="s">
        <v>47</v>
      </c>
      <c r="AP7" s="3">
        <v>1</v>
      </c>
      <c r="AQ7" s="3"/>
      <c r="AR7" s="3"/>
      <c r="AS7" s="14" t="s">
        <v>2</v>
      </c>
      <c r="AT7" s="14" t="s">
        <v>3</v>
      </c>
      <c r="AU7" s="14" t="s">
        <v>6</v>
      </c>
      <c r="AV7" s="14" t="s">
        <v>41</v>
      </c>
      <c r="AW7" s="14">
        <v>1</v>
      </c>
    </row>
    <row r="8" spans="1:49" ht="18" customHeight="1">
      <c r="A8" s="2">
        <f t="shared" si="0"/>
        <v>7.5729166666666667E-2</v>
      </c>
      <c r="B8" s="9">
        <v>1</v>
      </c>
      <c r="C8" s="9">
        <v>2</v>
      </c>
      <c r="D8" s="50" t="s">
        <v>58</v>
      </c>
      <c r="E8" s="50"/>
      <c r="F8" s="50" t="s">
        <v>59</v>
      </c>
      <c r="G8" s="50"/>
      <c r="H8" s="9" t="s">
        <v>60</v>
      </c>
      <c r="I8" s="11">
        <v>4</v>
      </c>
      <c r="J8" s="9">
        <v>4</v>
      </c>
      <c r="K8" s="9">
        <v>3</v>
      </c>
      <c r="L8" s="11">
        <v>1800</v>
      </c>
      <c r="M8" s="11" t="s">
        <v>8</v>
      </c>
      <c r="N8" s="11" t="s">
        <v>9</v>
      </c>
      <c r="O8" s="11" t="s">
        <v>11</v>
      </c>
      <c r="P8" s="48">
        <v>44282</v>
      </c>
      <c r="Q8" s="49"/>
      <c r="R8" s="9">
        <v>35.9</v>
      </c>
      <c r="S8" s="12">
        <v>7.5729166666666667E-2</v>
      </c>
      <c r="T8" s="13">
        <f t="shared" si="1"/>
        <v>396.14855570839063</v>
      </c>
      <c r="U8" s="2">
        <f t="shared" ref="U8:U22" si="2">AI8</f>
        <v>0</v>
      </c>
      <c r="V8" s="28"/>
      <c r="W8" s="28"/>
      <c r="X8" s="23"/>
      <c r="Y8" s="25"/>
      <c r="Z8" s="23"/>
      <c r="AA8" s="23"/>
      <c r="AB8" s="25"/>
      <c r="AC8" s="25"/>
      <c r="AD8" s="25"/>
      <c r="AE8" s="25"/>
      <c r="AF8" s="30"/>
      <c r="AG8" s="31"/>
      <c r="AH8" s="23"/>
      <c r="AI8" s="26"/>
      <c r="AJ8" s="27" t="e">
        <f t="shared" ref="AJ8:AJ22" si="3">AB8/(U8*60)</f>
        <v>#DIV/0!</v>
      </c>
      <c r="AO8" s="3" t="s">
        <v>46</v>
      </c>
      <c r="AP8" s="3">
        <v>0.9</v>
      </c>
      <c r="AQ8" s="3"/>
      <c r="AR8" s="3"/>
      <c r="AS8" s="14" t="s">
        <v>8</v>
      </c>
      <c r="AT8" s="14" t="s">
        <v>9</v>
      </c>
      <c r="AU8" s="14" t="s">
        <v>11</v>
      </c>
      <c r="AV8" s="15" t="s">
        <v>35</v>
      </c>
      <c r="AW8" s="14">
        <v>2</v>
      </c>
    </row>
    <row r="9" spans="1:49" ht="18" customHeight="1">
      <c r="A9" s="2">
        <f t="shared" si="0"/>
        <v>7.5011574074074064E-2</v>
      </c>
      <c r="B9" s="9">
        <v>2</v>
      </c>
      <c r="C9" s="9">
        <v>3</v>
      </c>
      <c r="D9" s="50" t="s">
        <v>61</v>
      </c>
      <c r="E9" s="50"/>
      <c r="F9" s="50" t="s">
        <v>62</v>
      </c>
      <c r="G9" s="50"/>
      <c r="H9" s="9" t="s">
        <v>38</v>
      </c>
      <c r="I9" s="11">
        <v>3</v>
      </c>
      <c r="J9" s="9">
        <v>3</v>
      </c>
      <c r="K9" s="9">
        <v>5</v>
      </c>
      <c r="L9" s="11">
        <v>1800</v>
      </c>
      <c r="M9" s="11" t="s">
        <v>22</v>
      </c>
      <c r="N9" s="11" t="s">
        <v>9</v>
      </c>
      <c r="O9" s="11" t="s">
        <v>11</v>
      </c>
      <c r="P9" s="48">
        <v>44241</v>
      </c>
      <c r="Q9" s="49"/>
      <c r="R9" s="9">
        <v>33.6</v>
      </c>
      <c r="S9" s="12">
        <v>7.5011574074074064E-2</v>
      </c>
      <c r="T9" s="13">
        <f t="shared" si="1"/>
        <v>399.93828112945533</v>
      </c>
      <c r="U9" s="2">
        <f t="shared" si="2"/>
        <v>0</v>
      </c>
      <c r="V9" s="28"/>
      <c r="W9" s="28"/>
      <c r="X9" s="23"/>
      <c r="Y9" s="25"/>
      <c r="Z9" s="23"/>
      <c r="AA9" s="23"/>
      <c r="AB9" s="25"/>
      <c r="AC9" s="25"/>
      <c r="AD9" s="25"/>
      <c r="AE9" s="25"/>
      <c r="AF9" s="30"/>
      <c r="AG9" s="31"/>
      <c r="AH9" s="23"/>
      <c r="AI9" s="26"/>
      <c r="AJ9" s="27" t="e">
        <f t="shared" si="3"/>
        <v>#DIV/0!</v>
      </c>
      <c r="AO9" s="3" t="s">
        <v>48</v>
      </c>
      <c r="AP9" s="3">
        <v>0.8</v>
      </c>
      <c r="AQ9" s="3"/>
      <c r="AR9" s="3"/>
      <c r="AS9" s="14" t="s">
        <v>12</v>
      </c>
      <c r="AT9" s="14" t="s">
        <v>13</v>
      </c>
      <c r="AU9" s="14" t="s">
        <v>10</v>
      </c>
      <c r="AV9" s="14" t="s">
        <v>37</v>
      </c>
      <c r="AW9" s="14">
        <v>3</v>
      </c>
    </row>
    <row r="10" spans="1:49" ht="18" customHeight="1">
      <c r="A10" s="2">
        <f t="shared" si="0"/>
        <v>7.7835648148148154E-2</v>
      </c>
      <c r="B10" s="9">
        <v>2</v>
      </c>
      <c r="C10" s="9">
        <v>4</v>
      </c>
      <c r="D10" s="50" t="s">
        <v>63</v>
      </c>
      <c r="E10" s="50"/>
      <c r="F10" s="50" t="s">
        <v>64</v>
      </c>
      <c r="G10" s="50"/>
      <c r="H10" s="9" t="s">
        <v>36</v>
      </c>
      <c r="I10" s="11">
        <v>6</v>
      </c>
      <c r="J10" s="9">
        <v>11</v>
      </c>
      <c r="K10" s="9">
        <v>4</v>
      </c>
      <c r="L10" s="11">
        <v>1800</v>
      </c>
      <c r="M10" s="11" t="s">
        <v>8</v>
      </c>
      <c r="N10" s="11" t="s">
        <v>19</v>
      </c>
      <c r="O10" s="11" t="s">
        <v>20</v>
      </c>
      <c r="P10" s="48">
        <v>44276</v>
      </c>
      <c r="Q10" s="49"/>
      <c r="R10" s="9">
        <v>36.9</v>
      </c>
      <c r="S10" s="12">
        <v>7.7835648148148154E-2</v>
      </c>
      <c r="T10" s="13">
        <f t="shared" si="1"/>
        <v>385.42750929368026</v>
      </c>
      <c r="U10" s="2">
        <f t="shared" si="2"/>
        <v>0</v>
      </c>
      <c r="V10" s="28"/>
      <c r="W10" s="28"/>
      <c r="X10" s="23"/>
      <c r="Y10" s="25"/>
      <c r="Z10" s="23"/>
      <c r="AA10" s="23"/>
      <c r="AB10" s="25"/>
      <c r="AC10" s="25"/>
      <c r="AD10" s="25"/>
      <c r="AE10" s="25"/>
      <c r="AF10" s="30"/>
      <c r="AG10" s="31"/>
      <c r="AH10" s="23"/>
      <c r="AI10" s="26"/>
      <c r="AJ10" s="27" t="e">
        <f t="shared" si="3"/>
        <v>#DIV/0!</v>
      </c>
      <c r="AO10" s="3"/>
      <c r="AP10" s="3"/>
      <c r="AQ10" s="3"/>
      <c r="AR10" s="3"/>
      <c r="AS10" s="14" t="s">
        <v>18</v>
      </c>
      <c r="AT10" s="14" t="s">
        <v>19</v>
      </c>
      <c r="AU10" s="14" t="s">
        <v>20</v>
      </c>
      <c r="AV10" s="14" t="s">
        <v>39</v>
      </c>
      <c r="AW10" s="14">
        <v>4</v>
      </c>
    </row>
    <row r="11" spans="1:49" ht="18" customHeight="1">
      <c r="A11" s="2">
        <f t="shared" si="0"/>
        <v>7.7777777777777779E-2</v>
      </c>
      <c r="B11" s="9">
        <v>3</v>
      </c>
      <c r="C11" s="9">
        <v>5</v>
      </c>
      <c r="D11" s="50" t="s">
        <v>65</v>
      </c>
      <c r="E11" s="50"/>
      <c r="F11" s="50" t="s">
        <v>64</v>
      </c>
      <c r="G11" s="50"/>
      <c r="H11" s="9" t="s">
        <v>36</v>
      </c>
      <c r="I11" s="11">
        <v>8</v>
      </c>
      <c r="J11" s="9">
        <v>14</v>
      </c>
      <c r="K11" s="9">
        <v>4</v>
      </c>
      <c r="L11" s="11">
        <v>1800</v>
      </c>
      <c r="M11" s="11" t="s">
        <v>8</v>
      </c>
      <c r="N11" s="11" t="s">
        <v>19</v>
      </c>
      <c r="O11" s="11" t="s">
        <v>20</v>
      </c>
      <c r="P11" s="48">
        <v>44276</v>
      </c>
      <c r="Q11" s="49"/>
      <c r="R11" s="9">
        <v>36.1</v>
      </c>
      <c r="S11" s="12">
        <v>7.7777777777777779E-2</v>
      </c>
      <c r="T11" s="13">
        <f t="shared" si="1"/>
        <v>385.71428571428567</v>
      </c>
      <c r="U11" s="2">
        <f t="shared" si="2"/>
        <v>0</v>
      </c>
      <c r="V11" s="28"/>
      <c r="W11" s="28"/>
      <c r="X11" s="23"/>
      <c r="Y11" s="25"/>
      <c r="Z11" s="23"/>
      <c r="AA11" s="23"/>
      <c r="AB11" s="25"/>
      <c r="AC11" s="25"/>
      <c r="AD11" s="25"/>
      <c r="AE11" s="25"/>
      <c r="AF11" s="30"/>
      <c r="AG11" s="31"/>
      <c r="AH11" s="23"/>
      <c r="AI11" s="26"/>
      <c r="AJ11" s="27" t="e">
        <f t="shared" si="3"/>
        <v>#DIV/0!</v>
      </c>
      <c r="AO11" s="35" t="s">
        <v>84</v>
      </c>
      <c r="AP11" s="36"/>
      <c r="AQ11" s="3"/>
      <c r="AR11" s="3"/>
      <c r="AS11" s="14" t="s">
        <v>22</v>
      </c>
      <c r="AT11" s="14" t="s">
        <v>23</v>
      </c>
      <c r="AU11" s="14" t="s">
        <v>24</v>
      </c>
      <c r="AV11" s="14" t="s">
        <v>43</v>
      </c>
      <c r="AW11" s="14">
        <v>5</v>
      </c>
    </row>
    <row r="12" spans="1:49" ht="18" customHeight="1">
      <c r="A12" s="2">
        <f t="shared" si="0"/>
        <v>8.4027777777777771E-2</v>
      </c>
      <c r="B12" s="9">
        <v>3</v>
      </c>
      <c r="C12" s="9">
        <v>6</v>
      </c>
      <c r="D12" s="50" t="s">
        <v>66</v>
      </c>
      <c r="E12" s="50"/>
      <c r="F12" s="50" t="s">
        <v>67</v>
      </c>
      <c r="G12" s="50"/>
      <c r="H12" s="9" t="s">
        <v>38</v>
      </c>
      <c r="I12" s="11">
        <v>3</v>
      </c>
      <c r="J12" s="9">
        <v>3</v>
      </c>
      <c r="K12" s="9">
        <v>2</v>
      </c>
      <c r="L12" s="11">
        <v>2000</v>
      </c>
      <c r="M12" s="11" t="s">
        <v>30</v>
      </c>
      <c r="N12" s="11" t="s">
        <v>9</v>
      </c>
      <c r="O12" s="11" t="s">
        <v>11</v>
      </c>
      <c r="P12" s="48">
        <v>44234</v>
      </c>
      <c r="Q12" s="49"/>
      <c r="R12" s="9">
        <v>34.9</v>
      </c>
      <c r="S12" s="12">
        <v>8.4027777777777771E-2</v>
      </c>
      <c r="T12" s="13">
        <f t="shared" si="1"/>
        <v>396.69421487603313</v>
      </c>
      <c r="U12" s="2">
        <f t="shared" si="2"/>
        <v>0</v>
      </c>
      <c r="V12" s="28"/>
      <c r="W12" s="28"/>
      <c r="X12" s="23"/>
      <c r="Y12" s="25"/>
      <c r="Z12" s="23"/>
      <c r="AA12" s="23"/>
      <c r="AB12" s="25"/>
      <c r="AC12" s="25"/>
      <c r="AD12" s="25"/>
      <c r="AE12" s="25"/>
      <c r="AF12" s="30"/>
      <c r="AG12" s="31"/>
      <c r="AH12" s="23"/>
      <c r="AI12" s="26"/>
      <c r="AJ12" s="27" t="e">
        <f t="shared" si="3"/>
        <v>#DIV/0!</v>
      </c>
      <c r="AO12" s="3"/>
      <c r="AP12" s="3"/>
      <c r="AQ12" s="3"/>
      <c r="AR12" s="3"/>
      <c r="AS12" s="14" t="s">
        <v>25</v>
      </c>
      <c r="AT12" s="14" t="s">
        <v>26</v>
      </c>
      <c r="AU12" s="14"/>
      <c r="AV12" s="14" t="s">
        <v>40</v>
      </c>
      <c r="AW12" s="14"/>
    </row>
    <row r="13" spans="1:49" ht="18" customHeight="1">
      <c r="A13" s="2">
        <f t="shared" si="0"/>
        <v>7.4375000000000011E-2</v>
      </c>
      <c r="B13" s="9">
        <v>4</v>
      </c>
      <c r="C13" s="9">
        <v>7</v>
      </c>
      <c r="D13" s="56" t="s">
        <v>21</v>
      </c>
      <c r="E13" s="50"/>
      <c r="F13" s="50" t="s">
        <v>62</v>
      </c>
      <c r="G13" s="50"/>
      <c r="H13" s="9" t="s">
        <v>38</v>
      </c>
      <c r="I13" s="11">
        <v>6</v>
      </c>
      <c r="J13" s="9">
        <v>7</v>
      </c>
      <c r="K13" s="9">
        <v>1</v>
      </c>
      <c r="L13" s="11">
        <v>1800</v>
      </c>
      <c r="M13" s="11" t="s">
        <v>22</v>
      </c>
      <c r="N13" s="11" t="s">
        <v>9</v>
      </c>
      <c r="O13" s="11" t="s">
        <v>11</v>
      </c>
      <c r="P13" s="47">
        <v>44304</v>
      </c>
      <c r="Q13" s="47"/>
      <c r="R13" s="9">
        <v>33.4</v>
      </c>
      <c r="S13" s="12">
        <v>7.4375000000000011E-2</v>
      </c>
      <c r="T13" s="13">
        <f t="shared" si="1"/>
        <v>403.36134453781511</v>
      </c>
      <c r="U13" s="2">
        <f t="shared" si="2"/>
        <v>0</v>
      </c>
      <c r="V13" s="28"/>
      <c r="W13" s="28"/>
      <c r="X13" s="23"/>
      <c r="Y13" s="25"/>
      <c r="Z13" s="23"/>
      <c r="AA13" s="23"/>
      <c r="AB13" s="25"/>
      <c r="AC13" s="25"/>
      <c r="AD13" s="25"/>
      <c r="AE13" s="25"/>
      <c r="AF13" s="32"/>
      <c r="AG13" s="32"/>
      <c r="AH13" s="23"/>
      <c r="AI13" s="26"/>
      <c r="AJ13" s="27" t="e">
        <f t="shared" si="3"/>
        <v>#DIV/0!</v>
      </c>
      <c r="AO13" s="3"/>
      <c r="AP13" s="3"/>
      <c r="AQ13" s="3"/>
      <c r="AR13" s="3"/>
      <c r="AS13" s="14" t="s">
        <v>27</v>
      </c>
      <c r="AT13" s="14" t="s">
        <v>28</v>
      </c>
      <c r="AU13" s="14"/>
      <c r="AV13" s="14" t="s">
        <v>68</v>
      </c>
      <c r="AW13" s="14"/>
    </row>
    <row r="14" spans="1:49" ht="18" customHeight="1">
      <c r="A14" s="2">
        <f t="shared" si="0"/>
        <v>8.475694444444444E-2</v>
      </c>
      <c r="B14" s="9">
        <v>4</v>
      </c>
      <c r="C14" s="9">
        <v>8</v>
      </c>
      <c r="D14" s="50" t="s">
        <v>69</v>
      </c>
      <c r="E14" s="50"/>
      <c r="F14" s="50" t="s">
        <v>70</v>
      </c>
      <c r="G14" s="50"/>
      <c r="H14" s="9" t="s">
        <v>36</v>
      </c>
      <c r="I14" s="11">
        <v>2</v>
      </c>
      <c r="J14" s="9">
        <v>2</v>
      </c>
      <c r="K14" s="9">
        <v>3</v>
      </c>
      <c r="L14" s="11">
        <v>2000</v>
      </c>
      <c r="M14" s="11" t="s">
        <v>8</v>
      </c>
      <c r="N14" s="11" t="s">
        <v>13</v>
      </c>
      <c r="O14" s="11" t="s">
        <v>71</v>
      </c>
      <c r="P14" s="47">
        <v>44262</v>
      </c>
      <c r="Q14" s="47"/>
      <c r="R14" s="9">
        <v>34.200000000000003</v>
      </c>
      <c r="S14" s="12">
        <v>8.475694444444444E-2</v>
      </c>
      <c r="T14" s="13">
        <f t="shared" si="1"/>
        <v>393.28144203195416</v>
      </c>
      <c r="U14" s="2">
        <f t="shared" si="2"/>
        <v>0</v>
      </c>
      <c r="V14" s="28"/>
      <c r="W14" s="28"/>
      <c r="X14" s="23"/>
      <c r="Y14" s="25"/>
      <c r="Z14" s="23"/>
      <c r="AA14" s="23"/>
      <c r="AB14" s="25"/>
      <c r="AC14" s="25"/>
      <c r="AD14" s="25"/>
      <c r="AE14" s="25"/>
      <c r="AF14" s="32"/>
      <c r="AG14" s="32"/>
      <c r="AH14" s="23"/>
      <c r="AI14" s="26"/>
      <c r="AJ14" s="27" t="e">
        <f t="shared" si="3"/>
        <v>#DIV/0!</v>
      </c>
      <c r="AO14" s="3"/>
      <c r="AP14" s="3"/>
      <c r="AQ14" s="3"/>
      <c r="AR14" s="3"/>
      <c r="AS14" s="14" t="s">
        <v>29</v>
      </c>
      <c r="AT14" s="14"/>
      <c r="AU14" s="14"/>
      <c r="AV14" s="14" t="s">
        <v>72</v>
      </c>
      <c r="AW14" s="14"/>
    </row>
    <row r="15" spans="1:49" ht="18" customHeight="1">
      <c r="A15" s="2">
        <f t="shared" si="0"/>
        <v>8.4027777777777771E-2</v>
      </c>
      <c r="B15" s="9">
        <v>5</v>
      </c>
      <c r="C15" s="9">
        <v>9</v>
      </c>
      <c r="D15" s="50" t="s">
        <v>73</v>
      </c>
      <c r="E15" s="50"/>
      <c r="F15" s="50" t="s">
        <v>67</v>
      </c>
      <c r="G15" s="50"/>
      <c r="H15" s="9" t="s">
        <v>38</v>
      </c>
      <c r="I15" s="11">
        <v>2</v>
      </c>
      <c r="J15" s="9">
        <v>2</v>
      </c>
      <c r="K15" s="9">
        <v>1</v>
      </c>
      <c r="L15" s="11">
        <v>2000</v>
      </c>
      <c r="M15" s="11" t="s">
        <v>30</v>
      </c>
      <c r="N15" s="11" t="s">
        <v>9</v>
      </c>
      <c r="O15" s="11" t="s">
        <v>11</v>
      </c>
      <c r="P15" s="48">
        <v>44234</v>
      </c>
      <c r="Q15" s="49"/>
      <c r="R15" s="9">
        <v>35.4</v>
      </c>
      <c r="S15" s="12">
        <v>8.4027777777777771E-2</v>
      </c>
      <c r="T15" s="13">
        <f t="shared" si="1"/>
        <v>396.69421487603313</v>
      </c>
      <c r="U15" s="2">
        <f t="shared" si="2"/>
        <v>0</v>
      </c>
      <c r="V15" s="28"/>
      <c r="W15" s="28"/>
      <c r="X15" s="23"/>
      <c r="Y15" s="25"/>
      <c r="Z15" s="23"/>
      <c r="AA15" s="23"/>
      <c r="AB15" s="25"/>
      <c r="AC15" s="25"/>
      <c r="AD15" s="25"/>
      <c r="AE15" s="25"/>
      <c r="AF15" s="30"/>
      <c r="AG15" s="31"/>
      <c r="AH15" s="23"/>
      <c r="AI15" s="26"/>
      <c r="AJ15" s="27" t="e">
        <f t="shared" si="3"/>
        <v>#DIV/0!</v>
      </c>
      <c r="AO15" s="3"/>
      <c r="AP15" s="3"/>
      <c r="AQ15" s="3"/>
      <c r="AR15" s="3"/>
      <c r="AS15" s="14" t="s">
        <v>30</v>
      </c>
      <c r="AT15" s="14"/>
      <c r="AU15" s="14"/>
      <c r="AV15" s="14" t="s">
        <v>86</v>
      </c>
      <c r="AW15" s="14"/>
    </row>
    <row r="16" spans="1:49" ht="18" customHeight="1">
      <c r="A16" s="2">
        <f t="shared" si="0"/>
        <v>8.3333333333333329E-2</v>
      </c>
      <c r="B16" s="9">
        <v>5</v>
      </c>
      <c r="C16" s="9">
        <v>10</v>
      </c>
      <c r="D16" s="50" t="s">
        <v>74</v>
      </c>
      <c r="E16" s="50"/>
      <c r="F16" s="50" t="s">
        <v>57</v>
      </c>
      <c r="G16" s="50"/>
      <c r="H16" s="9" t="s">
        <v>42</v>
      </c>
      <c r="I16" s="9">
        <v>2</v>
      </c>
      <c r="J16" s="9">
        <v>2</v>
      </c>
      <c r="K16" s="9">
        <v>2</v>
      </c>
      <c r="L16" s="11">
        <v>2000</v>
      </c>
      <c r="M16" s="11" t="s">
        <v>12</v>
      </c>
      <c r="N16" s="11" t="s">
        <v>13</v>
      </c>
      <c r="O16" s="11" t="s">
        <v>11</v>
      </c>
      <c r="P16" s="47">
        <v>44275</v>
      </c>
      <c r="Q16" s="47"/>
      <c r="R16" s="9">
        <v>33.9</v>
      </c>
      <c r="S16" s="12">
        <v>8.3333333333333329E-2</v>
      </c>
      <c r="T16" s="13">
        <f t="shared" si="1"/>
        <v>400</v>
      </c>
      <c r="U16" s="2">
        <f t="shared" si="2"/>
        <v>0</v>
      </c>
      <c r="V16" s="28"/>
      <c r="W16" s="28"/>
      <c r="X16" s="23"/>
      <c r="Y16" s="23"/>
      <c r="Z16" s="23"/>
      <c r="AA16" s="23"/>
      <c r="AB16" s="25"/>
      <c r="AC16" s="25"/>
      <c r="AD16" s="25"/>
      <c r="AE16" s="25"/>
      <c r="AF16" s="32"/>
      <c r="AG16" s="32"/>
      <c r="AH16" s="23"/>
      <c r="AI16" s="26"/>
      <c r="AJ16" s="27" t="e">
        <f t="shared" si="3"/>
        <v>#DIV/0!</v>
      </c>
      <c r="AO16" s="3"/>
      <c r="AP16" s="3"/>
      <c r="AQ16" s="3"/>
      <c r="AR16" s="3"/>
      <c r="AS16" s="14" t="s">
        <v>31</v>
      </c>
      <c r="AT16" s="14"/>
      <c r="AU16" s="14"/>
      <c r="AV16" s="14" t="s">
        <v>87</v>
      </c>
      <c r="AW16" s="14"/>
    </row>
    <row r="17" spans="1:49" ht="18" customHeight="1">
      <c r="A17" s="2">
        <f t="shared" si="0"/>
        <v>8.4074074074074079E-2</v>
      </c>
      <c r="B17" s="9">
        <v>6</v>
      </c>
      <c r="C17" s="9">
        <v>11</v>
      </c>
      <c r="D17" s="50" t="s">
        <v>75</v>
      </c>
      <c r="E17" s="50"/>
      <c r="F17" s="51" t="s">
        <v>76</v>
      </c>
      <c r="G17" s="51"/>
      <c r="H17" s="9" t="s">
        <v>42</v>
      </c>
      <c r="I17" s="9">
        <v>8</v>
      </c>
      <c r="J17" s="9">
        <v>8</v>
      </c>
      <c r="K17" s="9">
        <v>1</v>
      </c>
      <c r="L17" s="11">
        <v>2200</v>
      </c>
      <c r="M17" s="11" t="s">
        <v>12</v>
      </c>
      <c r="N17" s="11" t="s">
        <v>9</v>
      </c>
      <c r="O17" s="11" t="s">
        <v>11</v>
      </c>
      <c r="P17" s="48">
        <v>44255</v>
      </c>
      <c r="Q17" s="49"/>
      <c r="R17" s="9">
        <v>34.6</v>
      </c>
      <c r="S17" s="12">
        <v>8.4074074074074079E-2</v>
      </c>
      <c r="T17" s="13">
        <f t="shared" si="1"/>
        <v>436.12334801762114</v>
      </c>
      <c r="U17" s="2">
        <f t="shared" si="2"/>
        <v>0</v>
      </c>
      <c r="V17" s="33"/>
      <c r="W17" s="33"/>
      <c r="X17" s="23"/>
      <c r="Y17" s="23"/>
      <c r="Z17" s="23"/>
      <c r="AA17" s="23"/>
      <c r="AB17" s="25"/>
      <c r="AC17" s="25"/>
      <c r="AD17" s="25"/>
      <c r="AE17" s="25"/>
      <c r="AF17" s="30"/>
      <c r="AG17" s="31"/>
      <c r="AH17" s="23"/>
      <c r="AI17" s="26"/>
      <c r="AJ17" s="27" t="e">
        <f t="shared" si="3"/>
        <v>#DIV/0!</v>
      </c>
      <c r="AO17" s="3"/>
      <c r="AP17" s="3"/>
      <c r="AQ17" s="3"/>
      <c r="AR17" s="3"/>
      <c r="AS17" s="14" t="s">
        <v>32</v>
      </c>
      <c r="AT17" s="14"/>
      <c r="AU17" s="14"/>
      <c r="AV17" s="14"/>
      <c r="AW17" s="14"/>
    </row>
    <row r="18" spans="1:49" ht="18" customHeight="1">
      <c r="A18" s="2">
        <f t="shared" si="0"/>
        <v>7.7858796296296287E-2</v>
      </c>
      <c r="B18" s="9">
        <v>6</v>
      </c>
      <c r="C18" s="9">
        <v>12</v>
      </c>
      <c r="D18" s="50" t="s">
        <v>77</v>
      </c>
      <c r="E18" s="50"/>
      <c r="F18" s="50" t="s">
        <v>64</v>
      </c>
      <c r="G18" s="50"/>
      <c r="H18" s="9" t="s">
        <v>36</v>
      </c>
      <c r="I18" s="11">
        <v>2</v>
      </c>
      <c r="J18" s="9">
        <v>2</v>
      </c>
      <c r="K18" s="9">
        <v>6</v>
      </c>
      <c r="L18" s="11">
        <v>1800</v>
      </c>
      <c r="M18" s="11" t="s">
        <v>8</v>
      </c>
      <c r="N18" s="11" t="s">
        <v>19</v>
      </c>
      <c r="O18" s="11" t="s">
        <v>20</v>
      </c>
      <c r="P18" s="48">
        <v>44276</v>
      </c>
      <c r="Q18" s="49"/>
      <c r="R18" s="9">
        <v>37.6</v>
      </c>
      <c r="S18" s="12">
        <v>7.7858796296296287E-2</v>
      </c>
      <c r="T18" s="13">
        <f t="shared" si="1"/>
        <v>385.31291809127401</v>
      </c>
      <c r="U18" s="2">
        <f t="shared" si="2"/>
        <v>0</v>
      </c>
      <c r="V18" s="28"/>
      <c r="W18" s="28"/>
      <c r="X18" s="23"/>
      <c r="Y18" s="25"/>
      <c r="Z18" s="23"/>
      <c r="AA18" s="23"/>
      <c r="AB18" s="25"/>
      <c r="AC18" s="25"/>
      <c r="AD18" s="25"/>
      <c r="AE18" s="25"/>
      <c r="AF18" s="30"/>
      <c r="AG18" s="31"/>
      <c r="AH18" s="23"/>
      <c r="AI18" s="26"/>
      <c r="AJ18" s="27" t="e">
        <f t="shared" si="3"/>
        <v>#DIV/0!</v>
      </c>
      <c r="AK18" s="3"/>
      <c r="AL18" s="3"/>
    </row>
    <row r="19" spans="1:49" ht="18" customHeight="1">
      <c r="A19" s="2">
        <f t="shared" si="0"/>
        <v>8.4722222222222213E-2</v>
      </c>
      <c r="B19" s="9">
        <v>7</v>
      </c>
      <c r="C19" s="9">
        <v>13</v>
      </c>
      <c r="D19" s="50" t="s">
        <v>78</v>
      </c>
      <c r="E19" s="50"/>
      <c r="F19" s="50" t="s">
        <v>70</v>
      </c>
      <c r="G19" s="50"/>
      <c r="H19" s="9" t="s">
        <v>36</v>
      </c>
      <c r="I19" s="11">
        <v>4</v>
      </c>
      <c r="J19" s="9">
        <v>4</v>
      </c>
      <c r="K19" s="9">
        <v>1</v>
      </c>
      <c r="L19" s="11">
        <v>2000</v>
      </c>
      <c r="M19" s="11" t="s">
        <v>8</v>
      </c>
      <c r="N19" s="11" t="s">
        <v>13</v>
      </c>
      <c r="O19" s="11" t="s">
        <v>71</v>
      </c>
      <c r="P19" s="47">
        <v>44262</v>
      </c>
      <c r="Q19" s="47"/>
      <c r="R19" s="9">
        <v>34.5</v>
      </c>
      <c r="S19" s="12">
        <v>8.4722222222222213E-2</v>
      </c>
      <c r="T19" s="13">
        <f t="shared" si="1"/>
        <v>393.44262295081967</v>
      </c>
      <c r="U19" s="2">
        <f t="shared" si="2"/>
        <v>0</v>
      </c>
      <c r="V19" s="28"/>
      <c r="W19" s="28"/>
      <c r="X19" s="23"/>
      <c r="Y19" s="25"/>
      <c r="Z19" s="23"/>
      <c r="AA19" s="23"/>
      <c r="AB19" s="25"/>
      <c r="AC19" s="25"/>
      <c r="AD19" s="25"/>
      <c r="AE19" s="25"/>
      <c r="AF19" s="32"/>
      <c r="AG19" s="32"/>
      <c r="AH19" s="23"/>
      <c r="AI19" s="26"/>
      <c r="AJ19" s="27" t="e">
        <f t="shared" si="3"/>
        <v>#DIV/0!</v>
      </c>
      <c r="AK19" s="3"/>
      <c r="AL19" s="3"/>
    </row>
    <row r="20" spans="1:49" ht="18" customHeight="1">
      <c r="A20" s="2">
        <f t="shared" si="0"/>
        <v>7.7777777777777779E-2</v>
      </c>
      <c r="B20" s="9">
        <v>7</v>
      </c>
      <c r="C20" s="9">
        <v>14</v>
      </c>
      <c r="D20" s="50" t="s">
        <v>79</v>
      </c>
      <c r="E20" s="50"/>
      <c r="F20" s="50" t="s">
        <v>64</v>
      </c>
      <c r="G20" s="50"/>
      <c r="H20" s="9" t="s">
        <v>36</v>
      </c>
      <c r="I20" s="11">
        <v>8</v>
      </c>
      <c r="J20" s="9">
        <v>14</v>
      </c>
      <c r="K20" s="9">
        <v>4</v>
      </c>
      <c r="L20" s="11">
        <v>1800</v>
      </c>
      <c r="M20" s="11" t="s">
        <v>8</v>
      </c>
      <c r="N20" s="11" t="s">
        <v>19</v>
      </c>
      <c r="O20" s="11" t="s">
        <v>20</v>
      </c>
      <c r="P20" s="48">
        <v>44276</v>
      </c>
      <c r="Q20" s="49"/>
      <c r="R20" s="9">
        <v>36.200000000000003</v>
      </c>
      <c r="S20" s="12">
        <v>7.7777777777777779E-2</v>
      </c>
      <c r="T20" s="13">
        <f t="shared" si="1"/>
        <v>385.71428571428567</v>
      </c>
      <c r="U20" s="2">
        <f t="shared" si="2"/>
        <v>0</v>
      </c>
      <c r="V20" s="28"/>
      <c r="W20" s="28"/>
      <c r="X20" s="23"/>
      <c r="Y20" s="25"/>
      <c r="Z20" s="23"/>
      <c r="AA20" s="23"/>
      <c r="AB20" s="25"/>
      <c r="AC20" s="25"/>
      <c r="AD20" s="25"/>
      <c r="AE20" s="25"/>
      <c r="AF20" s="30"/>
      <c r="AG20" s="31"/>
      <c r="AH20" s="23"/>
      <c r="AI20" s="26"/>
      <c r="AJ20" s="27" t="e">
        <f t="shared" si="3"/>
        <v>#DIV/0!</v>
      </c>
      <c r="AK20" s="3"/>
      <c r="AL20" s="3"/>
    </row>
    <row r="21" spans="1:49" ht="18" customHeight="1">
      <c r="A21" s="2">
        <f t="shared" si="0"/>
        <v>8.5428240740740735E-2</v>
      </c>
      <c r="B21" s="9">
        <v>8</v>
      </c>
      <c r="C21" s="9">
        <v>15</v>
      </c>
      <c r="D21" s="50" t="s">
        <v>80</v>
      </c>
      <c r="E21" s="50"/>
      <c r="F21" s="50" t="s">
        <v>81</v>
      </c>
      <c r="G21" s="50"/>
      <c r="H21" s="9" t="s">
        <v>38</v>
      </c>
      <c r="I21" s="9">
        <v>3</v>
      </c>
      <c r="J21" s="9">
        <v>3</v>
      </c>
      <c r="K21" s="9">
        <v>1</v>
      </c>
      <c r="L21" s="11">
        <v>2000</v>
      </c>
      <c r="M21" s="11" t="s">
        <v>8</v>
      </c>
      <c r="N21" s="11" t="s">
        <v>13</v>
      </c>
      <c r="O21" s="11" t="s">
        <v>11</v>
      </c>
      <c r="P21" s="48">
        <v>44213</v>
      </c>
      <c r="Q21" s="49"/>
      <c r="R21" s="9">
        <v>34.9</v>
      </c>
      <c r="S21" s="12">
        <v>8.5428240740740735E-2</v>
      </c>
      <c r="T21" s="13">
        <f t="shared" si="1"/>
        <v>390.19103102560632</v>
      </c>
      <c r="U21" s="2">
        <f t="shared" si="2"/>
        <v>0</v>
      </c>
      <c r="V21" s="28"/>
      <c r="W21" s="28"/>
      <c r="X21" s="23"/>
      <c r="Y21" s="23"/>
      <c r="Z21" s="23"/>
      <c r="AA21" s="23"/>
      <c r="AB21" s="25"/>
      <c r="AC21" s="25"/>
      <c r="AD21" s="25"/>
      <c r="AE21" s="25"/>
      <c r="AF21" s="30"/>
      <c r="AG21" s="31"/>
      <c r="AH21" s="23"/>
      <c r="AI21" s="26"/>
      <c r="AJ21" s="27" t="e">
        <f t="shared" si="3"/>
        <v>#DIV/0!</v>
      </c>
      <c r="AK21" s="3"/>
      <c r="AL21" s="3"/>
    </row>
    <row r="22" spans="1:49" ht="18" customHeight="1">
      <c r="A22" s="2">
        <f t="shared" si="0"/>
        <v>6.3969907407407406E-2</v>
      </c>
      <c r="B22" s="9">
        <v>8</v>
      </c>
      <c r="C22" s="9">
        <v>16</v>
      </c>
      <c r="D22" s="50" t="s">
        <v>82</v>
      </c>
      <c r="E22" s="50"/>
      <c r="F22" s="50" t="s">
        <v>44</v>
      </c>
      <c r="G22" s="50"/>
      <c r="H22" s="9" t="s">
        <v>34</v>
      </c>
      <c r="I22" s="9">
        <v>4</v>
      </c>
      <c r="J22" s="9">
        <v>8</v>
      </c>
      <c r="K22" s="9">
        <v>3</v>
      </c>
      <c r="L22" s="11">
        <v>1600</v>
      </c>
      <c r="M22" s="11" t="s">
        <v>12</v>
      </c>
      <c r="N22" s="11" t="s">
        <v>9</v>
      </c>
      <c r="O22" s="11" t="s">
        <v>11</v>
      </c>
      <c r="P22" s="48">
        <v>44550</v>
      </c>
      <c r="Q22" s="49"/>
      <c r="R22" s="9">
        <v>34.200000000000003</v>
      </c>
      <c r="S22" s="12">
        <v>6.3969907407407406E-2</v>
      </c>
      <c r="T22" s="13">
        <f t="shared" si="1"/>
        <v>416.86267414510581</v>
      </c>
      <c r="U22" s="2">
        <f t="shared" si="2"/>
        <v>0</v>
      </c>
      <c r="V22" s="28"/>
      <c r="W22" s="28"/>
      <c r="X22" s="23"/>
      <c r="Y22" s="23"/>
      <c r="Z22" s="23"/>
      <c r="AA22" s="23"/>
      <c r="AB22" s="25"/>
      <c r="AC22" s="25"/>
      <c r="AD22" s="25"/>
      <c r="AE22" s="25"/>
      <c r="AF22" s="30"/>
      <c r="AG22" s="31"/>
      <c r="AH22" s="23"/>
      <c r="AI22" s="26"/>
      <c r="AJ22" s="27" t="e">
        <f t="shared" si="3"/>
        <v>#DIV/0!</v>
      </c>
      <c r="AK22" s="3"/>
      <c r="AL22" s="3"/>
    </row>
    <row r="23" spans="1:49" ht="18" customHeight="1">
      <c r="A23" s="2">
        <f t="shared" ref="A23:A27" si="4">T23</f>
        <v>0</v>
      </c>
      <c r="B23" s="29"/>
      <c r="C23" s="29"/>
      <c r="F23" s="29"/>
      <c r="G23" s="29"/>
    </row>
    <row r="24" spans="1:49" ht="18" customHeight="1">
      <c r="A24" s="2">
        <f t="shared" si="4"/>
        <v>0</v>
      </c>
      <c r="B24" s="29"/>
      <c r="C24" s="29"/>
      <c r="F24" s="29"/>
      <c r="G24" s="29"/>
    </row>
    <row r="25" spans="1:49" ht="18" customHeight="1">
      <c r="A25" s="2">
        <f t="shared" si="4"/>
        <v>0</v>
      </c>
      <c r="B25" s="29"/>
      <c r="C25" s="29"/>
      <c r="F25" s="29"/>
      <c r="G25" s="29"/>
      <c r="H25" s="3" t="s">
        <v>55</v>
      </c>
    </row>
    <row r="26" spans="1:49" ht="18" customHeight="1">
      <c r="A26" s="2">
        <f t="shared" si="4"/>
        <v>0</v>
      </c>
      <c r="B26" s="29"/>
      <c r="C26" s="29"/>
      <c r="F26" s="29"/>
      <c r="G26" s="29"/>
    </row>
    <row r="27" spans="1:49" ht="18" customHeight="1">
      <c r="A27" s="2">
        <f t="shared" si="4"/>
        <v>0</v>
      </c>
      <c r="B27" s="29"/>
      <c r="C27" s="29"/>
      <c r="F27" s="29"/>
      <c r="G27" s="29"/>
    </row>
    <row r="28" spans="1:49" ht="15.75" customHeight="1">
      <c r="B28" s="29"/>
      <c r="C28" s="29"/>
      <c r="F28" s="29"/>
      <c r="G28" s="29"/>
    </row>
    <row r="29" spans="1:49" ht="15.75" customHeight="1">
      <c r="B29" s="29"/>
      <c r="C29" s="29"/>
      <c r="F29" s="29"/>
      <c r="G29" s="29"/>
    </row>
    <row r="30" spans="1:49" ht="15.75" customHeight="1">
      <c r="B30" s="29"/>
      <c r="C30" s="29"/>
      <c r="F30" s="29"/>
      <c r="G30" s="29"/>
    </row>
    <row r="31" spans="1:49" ht="15.75" customHeight="1">
      <c r="B31" s="29"/>
      <c r="C31" s="29"/>
      <c r="F31" s="29"/>
      <c r="G31" s="29"/>
    </row>
    <row r="32" spans="1:49" ht="15.75" customHeight="1">
      <c r="B32" s="29"/>
      <c r="C32" s="29"/>
      <c r="F32" s="29"/>
      <c r="G32" s="29"/>
    </row>
    <row r="33" spans="2:7" ht="15.75" customHeight="1">
      <c r="B33" s="29"/>
      <c r="C33" s="29"/>
      <c r="F33" s="29"/>
      <c r="G33" s="29"/>
    </row>
    <row r="34" spans="2:7" ht="15.75" customHeight="1">
      <c r="B34" s="29"/>
      <c r="C34" s="29"/>
      <c r="F34" s="29"/>
      <c r="G34" s="29"/>
    </row>
    <row r="35" spans="2:7" ht="15.75" customHeight="1">
      <c r="B35" s="29"/>
      <c r="C35" s="29"/>
      <c r="F35" s="29"/>
      <c r="G35" s="29"/>
    </row>
    <row r="36" spans="2:7" ht="15.75" customHeight="1">
      <c r="B36" s="29"/>
      <c r="C36" s="29"/>
      <c r="F36" s="29"/>
      <c r="G36" s="29"/>
    </row>
    <row r="37" spans="2:7" ht="15.75" customHeight="1">
      <c r="B37" s="29"/>
      <c r="C37" s="29"/>
      <c r="F37" s="29"/>
      <c r="G37" s="29"/>
    </row>
    <row r="38" spans="2:7" ht="15.75" customHeight="1">
      <c r="B38" s="29"/>
      <c r="C38" s="29"/>
      <c r="F38" s="29"/>
      <c r="G38" s="29"/>
    </row>
    <row r="39" spans="2:7" ht="15.75" customHeight="1">
      <c r="B39" s="29"/>
      <c r="C39" s="29"/>
      <c r="F39" s="29"/>
      <c r="G39" s="29"/>
    </row>
    <row r="40" spans="2:7" ht="15.75" customHeight="1">
      <c r="B40" s="29"/>
      <c r="C40" s="29"/>
      <c r="F40" s="29"/>
      <c r="G40" s="29"/>
    </row>
    <row r="41" spans="2:7" ht="15.75" customHeight="1">
      <c r="B41" s="29"/>
      <c r="C41" s="29"/>
      <c r="F41" s="29"/>
      <c r="G41" s="29"/>
    </row>
    <row r="42" spans="2:7" ht="15.75" customHeight="1">
      <c r="B42" s="29"/>
      <c r="C42" s="29"/>
      <c r="F42" s="29"/>
      <c r="G42" s="29"/>
    </row>
    <row r="43" spans="2:7" ht="15.75" customHeight="1">
      <c r="B43" s="29"/>
      <c r="C43" s="29"/>
      <c r="F43" s="29"/>
      <c r="G43" s="29"/>
    </row>
    <row r="44" spans="2:7" ht="15.75" customHeight="1">
      <c r="B44" s="29"/>
      <c r="C44" s="29"/>
      <c r="F44" s="29"/>
      <c r="G44" s="29"/>
    </row>
    <row r="45" spans="2:7" ht="15.75" customHeight="1">
      <c r="B45" s="29"/>
      <c r="C45" s="29"/>
      <c r="F45" s="29"/>
      <c r="G45" s="29"/>
    </row>
    <row r="46" spans="2:7" ht="15.75" customHeight="1">
      <c r="B46" s="29"/>
      <c r="C46" s="29"/>
      <c r="F46" s="29"/>
      <c r="G46" s="29"/>
    </row>
    <row r="47" spans="2:7" ht="15.75" customHeight="1">
      <c r="B47" s="29"/>
      <c r="C47" s="29"/>
      <c r="F47" s="29"/>
      <c r="G47" s="29"/>
    </row>
    <row r="48" spans="2:7" ht="15.75" customHeight="1">
      <c r="B48" s="29"/>
      <c r="C48" s="29"/>
      <c r="F48" s="29"/>
      <c r="G48" s="29"/>
    </row>
    <row r="49" spans="2:7" ht="15.75" customHeight="1">
      <c r="B49" s="29"/>
      <c r="C49" s="29"/>
      <c r="F49" s="29"/>
      <c r="G49" s="29"/>
    </row>
    <row r="50" spans="2:7" ht="15.75" customHeight="1">
      <c r="B50" s="29"/>
      <c r="C50" s="29"/>
      <c r="F50" s="29"/>
      <c r="G50" s="29"/>
    </row>
    <row r="51" spans="2:7" ht="15.75" customHeight="1">
      <c r="B51" s="29"/>
      <c r="C51" s="29"/>
      <c r="F51" s="29"/>
      <c r="G51" s="29"/>
    </row>
    <row r="52" spans="2:7" ht="15.75" customHeight="1">
      <c r="B52" s="29"/>
      <c r="C52" s="29"/>
      <c r="F52" s="29"/>
      <c r="G52" s="29"/>
    </row>
    <row r="53" spans="2:7" ht="15.75" customHeight="1">
      <c r="B53" s="29"/>
      <c r="C53" s="29"/>
      <c r="F53" s="29"/>
      <c r="G53" s="29"/>
    </row>
  </sheetData>
  <sheetProtection sheet="1" objects="1" scenarios="1"/>
  <mergeCells count="161">
    <mergeCell ref="V18:W18"/>
    <mergeCell ref="AF18:AG18"/>
    <mergeCell ref="V19:W19"/>
    <mergeCell ref="AF19:AG19"/>
    <mergeCell ref="V20:W20"/>
    <mergeCell ref="AF20:AG20"/>
    <mergeCell ref="V21:W21"/>
    <mergeCell ref="AF21:AG21"/>
    <mergeCell ref="V22:W22"/>
    <mergeCell ref="AF22:AG22"/>
    <mergeCell ref="AF13:AG13"/>
    <mergeCell ref="V14:W14"/>
    <mergeCell ref="AF14:AG14"/>
    <mergeCell ref="V15:W15"/>
    <mergeCell ref="AF15:AG15"/>
    <mergeCell ref="V16:W16"/>
    <mergeCell ref="AF16:AG16"/>
    <mergeCell ref="V17:W17"/>
    <mergeCell ref="AF17:AG17"/>
    <mergeCell ref="D13:E13"/>
    <mergeCell ref="F6:G6"/>
    <mergeCell ref="C3:D3"/>
    <mergeCell ref="E3:F3"/>
    <mergeCell ref="G3:H3"/>
    <mergeCell ref="AO6:AP6"/>
    <mergeCell ref="AO11:AP11"/>
    <mergeCell ref="V6:W6"/>
    <mergeCell ref="AF6:AG6"/>
    <mergeCell ref="V7:W7"/>
    <mergeCell ref="AF7:AG7"/>
    <mergeCell ref="V8:W8"/>
    <mergeCell ref="AF8:AG8"/>
    <mergeCell ref="V9:W9"/>
    <mergeCell ref="AF9:AG9"/>
    <mergeCell ref="V10:W10"/>
    <mergeCell ref="AF10:AG10"/>
    <mergeCell ref="V11:W11"/>
    <mergeCell ref="AF11:AG11"/>
    <mergeCell ref="V12:W12"/>
    <mergeCell ref="AF12:AG12"/>
    <mergeCell ref="V13:W13"/>
    <mergeCell ref="D8:E8"/>
    <mergeCell ref="D9:E9"/>
    <mergeCell ref="D10:E10"/>
    <mergeCell ref="D11:E11"/>
    <mergeCell ref="D12:E12"/>
    <mergeCell ref="I2:J2"/>
    <mergeCell ref="K2:L2"/>
    <mergeCell ref="C2:D2"/>
    <mergeCell ref="M2:N2"/>
    <mergeCell ref="E2:F2"/>
    <mergeCell ref="G2:H2"/>
    <mergeCell ref="D6:E6"/>
    <mergeCell ref="D7:E7"/>
    <mergeCell ref="F7:G7"/>
    <mergeCell ref="I3:J3"/>
    <mergeCell ref="K3:L3"/>
    <mergeCell ref="M3:N3"/>
    <mergeCell ref="D18:E18"/>
    <mergeCell ref="D19:E19"/>
    <mergeCell ref="D20:E20"/>
    <mergeCell ref="D21:E21"/>
    <mergeCell ref="D22:E22"/>
    <mergeCell ref="D14:E14"/>
    <mergeCell ref="D15:E15"/>
    <mergeCell ref="D16:E16"/>
    <mergeCell ref="D17:E17"/>
    <mergeCell ref="B28:C28"/>
    <mergeCell ref="B29:C29"/>
    <mergeCell ref="B30:C30"/>
    <mergeCell ref="B31:C31"/>
    <mergeCell ref="B32:C32"/>
    <mergeCell ref="B23:C23"/>
    <mergeCell ref="B24:C24"/>
    <mergeCell ref="B25:C25"/>
    <mergeCell ref="B26:C26"/>
    <mergeCell ref="B27:C27"/>
    <mergeCell ref="B46:C46"/>
    <mergeCell ref="B47:C47"/>
    <mergeCell ref="B38:C38"/>
    <mergeCell ref="B39:C39"/>
    <mergeCell ref="B40:C40"/>
    <mergeCell ref="B41:C41"/>
    <mergeCell ref="B42:C42"/>
    <mergeCell ref="B33:C33"/>
    <mergeCell ref="B34:C34"/>
    <mergeCell ref="B35:C35"/>
    <mergeCell ref="B36:C36"/>
    <mergeCell ref="B37:C37"/>
    <mergeCell ref="B53:C53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B48:C48"/>
    <mergeCell ref="B49:C49"/>
    <mergeCell ref="B50:C50"/>
    <mergeCell ref="B51:C51"/>
    <mergeCell ref="B52:C52"/>
    <mergeCell ref="B43:C43"/>
    <mergeCell ref="B44:C44"/>
    <mergeCell ref="B45:C45"/>
    <mergeCell ref="F29:G29"/>
    <mergeCell ref="F30:G30"/>
    <mergeCell ref="F31:G31"/>
    <mergeCell ref="F32:G32"/>
    <mergeCell ref="F23:G23"/>
    <mergeCell ref="F24:G24"/>
    <mergeCell ref="F25:G25"/>
    <mergeCell ref="F26:G26"/>
    <mergeCell ref="F27:G27"/>
    <mergeCell ref="F28:G28"/>
    <mergeCell ref="F53:G53"/>
    <mergeCell ref="F48:G48"/>
    <mergeCell ref="F49:G49"/>
    <mergeCell ref="F50:G50"/>
    <mergeCell ref="F51:G51"/>
    <mergeCell ref="F52:G52"/>
    <mergeCell ref="F43:G43"/>
    <mergeCell ref="F44:G44"/>
    <mergeCell ref="F45:G45"/>
    <mergeCell ref="F46:G46"/>
    <mergeCell ref="F47:G47"/>
    <mergeCell ref="F38:G38"/>
    <mergeCell ref="F39:G39"/>
    <mergeCell ref="F40:G40"/>
    <mergeCell ref="F41:G41"/>
    <mergeCell ref="F42:G42"/>
    <mergeCell ref="F33:G33"/>
    <mergeCell ref="F34:G34"/>
    <mergeCell ref="F35:G35"/>
    <mergeCell ref="F36:G36"/>
    <mergeCell ref="F37:G37"/>
    <mergeCell ref="P6:Q6"/>
    <mergeCell ref="P19:Q19"/>
    <mergeCell ref="P20:Q20"/>
    <mergeCell ref="P21:Q21"/>
    <mergeCell ref="P22:Q22"/>
    <mergeCell ref="P14:Q14"/>
    <mergeCell ref="P15:Q15"/>
    <mergeCell ref="P16:Q16"/>
    <mergeCell ref="P17:Q17"/>
    <mergeCell ref="P18:Q18"/>
    <mergeCell ref="P7:Q7"/>
    <mergeCell ref="P8:Q8"/>
    <mergeCell ref="P9:Q9"/>
    <mergeCell ref="P10:Q10"/>
    <mergeCell ref="P11:Q11"/>
    <mergeCell ref="P12:Q12"/>
    <mergeCell ref="P13:Q13"/>
  </mergeCells>
  <phoneticPr fontId="1"/>
  <conditionalFormatting sqref="K7:K22">
    <cfRule type="cellIs" dxfId="27" priority="33" operator="equal">
      <formula>3</formula>
    </cfRule>
    <cfRule type="cellIs" dxfId="26" priority="34" operator="equal">
      <formula>2</formula>
    </cfRule>
    <cfRule type="cellIs" dxfId="25" priority="35" operator="equal">
      <formula>1</formula>
    </cfRule>
  </conditionalFormatting>
  <conditionalFormatting sqref="L7:L22">
    <cfRule type="expression" dxfId="24" priority="16">
      <formula>AND(L7&lt;=$C$4,L7 &gt; $D$4)</formula>
    </cfRule>
    <cfRule type="expression" dxfId="23" priority="17">
      <formula>AND(L7&lt;=$D$4,L7 &gt; $E$3)</formula>
    </cfRule>
    <cfRule type="cellIs" dxfId="22" priority="18" operator="equal">
      <formula>$E$3</formula>
    </cfRule>
    <cfRule type="expression" dxfId="21" priority="19">
      <formula>AND(L7&gt;=$E$4,L7 &lt; $E$3)</formula>
    </cfRule>
    <cfRule type="expression" dxfId="20" priority="24">
      <formula>AND(L7&gt;=$F$4,L7 &lt; $E$4)</formula>
    </cfRule>
  </conditionalFormatting>
  <conditionalFormatting sqref="M7:M22">
    <cfRule type="cellIs" dxfId="19" priority="118" operator="equal">
      <formula>$G$3</formula>
    </cfRule>
  </conditionalFormatting>
  <conditionalFormatting sqref="N7:N22">
    <cfRule type="cellIs" dxfId="18" priority="119" operator="equal">
      <formula>$I$3</formula>
    </cfRule>
  </conditionalFormatting>
  <conditionalFormatting sqref="O7:O22">
    <cfRule type="cellIs" dxfId="17" priority="120" operator="equal">
      <formula>$K$3</formula>
    </cfRule>
  </conditionalFormatting>
  <conditionalFormatting sqref="H7:H22 B3">
    <cfRule type="cellIs" dxfId="16" priority="121" operator="equal">
      <formula>$AV$10</formula>
    </cfRule>
    <cfRule type="cellIs" dxfId="15" priority="122" operator="equal">
      <formula>$AV$9</formula>
    </cfRule>
    <cfRule type="cellIs" dxfId="14" priority="123" operator="equal">
      <formula>$AV$8</formula>
    </cfRule>
  </conditionalFormatting>
  <conditionalFormatting sqref="AA7:AA22">
    <cfRule type="cellIs" dxfId="13" priority="6" operator="equal">
      <formula>3</formula>
    </cfRule>
    <cfRule type="cellIs" dxfId="12" priority="7" operator="equal">
      <formula>2</formula>
    </cfRule>
    <cfRule type="cellIs" dxfId="11" priority="8" operator="equal">
      <formula>1</formula>
    </cfRule>
  </conditionalFormatting>
  <conditionalFormatting sqref="AB7:AB22">
    <cfRule type="expression" dxfId="10" priority="1">
      <formula>AND(AB7&lt;=$C$4,AB7 &gt; $D$4)</formula>
    </cfRule>
    <cfRule type="expression" dxfId="9" priority="2">
      <formula>AND(AB7&lt;=$D$4,AB7 &gt; $E$3)</formula>
    </cfRule>
    <cfRule type="cellIs" dxfId="8" priority="3" operator="equal">
      <formula>$E$3</formula>
    </cfRule>
    <cfRule type="expression" dxfId="7" priority="4">
      <formula>AND(AB7&gt;=$E$4,AB7 &lt; $E$3)</formula>
    </cfRule>
    <cfRule type="expression" dxfId="6" priority="5">
      <formula>AND(AB7&gt;=$F$4,AB7 &lt; $E$4)</formula>
    </cfRule>
  </conditionalFormatting>
  <conditionalFormatting sqref="AC7:AC22">
    <cfRule type="cellIs" dxfId="5" priority="10" operator="equal">
      <formula>$G$3</formula>
    </cfRule>
  </conditionalFormatting>
  <conditionalFormatting sqref="AD7:AD22">
    <cfRule type="cellIs" dxfId="4" priority="11" operator="equal">
      <formula>$I$3</formula>
    </cfRule>
  </conditionalFormatting>
  <conditionalFormatting sqref="AE7:AE22">
    <cfRule type="cellIs" dxfId="3" priority="12" operator="equal">
      <formula>$K$3</formula>
    </cfRule>
  </conditionalFormatting>
  <conditionalFormatting sqref="X7:X22">
    <cfRule type="cellIs" dxfId="2" priority="13" operator="equal">
      <formula>$AV$10</formula>
    </cfRule>
    <cfRule type="cellIs" dxfId="1" priority="14" operator="equal">
      <formula>$AV$9</formula>
    </cfRule>
    <cfRule type="cellIs" dxfId="0" priority="15" operator="equal">
      <formula>$AV$8</formula>
    </cfRule>
  </conditionalFormatting>
  <dataValidations count="5">
    <dataValidation type="custom" allowBlank="1" showDropDown="1" showErrorMessage="1" sqref="M3 P13:P14 P7 P16 P19 AF13:AF14 AF7 AF16 AF19" xr:uid="{00000000-0002-0000-0000-000003000000}">
      <formula1>OR(NOT(ISERROR(DATEVALUE(M3))), AND(ISNUMBER(M3), LEFT(CELL("format", M3))="D"))</formula1>
    </dataValidation>
    <dataValidation type="list" allowBlank="1" showErrorMessage="1" sqref="K3 O7:O22 AE7:AE22" xr:uid="{00000000-0002-0000-0000-000000000000}">
      <formula1>$AU$8:$AU$11</formula1>
    </dataValidation>
    <dataValidation type="list" allowBlank="1" showErrorMessage="1" sqref="I3 N7:N22 AD7:AD22" xr:uid="{00000000-0002-0000-0000-000001000000}">
      <formula1>$AT$8:$AT$13</formula1>
    </dataValidation>
    <dataValidation type="list" allowBlank="1" showErrorMessage="1" sqref="G3 M7:M22 AC7:AC22" xr:uid="{00000000-0002-0000-0000-000002000000}">
      <formula1>$AS$8:$AS$17</formula1>
    </dataValidation>
    <dataValidation type="list" allowBlank="1" showInputMessage="1" showErrorMessage="1" sqref="H7:H22 B3 X7:X22" xr:uid="{8D0AA6BE-B7B4-4C21-B597-DB2A74C13EAB}">
      <formula1>$AV$8:$AV$16</formula1>
    </dataValidation>
  </dataValidations>
  <pageMargins left="0.7" right="0.7" top="0.75" bottom="0.75" header="0.3" footer="0.3"/>
  <pageSetup paperSize="9" orientation="portrait" horizontalDpi="1200" verticalDpi="1200" r:id="rId1"/>
  <ignoredErrors>
    <ignoredError xmlns:x16r3="http://schemas.microsoft.com/office/spreadsheetml/2018/08/main" sqref="A23:A27" x16r3:misleadingForma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A u m U m j b B m 6 k A A A A 9 Q A A A B I A H A B D b 2 5 m a W c v U G F j a 2 F n Z S 5 4 b W w g o h g A K K A U A A A A A A A A A A A A A A A A A A A A A A A A A A A A h Y 8 x D o I w G I W v Q r r T l p I Y J T 9 l c D O S k J g Y 1 6 Z W q E I x t F j u 5 u C R v I I Y R d 0 c 3 / e + 4 b 3 7 9 Q b Z 0 N T B R X V W t y Z F E a Y o U E a 2 e 2 3 K F P X u E M 5 R x q E Q 8 i R K F Y y y s c l g 9 y m q n D s n h H j v s Y 9 x 2 5 W E U R q R X b 7 e y E o 1 A n 1 k / V 8 O t b F O G K k Q h + 1 r D G d 4 E e N o x j A F M j H I t f n 2 b J z 7 b H 8 g L P v a 9 Z 3 i R x G u C i B T B P K + w B 9 Q S w M E F A A C A A g A Z A u m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Q L p l I o i k e 4 D g A A A B E A A A A T A B w A R m 9 y b X V s Y X M v U 2 V j d G l v b j E u b S C i G A A o o B Q A A A A A A A A A A A A A A A A A A A A A A A A A A A A r T k 0 u y c z P U w i G 0 I b W A F B L A Q I t A B Q A A g A I A G Q L p l J o 2 w Z u p A A A A P U A A A A S A A A A A A A A A A A A A A A A A A A A A A B D b 2 5 m a W c v U G F j a 2 F n Z S 5 4 b W x Q S w E C L Q A U A A I A C A B k C 6 Z S D 8 r p q 6 Q A A A D p A A A A E w A A A A A A A A A A A A A A A A D w A A A A W 0 N v b n R l b n R f V H l w Z X N d L n h t b F B L A Q I t A B Q A A g A I A G Q L p l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4 S 4 G 9 m Y o S Q 7 / + d C f w q y X 7 A A A A A A I A A A A A A B B m A A A A A Q A A I A A A A C h K p c A o 4 L k g S p K h h + C + z D r W z Q B s j h / h k o 6 f 1 S n 7 0 4 M A A A A A A A 6 A A A A A A g A A I A A A A N F L G Z q p R R + V O m I J 8 r 6 k h P V T / E 7 I i P D I a y i 5 b P m 3 n j 5 n U A A A A O A l O x W H e P w 8 g + k 9 d 6 F q d 2 b S 1 g N 4 B P / p C F y 3 j I h C E F N 2 S D p Y 6 M Q 3 n y M K P q 7 m b e K w B 3 7 A l 6 e n M O h L H h q m c V H s d p D e V P U t c e U 2 6 S k a 4 W T D r F h b Q A A A A G z D Z Q 9 s K 9 l z / F y n p y T o F w 4 p Y b f M y Q p x E h d o I U w u W c t U X u 5 9 x n g A Y x i 0 j v Z L m n B L 4 x v o K t Q 2 A 1 L q u 5 O l f W K F r 3 A = < / D a t a M a s h u p > 
</file>

<file path=customXml/itemProps1.xml><?xml version="1.0" encoding="utf-8"?>
<ds:datastoreItem xmlns:ds="http://schemas.openxmlformats.org/officeDocument/2006/customXml" ds:itemID="{E303888F-052E-4929-B4AC-7946A5CE96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予想表</vt:lpstr>
      <vt:lpstr>(使用例)皐月賞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まのりうむ</dc:creator>
  <cp:lastModifiedBy>まのりうむ</cp:lastModifiedBy>
  <dcterms:created xsi:type="dcterms:W3CDTF">2021-05-05T17:24:16Z</dcterms:created>
  <dcterms:modified xsi:type="dcterms:W3CDTF">2021-05-06T06:07:25Z</dcterms:modified>
</cp:coreProperties>
</file>