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workspace\2019SGD\ModelCompression\Mnist-LeNet-300-100\"/>
    </mc:Choice>
  </mc:AlternateContent>
  <xr:revisionPtr revIDLastSave="0" documentId="13_ncr:1_{6D65B9E0-C5D3-46F6-B15B-6D931E732D7C}" xr6:coauthVersionLast="45" xr6:coauthVersionMax="45" xr10:uidLastSave="{00000000-0000-0000-0000-000000000000}"/>
  <bookViews>
    <workbookView xWindow="7200" yWindow="3165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D4" i="2"/>
  <c r="A4" i="2"/>
  <c r="B4" i="2" s="1"/>
  <c r="H4" i="2" s="1"/>
  <c r="E51" i="1" l="1"/>
  <c r="E50" i="1"/>
  <c r="E49" i="1"/>
  <c r="E48" i="1" l="1"/>
  <c r="E47" i="1" l="1"/>
  <c r="E46" i="1"/>
  <c r="E45" i="1"/>
  <c r="E44" i="1"/>
  <c r="E43" i="1"/>
  <c r="E42" i="1"/>
  <c r="E41" i="1"/>
  <c r="E40" i="1"/>
  <c r="E14" i="1" l="1"/>
  <c r="E15" i="1"/>
  <c r="E17" i="1"/>
  <c r="E18" i="1"/>
  <c r="E19" i="1"/>
  <c r="E20" i="1"/>
  <c r="E22" i="1"/>
  <c r="E23" i="1"/>
  <c r="E24" i="1"/>
  <c r="E25" i="1"/>
  <c r="E27" i="1"/>
  <c r="E28" i="1"/>
  <c r="E29" i="1"/>
  <c r="E31" i="1"/>
  <c r="E32" i="1"/>
  <c r="E33" i="1"/>
  <c r="E36" i="1"/>
  <c r="E37" i="1"/>
  <c r="E38" i="1"/>
  <c r="E13" i="1"/>
  <c r="E12" i="1"/>
  <c r="F5" i="2"/>
  <c r="D5" i="2"/>
  <c r="A5" i="2"/>
  <c r="B5" i="2" s="1"/>
  <c r="F2" i="2"/>
  <c r="D2" i="2"/>
  <c r="A2" i="2"/>
  <c r="B2" i="2" s="1"/>
  <c r="H2" i="2" s="1"/>
  <c r="H5" i="2" l="1"/>
</calcChain>
</file>

<file path=xl/sharedStrings.xml><?xml version="1.0" encoding="utf-8"?>
<sst xmlns="http://schemas.openxmlformats.org/spreadsheetml/2006/main" count="261" uniqueCount="64">
  <si>
    <t>full models</t>
  </si>
  <si>
    <t>mode</t>
  </si>
  <si>
    <t>adam</t>
  </si>
  <si>
    <t>lr</t>
  </si>
  <si>
    <t>acc</t>
  </si>
  <si>
    <t>loss</t>
  </si>
  <si>
    <t>train loss</t>
  </si>
  <si>
    <t>test loss</t>
  </si>
  <si>
    <t>test acc</t>
  </si>
  <si>
    <t>alias</t>
  </si>
  <si>
    <t>ADAM</t>
  </si>
  <si>
    <t>epochs</t>
  </si>
  <si>
    <t>ADAM_L</t>
  </si>
  <si>
    <t>ADAM_A</t>
  </si>
  <si>
    <t>train acc</t>
  </si>
  <si>
    <t>SGD</t>
  </si>
  <si>
    <t>SGD1_A</t>
  </si>
  <si>
    <t>SGD1_L</t>
  </si>
  <si>
    <t>SGD2_A</t>
  </si>
  <si>
    <t>SGD2_L</t>
  </si>
  <si>
    <t>params</t>
  </si>
  <si>
    <t>sizes</t>
  </si>
  <si>
    <t>150,50</t>
  </si>
  <si>
    <t>bal opt</t>
  </si>
  <si>
    <t>ft opt</t>
  </si>
  <si>
    <t>bal epochs</t>
  </si>
  <si>
    <t>ft1 epochs</t>
  </si>
  <si>
    <t>ft2 epochs</t>
  </si>
  <si>
    <t>eps loss</t>
  </si>
  <si>
    <t>eps acc</t>
  </si>
  <si>
    <t>X</t>
  </si>
  <si>
    <t>comment</t>
  </si>
  <si>
    <t>better acc. On ft2 - lower lr</t>
  </si>
  <si>
    <t>row13: es 40-&gt;400.no imp</t>
  </si>
  <si>
    <t>row21: es 40-&gt;400. big imp</t>
  </si>
  <si>
    <t>row23: es 40-&gt;400. big imp</t>
  </si>
  <si>
    <t>file</t>
  </si>
  <si>
    <t>30,10</t>
  </si>
  <si>
    <t>ADAM_L2</t>
  </si>
  <si>
    <t>140,40</t>
  </si>
  <si>
    <t>all 4 improved - wow!</t>
  </si>
  <si>
    <t>105,30</t>
  </si>
  <si>
    <t>full sweep(no lbl)</t>
  </si>
  <si>
    <t>L2 penalty</t>
  </si>
  <si>
    <t>mat size</t>
  </si>
  <si>
    <t>layer2</t>
  </si>
  <si>
    <t>layer1(in)</t>
  </si>
  <si>
    <t>layer3</t>
  </si>
  <si>
    <t>classes</t>
  </si>
  <si>
    <t>compS</t>
  </si>
  <si>
    <t>adamL2</t>
  </si>
  <si>
    <t>bs_train = 64</t>
  </si>
  <si>
    <t>bs_train = 500</t>
  </si>
  <si>
    <t>bs_train = 250</t>
  </si>
  <si>
    <t>bal bs_train = 500, ft bs_train 128</t>
  </si>
  <si>
    <t>bal bs_train = 500, ft bs_train 128, ft lr 0.0001</t>
  </si>
  <si>
    <t>bal bs_train = 500, ft bs_train 128, SGD 0_01</t>
  </si>
  <si>
    <t>bal bs_train = 500, ft bs_train 128, SGD 0_001</t>
  </si>
  <si>
    <t>bal bs_train = 500, ft bs_train 128, ft lr 0.0001, ft 1000 e</t>
  </si>
  <si>
    <t>added shuffle</t>
  </si>
  <si>
    <t>D:\workspace\2019SGD\ModelCompression\Mnist-LeNet-300-100\p_LeNetMnist_300_100.pt</t>
  </si>
  <si>
    <t>D:\workspace\2019SGD\ModelCompression\Mnist-LeNet-300-100\results\full_sweep_c_LeNetMnist_32_100_ft.pt</t>
  </si>
  <si>
    <t>D:\workspace\2019SGD\ModelCompression\Mnist-LeNet-300-100\results\full_sweep_c_LeNetMnist_30_100_ft.pt</t>
  </si>
  <si>
    <t>D:\workspace\2019SGD\ModelCompression\Mnist-LeNet-300-100\results\full_sweep_c_LeNetMnist_30_100_ft_exp2_shuffle.pt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</si>
</sst>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T19" workbookViewId="0">
      <selection activeCell="T52" sqref="T52"/>
    </sheetView>
  </sheetViews>
  <sheetFormatPr defaultRowHeight="15" x14ac:dyDescent="0.25"/>
  <cols>
    <col min="1" max="1" width="11" style="1" bestFit="1" customWidth="1"/>
    <col min="2" max="2" width="11" style="1" customWidth="1"/>
    <col min="3" max="3" width="6.5703125" style="1" bestFit="1" customWidth="1"/>
    <col min="4" max="5" width="7.5703125" style="1" bestFit="1" customWidth="1"/>
    <col min="6" max="6" width="7.28515625" style="1" bestFit="1" customWidth="1"/>
    <col min="7" max="7" width="10.42578125" style="1" bestFit="1" customWidth="1"/>
    <col min="8" max="8" width="9" style="1" bestFit="1" customWidth="1"/>
    <col min="9" max="10" width="10.140625" style="1" bestFit="1" customWidth="1"/>
    <col min="11" max="11" width="9" style="1" bestFit="1" customWidth="1"/>
    <col min="12" max="12" width="10" style="1" bestFit="1" customWidth="1"/>
    <col min="13" max="13" width="8.28515625" style="1" bestFit="1" customWidth="1"/>
    <col min="14" max="14" width="8" style="1" bestFit="1" customWidth="1"/>
    <col min="15" max="15" width="8.28515625" style="1" bestFit="1" customWidth="1"/>
    <col min="16" max="16" width="8" style="1" bestFit="1" customWidth="1"/>
    <col min="17" max="17" width="7.5703125" style="1" bestFit="1" customWidth="1"/>
    <col min="18" max="18" width="8" style="1" bestFit="1" customWidth="1"/>
    <col min="19" max="19" width="49.42578125" style="1" bestFit="1" customWidth="1"/>
    <col min="20" max="20" width="114.28515625" style="1" bestFit="1" customWidth="1"/>
    <col min="21" max="16384" width="9.140625" style="1"/>
  </cols>
  <sheetData>
    <row r="1" spans="1:20" x14ac:dyDescent="0.25">
      <c r="A1" s="7" t="s">
        <v>0</v>
      </c>
      <c r="B1" s="7" t="s">
        <v>9</v>
      </c>
      <c r="C1" s="7" t="s">
        <v>1</v>
      </c>
      <c r="D1" s="7" t="s">
        <v>21</v>
      </c>
      <c r="E1" s="7" t="s">
        <v>20</v>
      </c>
      <c r="F1" s="7" t="s">
        <v>11</v>
      </c>
      <c r="G1" s="7" t="s">
        <v>3</v>
      </c>
      <c r="H1" s="7" t="s">
        <v>6</v>
      </c>
      <c r="I1" s="7" t="s">
        <v>14</v>
      </c>
      <c r="J1" s="7" t="s">
        <v>7</v>
      </c>
      <c r="K1" s="7" t="s">
        <v>8</v>
      </c>
    </row>
    <row r="2" spans="1:20" x14ac:dyDescent="0.25">
      <c r="A2" s="2" t="s">
        <v>10</v>
      </c>
      <c r="B2" s="2" t="s">
        <v>13</v>
      </c>
      <c r="C2" s="2" t="s">
        <v>4</v>
      </c>
      <c r="D2" s="5">
        <v>300100</v>
      </c>
      <c r="E2" s="5">
        <v>266610</v>
      </c>
      <c r="F2" s="2">
        <v>40</v>
      </c>
      <c r="G2" s="2">
        <v>1E-3</v>
      </c>
      <c r="H2" s="2">
        <v>8.5000000000000006E-3</v>
      </c>
      <c r="I2" s="2">
        <v>99.78</v>
      </c>
      <c r="J2" s="2">
        <v>0.15479999999999999</v>
      </c>
      <c r="K2" s="2">
        <v>98.22</v>
      </c>
    </row>
    <row r="3" spans="1:20" x14ac:dyDescent="0.25">
      <c r="A3" s="2" t="s">
        <v>10</v>
      </c>
      <c r="B3" s="2" t="s">
        <v>12</v>
      </c>
      <c r="C3" s="2" t="s">
        <v>5</v>
      </c>
      <c r="D3" s="5">
        <v>300100</v>
      </c>
      <c r="E3" s="5">
        <v>266610</v>
      </c>
      <c r="F3" s="2">
        <v>40</v>
      </c>
      <c r="G3" s="2">
        <v>1E-3</v>
      </c>
      <c r="H3" s="8">
        <v>2.1399999999999999E-2</v>
      </c>
      <c r="I3" s="8">
        <v>99.28</v>
      </c>
      <c r="J3" s="8">
        <v>9.1700000000000004E-2</v>
      </c>
      <c r="K3" s="8">
        <v>97.93</v>
      </c>
      <c r="T3" s="1" t="s">
        <v>60</v>
      </c>
    </row>
    <row r="4" spans="1:20" x14ac:dyDescent="0.25">
      <c r="A4" s="2" t="s">
        <v>38</v>
      </c>
      <c r="B4" s="2" t="s">
        <v>38</v>
      </c>
      <c r="C4" s="2" t="s">
        <v>5</v>
      </c>
      <c r="D4" s="5">
        <v>300100</v>
      </c>
      <c r="E4" s="5">
        <v>266610</v>
      </c>
      <c r="F4" s="2">
        <v>40</v>
      </c>
      <c r="G4" s="2">
        <v>1E-3</v>
      </c>
      <c r="H4" s="11">
        <v>0.113</v>
      </c>
      <c r="I4" s="11">
        <v>99.64</v>
      </c>
      <c r="J4" s="11">
        <v>8.0454999999999999E-2</v>
      </c>
      <c r="K4" s="11">
        <v>98.11</v>
      </c>
      <c r="L4" s="1" t="s">
        <v>43</v>
      </c>
    </row>
    <row r="5" spans="1:20" x14ac:dyDescent="0.25">
      <c r="A5" s="3" t="s">
        <v>15</v>
      </c>
      <c r="B5" s="3" t="s">
        <v>16</v>
      </c>
      <c r="C5" s="3" t="s">
        <v>4</v>
      </c>
      <c r="D5" s="6">
        <v>300100</v>
      </c>
      <c r="E5" s="3">
        <v>266610</v>
      </c>
      <c r="F5" s="3">
        <v>40</v>
      </c>
      <c r="G5" s="3">
        <v>1E-3</v>
      </c>
      <c r="H5" s="3">
        <v>1.9099999999999999E-2</v>
      </c>
      <c r="I5" s="3">
        <v>99.63</v>
      </c>
      <c r="J5" s="3">
        <v>6.5699999999999995E-2</v>
      </c>
      <c r="K5" s="3">
        <v>98.03</v>
      </c>
    </row>
    <row r="6" spans="1:20" x14ac:dyDescent="0.25">
      <c r="A6" s="3" t="s">
        <v>15</v>
      </c>
      <c r="B6" s="3" t="s">
        <v>17</v>
      </c>
      <c r="C6" s="3" t="s">
        <v>5</v>
      </c>
      <c r="D6" s="6">
        <v>300100</v>
      </c>
      <c r="E6" s="3">
        <v>266610</v>
      </c>
      <c r="F6" s="3">
        <v>40</v>
      </c>
      <c r="G6" s="3">
        <v>1E-3</v>
      </c>
      <c r="H6" s="3">
        <v>1.55E-2</v>
      </c>
      <c r="I6" s="3">
        <v>99.74</v>
      </c>
      <c r="J6" s="3">
        <v>6.4799999999999996E-2</v>
      </c>
      <c r="K6" s="3">
        <v>97.99</v>
      </c>
    </row>
    <row r="7" spans="1:20" x14ac:dyDescent="0.25">
      <c r="A7" s="2" t="s">
        <v>15</v>
      </c>
      <c r="B7" s="2" t="s">
        <v>18</v>
      </c>
      <c r="C7" s="2" t="s">
        <v>4</v>
      </c>
      <c r="D7" s="5">
        <v>300100</v>
      </c>
      <c r="E7" s="5">
        <v>266610</v>
      </c>
      <c r="F7" s="2">
        <v>40</v>
      </c>
      <c r="G7" s="2">
        <v>0.01</v>
      </c>
      <c r="H7" s="2">
        <v>1.1000000000000001E-3</v>
      </c>
      <c r="I7" s="2">
        <v>100</v>
      </c>
      <c r="J7" s="4">
        <v>5.8999999999999997E-2</v>
      </c>
      <c r="K7" s="2">
        <v>98.42</v>
      </c>
    </row>
    <row r="8" spans="1:20" x14ac:dyDescent="0.25">
      <c r="A8" s="2" t="s">
        <v>15</v>
      </c>
      <c r="B8" s="2" t="s">
        <v>19</v>
      </c>
      <c r="C8" s="2" t="s">
        <v>5</v>
      </c>
      <c r="D8" s="5">
        <v>300100</v>
      </c>
      <c r="E8" s="5">
        <v>266610</v>
      </c>
      <c r="F8" s="2">
        <v>40</v>
      </c>
      <c r="G8" s="2">
        <v>0.01</v>
      </c>
      <c r="H8" s="10">
        <v>1.1000000000000001E-3</v>
      </c>
      <c r="I8" s="10">
        <v>100</v>
      </c>
      <c r="J8" s="10">
        <v>5.8299999999999998E-2</v>
      </c>
      <c r="K8" s="10">
        <v>98.39</v>
      </c>
    </row>
    <row r="11" spans="1:20" x14ac:dyDescent="0.25">
      <c r="A11" s="7" t="s">
        <v>1</v>
      </c>
      <c r="B11" s="7" t="s">
        <v>0</v>
      </c>
      <c r="C11" s="7" t="s">
        <v>21</v>
      </c>
      <c r="D11" s="7" t="s">
        <v>20</v>
      </c>
      <c r="E11" s="7" t="s">
        <v>49</v>
      </c>
      <c r="F11" s="7" t="s">
        <v>23</v>
      </c>
      <c r="G11" s="7" t="s">
        <v>25</v>
      </c>
      <c r="H11" s="7" t="s">
        <v>24</v>
      </c>
      <c r="I11" s="7" t="s">
        <v>26</v>
      </c>
      <c r="J11" s="7" t="s">
        <v>27</v>
      </c>
      <c r="K11" s="7" t="s">
        <v>6</v>
      </c>
      <c r="L11" s="7" t="s">
        <v>28</v>
      </c>
      <c r="M11" s="7" t="s">
        <v>14</v>
      </c>
      <c r="N11" s="7" t="s">
        <v>29</v>
      </c>
      <c r="O11" s="7" t="s">
        <v>7</v>
      </c>
      <c r="P11" s="7" t="s">
        <v>28</v>
      </c>
      <c r="Q11" s="7" t="s">
        <v>8</v>
      </c>
      <c r="R11" s="7" t="s">
        <v>29</v>
      </c>
      <c r="S11" s="7" t="s">
        <v>31</v>
      </c>
      <c r="T11" s="7" t="s">
        <v>36</v>
      </c>
    </row>
    <row r="12" spans="1:20" x14ac:dyDescent="0.25">
      <c r="A12" s="2" t="s">
        <v>5</v>
      </c>
      <c r="B12" s="2" t="s">
        <v>12</v>
      </c>
      <c r="C12" s="2" t="s">
        <v>22</v>
      </c>
      <c r="D12" s="5">
        <v>133860</v>
      </c>
      <c r="E12" s="12">
        <f>1-D12/E8</f>
        <v>0.49791830764037359</v>
      </c>
      <c r="F12" s="2" t="s">
        <v>2</v>
      </c>
      <c r="G12" s="2">
        <v>400</v>
      </c>
      <c r="H12" s="2" t="s">
        <v>2</v>
      </c>
      <c r="I12" s="2">
        <v>10</v>
      </c>
      <c r="J12" s="2">
        <v>40</v>
      </c>
      <c r="K12" s="2">
        <v>4.4000000000000003E-3</v>
      </c>
      <c r="L12" s="2">
        <v>0.7944</v>
      </c>
      <c r="M12" s="2">
        <v>99.86</v>
      </c>
      <c r="N12" s="2">
        <v>5.7999999999999996E-3</v>
      </c>
      <c r="O12" s="2">
        <v>0.22420000000000001</v>
      </c>
      <c r="P12" s="2">
        <v>1.4450000000000001</v>
      </c>
      <c r="Q12" s="2">
        <v>97.85</v>
      </c>
      <c r="R12" s="2">
        <v>8.0000000000000004E-4</v>
      </c>
      <c r="S12" s="2"/>
      <c r="T12" s="13"/>
    </row>
    <row r="13" spans="1:20" x14ac:dyDescent="0.25">
      <c r="A13" s="2" t="s">
        <v>4</v>
      </c>
      <c r="B13" s="2" t="s">
        <v>12</v>
      </c>
      <c r="C13" s="2" t="s">
        <v>22</v>
      </c>
      <c r="D13" s="5">
        <v>133860</v>
      </c>
      <c r="E13" s="12">
        <f>1-D13/$E$8</f>
        <v>0.49791830764037359</v>
      </c>
      <c r="F13" s="2" t="s">
        <v>2</v>
      </c>
      <c r="G13" s="2">
        <v>400</v>
      </c>
      <c r="H13" s="2" t="s">
        <v>2</v>
      </c>
      <c r="I13" s="2">
        <v>10</v>
      </c>
      <c r="J13" s="2">
        <v>40</v>
      </c>
      <c r="K13" s="2">
        <v>1.54E-2</v>
      </c>
      <c r="L13" s="2">
        <v>0.79549999999999998</v>
      </c>
      <c r="M13" s="2">
        <v>99.8</v>
      </c>
      <c r="N13" s="2">
        <v>1E-4</v>
      </c>
      <c r="O13" s="2">
        <v>0.66500000000000004</v>
      </c>
      <c r="P13" s="2">
        <v>3.2930000000000001</v>
      </c>
      <c r="Q13" s="2">
        <v>97.76</v>
      </c>
      <c r="R13" s="2">
        <v>4.5999999999999999E-3</v>
      </c>
      <c r="S13" s="2"/>
      <c r="T13" s="13"/>
    </row>
    <row r="14" spans="1:20" x14ac:dyDescent="0.25">
      <c r="A14" s="2" t="s">
        <v>5</v>
      </c>
      <c r="B14" s="2" t="s">
        <v>12</v>
      </c>
      <c r="C14" s="2" t="s">
        <v>22</v>
      </c>
      <c r="D14" s="5">
        <v>133860</v>
      </c>
      <c r="E14" s="12">
        <f t="shared" ref="E14:E40" si="0">1-D14/$E$8</f>
        <v>0.49791830764037359</v>
      </c>
      <c r="F14" s="2" t="s">
        <v>2</v>
      </c>
      <c r="G14" s="2">
        <v>400</v>
      </c>
      <c r="H14" s="2" t="s">
        <v>2</v>
      </c>
      <c r="I14" s="2" t="s">
        <v>30</v>
      </c>
      <c r="J14" s="2">
        <v>40</v>
      </c>
      <c r="K14" s="8">
        <v>4.4000000000000003E-3</v>
      </c>
      <c r="L14" s="8">
        <v>0.79379999999999995</v>
      </c>
      <c r="M14" s="8">
        <v>99.91</v>
      </c>
      <c r="N14" s="8">
        <v>6.3E-3</v>
      </c>
      <c r="O14" s="8">
        <v>0.55630000000000002</v>
      </c>
      <c r="P14" s="8">
        <v>5.0667</v>
      </c>
      <c r="Q14" s="8">
        <v>97.99</v>
      </c>
      <c r="R14" s="8">
        <v>5.9999999999999995E-4</v>
      </c>
      <c r="S14" s="2" t="s">
        <v>32</v>
      </c>
      <c r="T14" s="13"/>
    </row>
    <row r="15" spans="1:20" x14ac:dyDescent="0.25">
      <c r="A15" s="2" t="s">
        <v>4</v>
      </c>
      <c r="B15" s="2" t="s">
        <v>12</v>
      </c>
      <c r="C15" s="2" t="s">
        <v>22</v>
      </c>
      <c r="D15" s="5">
        <v>133860</v>
      </c>
      <c r="E15" s="12">
        <f t="shared" si="0"/>
        <v>0.49791830764037359</v>
      </c>
      <c r="F15" s="2" t="s">
        <v>2</v>
      </c>
      <c r="G15" s="2">
        <v>400</v>
      </c>
      <c r="H15" s="2" t="s">
        <v>2</v>
      </c>
      <c r="I15" s="2" t="s">
        <v>30</v>
      </c>
      <c r="J15" s="2">
        <v>40</v>
      </c>
      <c r="K15" s="2">
        <v>1.6500000000000001E-2</v>
      </c>
      <c r="L15" s="9">
        <v>0.92369999999999997</v>
      </c>
      <c r="M15" s="2">
        <v>99.81</v>
      </c>
      <c r="N15" s="2">
        <v>2.9999999999999997E-4</v>
      </c>
      <c r="O15" s="2">
        <v>0.55359999999999998</v>
      </c>
      <c r="P15" s="2">
        <v>2.5741999999999998</v>
      </c>
      <c r="Q15" s="2">
        <v>97.73</v>
      </c>
      <c r="R15" s="2">
        <v>4.8999999999999998E-3</v>
      </c>
      <c r="S15" s="2"/>
      <c r="T15" s="13"/>
    </row>
    <row r="16" spans="1:20" x14ac:dyDescent="0.25">
      <c r="A16" s="2"/>
      <c r="B16" s="2"/>
      <c r="C16" s="2"/>
      <c r="D16" s="2"/>
      <c r="E16" s="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3"/>
    </row>
    <row r="17" spans="1:20" x14ac:dyDescent="0.25">
      <c r="A17" s="2" t="s">
        <v>5</v>
      </c>
      <c r="B17" s="2" t="s">
        <v>16</v>
      </c>
      <c r="C17" s="2" t="s">
        <v>22</v>
      </c>
      <c r="D17" s="5">
        <v>133860</v>
      </c>
      <c r="E17" s="12">
        <f t="shared" si="0"/>
        <v>0.49791830764037359</v>
      </c>
      <c r="F17" s="2" t="s">
        <v>2</v>
      </c>
      <c r="G17" s="2">
        <v>400</v>
      </c>
      <c r="H17" s="2" t="s">
        <v>16</v>
      </c>
      <c r="I17" s="2">
        <v>10</v>
      </c>
      <c r="J17" s="2">
        <v>40</v>
      </c>
      <c r="K17" s="2">
        <v>3.5999999999999999E-3</v>
      </c>
      <c r="L17" s="2">
        <v>0.76580000000000004</v>
      </c>
      <c r="M17" s="2">
        <v>99.9</v>
      </c>
      <c r="N17" s="2">
        <v>1.6000000000000001E-3</v>
      </c>
      <c r="O17" s="2">
        <v>0.29859999999999998</v>
      </c>
      <c r="P17" s="2">
        <v>3.6073</v>
      </c>
      <c r="Q17" s="2">
        <v>97.8</v>
      </c>
      <c r="R17" s="2">
        <v>1.9E-3</v>
      </c>
      <c r="S17" s="2"/>
      <c r="T17" s="13"/>
    </row>
    <row r="18" spans="1:20" x14ac:dyDescent="0.25">
      <c r="A18" s="2" t="s">
        <v>4</v>
      </c>
      <c r="B18" s="2" t="s">
        <v>16</v>
      </c>
      <c r="C18" s="2" t="s">
        <v>22</v>
      </c>
      <c r="D18" s="5">
        <v>133860</v>
      </c>
      <c r="E18" s="12">
        <f t="shared" si="0"/>
        <v>0.49791830764037359</v>
      </c>
      <c r="F18" s="2" t="s">
        <v>2</v>
      </c>
      <c r="G18" s="2">
        <v>400</v>
      </c>
      <c r="H18" s="2" t="s">
        <v>16</v>
      </c>
      <c r="I18" s="2">
        <v>10</v>
      </c>
      <c r="J18" s="2">
        <v>40</v>
      </c>
      <c r="K18" s="2">
        <v>6.4999999999999997E-3</v>
      </c>
      <c r="L18" s="9">
        <v>0.65749999999999997</v>
      </c>
      <c r="M18" s="2">
        <v>99.81</v>
      </c>
      <c r="N18" s="2">
        <v>1.8E-3</v>
      </c>
      <c r="O18" s="2">
        <v>0.2843</v>
      </c>
      <c r="P18" s="2">
        <v>3.3266</v>
      </c>
      <c r="Q18" s="2">
        <v>97.61</v>
      </c>
      <c r="R18" s="2">
        <v>4.1999999999999997E-3</v>
      </c>
      <c r="S18" s="2"/>
      <c r="T18" s="13"/>
    </row>
    <row r="19" spans="1:20" x14ac:dyDescent="0.25">
      <c r="A19" s="2" t="s">
        <v>5</v>
      </c>
      <c r="B19" s="2" t="s">
        <v>16</v>
      </c>
      <c r="C19" s="2" t="s">
        <v>22</v>
      </c>
      <c r="D19" s="5">
        <v>133860</v>
      </c>
      <c r="E19" s="12">
        <f t="shared" si="0"/>
        <v>0.49791830764037359</v>
      </c>
      <c r="F19" s="2" t="s">
        <v>2</v>
      </c>
      <c r="G19" s="2">
        <v>400</v>
      </c>
      <c r="H19" s="2" t="s">
        <v>16</v>
      </c>
      <c r="I19" s="2" t="s">
        <v>30</v>
      </c>
      <c r="J19" s="2">
        <v>40</v>
      </c>
      <c r="K19" s="2">
        <v>8.8999999999999999E-3</v>
      </c>
      <c r="L19" s="2">
        <v>0.42599999999999999</v>
      </c>
      <c r="M19" s="2">
        <v>99.76</v>
      </c>
      <c r="N19" s="2">
        <v>1E-4</v>
      </c>
      <c r="O19" s="2">
        <v>0.24890000000000001</v>
      </c>
      <c r="P19" s="2">
        <v>2.8414000000000001</v>
      </c>
      <c r="Q19" s="2">
        <v>97.81</v>
      </c>
      <c r="R19" s="2">
        <v>1.8E-3</v>
      </c>
      <c r="S19" s="2"/>
      <c r="T19" s="13"/>
    </row>
    <row r="20" spans="1:20" x14ac:dyDescent="0.25">
      <c r="A20" s="2" t="s">
        <v>4</v>
      </c>
      <c r="B20" s="2" t="s">
        <v>16</v>
      </c>
      <c r="C20" s="2" t="s">
        <v>22</v>
      </c>
      <c r="D20" s="5">
        <v>133860</v>
      </c>
      <c r="E20" s="12">
        <f t="shared" si="0"/>
        <v>0.49791830764037359</v>
      </c>
      <c r="F20" s="2" t="s">
        <v>2</v>
      </c>
      <c r="G20" s="2">
        <v>400</v>
      </c>
      <c r="H20" s="2" t="s">
        <v>16</v>
      </c>
      <c r="I20" s="2" t="s">
        <v>30</v>
      </c>
      <c r="J20" s="2">
        <v>40</v>
      </c>
      <c r="K20" s="2">
        <v>6.6E-3</v>
      </c>
      <c r="L20" s="2">
        <v>0.65600000000000003</v>
      </c>
      <c r="M20" s="2">
        <v>99.82</v>
      </c>
      <c r="N20" s="2">
        <v>1.8E-3</v>
      </c>
      <c r="O20" s="2">
        <v>0.29509999999999997</v>
      </c>
      <c r="P20" s="2">
        <v>3.4921000000000002</v>
      </c>
      <c r="Q20" s="2">
        <v>97.81</v>
      </c>
      <c r="R20" s="2">
        <v>2.2000000000000001E-3</v>
      </c>
      <c r="S20" s="2"/>
      <c r="T20" s="13"/>
    </row>
    <row r="21" spans="1:20" x14ac:dyDescent="0.25">
      <c r="A21" s="2"/>
      <c r="B21" s="2"/>
      <c r="C21" s="2"/>
      <c r="D21" s="2"/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3"/>
    </row>
    <row r="22" spans="1:20" x14ac:dyDescent="0.25">
      <c r="A22" s="2" t="s">
        <v>5</v>
      </c>
      <c r="B22" s="2" t="s">
        <v>18</v>
      </c>
      <c r="C22" s="2" t="s">
        <v>22</v>
      </c>
      <c r="D22" s="5">
        <v>133860</v>
      </c>
      <c r="E22" s="12">
        <f t="shared" si="0"/>
        <v>0.49791830764037359</v>
      </c>
      <c r="F22" s="2" t="s">
        <v>2</v>
      </c>
      <c r="G22" s="2">
        <v>400</v>
      </c>
      <c r="H22" s="2" t="s">
        <v>18</v>
      </c>
      <c r="I22" s="2">
        <v>10</v>
      </c>
      <c r="J22" s="2">
        <v>40</v>
      </c>
      <c r="K22" s="2">
        <v>0</v>
      </c>
      <c r="L22" s="2">
        <v>0.99670000000000003</v>
      </c>
      <c r="M22" s="2">
        <v>100</v>
      </c>
      <c r="N22" s="2">
        <v>0</v>
      </c>
      <c r="O22" s="2">
        <v>0.35470000000000002</v>
      </c>
      <c r="P22" s="2">
        <v>5.0785999999999998</v>
      </c>
      <c r="Q22" s="2">
        <v>98.09</v>
      </c>
      <c r="R22" s="2">
        <v>3.0000000000000001E-3</v>
      </c>
      <c r="S22" s="2"/>
      <c r="T22" s="13"/>
    </row>
    <row r="23" spans="1:20" x14ac:dyDescent="0.25">
      <c r="A23" s="2" t="s">
        <v>4</v>
      </c>
      <c r="B23" s="2" t="s">
        <v>18</v>
      </c>
      <c r="C23" s="2" t="s">
        <v>22</v>
      </c>
      <c r="D23" s="5">
        <v>133860</v>
      </c>
      <c r="E23" s="12">
        <f t="shared" si="0"/>
        <v>0.49791830764037359</v>
      </c>
      <c r="F23" s="2" t="s">
        <v>2</v>
      </c>
      <c r="G23" s="2">
        <v>400</v>
      </c>
      <c r="H23" s="2" t="s">
        <v>18</v>
      </c>
      <c r="I23" s="2">
        <v>10</v>
      </c>
      <c r="J23" s="2">
        <v>40</v>
      </c>
      <c r="K23" s="2">
        <v>0</v>
      </c>
      <c r="L23" s="2">
        <v>0.99980000000000002</v>
      </c>
      <c r="M23" s="2">
        <v>100</v>
      </c>
      <c r="N23" s="2">
        <v>0</v>
      </c>
      <c r="O23" s="2">
        <v>0.79430000000000001</v>
      </c>
      <c r="P23" s="2">
        <v>12.4612</v>
      </c>
      <c r="Q23" s="2">
        <v>98.16</v>
      </c>
      <c r="R23" s="2">
        <v>2.5999999999999999E-3</v>
      </c>
      <c r="S23" s="2"/>
      <c r="T23" s="13"/>
    </row>
    <row r="24" spans="1:20" x14ac:dyDescent="0.25">
      <c r="A24" s="2" t="s">
        <v>5</v>
      </c>
      <c r="B24" s="2" t="s">
        <v>18</v>
      </c>
      <c r="C24" s="2" t="s">
        <v>22</v>
      </c>
      <c r="D24" s="5">
        <v>133860</v>
      </c>
      <c r="E24" s="12">
        <f t="shared" si="0"/>
        <v>0.49791830764037359</v>
      </c>
      <c r="F24" s="2" t="s">
        <v>2</v>
      </c>
      <c r="G24" s="2">
        <v>400</v>
      </c>
      <c r="H24" s="2" t="s">
        <v>18</v>
      </c>
      <c r="I24" s="2" t="s">
        <v>30</v>
      </c>
      <c r="J24" s="2">
        <v>40</v>
      </c>
      <c r="K24" s="2">
        <v>0</v>
      </c>
      <c r="L24" s="2">
        <v>0.999</v>
      </c>
      <c r="M24" s="2">
        <v>100</v>
      </c>
      <c r="N24" s="2">
        <v>0</v>
      </c>
      <c r="O24" s="2">
        <v>0.65700000000000003</v>
      </c>
      <c r="P24" s="2">
        <v>10.258800000000001</v>
      </c>
      <c r="Q24" s="2">
        <v>98.19</v>
      </c>
      <c r="R24" s="2">
        <v>2E-3</v>
      </c>
      <c r="S24" s="2"/>
      <c r="T24" s="13"/>
    </row>
    <row r="25" spans="1:20" x14ac:dyDescent="0.25">
      <c r="A25" s="2" t="s">
        <v>4</v>
      </c>
      <c r="B25" s="2" t="s">
        <v>18</v>
      </c>
      <c r="C25" s="2" t="s">
        <v>22</v>
      </c>
      <c r="D25" s="5">
        <v>133860</v>
      </c>
      <c r="E25" s="12">
        <f t="shared" si="0"/>
        <v>0.49791830764037359</v>
      </c>
      <c r="F25" s="2" t="s">
        <v>2</v>
      </c>
      <c r="G25" s="2">
        <v>400</v>
      </c>
      <c r="H25" s="2" t="s">
        <v>18</v>
      </c>
      <c r="I25" s="2" t="s">
        <v>30</v>
      </c>
      <c r="J25" s="2">
        <v>40</v>
      </c>
      <c r="K25" s="2">
        <v>4.8999999999999998E-3</v>
      </c>
      <c r="L25" s="2">
        <v>3.3668</v>
      </c>
      <c r="M25" s="2">
        <v>99.95</v>
      </c>
      <c r="N25" s="2">
        <v>4.0000000000000002E-4</v>
      </c>
      <c r="O25" s="2">
        <v>1.1956</v>
      </c>
      <c r="P25" s="2">
        <v>19.260100000000001</v>
      </c>
      <c r="Q25" s="2">
        <v>98.11</v>
      </c>
      <c r="R25" s="2">
        <v>3.0999999999999999E-3</v>
      </c>
      <c r="S25" s="2"/>
      <c r="T25" s="13"/>
    </row>
    <row r="26" spans="1:20" x14ac:dyDescent="0.25">
      <c r="A26" s="2"/>
      <c r="B26" s="2"/>
      <c r="C26" s="2"/>
      <c r="D26" s="2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3"/>
    </row>
    <row r="27" spans="1:20" x14ac:dyDescent="0.25">
      <c r="A27" s="2" t="s">
        <v>5</v>
      </c>
      <c r="B27" s="2" t="s">
        <v>12</v>
      </c>
      <c r="C27" s="2" t="s">
        <v>22</v>
      </c>
      <c r="D27" s="5">
        <v>133860</v>
      </c>
      <c r="E27" s="12">
        <f t="shared" si="0"/>
        <v>0.49791830764037359</v>
      </c>
      <c r="F27" s="2" t="s">
        <v>2</v>
      </c>
      <c r="G27" s="2">
        <v>400</v>
      </c>
      <c r="H27" s="2" t="s">
        <v>2</v>
      </c>
      <c r="I27" s="2" t="s">
        <v>30</v>
      </c>
      <c r="J27" s="2">
        <v>400</v>
      </c>
      <c r="K27" s="2">
        <v>1.06E-2</v>
      </c>
      <c r="L27" s="9">
        <v>0.50419999999999998</v>
      </c>
      <c r="M27" s="2">
        <v>99.85</v>
      </c>
      <c r="N27" s="2">
        <v>5.7000000000000002E-3</v>
      </c>
      <c r="O27" s="2">
        <v>0.55049999999999999</v>
      </c>
      <c r="P27" s="2">
        <v>5.0041000000000002</v>
      </c>
      <c r="Q27" s="2">
        <v>97.9</v>
      </c>
      <c r="R27" s="2">
        <v>2.9999999999999997E-4</v>
      </c>
      <c r="S27" s="2" t="s">
        <v>33</v>
      </c>
      <c r="T27" s="13"/>
    </row>
    <row r="28" spans="1:20" x14ac:dyDescent="0.25">
      <c r="A28" s="2" t="s">
        <v>5</v>
      </c>
      <c r="B28" s="2" t="s">
        <v>18</v>
      </c>
      <c r="C28" s="2" t="s">
        <v>22</v>
      </c>
      <c r="D28" s="5">
        <v>133860</v>
      </c>
      <c r="E28" s="12">
        <f t="shared" si="0"/>
        <v>0.49791830764037359</v>
      </c>
      <c r="F28" s="2" t="s">
        <v>2</v>
      </c>
      <c r="G28" s="2">
        <v>400</v>
      </c>
      <c r="H28" s="2" t="s">
        <v>18</v>
      </c>
      <c r="I28" s="2">
        <v>10</v>
      </c>
      <c r="J28" s="2">
        <v>400</v>
      </c>
      <c r="K28" s="10">
        <v>1E-3</v>
      </c>
      <c r="L28" s="10">
        <v>6.8599999999999994E-2</v>
      </c>
      <c r="M28" s="10">
        <v>100</v>
      </c>
      <c r="N28" s="10">
        <v>0</v>
      </c>
      <c r="O28" s="10">
        <v>6.0900000000000003E-2</v>
      </c>
      <c r="P28" s="10">
        <v>4.3499999999999997E-2</v>
      </c>
      <c r="Q28" s="10">
        <v>98.44</v>
      </c>
      <c r="R28" s="10">
        <v>5.0000000000000001E-4</v>
      </c>
      <c r="S28" s="2" t="s">
        <v>34</v>
      </c>
      <c r="T28" s="13"/>
    </row>
    <row r="29" spans="1:20" x14ac:dyDescent="0.25">
      <c r="A29" s="2" t="s">
        <v>5</v>
      </c>
      <c r="B29" s="2" t="s">
        <v>18</v>
      </c>
      <c r="C29" s="2" t="s">
        <v>22</v>
      </c>
      <c r="D29" s="5">
        <v>133860</v>
      </c>
      <c r="E29" s="12">
        <f t="shared" si="0"/>
        <v>0.49791830764037359</v>
      </c>
      <c r="F29" s="2" t="s">
        <v>2</v>
      </c>
      <c r="G29" s="2">
        <v>400</v>
      </c>
      <c r="H29" s="2" t="s">
        <v>18</v>
      </c>
      <c r="I29" s="2" t="s">
        <v>30</v>
      </c>
      <c r="J29" s="2">
        <v>400</v>
      </c>
      <c r="K29" s="10">
        <v>1E-3</v>
      </c>
      <c r="L29" s="10">
        <v>0.1046</v>
      </c>
      <c r="M29" s="10">
        <v>100</v>
      </c>
      <c r="N29" s="10">
        <v>0</v>
      </c>
      <c r="O29" s="10">
        <v>6.0199999999999997E-2</v>
      </c>
      <c r="P29" s="10">
        <v>3.2599999999999997E-2</v>
      </c>
      <c r="Q29" s="10">
        <v>98.41</v>
      </c>
      <c r="R29" s="10">
        <v>2.0000000000000001E-4</v>
      </c>
      <c r="S29" s="2" t="s">
        <v>35</v>
      </c>
      <c r="T29" s="13"/>
    </row>
    <row r="30" spans="1:20" x14ac:dyDescent="0.25">
      <c r="A30" s="2"/>
      <c r="B30" s="2"/>
      <c r="C30" s="2"/>
      <c r="D30" s="2"/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3"/>
    </row>
    <row r="31" spans="1:20" x14ac:dyDescent="0.25">
      <c r="A31" s="2" t="s">
        <v>5</v>
      </c>
      <c r="B31" s="2" t="s">
        <v>12</v>
      </c>
      <c r="C31" s="2" t="s">
        <v>37</v>
      </c>
      <c r="D31" s="5">
        <v>23970</v>
      </c>
      <c r="E31" s="12">
        <f t="shared" si="0"/>
        <v>0.91009339484640484</v>
      </c>
      <c r="F31" s="2" t="s">
        <v>2</v>
      </c>
      <c r="G31" s="2">
        <v>400</v>
      </c>
      <c r="H31" s="2" t="s">
        <v>2</v>
      </c>
      <c r="I31" s="2" t="s">
        <v>30</v>
      </c>
      <c r="J31" s="2">
        <v>400</v>
      </c>
      <c r="K31" s="2"/>
      <c r="L31" s="5"/>
      <c r="M31" s="2"/>
      <c r="N31" s="2"/>
      <c r="O31" s="2"/>
      <c r="P31" s="2"/>
      <c r="Q31" s="2"/>
      <c r="R31" s="2"/>
      <c r="S31" s="2"/>
      <c r="T31" s="13"/>
    </row>
    <row r="32" spans="1:20" x14ac:dyDescent="0.25">
      <c r="A32" s="2" t="s">
        <v>5</v>
      </c>
      <c r="B32" s="2" t="s">
        <v>18</v>
      </c>
      <c r="C32" s="2" t="s">
        <v>37</v>
      </c>
      <c r="D32" s="5">
        <v>23970</v>
      </c>
      <c r="E32" s="12">
        <f t="shared" si="0"/>
        <v>0.91009339484640484</v>
      </c>
      <c r="F32" s="2" t="s">
        <v>2</v>
      </c>
      <c r="G32" s="2">
        <v>400</v>
      </c>
      <c r="H32" s="2" t="s">
        <v>18</v>
      </c>
      <c r="I32" s="2">
        <v>10</v>
      </c>
      <c r="J32" s="2">
        <v>400</v>
      </c>
      <c r="K32" s="2"/>
      <c r="L32" s="2"/>
      <c r="M32" s="2"/>
      <c r="N32" s="2"/>
      <c r="O32" s="2"/>
      <c r="P32" s="2"/>
      <c r="Q32" s="2"/>
      <c r="R32" s="2"/>
      <c r="S32" s="2"/>
      <c r="T32" s="13"/>
    </row>
    <row r="33" spans="1:20" x14ac:dyDescent="0.25">
      <c r="A33" s="2" t="s">
        <v>5</v>
      </c>
      <c r="B33" s="2" t="s">
        <v>18</v>
      </c>
      <c r="C33" s="2" t="s">
        <v>37</v>
      </c>
      <c r="D33" s="5">
        <v>23970</v>
      </c>
      <c r="E33" s="12">
        <f t="shared" si="0"/>
        <v>0.91009339484640484</v>
      </c>
      <c r="F33" s="2" t="s">
        <v>2</v>
      </c>
      <c r="G33" s="2">
        <v>400</v>
      </c>
      <c r="H33" s="2" t="s">
        <v>18</v>
      </c>
      <c r="I33" s="2" t="s">
        <v>30</v>
      </c>
      <c r="J33" s="2">
        <v>400</v>
      </c>
      <c r="K33" s="2"/>
      <c r="L33" s="2"/>
      <c r="M33" s="2"/>
      <c r="N33" s="2"/>
      <c r="O33" s="2"/>
      <c r="P33" s="2"/>
      <c r="Q33" s="2"/>
      <c r="R33" s="2"/>
      <c r="S33" s="2"/>
      <c r="T33" s="13"/>
    </row>
    <row r="34" spans="1:20" x14ac:dyDescent="0.25">
      <c r="A34" s="2"/>
      <c r="B34" s="2"/>
      <c r="C34" s="2"/>
      <c r="D34" s="2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3"/>
    </row>
    <row r="35" spans="1:20" x14ac:dyDescent="0.25">
      <c r="A35" s="2"/>
      <c r="B35" s="2"/>
      <c r="C35" s="2"/>
      <c r="D35" s="2"/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3"/>
    </row>
    <row r="36" spans="1:20" x14ac:dyDescent="0.25">
      <c r="A36" s="2" t="s">
        <v>5</v>
      </c>
      <c r="B36" s="2" t="s">
        <v>38</v>
      </c>
      <c r="C36" s="2" t="s">
        <v>39</v>
      </c>
      <c r="D36" s="5">
        <v>115950</v>
      </c>
      <c r="E36" s="12">
        <f t="shared" si="0"/>
        <v>0.5650950827050748</v>
      </c>
      <c r="F36" s="2" t="s">
        <v>50</v>
      </c>
      <c r="G36" s="2">
        <v>400</v>
      </c>
      <c r="H36" s="2" t="s">
        <v>50</v>
      </c>
      <c r="I36" s="2" t="s">
        <v>30</v>
      </c>
      <c r="J36" s="2">
        <v>400</v>
      </c>
      <c r="K36" s="11">
        <v>7.9000000000000008E-3</v>
      </c>
      <c r="L36" s="11">
        <v>0.29820000000000002</v>
      </c>
      <c r="M36" s="11">
        <v>99.73</v>
      </c>
      <c r="N36" s="11">
        <v>8.0000000000000004E-4</v>
      </c>
      <c r="O36" s="11">
        <v>7.9850000000000004E-2</v>
      </c>
      <c r="P36" s="11">
        <v>7.4000000000000003E-3</v>
      </c>
      <c r="Q36" s="11">
        <v>98.22</v>
      </c>
      <c r="R36" s="11">
        <v>1.1199999999999999E-3</v>
      </c>
      <c r="S36" s="11" t="s">
        <v>40</v>
      </c>
      <c r="T36" s="13"/>
    </row>
    <row r="37" spans="1:20" x14ac:dyDescent="0.25">
      <c r="A37" s="2" t="s">
        <v>5</v>
      </c>
      <c r="B37" s="2" t="s">
        <v>38</v>
      </c>
      <c r="C37" s="2" t="s">
        <v>41</v>
      </c>
      <c r="D37" s="5">
        <v>85915</v>
      </c>
      <c r="E37" s="12">
        <f t="shared" si="0"/>
        <v>0.6777502719327857</v>
      </c>
      <c r="F37" s="2" t="s">
        <v>50</v>
      </c>
      <c r="G37" s="2">
        <v>400</v>
      </c>
      <c r="H37" s="2" t="s">
        <v>50</v>
      </c>
      <c r="I37" s="2" t="s">
        <v>30</v>
      </c>
      <c r="J37" s="2">
        <v>400</v>
      </c>
      <c r="K37" s="2">
        <v>9.9000000000000008E-3</v>
      </c>
      <c r="L37" s="2">
        <v>0.1232</v>
      </c>
      <c r="M37" s="2">
        <v>99.67</v>
      </c>
      <c r="N37" s="2">
        <v>2.9999999999999997E-4</v>
      </c>
      <c r="O37" s="2">
        <v>8.5900000000000004E-2</v>
      </c>
      <c r="P37" s="2">
        <v>6.7599999999999993E-2</v>
      </c>
      <c r="Q37" s="2">
        <v>97.8</v>
      </c>
      <c r="R37" s="2">
        <v>3.0999999999999999E-3</v>
      </c>
      <c r="S37" s="2"/>
      <c r="T37" s="13"/>
    </row>
    <row r="38" spans="1:20" x14ac:dyDescent="0.25">
      <c r="A38" s="2" t="s">
        <v>5</v>
      </c>
      <c r="B38" s="2" t="s">
        <v>38</v>
      </c>
      <c r="C38" s="2" t="s">
        <v>41</v>
      </c>
      <c r="D38" s="2">
        <v>85915</v>
      </c>
      <c r="E38" s="12">
        <f t="shared" si="0"/>
        <v>0.6777502719327857</v>
      </c>
      <c r="F38" s="2" t="s">
        <v>50</v>
      </c>
      <c r="G38" s="2">
        <v>400</v>
      </c>
      <c r="H38" s="2" t="s">
        <v>50</v>
      </c>
      <c r="I38" s="2" t="s">
        <v>30</v>
      </c>
      <c r="J38" s="2">
        <v>400</v>
      </c>
      <c r="K38" s="11">
        <v>5.9100000000000003E-3</v>
      </c>
      <c r="L38" s="11">
        <v>0.47699999999999998</v>
      </c>
      <c r="M38" s="11">
        <v>99.81</v>
      </c>
      <c r="N38" s="11">
        <v>1.65E-3</v>
      </c>
      <c r="O38" s="11">
        <v>8.8400000000000006E-2</v>
      </c>
      <c r="P38" s="11">
        <v>9.9500000000000005E-2</v>
      </c>
      <c r="Q38" s="11">
        <v>98.07</v>
      </c>
      <c r="R38" s="11">
        <v>4.0000000000000002E-4</v>
      </c>
      <c r="S38" s="11" t="s">
        <v>42</v>
      </c>
      <c r="T38" s="13"/>
    </row>
    <row r="39" spans="1:20" x14ac:dyDescent="0.25">
      <c r="T39" s="14"/>
    </row>
    <row r="40" spans="1:20" x14ac:dyDescent="0.25">
      <c r="A40" s="2" t="s">
        <v>5</v>
      </c>
      <c r="B40" s="2" t="s">
        <v>10</v>
      </c>
      <c r="C40" s="5">
        <v>29100</v>
      </c>
      <c r="D40" s="2">
        <v>26775</v>
      </c>
      <c r="E40" s="12">
        <f t="shared" si="0"/>
        <v>0.89957240913694159</v>
      </c>
      <c r="F40" s="2" t="s">
        <v>2</v>
      </c>
      <c r="G40" s="2">
        <v>400</v>
      </c>
      <c r="H40" s="2" t="s">
        <v>50</v>
      </c>
      <c r="I40" s="2" t="s">
        <v>30</v>
      </c>
      <c r="J40" s="2">
        <v>400</v>
      </c>
      <c r="K40" s="2">
        <v>7.3000000000000001E-3</v>
      </c>
      <c r="L40" s="2">
        <v>0.65759999999999996</v>
      </c>
      <c r="M40" s="2">
        <v>99.743300000000005</v>
      </c>
      <c r="N40" s="2">
        <v>4.5999999999999999E-3</v>
      </c>
      <c r="O40" s="2">
        <v>0.1169</v>
      </c>
      <c r="P40" s="2">
        <v>0.2752</v>
      </c>
      <c r="Q40" s="2">
        <v>97.57</v>
      </c>
      <c r="R40" s="2">
        <v>3.7000000000000002E-3</v>
      </c>
      <c r="S40" s="2" t="s">
        <v>51</v>
      </c>
      <c r="T40" s="13"/>
    </row>
    <row r="41" spans="1:20" x14ac:dyDescent="0.25">
      <c r="A41" s="2" t="s">
        <v>5</v>
      </c>
      <c r="B41" s="2" t="s">
        <v>10</v>
      </c>
      <c r="C41" s="5">
        <v>29100</v>
      </c>
      <c r="D41" s="2">
        <v>26775</v>
      </c>
      <c r="E41" s="12">
        <f t="shared" ref="E41" si="1">1-D41/$E$8</f>
        <v>0.89957240913694159</v>
      </c>
      <c r="F41" s="2" t="s">
        <v>2</v>
      </c>
      <c r="G41" s="2">
        <v>400</v>
      </c>
      <c r="H41" s="2" t="s">
        <v>50</v>
      </c>
      <c r="I41" s="2" t="s">
        <v>30</v>
      </c>
      <c r="J41" s="2">
        <v>400</v>
      </c>
      <c r="K41" s="2">
        <v>2.3E-3</v>
      </c>
      <c r="L41" s="2">
        <v>0.8911</v>
      </c>
      <c r="M41" s="2">
        <v>99.98</v>
      </c>
      <c r="N41" s="2">
        <v>7.1000000000000004E-3</v>
      </c>
      <c r="O41" s="2">
        <v>9.6799999999999997E-2</v>
      </c>
      <c r="P41" s="2">
        <v>5.5300000000000002E-2</v>
      </c>
      <c r="Q41" s="7">
        <v>97.74</v>
      </c>
      <c r="R41" s="2">
        <v>1.9E-3</v>
      </c>
      <c r="S41" s="2" t="s">
        <v>52</v>
      </c>
      <c r="T41" s="13"/>
    </row>
    <row r="42" spans="1:20" x14ac:dyDescent="0.25">
      <c r="A42" s="2" t="s">
        <v>5</v>
      </c>
      <c r="B42" s="2" t="s">
        <v>10</v>
      </c>
      <c r="C42" s="5">
        <v>29100</v>
      </c>
      <c r="D42" s="2">
        <v>26775</v>
      </c>
      <c r="E42" s="12">
        <f t="shared" ref="E42" si="2">1-D42/$E$8</f>
        <v>0.89957240913694159</v>
      </c>
      <c r="F42" s="2" t="s">
        <v>2</v>
      </c>
      <c r="G42" s="2">
        <v>400</v>
      </c>
      <c r="H42" s="2" t="s">
        <v>50</v>
      </c>
      <c r="I42" s="2" t="s">
        <v>30</v>
      </c>
      <c r="J42" s="2">
        <v>400</v>
      </c>
      <c r="K42" s="2">
        <v>3.7000000000000002E-3</v>
      </c>
      <c r="L42" s="2">
        <v>0.82620000000000005</v>
      </c>
      <c r="M42" s="2">
        <v>99.954999999999998</v>
      </c>
      <c r="N42" s="2">
        <v>6.7000000000000002E-3</v>
      </c>
      <c r="O42" s="2">
        <v>0.1033</v>
      </c>
      <c r="P42" s="2">
        <v>0.1265</v>
      </c>
      <c r="Q42" s="2">
        <v>97.63</v>
      </c>
      <c r="R42" s="2">
        <v>3.1E-2</v>
      </c>
      <c r="S42" s="2" t="s">
        <v>53</v>
      </c>
      <c r="T42" s="13"/>
    </row>
    <row r="43" spans="1:20" x14ac:dyDescent="0.25">
      <c r="A43" s="2" t="s">
        <v>5</v>
      </c>
      <c r="B43" s="2" t="s">
        <v>10</v>
      </c>
      <c r="C43" s="5">
        <v>29100</v>
      </c>
      <c r="D43" s="2">
        <v>26775</v>
      </c>
      <c r="E43" s="12">
        <f t="shared" ref="E43:E45" si="3">1-D43/$E$8</f>
        <v>0.89957240913694159</v>
      </c>
      <c r="F43" s="2" t="s">
        <v>2</v>
      </c>
      <c r="G43" s="2">
        <v>400</v>
      </c>
      <c r="H43" s="2" t="s">
        <v>50</v>
      </c>
      <c r="I43" s="2" t="s">
        <v>30</v>
      </c>
      <c r="J43" s="2">
        <v>400</v>
      </c>
      <c r="K43" s="2">
        <v>2.0999999999999999E-3</v>
      </c>
      <c r="L43" s="2">
        <v>0.90069999999999995</v>
      </c>
      <c r="M43" s="2">
        <v>99.976699999999994</v>
      </c>
      <c r="N43" s="2">
        <v>7.0000000000000001E-3</v>
      </c>
      <c r="O43" s="2">
        <v>0.10100000000000001</v>
      </c>
      <c r="P43" s="2">
        <v>0.10150000000000001</v>
      </c>
      <c r="Q43" s="7">
        <v>97.85</v>
      </c>
      <c r="R43" s="2">
        <v>8.0000000000000004E-4</v>
      </c>
      <c r="S43" s="2" t="s">
        <v>54</v>
      </c>
      <c r="T43" s="13"/>
    </row>
    <row r="44" spans="1:20" x14ac:dyDescent="0.25">
      <c r="A44" s="2" t="s">
        <v>5</v>
      </c>
      <c r="B44" s="2" t="s">
        <v>10</v>
      </c>
      <c r="C44" s="5">
        <v>29100</v>
      </c>
      <c r="D44" s="2">
        <v>26775</v>
      </c>
      <c r="E44" s="12">
        <f t="shared" si="3"/>
        <v>0.89957240913694159</v>
      </c>
      <c r="F44" s="2" t="s">
        <v>2</v>
      </c>
      <c r="G44" s="2">
        <v>400</v>
      </c>
      <c r="H44" s="2" t="s">
        <v>50</v>
      </c>
      <c r="I44" s="2" t="s">
        <v>30</v>
      </c>
      <c r="J44" s="2">
        <v>400</v>
      </c>
      <c r="K44" s="2">
        <v>2.8E-3</v>
      </c>
      <c r="L44" s="2">
        <v>0.86880000000000002</v>
      </c>
      <c r="M44" s="2">
        <v>99.988299999999995</v>
      </c>
      <c r="N44" s="2">
        <v>7.1000000000000004E-3</v>
      </c>
      <c r="O44" s="2">
        <v>0.11799999999999999</v>
      </c>
      <c r="P44" s="2">
        <v>0.28720000000000001</v>
      </c>
      <c r="Q44" s="2">
        <v>97.58</v>
      </c>
      <c r="R44" s="2">
        <v>3.5999999999999999E-3</v>
      </c>
      <c r="S44" s="2" t="s">
        <v>55</v>
      </c>
      <c r="T44" s="13"/>
    </row>
    <row r="45" spans="1:20" x14ac:dyDescent="0.25">
      <c r="A45" s="2" t="s">
        <v>5</v>
      </c>
      <c r="B45" s="2" t="s">
        <v>10</v>
      </c>
      <c r="C45" s="5">
        <v>29100</v>
      </c>
      <c r="D45" s="2">
        <v>26775</v>
      </c>
      <c r="E45" s="12">
        <f t="shared" si="3"/>
        <v>0.89957240913694159</v>
      </c>
      <c r="F45" s="2" t="s">
        <v>2</v>
      </c>
      <c r="G45" s="2">
        <v>400</v>
      </c>
      <c r="H45" s="2" t="s">
        <v>19</v>
      </c>
      <c r="I45" s="2" t="s">
        <v>30</v>
      </c>
      <c r="J45" s="2">
        <v>400</v>
      </c>
      <c r="K45" s="2">
        <v>2.8999999999999998E-3</v>
      </c>
      <c r="L45" s="2">
        <v>0.86680000000000001</v>
      </c>
      <c r="M45" s="2">
        <v>99.986699999999999</v>
      </c>
      <c r="N45" s="2">
        <v>7.1000000000000004E-3</v>
      </c>
      <c r="O45" s="2">
        <v>0.1212</v>
      </c>
      <c r="P45" s="2">
        <v>0.32140000000000002</v>
      </c>
      <c r="Q45" s="2">
        <v>97.42</v>
      </c>
      <c r="R45" s="2">
        <v>5.1999999999999998E-3</v>
      </c>
      <c r="S45" s="2" t="s">
        <v>56</v>
      </c>
      <c r="T45" s="13"/>
    </row>
    <row r="46" spans="1:20" x14ac:dyDescent="0.25">
      <c r="A46" s="2" t="s">
        <v>5</v>
      </c>
      <c r="B46" s="2" t="s">
        <v>10</v>
      </c>
      <c r="C46" s="5">
        <v>29100</v>
      </c>
      <c r="D46" s="2">
        <v>26775</v>
      </c>
      <c r="E46" s="12">
        <f t="shared" ref="E46:E48" si="4">1-D46/$E$8</f>
        <v>0.89957240913694159</v>
      </c>
      <c r="F46" s="2" t="s">
        <v>2</v>
      </c>
      <c r="G46" s="2">
        <v>400</v>
      </c>
      <c r="H46" s="2" t="s">
        <v>17</v>
      </c>
      <c r="I46" s="2" t="s">
        <v>30</v>
      </c>
      <c r="J46" s="2">
        <v>400</v>
      </c>
      <c r="K46" s="2">
        <v>1.8E-3</v>
      </c>
      <c r="L46" s="2">
        <v>0.91449999999999998</v>
      </c>
      <c r="M46" s="2">
        <v>100</v>
      </c>
      <c r="N46" s="2">
        <v>7.1999999999999998E-3</v>
      </c>
      <c r="O46" s="2">
        <v>0.14000000000000001</v>
      </c>
      <c r="P46" s="2">
        <v>0.52669999999999995</v>
      </c>
      <c r="Q46" s="2">
        <v>97.27</v>
      </c>
      <c r="R46" s="2">
        <v>6.7000000000000002E-3</v>
      </c>
      <c r="S46" s="2" t="s">
        <v>57</v>
      </c>
      <c r="T46" s="13"/>
    </row>
    <row r="47" spans="1:20" x14ac:dyDescent="0.25">
      <c r="A47" s="2" t="s">
        <v>5</v>
      </c>
      <c r="B47" s="2" t="s">
        <v>10</v>
      </c>
      <c r="C47" s="5">
        <v>29100</v>
      </c>
      <c r="D47" s="2">
        <v>26775</v>
      </c>
      <c r="E47" s="12">
        <f t="shared" si="4"/>
        <v>0.89957240913694159</v>
      </c>
      <c r="F47" s="2" t="s">
        <v>2</v>
      </c>
      <c r="G47" s="2">
        <v>400</v>
      </c>
      <c r="H47" s="2" t="s">
        <v>50</v>
      </c>
      <c r="I47" s="2" t="s">
        <v>30</v>
      </c>
      <c r="J47" s="2">
        <v>3000</v>
      </c>
      <c r="K47" s="2">
        <v>2.5000000000000001E-3</v>
      </c>
      <c r="L47" s="2">
        <v>0.88400000000000001</v>
      </c>
      <c r="M47" s="2">
        <v>99.986699999999999</v>
      </c>
      <c r="N47" s="2">
        <v>7.1000000000000004E-3</v>
      </c>
      <c r="O47" s="2">
        <v>0.1095</v>
      </c>
      <c r="P47" s="2">
        <v>0.1938</v>
      </c>
      <c r="Q47" s="2">
        <v>97.6</v>
      </c>
      <c r="R47" s="2">
        <v>3.3999999999999998E-3</v>
      </c>
      <c r="S47" s="2" t="s">
        <v>58</v>
      </c>
      <c r="T47" s="13"/>
    </row>
    <row r="48" spans="1:20" x14ac:dyDescent="0.25">
      <c r="A48" s="2" t="s">
        <v>5</v>
      </c>
      <c r="B48" s="2" t="s">
        <v>10</v>
      </c>
      <c r="C48" s="5">
        <v>32100</v>
      </c>
      <c r="D48" s="2">
        <v>29430</v>
      </c>
      <c r="E48" s="12">
        <f t="shared" si="4"/>
        <v>0.88961404298413416</v>
      </c>
      <c r="F48" s="2" t="s">
        <v>2</v>
      </c>
      <c r="G48" s="2">
        <v>400</v>
      </c>
      <c r="H48" s="2" t="s">
        <v>50</v>
      </c>
      <c r="I48" s="2" t="s">
        <v>30</v>
      </c>
      <c r="J48" s="2">
        <v>400</v>
      </c>
      <c r="K48" s="8">
        <v>2.2000000000000001E-3</v>
      </c>
      <c r="L48" s="8">
        <v>0.8992</v>
      </c>
      <c r="M48" s="8">
        <v>99.981700000000004</v>
      </c>
      <c r="N48" s="8">
        <v>7.0000000000000001E-3</v>
      </c>
      <c r="O48" s="8">
        <v>8.1900000000000001E-2</v>
      </c>
      <c r="P48" s="8">
        <v>0.1072</v>
      </c>
      <c r="Q48" s="8">
        <v>99.08</v>
      </c>
      <c r="R48" s="8">
        <v>1.5E-3</v>
      </c>
      <c r="S48" s="2" t="s">
        <v>54</v>
      </c>
      <c r="T48" s="13" t="s">
        <v>61</v>
      </c>
    </row>
    <row r="49" spans="1:20" x14ac:dyDescent="0.25">
      <c r="A49" s="2" t="s">
        <v>5</v>
      </c>
      <c r="B49" s="2" t="s">
        <v>10</v>
      </c>
      <c r="C49" s="5">
        <v>31100</v>
      </c>
      <c r="D49" s="2">
        <v>28545</v>
      </c>
      <c r="E49" s="12">
        <f t="shared" ref="E49:E50" si="5">1-D49/$E$8</f>
        <v>0.8929334983684033</v>
      </c>
      <c r="F49" s="2" t="s">
        <v>2</v>
      </c>
      <c r="G49" s="2">
        <v>400</v>
      </c>
      <c r="H49" s="2" t="s">
        <v>50</v>
      </c>
      <c r="I49" s="2" t="s">
        <v>30</v>
      </c>
      <c r="J49" s="2">
        <v>400</v>
      </c>
      <c r="K49" s="2">
        <v>2.5999999999999999E-3</v>
      </c>
      <c r="L49" s="2">
        <v>0.87790000000000001</v>
      </c>
      <c r="M49" s="2">
        <v>99.961699999999993</v>
      </c>
      <c r="N49" s="2">
        <v>6.7999999999999996E-3</v>
      </c>
      <c r="O49" s="2">
        <v>9.7199999999999995E-2</v>
      </c>
      <c r="P49" s="2">
        <v>5.9799999999999999E-2</v>
      </c>
      <c r="Q49" s="2">
        <v>97.79</v>
      </c>
      <c r="R49" s="2">
        <v>1.4E-3</v>
      </c>
      <c r="S49" s="2" t="s">
        <v>54</v>
      </c>
      <c r="T49" s="13"/>
    </row>
    <row r="50" spans="1:20" x14ac:dyDescent="0.25">
      <c r="A50" s="2" t="s">
        <v>5</v>
      </c>
      <c r="B50" s="2" t="s">
        <v>10</v>
      </c>
      <c r="C50" s="5">
        <v>30100</v>
      </c>
      <c r="D50" s="2">
        <v>27660</v>
      </c>
      <c r="E50" s="12">
        <f t="shared" si="5"/>
        <v>0.89625295375267244</v>
      </c>
      <c r="F50" s="2" t="s">
        <v>2</v>
      </c>
      <c r="G50" s="2">
        <v>400</v>
      </c>
      <c r="H50" s="2" t="s">
        <v>50</v>
      </c>
      <c r="I50" s="2" t="s">
        <v>30</v>
      </c>
      <c r="J50" s="2">
        <v>400</v>
      </c>
      <c r="K50" s="8">
        <v>2.2000000000000001E-3</v>
      </c>
      <c r="L50" s="8">
        <v>0.89559999999999995</v>
      </c>
      <c r="M50" s="8">
        <v>99.98</v>
      </c>
      <c r="N50" s="8">
        <v>7.0000000000000001E-3</v>
      </c>
      <c r="O50" s="8">
        <v>9.4700000000000006E-2</v>
      </c>
      <c r="P50" s="8">
        <v>3.2199999999999999E-2</v>
      </c>
      <c r="Q50" s="8">
        <v>97.93</v>
      </c>
      <c r="R50" s="8">
        <v>0</v>
      </c>
      <c r="S50" s="2" t="s">
        <v>54</v>
      </c>
      <c r="T50" s="13" t="s">
        <v>62</v>
      </c>
    </row>
    <row r="51" spans="1:20" x14ac:dyDescent="0.25">
      <c r="A51" s="2" t="s">
        <v>5</v>
      </c>
      <c r="B51" s="2" t="s">
        <v>10</v>
      </c>
      <c r="C51" s="5">
        <v>30100</v>
      </c>
      <c r="D51" s="2">
        <v>27660</v>
      </c>
      <c r="E51" s="12">
        <f t="shared" ref="E51" si="6">1-D51/$E$8</f>
        <v>0.89625295375267244</v>
      </c>
      <c r="F51" s="2" t="s">
        <v>2</v>
      </c>
      <c r="G51" s="2">
        <v>400</v>
      </c>
      <c r="H51" s="2" t="s">
        <v>50</v>
      </c>
      <c r="I51" s="2" t="s">
        <v>30</v>
      </c>
      <c r="J51" s="2">
        <v>400</v>
      </c>
      <c r="K51" s="8">
        <v>8.0000000000000004E-4</v>
      </c>
      <c r="L51" s="8">
        <v>0.96230000000000004</v>
      </c>
      <c r="M51" s="8">
        <v>100</v>
      </c>
      <c r="N51" s="8">
        <v>7.1999999999999998E-3</v>
      </c>
      <c r="O51" s="8">
        <v>9.1200000000000003E-2</v>
      </c>
      <c r="P51" s="8">
        <v>5.7999999999999996E-3</v>
      </c>
      <c r="Q51" s="8">
        <v>97.97</v>
      </c>
      <c r="R51" s="8">
        <v>4.0000000000000002E-4</v>
      </c>
      <c r="S51" s="2" t="s">
        <v>59</v>
      </c>
      <c r="T51" s="13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769B-5DFF-4055-8CCC-A8CABF0FBA8C}">
  <dimension ref="A1:H5"/>
  <sheetViews>
    <sheetView workbookViewId="0">
      <selection activeCell="I4" sqref="I4:I5"/>
    </sheetView>
  </sheetViews>
  <sheetFormatPr defaultRowHeight="15" x14ac:dyDescent="0.25"/>
  <cols>
    <col min="9" max="9" width="19.5703125" bestFit="1" customWidth="1"/>
  </cols>
  <sheetData>
    <row r="1" spans="1:8" x14ac:dyDescent="0.25">
      <c r="A1" s="1" t="s">
        <v>46</v>
      </c>
      <c r="B1" t="s">
        <v>44</v>
      </c>
      <c r="C1" t="s">
        <v>45</v>
      </c>
      <c r="D1" t="s">
        <v>44</v>
      </c>
      <c r="E1" t="s">
        <v>47</v>
      </c>
      <c r="F1" t="s">
        <v>44</v>
      </c>
      <c r="G1" t="s">
        <v>48</v>
      </c>
      <c r="H1" t="s">
        <v>20</v>
      </c>
    </row>
    <row r="2" spans="1:8" x14ac:dyDescent="0.25">
      <c r="A2">
        <f>28*28</f>
        <v>784</v>
      </c>
      <c r="B2">
        <f>A2*C2</f>
        <v>235200</v>
      </c>
      <c r="C2">
        <v>300</v>
      </c>
      <c r="D2">
        <f>C2*E2</f>
        <v>30000</v>
      </c>
      <c r="E2">
        <v>100</v>
      </c>
      <c r="F2">
        <f>E2*G2</f>
        <v>1000</v>
      </c>
      <c r="G2">
        <v>10</v>
      </c>
      <c r="H2">
        <f>B2+D2+F2</f>
        <v>266200</v>
      </c>
    </row>
    <row r="4" spans="1:8" x14ac:dyDescent="0.25">
      <c r="A4">
        <f>28*28</f>
        <v>784</v>
      </c>
      <c r="B4">
        <f>A4*C4</f>
        <v>23520</v>
      </c>
      <c r="C4">
        <v>30</v>
      </c>
      <c r="D4">
        <f>C4*E4</f>
        <v>3000</v>
      </c>
      <c r="E4">
        <v>100</v>
      </c>
      <c r="F4">
        <f>E4*G4</f>
        <v>1000</v>
      </c>
      <c r="G4">
        <v>10</v>
      </c>
      <c r="H4">
        <f>B4+D4+F4</f>
        <v>27520</v>
      </c>
    </row>
    <row r="5" spans="1:8" x14ac:dyDescent="0.25">
      <c r="A5">
        <f>28*28</f>
        <v>784</v>
      </c>
      <c r="B5">
        <f>A5*C5</f>
        <v>25088</v>
      </c>
      <c r="C5">
        <v>32</v>
      </c>
      <c r="D5">
        <f>C5*E5</f>
        <v>3200</v>
      </c>
      <c r="E5">
        <v>100</v>
      </c>
      <c r="F5">
        <f>E5*G5</f>
        <v>1000</v>
      </c>
      <c r="G5">
        <v>10</v>
      </c>
      <c r="H5">
        <f>B5+D5+F5</f>
        <v>29288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Wizzi-Dorms</dc:creator>
  <cp:lastModifiedBy>GiladEiniKbyLake</cp:lastModifiedBy>
  <dcterms:created xsi:type="dcterms:W3CDTF">2015-06-05T18:17:20Z</dcterms:created>
  <dcterms:modified xsi:type="dcterms:W3CDTF">2020-07-08T16:47:47Z</dcterms:modified>
</cp:coreProperties>
</file>